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D:\01公会計\R5公会計(R4財務書類)\02通知・照会\06財政状況資料集\03市→県\"/>
    </mc:Choice>
  </mc:AlternateContent>
  <xr:revisionPtr revIDLastSave="0" documentId="13_ncr:1_{2E51FDB4-6CA9-4ABA-8CFC-FE37D8108C1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BE36" i="10"/>
  <c r="AM36" i="10"/>
  <c r="C36" i="10"/>
  <c r="BE35" i="10"/>
  <c r="C35" i="10"/>
  <c r="CO34" i="10"/>
  <c r="CO35" i="10" s="1"/>
  <c r="CO36" i="10" s="1"/>
  <c r="BW34" i="10"/>
  <c r="BW35" i="10" s="1"/>
  <c r="BW36" i="10" s="1"/>
  <c r="BW37" i="10" s="1"/>
  <c r="BW38" i="10" s="1"/>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<sst xmlns="http://schemas.openxmlformats.org/spreadsheetml/2006/main" count="1141" uniqueCount="601">
  <si>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</si>
  <si>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</si>
  <si>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</si>
  <si>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</si>
  <si>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</si>
  <si>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</si>
  <si>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</si>
  <si>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</si>
  <si>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</si>
  <si>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</si>
  <si>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</si>
  <si>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</si>
  <si>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</si>
  <si>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</si>
  <si>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</si>
  <si>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</si>
  <si>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</si>
  <si>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</si>
  <si>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</si>
  <si>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</si>
  <si>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</si>
  <si>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</si>
  <si>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</si>
  <si>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</si>
  <si>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</si>
  <si>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</si>
  <si>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</si>
  <si>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</si>
  <si>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</si>
  <si>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</si>
  <si>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</si>
  <si>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</si>
  <si>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</si>
  <si>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</si>
  <si>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</si>
  <si>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</si>
  <si>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</si>
  <si>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</si>
  <si>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</si>
  <si>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</si>
  <si>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</si>
  <si>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</si>
  <si>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</si>
  <si>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</si>
  <si>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</si>
  <si>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</si>
  <si>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</si>
  <si>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</si>
  <si>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</si>
  <si>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</si>
  <si>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</si>
  <si>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</si>
  <si>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</si>
  <si>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</si>
  <si>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</si>
  <si>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</si>
  <si>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</si>
  <si>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</si>
  <si>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</si>
  <si>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</si>
  <si>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</si>
  <si>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</si>
  <si>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</si>
  <si>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</si>
  <si>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</si>
  <si>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</si>
  <si>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</si>
  <si>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</si>
  <si>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</si>
  <si>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</si>
  <si>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</si>
  <si>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</si>
  <si>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</si>
  <si>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</si>
  <si>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</si>
  <si>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</si>
  <si>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</si>
  <si>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</si>
  <si>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</si>
  <si>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</si>
  <si>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</si>
  <si>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</si>
  <si>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</si>
  <si>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</si>
  <si>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</si>
  <si>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</si>
  <si>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</si>
  <si>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</si>
  <si>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</si>
  <si>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</si>
  <si>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</si>
  <si>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</si>
  <si>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</si>
  <si>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</si>
  <si>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</si>
  <si>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</si>
  <si>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</si>
  <si>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</si>
  <si>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行田市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</si>
  <si>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</si>
  <si>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</si>
  <si>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</si>
  <si>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</si>
  <si>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</si>
  <si>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</si>
  <si>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</si>
  <si>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</si>
  <si>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</si>
  <si>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</si>
  <si>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</si>
  <si>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</si>
  <si>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</si>
  <si>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</si>
  <si>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</si>
  <si>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</si>
  <si>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</si>
  <si>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</si>
  <si>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</si>
  <si>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</si>
  <si>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</si>
  <si>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</si>
  <si>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</si>
  <si>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</si>
  <si>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</si>
  <si>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</si>
  <si>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</si>
  <si>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</si>
  <si>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</si>
  <si>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</si>
  <si>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</si>
  <si>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</si>
  <si>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</si>
  <si>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</si>
  <si>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</si>
  <si>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</si>
  <si>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</si>
  <si>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</si>
  <si>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</si>
  <si>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</si>
  <si>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</si>
  <si>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</si>
  <si>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</si>
  <si>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</si>
  <si>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</si>
  <si>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</si>
  <si>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</si>
  <si>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</si>
  <si>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</si>
  <si>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</si>
  <si>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</si>
  <si>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</si>
  <si>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</si>
  <si>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</si>
  <si>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</si>
  <si>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</si>
  <si>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</si>
  <si>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</si>
  <si>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</si>
  <si>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</si>
  <si>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</si>
  <si>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</si>
  <si>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</si>
  <si>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</si>
  <si>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</si>
  <si>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</si>
  <si>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</si>
  <si>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</si>
  <si>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</si>
  <si>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</si>
  <si>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</si>
  <si>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</si>
  <si>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</si>
  <si>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</si>
  <si>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</si>
  <si>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</si>
  <si>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</si>
  <si>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</si>
  <si>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</si>
  <si>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</si>
  <si>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</si>
  <si>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</si>
  <si>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</si>
  <si>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</si>
  <si>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</si>
  <si>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</si>
  <si>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</si>
  <si>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</si>
  <si>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</si>
  <si>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</si>
  <si>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</si>
  <si>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</si>
  <si>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</si>
  <si>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</si>
  <si>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</si>
  <si>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</si>
  <si>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</si>
  <si>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</si>
  <si>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</si>
  <si>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</si>
  <si>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</si>
  <si>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</si>
  <si>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</si>
  <si>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</si>
  <si>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</si>
  <si>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</si>
  <si>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</si>
  <si>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</si>
  <si>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</si>
  <si>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</si>
  <si>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</si>
  <si>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</si>
  <si>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</si>
  <si>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</si>
  <si>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</si>
  <si>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</si>
  <si>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</si>
  <si>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</si>
  <si>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</si>
  <si>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</si>
  <si>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</si>
  <si>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</si>
  <si>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</si>
  <si>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</si>
  <si>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</si>
  <si>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</si>
  <si>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</si>
  <si>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</si>
  <si>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</si>
  <si>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</si>
  <si>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</si>
  <si>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</si>
  <si>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</si>
  <si>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</si>
  <si>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</si>
  <si>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</si>
  <si>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</si>
  <si>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</si>
  <si>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</si>
  <si>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</si>
  <si>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</si>
  <si>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</si>
  <si>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</si>
  <si>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</si>
  <si>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</si>
  <si>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</si>
  <si>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</si>
  <si>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</si>
  <si>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</si>
  <si>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</si>
  <si>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</si>
  <si>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</si>
  <si>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</si>
  <si>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</si>
  <si>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</si>
  <si>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</si>
  <si>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</si>
  <si>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</si>
  <si>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</si>
  <si>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</si>
  <si>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</si>
  <si>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</si>
  <si>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</si>
  <si>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</si>
  <si>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</si>
  <si>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</si>
  <si>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</si>
  <si>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</si>
  <si>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</si>
  <si>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</si>
  <si>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</si>
  <si>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</si>
  <si>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</si>
  <si>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</si>
  <si>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</si>
  <si>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</si>
  <si>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</si>
  <si>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</si>
  <si>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</si>
  <si>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</si>
  <si>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</si>
  <si>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</si>
  <si>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</si>
  <si>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</si>
  <si>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</si>
  <si>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</si>
  <si>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</si>
  <si>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</si>
  <si>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</si>
  <si>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</si>
  <si>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</si>
  <si>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</si>
  <si>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</si>
  <si>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</si>
  <si>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</si>
  <si>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</si>
  <si>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</si>
  <si>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</si>
  <si>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</si>
  <si>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</si>
  <si>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</si>
  <si>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</si>
  <si>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</si>
  <si>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</si>
  <si>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</si>
  <si>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</si>
  <si>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</si>
  <si>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</si>
  <si>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</si>
  <si>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</si>
  <si>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</si>
  <si>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</si>
  <si>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</si>
  <si>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</si>
  <si>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</si>
  <si>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</si>
  <si>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</si>
  <si>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</si>
  <si>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</si>
  <si>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</si>
  <si>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</si>
  <si>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</si>
  <si>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</si>
  <si>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</si>
  <si>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</si>
  <si>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</si>
  <si>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</si>
  <si>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</si>
  <si>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</si>
  <si>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</si>
  <si>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</si>
  <si>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</si>
  <si>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</si>
  <si>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</si>
  <si>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</si>
  <si>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</si>
  <si>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</si>
  <si>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</si>
  <si>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</si>
  <si>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</si>
  <si>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</si>
  <si>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</si>
  <si>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</si>
  <si>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</si>
  <si>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</si>
  <si>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</si>
  <si>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</si>
  <si>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</si>
  <si>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</si>
  <si>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</si>
  <si>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</si>
  <si>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</si>
  <si>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</si>
  <si>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</si>
  <si>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</si>
  <si>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</si>
  <si>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</si>
  <si>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</si>
  <si>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</si>
  <si>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</si>
  <si>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</si>
  <si>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</si>
  <si>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</si>
  <si>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</si>
  <si>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</si>
  <si>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</si>
  <si>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</si>
  <si>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</si>
  <si>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</si>
  <si>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</si>
  <si>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</si>
  <si>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</si>
  <si>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</si>
  <si>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</si>
  <si>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</si>
  <si>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</si>
  <si>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</si>
  <si>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</si>
  <si>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</si>
  <si>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</si>
  <si>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</si>
  <si>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</si>
  <si>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</si>
  <si>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</si>
  <si>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</si>
  <si>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</si>
  <si>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</si>
  <si>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</si>
  <si>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</si>
  <si>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</si>
  <si>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</si>
  <si>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</si>
  <si>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</si>
  <si>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</si>
  <si>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</si>
  <si>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</si>
  <si>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</si>
  <si>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</si>
  <si>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</si>
  <si>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</si>
  <si>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</si>
  <si>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</si>
  <si>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</si>
  <si>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</si>
  <si>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</si>
  <si>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</si>
  <si>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</si>
  <si>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</si>
  <si>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交通災害共済事業費特別会計</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</si>
  <si>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</si>
  <si>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</si>
  <si>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</si>
  <si>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</si>
  <si>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</si>
  <si>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</si>
  <si>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</si>
  <si>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</si>
  <si>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</si>
  <si>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</si>
  <si>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</si>
  <si>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</si>
  <si>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</si>
  <si>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</si>
  <si>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</si>
  <si>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</si>
  <si>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</si>
  <si>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</si>
  <si>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</si>
  <si>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</si>
  <si>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</si>
  <si>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</si>
  <si>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</si>
  <si>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</si>
  <si>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</si>
  <si>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</si>
  <si>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</si>
  <si>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</si>
  <si>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</si>
  <si>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</si>
  <si>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</si>
  <si>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</si>
  <si>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</si>
  <si>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</si>
  <si>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</si>
  <si>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</si>
  <si>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</si>
  <si>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</si>
  <si>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</si>
  <si>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</si>
  <si>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</si>
  <si>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</si>
  <si>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</si>
  <si>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</si>
  <si>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</si>
  <si>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</si>
  <si>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</si>
  <si>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</si>
  <si>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</si>
  <si>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</si>
  <si>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</si>
  <si>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</si>
  <si>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</si>
  <si>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</si>
  <si>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</si>
  <si>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</si>
  <si>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</si>
  <si>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</si>
  <si>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</si>
  <si>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</si>
  <si>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</si>
  <si>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</si>
  <si>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</si>
  <si>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</si>
  <si>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</si>
  <si>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</si>
  <si>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</si>
  <si>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</si>
  <si>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</si>
  <si>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</si>
  <si>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</si>
  <si>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</si>
  <si>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</si>
  <si>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</si>
  <si>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</si>
  <si>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</si>
  <si>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</si>
  <si>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</si>
  <si>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</si>
  <si>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</si>
  <si>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</si>
  <si>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</si>
  <si>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</si>
  <si>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</si>
  <si>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</si>
  <si>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</si>
  <si>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</si>
  <si>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</si>
  <si>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</si>
  <si>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</si>
  <si>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</si>
  <si>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</si>
  <si>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</si>
  <si>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</si>
  <si>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</si>
  <si>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</si>
  <si>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</si>
  <si>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</si>
  <si>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</si>
  <si>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</si>
  <si>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</si>
  <si>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</si>
  <si>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</si>
  <si>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</si>
  <si>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</si>
  <si>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</si>
  <si>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</si>
  <si>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</si>
  <si>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</si>
  <si>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</si>
  <si>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</si>
  <si>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</si>
  <si>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</si>
  <si>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</si>
  <si>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</si>
  <si>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</si>
  <si>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</si>
  <si>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</si>
  <si>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</si>
  <si>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</si>
  <si>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</si>
  <si>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</si>
  <si>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</si>
  <si>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</si>
  <si>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</si>
  <si>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</si>
  <si>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</si>
  <si>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</si>
  <si>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</si>
  <si>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</si>
  <si>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</si>
  <si>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</si>
  <si>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</si>
  <si>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</si>
  <si>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</si>
  <si>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</si>
  <si>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</si>
  <si>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</si>
  <si>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</si>
  <si>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</si>
  <si>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</si>
  <si>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</si>
  <si>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</si>
  <si>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</si>
  <si>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</si>
  <si>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</si>
  <si>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2.46</t>
  </si>
  <si>
    <t>▲ 1.31</t>
  </si>
  <si>
    <t>水道事業会計</t>
  </si>
  <si>
    <t>一般会計</t>
  </si>
  <si>
    <t>介護保険事業費特別会計</t>
  </si>
  <si>
    <t>国民健康保険事業費特別会計</t>
  </si>
  <si>
    <t>公共下水道事業会計</t>
  </si>
  <si>
    <t>後期高齢者医療事業費特別会計</t>
  </si>
  <si>
    <t>交通災害共済事業費特別会計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</si>
  <si>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</si>
  <si>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</si>
  <si>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</si>
  <si>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</si>
  <si>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</si>
  <si>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</si>
  <si>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</si>
  <si>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</si>
  <si>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</si>
  <si>
    <t>法適用企業</t>
  </si>
  <si>
    <t>彩北広域清掃組合</t>
    <rPh sb="0" eb="1">
      <t>サイ</t>
    </rPh>
    <rPh sb="1" eb="2">
      <t>ホク</t>
    </rPh>
    <rPh sb="2" eb="4">
      <t>コウイキ</t>
    </rPh>
    <rPh sb="4" eb="6">
      <t>セイソウ</t>
    </rPh>
    <rPh sb="6" eb="8">
      <t>クミアイ</t>
    </rPh>
    <phoneticPr fontId="2"/>
  </si>
  <si>
    <t>‐</t>
    <phoneticPr fontId="2"/>
  </si>
  <si>
    <t>荒川北縁水防事務組合</t>
    <rPh sb="0" eb="1">
      <t>アラ</t>
    </rPh>
    <rPh sb="1" eb="2">
      <t>カワ</t>
    </rPh>
    <rPh sb="2" eb="3">
      <t>キタ</t>
    </rPh>
    <rPh sb="3" eb="4">
      <t>ベリ</t>
    </rPh>
    <rPh sb="4" eb="6">
      <t>スイボウ</t>
    </rPh>
    <rPh sb="6" eb="8">
      <t>ジム</t>
    </rPh>
    <rPh sb="8" eb="10">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</si>
  <si>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</si>
  <si>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2"/>
  </si>
  <si>
    <t>一般会計</t>
    <rPh sb="0" eb="4">
      <t>イッパンカイケイ</t>
    </rPh>
    <phoneticPr fontId="2"/>
  </si>
  <si>
    <t>特別会計</t>
    <rPh sb="0" eb="2">
      <t>トクベツ</t>
    </rPh>
    <rPh sb="2" eb="4">
      <t>カイケイ</t>
    </rPh>
    <phoneticPr fontId="2"/>
  </si>
  <si>
    <t>行田市産業・文化・スポーツいきいき財団</t>
    <rPh sb="0" eb="3">
      <t>ギョウダシ</t>
    </rPh>
    <rPh sb="3" eb="5">
      <t>サンギョウ</t>
    </rPh>
    <rPh sb="6" eb="8">
      <t>ブンカ</t>
    </rPh>
    <rPh sb="17" eb="19">
      <t>ザイダン</t>
    </rPh>
    <phoneticPr fontId="2"/>
  </si>
  <si>
    <t>行田市中小企業退職金共済会</t>
    <rPh sb="0" eb="3">
      <t>ギョウダシ</t>
    </rPh>
    <rPh sb="3" eb="5">
      <t>チュウショウ</t>
    </rPh>
    <rPh sb="5" eb="7">
      <t>キギョウ</t>
    </rPh>
    <rPh sb="7" eb="9">
      <t>タイショク</t>
    </rPh>
    <rPh sb="9" eb="10">
      <t>キン</t>
    </rPh>
    <rPh sb="10" eb="12">
      <t>キョウサイ</t>
    </rPh>
    <rPh sb="12" eb="13">
      <t>カイ</t>
    </rPh>
    <phoneticPr fontId="2"/>
  </si>
  <si>
    <t>-</t>
    <phoneticPr fontId="2"/>
  </si>
  <si>
    <t>行田市土地開発公社</t>
    <rPh sb="0" eb="3">
      <t>ギョウダシ</t>
    </rPh>
    <rPh sb="3" eb="5">
      <t>トチ</t>
    </rPh>
    <rPh sb="5" eb="7">
      <t>カイハツ</t>
    </rPh>
    <rPh sb="7" eb="9">
      <t>コウシャ</t>
    </rPh>
    <phoneticPr fontId="2"/>
  </si>
  <si>
    <t>地域振興基金</t>
    <rPh sb="0" eb="2">
      <t>チイキ</t>
    </rPh>
    <rPh sb="2" eb="4">
      <t>シンコウ</t>
    </rPh>
    <rPh sb="4" eb="6">
      <t>キキン</t>
    </rPh>
    <phoneticPr fontId="5"/>
  </si>
  <si>
    <t>ごみ処理施設整備基金</t>
    <rPh sb="2" eb="4">
      <t>ショリ</t>
    </rPh>
    <rPh sb="4" eb="6">
      <t>シセツ</t>
    </rPh>
    <rPh sb="6" eb="8">
      <t>セイビ</t>
    </rPh>
    <rPh sb="8" eb="10">
      <t>キキン</t>
    </rPh>
    <phoneticPr fontId="5"/>
  </si>
  <si>
    <t>職員退職手当基金</t>
    <rPh sb="0" eb="2">
      <t>ショクイン</t>
    </rPh>
    <rPh sb="2" eb="4">
      <t>タイショク</t>
    </rPh>
    <rPh sb="4" eb="6">
      <t>テアテ</t>
    </rPh>
    <rPh sb="6" eb="8">
      <t>キキン</t>
    </rPh>
    <phoneticPr fontId="5"/>
  </si>
  <si>
    <t>社会福祉事業費基金</t>
    <rPh sb="0" eb="2">
      <t>シャカイ</t>
    </rPh>
    <rPh sb="2" eb="4">
      <t>フクシ</t>
    </rPh>
    <rPh sb="4" eb="7">
      <t>ジギョウヒ</t>
    </rPh>
    <rPh sb="7" eb="9">
      <t>キキン</t>
    </rPh>
    <phoneticPr fontId="5"/>
  </si>
  <si>
    <t>教育振興奨励基金</t>
    <rPh sb="0" eb="2">
      <t>キョウイク</t>
    </rPh>
    <rPh sb="2" eb="4">
      <t>シンコウ</t>
    </rPh>
    <rPh sb="4" eb="6">
      <t>ショウレイ</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</si>
  <si>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</si>
  <si>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</si>
  <si>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</si>
  <si>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地方債残高削減の取組の中で新規借入額を抑制しているため、将来負担比率は年々低下しており、また類似団体を下回る水準で推移し、令和３年度は比率なしとなった。
　一方で、有形固定資産減価償却率は上昇傾向にあり、類似団体よりも高い水準で推移している。主な要因としては、市の有形固定資産（償却資産）額のうち約18％を占める学校施設の有形固定資産減価償却率が高い（R02:77.1％、R03:78.4％）ことがあげられる。学校施設だけではなく、老朽化が進んでいる施設が多いため、今後は将来負担比率と有形固定資産減価償却率のバランスをみながら、施設の更新・除却・長寿命化修繕などを進めていく必要がある。</t>
    <rPh sb="62" eb="64">
      <t>レイワ</t>
    </rPh>
    <rPh sb="65" eb="67">
      <t>ネンド</t>
    </rPh>
    <rPh sb="68" eb="70">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</si>
  <si>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</si>
  <si>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</si>
  <si>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</si>
  <si>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</si>
  <si>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</si>
  <si>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</si>
  <si>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低い水準で推移している。将来負担比率は比率低下で推移し、令和３年度は比率なしとなった。また、実質公債費比率については、平成30年度まではほぼ横ばいで推移していたが、令和元年度から3年連続して比率低下で推移している。
　これは、地方債残高削減の取組の中で、新規借入額を抑制してきたことによるものであり、当面は低下傾向が続く見込みとなっている。しかし、公共施設等総合管理計画に基づく施設の更新、統廃合などを進めていく中で、比率が上昇に転じることも考えられることから、計画的な長寿命化対策により、将来負担の増加を抑制し、健全な財政運営に努めていく。</t>
    <rPh sb="51" eb="53">
      <t>スイイ</t>
    </rPh>
    <rPh sb="55" eb="57">
      <t>レイワ</t>
    </rPh>
    <rPh sb="58" eb="60">
      <t>ネンド</t>
    </rPh>
    <rPh sb="61" eb="63">
      <t>ヒリツ</t>
    </rPh>
    <rPh sb="118" eb="120">
      <t>レンゾク</t>
    </rPh>
    <rPh sb="127" eb="129">
      <t>スイイ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</si>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</sst>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CF927F9F-B5D6-4AFF-A5A1-4C21C1FD889E}"/>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42E6059F-B3F4-4850-BFDA-A0DCCDC7CCF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A8BB-4934-8C99-AC78951741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30766</c:v>
                </c:pt>
                <c:pt idx="1">
                  <c:v>27801</c:v>
                </c:pt>
                <c:pt idx="2">
                  <c:v>27243</c:v>
                </c:pt>
                <c:pt idx="3">
                  <c:v>26465</c:v>
                </c:pt>
                <c:pt idx="4">
                  <c:v>15246</c:v>
                </c:pt>
              </c:numCache>
            </c:numRef>
          </c:val>
          <c:smooth val="0"/>
          <c:extLst>
            <c:ext xmlns:c16="http://schemas.microsoft.com/office/drawing/2014/chart" uri="{C3380CC4-5D6E-409C-BE32-E72D297353CC}">
              <c16:uniqueId val="{00000001-A8BB-4934-8C99-AC78951741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7.12</c:v>
                </c:pt>
                <c:pt idx="1">
                  <c:v>5.86</c:v>
                </c:pt>
                <c:pt idx="2">
                  <c:v>4.83</c:v>
                </c:pt>
                <c:pt idx="3">
                  <c:v>8.5500000000000007</c:v>
                </c:pt>
                <c:pt idx="4">
                  <c:v>15.76</c:v>
                </c:pt>
              </c:numCache>
            </c:numRef>
          </c:val>
          <c:extLst>
            <c:ext xmlns:c16="http://schemas.microsoft.com/office/drawing/2014/chart" uri="{C3380CC4-5D6E-409C-BE32-E72D297353CC}">
              <c16:uniqueId val="{00000000-0E7D-4331-AB6B-4959AC2755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10.93</c:v>
                </c:pt>
                <c:pt idx="1">
                  <c:v>9.7899999999999991</c:v>
                </c:pt>
                <c:pt idx="2">
                  <c:v>9.49</c:v>
                </c:pt>
                <c:pt idx="3">
                  <c:v>9.27</c:v>
                </c:pt>
                <c:pt idx="4">
                  <c:v>9.99</c:v>
                </c:pt>
              </c:numCache>
            </c:numRef>
          </c:val>
          <c:extLst>
            <c:ext xmlns:c16="http://schemas.microsoft.com/office/drawing/2014/chart" uri="{C3380CC4-5D6E-409C-BE32-E72D297353CC}">
              <c16:uniqueId val="{00000001-0E7D-4331-AB6B-4959AC2755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0.38</c:v>
                </c:pt>
                <c:pt idx="1">
                  <c:v>-2.46</c:v>
                </c:pt>
                <c:pt idx="2">
                  <c:v>-1.31</c:v>
                </c:pt>
                <c:pt idx="3">
                  <c:v>3.85</c:v>
                </c:pt>
                <c:pt idx="4">
                  <c:v>8.69</c:v>
                </c:pt>
              </c:numCache>
            </c:numRef>
          </c:val>
          <c:smooth val="0"/>
          <c:extLst>
            <c:ext xmlns:c16="http://schemas.microsoft.com/office/drawing/2014/chart" uri="{C3380CC4-5D6E-409C-BE32-E72D297353CC}">
              <c16:uniqueId val="{00000002-0E7D-4331-AB6B-4959AC2755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0.97</c:v>
                </c:pt>
                <c:pt idx="2">
                  <c:v>#N/A</c:v>
                </c:pt>
                <c:pt idx="3">
                  <c:v>2.54</c:v>
                </c:pt>
                <c:pt idx="4">
                  <c:v>0</c:v>
                </c:pt>
                <c:pt idx="5">
                  <c:v>0</c:v>
                </c:pt>
                <c:pt idx="6">
                  <c:v>0</c:v>
                </c:pt>
                <c:pt idx="7">
                  <c:v>0</c:v>
                </c:pt>
                <c:pt idx="8">
                  <c:v>0</c:v>
                </c:pt>
                <c:pt idx="9">
                  <c:v>0</c:v>
                </c:pt>
              </c:numCache>
            </c:numRef>
          </c:val>
          <c:extLst>
            <c:ext xmlns:c16="http://schemas.microsoft.com/office/drawing/2014/chart" uri="{C3380CC4-5D6E-409C-BE32-E72D297353CC}">
              <c16:uniqueId val="{00000000-FFC9-430E-AC47-359A58DA20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C9-430E-AC47-359A58DA20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FC9-430E-AC47-359A58DA209F}"/>
            </c:ext>
          </c:extLst>
        </c:ser>
        <c:ser>
          <c:idx val="3"/>
          <c:order val="3"/>
          <c:tx>
            <c:strRef>
              <c:f>データシート!$A$30</c:f>
              <c:strCache>
                <c:ptCount val="1"/>
                <c:pt idx="0">
                  <c:v>交通災害共済事業費特別会計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0.13</c:v>
                </c:pt>
                <c:pt idx="4">
                  <c:v>#N/A</c:v>
                </c:pt>
                <c:pt idx="5">
                  <c:v>0.11</c:v>
                </c:pt>
                <c:pt idx="6">
                  <c:v>#N/A</c:v>
                </c:pt>
                <c:pt idx="7">
                  <c:v>0.14000000000000001</c:v>
                </c:pt>
                <c:pt idx="8">
                  <c:v>#N/A</c:v>
                </c:pt>
                <c:pt idx="9">
                  <c:v>0.18</c:v>
                </c:pt>
              </c:numCache>
            </c:numRef>
          </c:val>
          <c:extLst>
            <c:ext xmlns:c16="http://schemas.microsoft.com/office/drawing/2014/chart" uri="{C3380CC4-5D6E-409C-BE32-E72D297353CC}">
              <c16:uniqueId val="{00000003-FFC9-430E-AC47-359A58DA209F}"/>
            </c:ext>
          </c:extLst>
        </c:ser>
        <c:ser>
          <c:idx val="4"/>
          <c:order val="4"/>
          <c:tx>
            <c:strRef>
              <c:f>データシート!$A$31</c:f>
              <c:strCache>
                <c:ptCount val="1"/>
                <c:pt idx="0">
                  <c:v>後期高齢者医療事業費特別会計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0.19</c:v>
                </c:pt>
                <c:pt idx="4">
                  <c:v>#N/A</c:v>
                </c:pt>
                <c:pt idx="5">
                  <c:v>0.24</c:v>
                </c:pt>
                <c:pt idx="6">
                  <c:v>#N/A</c:v>
                </c:pt>
                <c:pt idx="7">
                  <c:v>0.27</c:v>
                </c:pt>
                <c:pt idx="8">
                  <c:v>#N/A</c:v>
                </c:pt>
                <c:pt idx="9">
                  <c:v>0.3</c:v>
                </c:pt>
              </c:numCache>
            </c:numRef>
          </c:val>
          <c:extLst>
            <c:ext xmlns:c16="http://schemas.microsoft.com/office/drawing/2014/chart" uri="{C3380CC4-5D6E-409C-BE32-E72D297353CC}">
              <c16:uniqueId val="{00000004-FFC9-430E-AC47-359A58DA209F}"/>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0.77</c:v>
                </c:pt>
                <c:pt idx="6">
                  <c:v>#N/A</c:v>
                </c:pt>
                <c:pt idx="7">
                  <c:v>0.56999999999999995</c:v>
                </c:pt>
                <c:pt idx="8">
                  <c:v>#N/A</c:v>
                </c:pt>
                <c:pt idx="9">
                  <c:v>0.57999999999999996</c:v>
                </c:pt>
              </c:numCache>
            </c:numRef>
          </c:val>
          <c:extLst>
            <c:ext xmlns:c16="http://schemas.microsoft.com/office/drawing/2014/chart" uri="{C3380CC4-5D6E-409C-BE32-E72D297353CC}">
              <c16:uniqueId val="{00000005-FFC9-430E-AC47-359A58DA209F}"/>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2.91</c:v>
                </c:pt>
                <c:pt idx="2">
                  <c:v>#N/A</c:v>
                </c:pt>
                <c:pt idx="3">
                  <c:v>2.41</c:v>
                </c:pt>
                <c:pt idx="4">
                  <c:v>#N/A</c:v>
                </c:pt>
                <c:pt idx="5">
                  <c:v>1.59</c:v>
                </c:pt>
                <c:pt idx="6">
                  <c:v>#N/A</c:v>
                </c:pt>
                <c:pt idx="7">
                  <c:v>1.23</c:v>
                </c:pt>
                <c:pt idx="8">
                  <c:v>#N/A</c:v>
                </c:pt>
                <c:pt idx="9">
                  <c:v>0.62</c:v>
                </c:pt>
              </c:numCache>
            </c:numRef>
          </c:val>
          <c:extLst>
            <c:ext xmlns:c16="http://schemas.microsoft.com/office/drawing/2014/chart" uri="{C3380CC4-5D6E-409C-BE32-E72D297353CC}">
              <c16:uniqueId val="{00000006-FFC9-430E-AC47-359A58DA209F}"/>
            </c:ext>
          </c:extLst>
        </c:ser>
        <c:ser>
          <c:idx val="7"/>
          <c:order val="7"/>
          <c:tx>
            <c:strRef>
              <c:f>データシート!$A$34</c:f>
              <c:strCache>
                <c:ptCount val="1"/>
                <c:pt idx="0">
                  <c:v>介護保険事業費特別会計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0.91</c:v>
                </c:pt>
                <c:pt idx="2">
                  <c:v>#N/A</c:v>
                </c:pt>
                <c:pt idx="3">
                  <c:v>2.16</c:v>
                </c:pt>
                <c:pt idx="4">
                  <c:v>#N/A</c:v>
                </c:pt>
                <c:pt idx="5">
                  <c:v>2.27</c:v>
                </c:pt>
                <c:pt idx="6">
                  <c:v>#N/A</c:v>
                </c:pt>
                <c:pt idx="7">
                  <c:v>2.5</c:v>
                </c:pt>
                <c:pt idx="8">
                  <c:v>#N/A</c:v>
                </c:pt>
                <c:pt idx="9">
                  <c:v>2.99</c:v>
                </c:pt>
              </c:numCache>
            </c:numRef>
          </c:val>
          <c:extLst>
            <c:ext xmlns:c16="http://schemas.microsoft.com/office/drawing/2014/chart" uri="{C3380CC4-5D6E-409C-BE32-E72D297353CC}">
              <c16:uniqueId val="{00000007-FFC9-430E-AC47-359A58DA20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7.12</c:v>
                </c:pt>
                <c:pt idx="2">
                  <c:v>#N/A</c:v>
                </c:pt>
                <c:pt idx="3">
                  <c:v>5.86</c:v>
                </c:pt>
                <c:pt idx="4">
                  <c:v>#N/A</c:v>
                </c:pt>
                <c:pt idx="5">
                  <c:v>4.82</c:v>
                </c:pt>
                <c:pt idx="6">
                  <c:v>#N/A</c:v>
                </c:pt>
                <c:pt idx="7">
                  <c:v>8.5399999999999991</c:v>
                </c:pt>
                <c:pt idx="8">
                  <c:v>#N/A</c:v>
                </c:pt>
                <c:pt idx="9">
                  <c:v>15.75</c:v>
                </c:pt>
              </c:numCache>
            </c:numRef>
          </c:val>
          <c:extLst>
            <c:ext xmlns:c16="http://schemas.microsoft.com/office/drawing/2014/chart" uri="{C3380CC4-5D6E-409C-BE32-E72D297353CC}">
              <c16:uniqueId val="{00000008-FFC9-430E-AC47-359A58DA209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14.81</c:v>
                </c:pt>
                <c:pt idx="2">
                  <c:v>#N/A</c:v>
                </c:pt>
                <c:pt idx="3">
                  <c:v>15.3</c:v>
                </c:pt>
                <c:pt idx="4">
                  <c:v>#N/A</c:v>
                </c:pt>
                <c:pt idx="5">
                  <c:v>15.66</c:v>
                </c:pt>
                <c:pt idx="6">
                  <c:v>#N/A</c:v>
                </c:pt>
                <c:pt idx="7">
                  <c:v>16.29</c:v>
                </c:pt>
                <c:pt idx="8">
                  <c:v>#N/A</c:v>
                </c:pt>
                <c:pt idx="9">
                  <c:v>16.34</c:v>
                </c:pt>
              </c:numCache>
            </c:numRef>
          </c:val>
          <c:extLst>
            <c:ext xmlns:c16="http://schemas.microsoft.com/office/drawing/2014/chart" uri="{C3380CC4-5D6E-409C-BE32-E72D297353CC}">
              <c16:uniqueId val="{00000009-FFC9-430E-AC47-359A58DA20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3085</c:v>
                </c:pt>
                <c:pt idx="5">
                  <c:v>3066</c:v>
                </c:pt>
                <c:pt idx="8">
                  <c:v>3075</c:v>
                </c:pt>
                <c:pt idx="11">
                  <c:v>3055</c:v>
                </c:pt>
                <c:pt idx="14">
                  <c:v>3060</c:v>
                </c:pt>
              </c:numCache>
            </c:numRef>
          </c:val>
          <c:extLst>
            <c:ext xmlns:c16="http://schemas.microsoft.com/office/drawing/2014/chart" uri="{C3380CC4-5D6E-409C-BE32-E72D297353CC}">
              <c16:uniqueId val="{00000000-3919-488B-88AB-BE75DB10E6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19-488B-88AB-BE75DB10E6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2</c:v>
                </c:pt>
                <c:pt idx="6">
                  <c:v>1</c:v>
                </c:pt>
                <c:pt idx="9">
                  <c:v>1</c:v>
                </c:pt>
                <c:pt idx="12">
                  <c:v>0</c:v>
                </c:pt>
              </c:numCache>
            </c:numRef>
          </c:val>
          <c:extLst>
            <c:ext xmlns:c16="http://schemas.microsoft.com/office/drawing/2014/chart" uri="{C3380CC4-5D6E-409C-BE32-E72D297353CC}">
              <c16:uniqueId val="{00000002-3919-488B-88AB-BE75DB10E6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19-488B-88AB-BE75DB10E6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894</c:v>
                </c:pt>
                <c:pt idx="3">
                  <c:v>885</c:v>
                </c:pt>
                <c:pt idx="6">
                  <c:v>879</c:v>
                </c:pt>
                <c:pt idx="9">
                  <c:v>790</c:v>
                </c:pt>
                <c:pt idx="12">
                  <c:v>772</c:v>
                </c:pt>
              </c:numCache>
            </c:numRef>
          </c:val>
          <c:extLst>
            <c:ext xmlns:c16="http://schemas.microsoft.com/office/drawing/2014/chart" uri="{C3380CC4-5D6E-409C-BE32-E72D297353CC}">
              <c16:uniqueId val="{00000004-3919-488B-88AB-BE75DB10E6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19-488B-88AB-BE75DB10E6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19-488B-88AB-BE75DB10E6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2824</c:v>
                </c:pt>
                <c:pt idx="3">
                  <c:v>2767</c:v>
                </c:pt>
                <c:pt idx="6">
                  <c:v>2779</c:v>
                </c:pt>
                <c:pt idx="9">
                  <c:v>2702</c:v>
                </c:pt>
                <c:pt idx="12">
                  <c:v>2706</c:v>
                </c:pt>
              </c:numCache>
            </c:numRef>
          </c:val>
          <c:extLst>
            <c:ext xmlns:c16="http://schemas.microsoft.com/office/drawing/2014/chart" uri="{C3380CC4-5D6E-409C-BE32-E72D297353CC}">
              <c16:uniqueId val="{00000007-3919-488B-88AB-BE75DB10E6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637</c:v>
                </c:pt>
                <c:pt idx="2">
                  <c:v>#N/A</c:v>
                </c:pt>
                <c:pt idx="3">
                  <c:v>#N/A</c:v>
                </c:pt>
                <c:pt idx="4">
                  <c:v>588</c:v>
                </c:pt>
                <c:pt idx="5">
                  <c:v>#N/A</c:v>
                </c:pt>
                <c:pt idx="6">
                  <c:v>#N/A</c:v>
                </c:pt>
                <c:pt idx="7">
                  <c:v>584</c:v>
                </c:pt>
                <c:pt idx="8">
                  <c:v>#N/A</c:v>
                </c:pt>
                <c:pt idx="9">
                  <c:v>#N/A</c:v>
                </c:pt>
                <c:pt idx="10">
                  <c:v>438</c:v>
                </c:pt>
                <c:pt idx="11">
                  <c:v>#N/A</c:v>
                </c:pt>
                <c:pt idx="12">
                  <c:v>#N/A</c:v>
                </c:pt>
                <c:pt idx="13">
                  <c:v>418</c:v>
                </c:pt>
                <c:pt idx="14">
                  <c:v>#N/A</c:v>
                </c:pt>
              </c:numCache>
            </c:numRef>
          </c:val>
          <c:smooth val="0"/>
          <c:extLst>
            <c:ext xmlns:c16="http://schemas.microsoft.com/office/drawing/2014/chart" uri="{C3380CC4-5D6E-409C-BE32-E72D297353CC}">
              <c16:uniqueId val="{00000008-3919-488B-88AB-BE75DB10E6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27686</c:v>
                </c:pt>
                <c:pt idx="5">
                  <c:v>27142</c:v>
                </c:pt>
                <c:pt idx="8">
                  <c:v>26360</c:v>
                </c:pt>
                <c:pt idx="11">
                  <c:v>25625</c:v>
                </c:pt>
                <c:pt idx="14">
                  <c:v>24560</c:v>
                </c:pt>
              </c:numCache>
            </c:numRef>
          </c:val>
          <c:extLst>
            <c:ext xmlns:c16="http://schemas.microsoft.com/office/drawing/2014/chart" uri="{C3380CC4-5D6E-409C-BE32-E72D297353CC}">
              <c16:uniqueId val="{00000000-76C0-4E15-952F-7F96C1C012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5132</c:v>
                </c:pt>
                <c:pt idx="5">
                  <c:v>5086</c:v>
                </c:pt>
                <c:pt idx="8">
                  <c:v>4768</c:v>
                </c:pt>
                <c:pt idx="11">
                  <c:v>4300</c:v>
                </c:pt>
                <c:pt idx="14">
                  <c:v>3596</c:v>
                </c:pt>
              </c:numCache>
            </c:numRef>
          </c:val>
          <c:extLst>
            <c:ext xmlns:c16="http://schemas.microsoft.com/office/drawing/2014/chart" uri="{C3380CC4-5D6E-409C-BE32-E72D297353CC}">
              <c16:uniqueId val="{00000001-76C0-4E15-952F-7F96C1C012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4643</c:v>
                </c:pt>
                <c:pt idx="5">
                  <c:v>4703</c:v>
                </c:pt>
                <c:pt idx="8">
                  <c:v>4731</c:v>
                </c:pt>
                <c:pt idx="11">
                  <c:v>4891</c:v>
                </c:pt>
                <c:pt idx="14">
                  <c:v>5853</c:v>
                </c:pt>
              </c:numCache>
            </c:numRef>
          </c:val>
          <c:extLst>
            <c:ext xmlns:c16="http://schemas.microsoft.com/office/drawing/2014/chart" uri="{C3380CC4-5D6E-409C-BE32-E72D297353CC}">
              <c16:uniqueId val="{00000002-76C0-4E15-952F-7F96C1C012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C0-4E15-952F-7F96C1C012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C0-4E15-952F-7F96C1C012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C0-4E15-952F-7F96C1C012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3685</c:v>
                </c:pt>
                <c:pt idx="3">
                  <c:v>3743</c:v>
                </c:pt>
                <c:pt idx="6">
                  <c:v>3891</c:v>
                </c:pt>
                <c:pt idx="9">
                  <c:v>3741</c:v>
                </c:pt>
                <c:pt idx="12">
                  <c:v>3737</c:v>
                </c:pt>
              </c:numCache>
            </c:numRef>
          </c:val>
          <c:extLst>
            <c:ext xmlns:c16="http://schemas.microsoft.com/office/drawing/2014/chart" uri="{C3380CC4-5D6E-409C-BE32-E72D297353CC}">
              <c16:uniqueId val="{00000006-76C0-4E15-952F-7F96C1C012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6C0-4E15-952F-7F96C1C012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10024</c:v>
                </c:pt>
                <c:pt idx="3">
                  <c:v>9828</c:v>
                </c:pt>
                <c:pt idx="6">
                  <c:v>9024</c:v>
                </c:pt>
                <c:pt idx="9">
                  <c:v>8227</c:v>
                </c:pt>
                <c:pt idx="12">
                  <c:v>6933</c:v>
                </c:pt>
              </c:numCache>
            </c:numRef>
          </c:val>
          <c:extLst>
            <c:ext xmlns:c16="http://schemas.microsoft.com/office/drawing/2014/chart" uri="{C3380CC4-5D6E-409C-BE32-E72D297353CC}">
              <c16:uniqueId val="{00000008-76C0-4E15-952F-7F96C1C012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2</c:v>
                </c:pt>
                <c:pt idx="6">
                  <c:v>1</c:v>
                </c:pt>
                <c:pt idx="9">
                  <c:v>0</c:v>
                </c:pt>
                <c:pt idx="12">
                  <c:v>0</c:v>
                </c:pt>
              </c:numCache>
            </c:numRef>
          </c:val>
          <c:extLst>
            <c:ext xmlns:c16="http://schemas.microsoft.com/office/drawing/2014/chart" uri="{C3380CC4-5D6E-409C-BE32-E72D297353CC}">
              <c16:uniqueId val="{00000009-76C0-4E15-952F-7F96C1C012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26625</c:v>
                </c:pt>
                <c:pt idx="3">
                  <c:v>25855</c:v>
                </c:pt>
                <c:pt idx="6">
                  <c:v>24902</c:v>
                </c:pt>
                <c:pt idx="9">
                  <c:v>24210</c:v>
                </c:pt>
                <c:pt idx="12">
                  <c:v>23278</c:v>
                </c:pt>
              </c:numCache>
            </c:numRef>
          </c:val>
          <c:extLst>
            <c:ext xmlns:c16="http://schemas.microsoft.com/office/drawing/2014/chart" uri="{C3380CC4-5D6E-409C-BE32-E72D297353CC}">
              <c16:uniqueId val="{0000000A-76C0-4E15-952F-7F96C1C012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2878</c:v>
                </c:pt>
                <c:pt idx="2">
                  <c:v>#N/A</c:v>
                </c:pt>
                <c:pt idx="3">
                  <c:v>#N/A</c:v>
                </c:pt>
                <c:pt idx="4">
                  <c:v>2496</c:v>
                </c:pt>
                <c:pt idx="5">
                  <c:v>#N/A</c:v>
                </c:pt>
                <c:pt idx="6">
                  <c:v>#N/A</c:v>
                </c:pt>
                <c:pt idx="7">
                  <c:v>1960</c:v>
                </c:pt>
                <c:pt idx="8">
                  <c:v>#N/A</c:v>
                </c:pt>
                <c:pt idx="9">
                  <c:v>#N/A</c:v>
                </c:pt>
                <c:pt idx="10">
                  <c:v>1362</c:v>
                </c:pt>
                <c:pt idx="11">
                  <c:v>#N/A</c:v>
                </c:pt>
                <c:pt idx="12">
                  <c:v>#N/A</c:v>
                </c:pt>
                <c:pt idx="13">
                  <c:v>0</c:v>
                </c:pt>
                <c:pt idx="14">
                  <c:v>#N/A</c:v>
                </c:pt>
              </c:numCache>
            </c:numRef>
          </c:val>
          <c:smooth val="0"/>
          <c:extLst>
            <c:ext xmlns:c16="http://schemas.microsoft.com/office/drawing/2014/chart" uri="{C3380CC4-5D6E-409C-BE32-E72D297353CC}">
              <c16:uniqueId val="{0000000B-76C0-4E15-952F-7F96C1C012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1608</c:v>
                </c:pt>
                <c:pt idx="1">
                  <c:v>1610</c:v>
                </c:pt>
                <c:pt idx="2">
                  <c:v>1813</c:v>
                </c:pt>
              </c:numCache>
            </c:numRef>
          </c:val>
          <c:extLst>
            <c:ext xmlns:c16="http://schemas.microsoft.com/office/drawing/2014/chart" uri="{C3380CC4-5D6E-409C-BE32-E72D297353CC}">
              <c16:uniqueId val="{00000000-4847-407F-B53C-72A37A371B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150</c:v>
                </c:pt>
                <c:pt idx="1">
                  <c:v>150</c:v>
                </c:pt>
                <c:pt idx="2">
                  <c:v>528</c:v>
                </c:pt>
              </c:numCache>
            </c:numRef>
          </c:val>
          <c:extLst>
            <c:ext xmlns:c16="http://schemas.microsoft.com/office/drawing/2014/chart" uri="{C3380CC4-5D6E-409C-BE32-E72D297353CC}">
              <c16:uniqueId val="{00000001-4847-407F-B53C-72A37A371B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3979</c:v>
                </c:pt>
                <c:pt idx="1">
                  <c:v>4123</c:v>
                </c:pt>
                <c:pt idx="2">
                  <c:v>4517</c:v>
                </c:pt>
              </c:numCache>
            </c:numRef>
          </c:val>
          <c:extLst>
            <c:ext xmlns:c16="http://schemas.microsoft.com/office/drawing/2014/chart" uri="{C3380CC4-5D6E-409C-BE32-E72D297353CC}">
              <c16:uniqueId val="{00000002-4847-407F-B53C-72A37A371B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{E8918FAB-999F-4CE4-9E25-B7D93348A5F1}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436-40B0-967D-3CC6874215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{31DD516B-C5C0-4659-92E5-DA834310A98F}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36-40B0-967D-3CC6874215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{ECF33901-40DF-4FED-8713-2477E6302006}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36-40B0-967D-3CC6874215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{6F34EC5A-7BE4-4567-B98E-D05238FA7DD0}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36-40B0-967D-3CC6874215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{37BA3A7A-8D51-4760-BC3E-5C5E42785B97}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36-40B0-967D-3CC6874215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{3766F1E1-5560-4B60-9FEE-40BCA9FB71EA}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436-40B0-967D-3CC6874215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{BBFD72E5-8C18-4C78-9CF2-3DCF3BC61293}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436-40B0-967D-3CC6874215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{AE04DFB6-5C99-4CB9-8D43-5B6179122773}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436-40B0-967D-3CC6874215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{CB9DA674-4558-48EC-8D66-C7A407B79D34}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436-40B0-967D-3CC6874215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66.3</c:v>
                </c:pt>
                <c:pt idx="16">
                  <c:v>67.599999999999994</c:v>
                </c:pt>
                <c:pt idx="24">
                  <c:v>68.7</c:v>
                </c:pt>
                <c:pt idx="32">
                  <c:v>70.400000000000006</c:v>
                </c:pt>
              </c:numCache>
            </c:numRef>
          </c:xVal>
          <c:yVal>
            <c:numRef>
              <c:f>公会計指標分析・財政指標組合せ分析表!$BP$51:$DC$51</c:f>
              <c:numCache>
                <c:formatCode>#,##0.0;"▲ "#,##0.0</c:formatCode>
                <c:ptCount val="40"/>
                <c:pt idx="0">
                  <c:v>19.899999999999999</c:v>
                </c:pt>
                <c:pt idx="8">
                  <c:v>17.3</c:v>
                </c:pt>
                <c:pt idx="16">
                  <c:v>13.6</c:v>
                </c:pt>
                <c:pt idx="24">
                  <c:v>9.1999999999999993</c:v>
                </c:pt>
              </c:numCache>
            </c:numRef>
          </c:yVal>
          <c:smooth val="0"/>
          <c:extLst>
            <c:ext xmlns:c16="http://schemas.microsoft.com/office/drawing/2014/chart" uri="{C3380CC4-5D6E-409C-BE32-E72D297353CC}">
              <c16:uniqueId val="{00000009-4436-40B0-967D-3CC6874215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{7351EB6C-9843-4D2B-93FD-AEA4A93654C9}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436-40B0-967D-3CC6874215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{B888763C-6E1A-43CC-A5D0-E087697E57C6}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36-40B0-967D-3CC6874215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{D099E821-186E-4480-90A0-A76212DCCB76}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36-40B0-967D-3CC6874215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{7AD58C28-6691-43D4-AC21-AF97CFDB44EA}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36-40B0-967D-3CC6874215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{B45B68D2-A1F3-4181-9239-5FBDC5593176}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36-40B0-967D-3CC6874215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{44B3417B-9DDA-4BD5-8CB0-58091FE243C3}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436-40B0-967D-3CC687421528}"/>
                </c:ext>
              </c:extLst>
            </c:dLbl>
            <c:dLbl>
              <c:idx val="16"/>
              <c:layout>
                <c:manualLayout>
                  <c:x val="-2.0637271704541122E-2"/>
                  <c:y val="-4.901208530797269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{6CFA3863-DA49-4130-97D7-3CB7FB83E48B}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436-40B0-967D-3CC687421528}"/>
                </c:ext>
              </c:extLst>
            </c:dLbl>
            <c:dLbl>
              <c:idx val="24"/>
              <c:layout>
                <c:manualLayout>
                  <c:x val="-4.3394229595927265E-2"/>
                  <c:y val="-8.046599890375766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{6075E639-CCAC-4E32-A059-E8C894C1FC6E}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436-40B0-967D-3CC6874215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{B4E53E82-C499-4ADF-A65B-DE67B80D4D4C}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436-40B0-967D-3CC6874215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4436-40B0-967D-3CC687421528}"/>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{BD49EC21-E91F-451B-85C2-69D832CB6A9C}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DB5-4E84-A570-A95C5A28A1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{43A451D8-183C-44F6-A57A-8EE657BABA30}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B5-4E84-A570-A95C5A28A1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{C4E4313C-A3F0-466C-BC13-CD0BFCA76BA0}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B5-4E84-A570-A95C5A28A1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{148C5429-F917-48C9-A44F-49DF6BDEA0AA}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B5-4E84-A570-A95C5A28A1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{033BCA27-5E5E-435B-B2EF-86D9832BE186}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B5-4E84-A570-A95C5A28A10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{78D18790-B744-496C-BDD5-CD744BFB5214}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DB5-4E84-A570-A95C5A28A10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{E941C4E9-7259-419F-98F2-D50E24B3BCC2}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DB5-4E84-A570-A95C5A28A10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{34D72AFA-5F91-4AB7-9A6A-0338FCE6F769}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DB5-4E84-A570-A95C5A28A10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{E8042FFC-38A8-461D-B2D3-C5E625707662}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DB5-4E84-A570-A95C5A28A1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4.4000000000000004</c:v>
                </c:pt>
                <c:pt idx="16">
                  <c:v>4.0999999999999996</c:v>
                </c:pt>
                <c:pt idx="24">
                  <c:v>3.7</c:v>
                </c:pt>
                <c:pt idx="32">
                  <c:v>3.2</c:v>
                </c:pt>
              </c:numCache>
            </c:numRef>
          </c:xVal>
          <c:yVal>
            <c:numRef>
              <c:f>公会計指標分析・財政指標組合せ分析表!$BP$73:$DC$73</c:f>
              <c:numCache>
                <c:formatCode>#,##0.0;"▲ "#,##0.0</c:formatCode>
                <c:ptCount val="40"/>
                <c:pt idx="0">
                  <c:v>19.899999999999999</c:v>
                </c:pt>
                <c:pt idx="8">
                  <c:v>17.3</c:v>
                </c:pt>
                <c:pt idx="16">
                  <c:v>13.6</c:v>
                </c:pt>
                <c:pt idx="24">
                  <c:v>9.1999999999999993</c:v>
                </c:pt>
              </c:numCache>
            </c:numRef>
          </c:yVal>
          <c:smooth val="0"/>
          <c:extLst>
            <c:ext xmlns:c16="http://schemas.microsoft.com/office/drawing/2014/chart" uri="{C3380CC4-5D6E-409C-BE32-E72D297353CC}">
              <c16:uniqueId val="{00000009-2DB5-4E84-A570-A95C5A28A1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{2CF06980-B9BE-4F8A-B58B-D296AA9BAA5A}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DB5-4E84-A570-A95C5A28A1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{6D9D55A6-835B-4B34-BB38-77A49D33629C}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B5-4E84-A570-A95C5A28A1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{1CA377EC-7BA9-46FB-97F8-071EEB0B3E68}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B5-4E84-A570-A95C5A28A1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{5EE6411C-E28C-4BA3-B79A-FAD626EFA8FA}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B5-4E84-A570-A95C5A28A1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{420931CF-C3B6-4F54-9B38-5308A0F0EAAC}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B5-4E84-A570-A95C5A28A10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{2930B181-C31E-4C2C-B504-B5862BDB845E}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DB5-4E84-A570-A95C5A28A10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{BECBBDDF-67A2-4EB3-B25D-9DCA0D459F2D}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DB5-4E84-A570-A95C5A28A10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{BDDE7DD5-EE14-47BE-A56D-0AD8420F7DC4}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DB5-4E84-A570-A95C5A28A10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{195B1970-50A2-4111-B9A3-0596195F188A}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DB5-4E84-A570-A95C5A28A1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2DB5-4E84-A570-A95C5A28A101}"/>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92F3053-1A18-4E9E-9998-C45627BC966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E62B1C5-FCC9-4573-B67B-3E1643E19F4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臨時財政対策債の増に伴い、「元利償還金」が増加したものの、下水道事業債の減に伴う「公営企業債の元利償還金に対する繰入金」の減少がこれを上回り、元利償還金等は１５百万円減少（▲０．４％）となった。</a:t>
          </a:r>
        </a:p>
        <a:p>
          <a:r>
            <a:rPr kumimoji="1" lang="ja-JP" altLang="en-US" sz="1200">
              <a:latin typeface="ＭＳ ゴシック" pitchFamily="49" charset="-128"/>
              <a:ea typeface="ＭＳ ゴシック" pitchFamily="49" charset="-128"/>
            </a:rPr>
            <a:t>　これに対して算入公債費等の額は、５百万円増加（０．２％）となったため、差引額である実質公債比率の分子は、前年度に比べて２０百万円減少（▲４．６％）している。</a:t>
          </a:r>
        </a:p>
        <a:p>
          <a:r>
            <a:rPr kumimoji="1" lang="ja-JP" altLang="en-US" sz="1200">
              <a:latin typeface="ＭＳ ゴシック" pitchFamily="49" charset="-128"/>
              <a:ea typeface="ＭＳ ゴシック" pitchFamily="49" charset="-128"/>
            </a:rPr>
            <a:t>　元利償還金等の縮減が進む中、交付税措置のある元利償還金の割合は上昇しており、分子の減少傾向が続いている。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満期一括償還の地方債は該当なし。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令和３年度の将来負担額は、市債残高削減の取組により、新規借入額が元金償還額を下回ったため地方債現在高が減少し、前年度と比べて２，２３０百万円の減少（▲６．２％）となった。</a:t>
          </a:r>
        </a:p>
        <a:p>
          <a:r>
            <a:rPr kumimoji="1" lang="ja-JP" altLang="en-US" sz="1400">
              <a:latin typeface="ＭＳ ゴシック" pitchFamily="49" charset="-128"/>
              <a:ea typeface="ＭＳ ゴシック" pitchFamily="49" charset="-128"/>
            </a:rPr>
            <a:t>　これに対して充当可能財源等は、交付税措置のある地方債現在高の割合が高くなっていることから、基準財政需要額算入見込額の減少は１，０６５百万円に留まり、将来負担比率の分子としては前年度比で１，４２３百万円の減少（▲１０４．５％）となった。</a:t>
          </a:r>
        </a:p>
        <a:p>
          <a:r>
            <a:rPr kumimoji="1" lang="ja-JP" altLang="en-US" sz="1400">
              <a:latin typeface="ＭＳ ゴシック" pitchFamily="49" charset="-128"/>
              <a:ea typeface="ＭＳ ゴシック" pitchFamily="49" charset="-128"/>
            </a:rPr>
            <a:t>　今後も事業の精査による借入の抑制や交付税措置率の高い事業債の選択などにより更なる財政健全化に努めていく。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活用事業の財源として、ふるさとづくり基金で６百万円、社会福祉事業費基金で７百万円、教育振興奨励基金で８百万円を取崩したが、財政調整基金に２０３百万円、減債基金に３７８百万円、ごみ処理施設整備基金に４０２百万円積立てをしたことから、基金全体として９７５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中長期的な視点による持続可能な財政運営を行うため、計画的な積立てと有効な活用を図っていく。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ごみ処理施設整備基金：ごみ処理施設の整備に要する資金に充てる。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教育振興奨励基金：学校教育及び社会教育の振興資金に充てる。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ふるさとづくり基金：ふるさとづくり事業（足袋蔵等歴史的建築物の改修・活用等）の資金に充てる。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ごみ処理施設整備基金：新施設建設に備え、４００百万円（利子分を除く）積み立てたことにより増加となった。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教育振興奨励基金：教育振興事業に充てるため、８百万円取崩したことにより減少となった。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ふるさとづくり基金：ふるさとづくり事業に充てるため、６百万円取崩したことにより減少となった。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ごみ処理施設整備基金：新施設の建設に備え、計画的に積立てを行っていく。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ふるさとづくり基金：指定寄附の積み立てを行いながら、ふるさとづくり事業への有効な活用のため、取り崩しを行っていく。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森林環境整備促進基金：森林の整備及び促進に資する事業に活用するため、計画的に積み立てを行っていく。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令和２年度、令和３年度は、２年続けて取り崩しを行わなかった。令和３年度は今後想定される厳しい財政状況を勘案し、２００百万円（利子分を除く）の積立てを行い増加となった。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景気の急激な変動による市税等の減収や災害の発生等緊急な支出に備え、決算余剰金の状況に応じた積立てを行っていく。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令和３年度に発行した臨時財政対策債の償還のため、普通交付税で追加措置された「臨時財政対策債償還基金費」相当額を令和３年度中に３７８百万円積立てたため増加となった。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今後の償還に向けて計画的に積立てるとともに、必要となる償還財源を取り崩していく。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29567B-7554-48F3-9BC9-E900350C2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C6683C-1D61-4B83-884B-BDAB863A9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122A2F99-CE68-4270-B0A5-F6C01CE9835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7C3EF24C-DAC9-47B3-90E3-2D6CFCC3470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690D275-6440-4242-8EE3-F87B3644FCB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E770CA16-9AAF-4825-AF60-0F1E71628FB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107EFAA1-6CB6-4EC1-A12B-20F4A8596C8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BA1D9D0A-AD91-474E-8E34-0BF810D1DC6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1CE365BB-5288-4807-9A17-2EFC1540402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F4AEE05-3A1E-427F-B769-0141234F33B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DB0C20BD-6CE6-4727-8B20-A247A3617BD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2780EAC9-4DAD-43FF-995C-9AB86C49643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651CFBD2-35CB-4D78-BD26-453C35576CE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BEC29F37-F681-4526-AE24-39FAEDFFF9C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79,324
77,601
67.49
31,809,787
28,580,969
2,858,566
18,142,658
23,278,260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B2228D8F-491D-4D7A-81E8-30C702DFC3B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DCD3EDFD-63E3-4416-99B9-149E84AF251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A7701531-DED9-4CCE-8F70-CBDFCF4C524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C91875AB-7247-4B51-9CDC-43EAFAE56A6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CFE2F50F-FE6E-48C7-A328-F07FA020010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B621ECE8-07FF-48EC-B179-24DBA6FED54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1166F8AD-07BE-4F06-9666-75F0D71E84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773A2CBF-3C62-49C2-9F3F-BCF1A79018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DCA8112C-6785-4096-BC34-5DD0FF6EC34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F2EBDAA2-A4ED-4DDF-BC38-4E21C2D4273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9D3EB616-AB1E-4733-8731-42338524E5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6111FE87-EDEB-4926-A8BC-7F77A66A80B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D19EF7BD-E4A3-452F-9A87-30764728D2A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5BC5CA9D-4859-49B5-BE8F-589BB8A18CC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AC5E15E6-7BA5-4C19-8DFC-4A21D89F6F9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F9CE7908-C4AC-434B-9A57-8D0A641557E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A4D65786-FB90-4C35-A2A3-DA77BD320F2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812D7DA2-7BE2-4C07-9E63-0400867DD7E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7D33782C-FB15-4654-B8D6-1708E213767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BB7519A6-ABEB-41E6-A7CE-B5D7E47CC88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C2B88740-0AD3-4F8C-96A6-1C9E98944BF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7FDAB165-6987-49D0-B042-D08C6E78663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91225C76-C8A0-41CA-9401-BAC0B694D10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B3FCF93F-641E-4B5B-8357-43FC03D430D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96ED5642-6FF3-4047-BD9F-18902FD2D11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AF30F139-C695-460D-982C-2A556A3485C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D814E2DF-3510-4755-8E91-308D75BFFF6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CB33209-768C-463D-9EEA-FA987033681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9B2A25D8-0499-4EDF-9E6A-27F1A834926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31778065-700A-4246-92CD-272D678108C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4ED65158-0049-46A4-9E87-1CA24BA174B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1B8564F2-2E3F-4D8E-9B2F-0883DC01A05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D88CCD33-0408-4048-8DC6-7EFFA393702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6F9E4CBA-6C95-4A44-9F72-DBA2F757B71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14165FCB-D992-4A85-AB37-53B11EC606D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有形固定資産減価償却率は上昇傾向であり、類似団体、全国、埼玉県平均よりも高い水準で推移している。</a:t>
          </a:r>
        </a:p>
        <a:p>
          <a:r>
            <a:rPr kumimoji="1" lang="ja-JP" altLang="en-US" sz="1100">
              <a:latin typeface="ＭＳ Ｐゴシック" panose="020B0600070205080204" pitchFamily="50" charset="-128"/>
              <a:ea typeface="ＭＳ Ｐゴシック" panose="020B0600070205080204" pitchFamily="50" charset="-128"/>
            </a:rPr>
            <a:t>　公共施設等総合管理計画において、保有量の見直しや効率的な維持管理といった目標を掲げており、今後は老朽化した公共施設の統合、集約化・複合化、廃止などを計画的に進めていく。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6109884F-0AC1-47D4-8057-529298E650F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932A9BBE-F4F4-468F-93DD-8FA89624A5B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F8098D9E-87BC-4C25-8725-0FCF08E9887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2EEA3D90-9B4F-44B9-9167-A89CA47A214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B696729B-43BD-42AA-B343-5CF1D402866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06841BFD-1807-4C75-A0CC-84D8DD299AE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55506795-EE85-4ECB-BA85-0112A3AB23F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AB2D67A-7FC4-4917-BE91-2B35E96320B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355DD262-2572-4CDA-90FE-547FA2BAF47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90275B0E-29ED-4F68-A5E7-93E540E0CF9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78537129-6960-4FD6-BF68-B289B8C40F1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D7E880F6-F627-4697-8DA3-CCED9E9DEBE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D3D8C7B5-5C98-4C61-B40A-31BCE73A948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AFA5F704-5E34-46B6-8D74-9373E4305E8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AF6CE27-D18C-4429-82B8-6C8D39AEDEE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220ED5A7-C1DB-4C25-BED5-3A1816D6AC0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7" name="直線コネクタ 66">
          <a:extLst>
            <a:ext uri="{FF2B5EF4-FFF2-40B4-BE49-F238E27FC236}">
              <a16:creationId xmlns:a16="http://schemas.microsoft.com/office/drawing/2014/main" id="{E87B946E-5BD9-4D52-A6F2-5FF33DD21C73}"/>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8" name="有形固定資産減価償却率最小値テキスト">
          <a:extLst>
            <a:ext uri="{FF2B5EF4-FFF2-40B4-BE49-F238E27FC236}">
              <a16:creationId xmlns:a16="http://schemas.microsoft.com/office/drawing/2014/main" id="{EDEBEBA0-21A8-4C2F-8A61-D39079CE6898}"/>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9" name="直線コネクタ 68">
          <a:extLst>
            <a:ext uri="{FF2B5EF4-FFF2-40B4-BE49-F238E27FC236}">
              <a16:creationId xmlns:a16="http://schemas.microsoft.com/office/drawing/2014/main" id="{CB84CBE9-91B6-4660-AEA2-AF071C8912E5}"/>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0" name="有形固定資産減価償却率最大値テキスト">
          <a:extLst>
            <a:ext uri="{FF2B5EF4-FFF2-40B4-BE49-F238E27FC236}">
              <a16:creationId xmlns:a16="http://schemas.microsoft.com/office/drawing/2014/main" id="{E6806846-ACD5-4C4F-8C72-48CD3BDE512E}"/>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1" name="直線コネクタ 70">
          <a:extLst>
            <a:ext uri="{FF2B5EF4-FFF2-40B4-BE49-F238E27FC236}">
              <a16:creationId xmlns:a16="http://schemas.microsoft.com/office/drawing/2014/main" id="{19E16193-0AB1-4942-8033-51F6E066BCE1}"/>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2" name="有形固定資産減価償却率平均値テキスト">
          <a:extLst>
            <a:ext uri="{FF2B5EF4-FFF2-40B4-BE49-F238E27FC236}">
              <a16:creationId xmlns:a16="http://schemas.microsoft.com/office/drawing/2014/main" id="{2F638287-1EB5-4E30-A5E6-0D7B973D3E04}"/>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3" name="フローチャート: 判断 72">
          <a:extLst>
            <a:ext uri="{FF2B5EF4-FFF2-40B4-BE49-F238E27FC236}">
              <a16:creationId xmlns:a16="http://schemas.microsoft.com/office/drawing/2014/main" id="{E372E1E4-52E9-468A-ABEF-7F2FEC81ECFA}"/>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4" name="フローチャート: 判断 73">
          <a:extLst>
            <a:ext uri="{FF2B5EF4-FFF2-40B4-BE49-F238E27FC236}">
              <a16:creationId xmlns:a16="http://schemas.microsoft.com/office/drawing/2014/main" id="{0A46DDA7-6A2F-4D43-8504-8752F3510252}"/>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5" name="フローチャート: 判断 74">
          <a:extLst>
            <a:ext uri="{FF2B5EF4-FFF2-40B4-BE49-F238E27FC236}">
              <a16:creationId xmlns:a16="http://schemas.microsoft.com/office/drawing/2014/main" id="{392E9448-8290-4DE1-A8C9-15CBA02C3295}"/>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6" name="フローチャート: 判断 75">
          <a:extLst>
            <a:ext uri="{FF2B5EF4-FFF2-40B4-BE49-F238E27FC236}">
              <a16:creationId xmlns:a16="http://schemas.microsoft.com/office/drawing/2014/main" id="{CB87FF9D-1C20-47F1-922C-5F5EC6489FB3}"/>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7" name="フローチャート: 判断 76">
          <a:extLst>
            <a:ext uri="{FF2B5EF4-FFF2-40B4-BE49-F238E27FC236}">
              <a16:creationId xmlns:a16="http://schemas.microsoft.com/office/drawing/2014/main" id="{14A40F26-5DE7-4383-B517-C93ECF268AAC}"/>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12BAF0D-1B8B-4990-8234-F7B3DA8D9E2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005F573-47A7-4510-B04D-63BE7D60D57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16A5C3D-8CDF-4649-A6DF-3C7DD54F410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6B93137-72CE-4E32-8F48-A49BF6A093B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38DF4A7-F957-413D-A224-84720EF2FCB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98002</xdr:rowOff>
    </xdr:from>
    <xdr:to>
      <xdr:col>23</xdr:col>
      <xdr:colOff>136525</xdr:colOff>
      <xdr:row>33</xdr:row>
      <xdr:rowOff>28152</xdr:rowOff>
    </xdr:to>
    <xdr:sp macro="" textlink="">
      <xdr:nvSpPr>
        <xdr:cNvPr id="83" name="楕円 82">
          <a:extLst>
            <a:ext uri="{FF2B5EF4-FFF2-40B4-BE49-F238E27FC236}">
              <a16:creationId xmlns:a16="http://schemas.microsoft.com/office/drawing/2014/main" id="{E92BFAB3-7725-4EBD-B593-95AF355FBFD8}"/>
            </a:ext>
          </a:extLst>
        </xdr:cNvPr>
        <xdr:cNvSpPr/>
      </xdr:nvSpPr>
      <xdr:spPr>
        <a:xfrm>
          <a:off x="47117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76429</xdr:rowOff>
    </xdr:from>
    <xdr:ext cx="405111" cy="259045"/>
    <xdr:sp macro="" textlink="">
      <xdr:nvSpPr>
        <xdr:cNvPr id="84" name="有形固定資産減価償却率該当値テキスト">
          <a:extLst>
            <a:ext uri="{FF2B5EF4-FFF2-40B4-BE49-F238E27FC236}">
              <a16:creationId xmlns:a16="http://schemas.microsoft.com/office/drawing/2014/main" id="{D64EBDBC-0805-4C5F-9ACB-62898A9FE8BF}"/>
            </a:ext>
          </a:extLst>
        </xdr:cNvPr>
        <xdr:cNvSpPr txBox="1"/>
      </xdr:nvSpPr>
      <xdr:spPr>
        <a:xfrm>
          <a:off x="4813300" y="6334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36830</xdr:rowOff>
    </xdr:from>
    <xdr:to>
      <xdr:col>19</xdr:col>
      <xdr:colOff>187325</xdr:colOff>
      <xdr:row>32</xdr:row>
      <xdr:rowOff>138430</xdr:rowOff>
    </xdr:to>
    <xdr:sp macro="" textlink="">
      <xdr:nvSpPr>
        <xdr:cNvPr id="85" name="楕円 84">
          <a:extLst>
            <a:ext uri="{FF2B5EF4-FFF2-40B4-BE49-F238E27FC236}">
              <a16:creationId xmlns:a16="http://schemas.microsoft.com/office/drawing/2014/main" id="{A7081F1F-A1F1-40DC-A79A-7F5708E1C069}"/>
            </a:ext>
          </a:extLst>
        </xdr:cNvPr>
        <xdr:cNvSpPr/>
      </xdr:nvSpPr>
      <xdr:spPr>
        <a:xfrm>
          <a:off x="400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87630</xdr:rowOff>
    </xdr:from>
    <xdr:to>
      <xdr:col>23</xdr:col>
      <xdr:colOff>85725</xdr:colOff>
      <xdr:row>32</xdr:row>
      <xdr:rowOff>148802</xdr:rowOff>
    </xdr:to>
    <xdr:cxnSp macro="">
      <xdr:nvCxnSpPr>
        <xdr:cNvPr id="86" name="直線コネクタ 85">
          <a:extLst>
            <a:ext uri="{FF2B5EF4-FFF2-40B4-BE49-F238E27FC236}">
              <a16:creationId xmlns:a16="http://schemas.microsoft.com/office/drawing/2014/main" id="{DDA5F3A5-B023-4FD2-88E1-392E5500E77A}"/>
            </a:ext>
          </a:extLst>
        </xdr:cNvPr>
        <xdr:cNvCxnSpPr/>
      </xdr:nvCxnSpPr>
      <xdr:spPr>
        <a:xfrm>
          <a:off x="4051300" y="6345555"/>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168698</xdr:rowOff>
    </xdr:from>
    <xdr:to>
      <xdr:col>15</xdr:col>
      <xdr:colOff>187325</xdr:colOff>
      <xdr:row>32</xdr:row>
      <xdr:rowOff>98848</xdr:rowOff>
    </xdr:to>
    <xdr:sp macro="" textlink="">
      <xdr:nvSpPr>
        <xdr:cNvPr id="87" name="楕円 86">
          <a:extLst>
            <a:ext uri="{FF2B5EF4-FFF2-40B4-BE49-F238E27FC236}">
              <a16:creationId xmlns:a16="http://schemas.microsoft.com/office/drawing/2014/main" id="{94FDE22A-1502-494B-B0A6-9FB76B107CB5}"/>
            </a:ext>
          </a:extLst>
        </xdr:cNvPr>
        <xdr:cNvSpPr/>
      </xdr:nvSpPr>
      <xdr:spPr>
        <a:xfrm>
          <a:off x="3238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48048</xdr:rowOff>
    </xdr:from>
    <xdr:to>
      <xdr:col>19</xdr:col>
      <xdr:colOff>136525</xdr:colOff>
      <xdr:row>32</xdr:row>
      <xdr:rowOff>87630</xdr:rowOff>
    </xdr:to>
    <xdr:cxnSp macro="">
      <xdr:nvCxnSpPr>
        <xdr:cNvPr id="88" name="直線コネクタ 87">
          <a:extLst>
            <a:ext uri="{FF2B5EF4-FFF2-40B4-BE49-F238E27FC236}">
              <a16:creationId xmlns:a16="http://schemas.microsoft.com/office/drawing/2014/main" id="{F4152B4A-FADF-48AF-A6DB-9B1F0DE12893}"/>
            </a:ext>
          </a:extLst>
        </xdr:cNvPr>
        <xdr:cNvCxnSpPr/>
      </xdr:nvCxnSpPr>
      <xdr:spPr>
        <a:xfrm>
          <a:off x="3289300" y="630597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121920</xdr:rowOff>
    </xdr:from>
    <xdr:to>
      <xdr:col>11</xdr:col>
      <xdr:colOff>187325</xdr:colOff>
      <xdr:row>32</xdr:row>
      <xdr:rowOff>52070</xdr:rowOff>
    </xdr:to>
    <xdr:sp macro="" textlink="">
      <xdr:nvSpPr>
        <xdr:cNvPr id="89" name="楕円 88">
          <a:extLst>
            <a:ext uri="{FF2B5EF4-FFF2-40B4-BE49-F238E27FC236}">
              <a16:creationId xmlns:a16="http://schemas.microsoft.com/office/drawing/2014/main" id="{CF863D4D-8063-48E6-8BD3-01B9991512AF}"/>
            </a:ext>
          </a:extLst>
        </xdr:cNvPr>
        <xdr:cNvSpPr/>
      </xdr:nvSpPr>
      <xdr:spPr>
        <a:xfrm>
          <a:off x="2476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1270</xdr:rowOff>
    </xdr:from>
    <xdr:to>
      <xdr:col>15</xdr:col>
      <xdr:colOff>136525</xdr:colOff>
      <xdr:row>32</xdr:row>
      <xdr:rowOff>48048</xdr:rowOff>
    </xdr:to>
    <xdr:cxnSp macro="">
      <xdr:nvCxnSpPr>
        <xdr:cNvPr id="90" name="直線コネクタ 89">
          <a:extLst>
            <a:ext uri="{FF2B5EF4-FFF2-40B4-BE49-F238E27FC236}">
              <a16:creationId xmlns:a16="http://schemas.microsoft.com/office/drawing/2014/main" id="{38F57570-5106-45FF-BAF6-F8F0808C41DE}"/>
            </a:ext>
          </a:extLst>
        </xdr:cNvPr>
        <xdr:cNvCxnSpPr/>
      </xdr:nvCxnSpPr>
      <xdr:spPr>
        <a:xfrm>
          <a:off x="2527300" y="625919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78740</xdr:rowOff>
    </xdr:from>
    <xdr:to>
      <xdr:col>7</xdr:col>
      <xdr:colOff>187325</xdr:colOff>
      <xdr:row>32</xdr:row>
      <xdr:rowOff>8890</xdr:rowOff>
    </xdr:to>
    <xdr:sp macro="" textlink="">
      <xdr:nvSpPr>
        <xdr:cNvPr id="91" name="楕円 90">
          <a:extLst>
            <a:ext uri="{FF2B5EF4-FFF2-40B4-BE49-F238E27FC236}">
              <a16:creationId xmlns:a16="http://schemas.microsoft.com/office/drawing/2014/main" id="{407BB060-C185-47A9-8259-76ACE4E729E7}"/>
            </a:ext>
          </a:extLst>
        </xdr:cNvPr>
        <xdr:cNvSpPr/>
      </xdr:nvSpPr>
      <xdr:spPr>
        <a:xfrm>
          <a:off x="1714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129540</xdr:rowOff>
    </xdr:from>
    <xdr:to>
      <xdr:col>11</xdr:col>
      <xdr:colOff>136525</xdr:colOff>
      <xdr:row>32</xdr:row>
      <xdr:rowOff>1270</xdr:rowOff>
    </xdr:to>
    <xdr:cxnSp macro="">
      <xdr:nvCxnSpPr>
        <xdr:cNvPr id="92" name="直線コネクタ 91">
          <a:extLst>
            <a:ext uri="{FF2B5EF4-FFF2-40B4-BE49-F238E27FC236}">
              <a16:creationId xmlns:a16="http://schemas.microsoft.com/office/drawing/2014/main" id="{A32E2323-0E4C-440F-92A7-FAE4B7B612EE}"/>
            </a:ext>
          </a:extLst>
        </xdr:cNvPr>
        <xdr:cNvCxnSpPr/>
      </xdr:nvCxnSpPr>
      <xdr:spPr>
        <a:xfrm>
          <a:off x="1765300" y="621601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3" name="n_1aveValue有形固定資産減価償却率">
          <a:extLst>
            <a:ext uri="{FF2B5EF4-FFF2-40B4-BE49-F238E27FC236}">
              <a16:creationId xmlns:a16="http://schemas.microsoft.com/office/drawing/2014/main" id="{C6963F4A-C065-4EE2-BCB0-AFBFE053C21F}"/>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4" name="n_2aveValue有形固定資産減価償却率">
          <a:extLst>
            <a:ext uri="{FF2B5EF4-FFF2-40B4-BE49-F238E27FC236}">
              <a16:creationId xmlns:a16="http://schemas.microsoft.com/office/drawing/2014/main" id="{705D869A-7D39-4337-832F-1F736D76C587}"/>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5" name="n_3aveValue有形固定資産減価償却率">
          <a:extLst>
            <a:ext uri="{FF2B5EF4-FFF2-40B4-BE49-F238E27FC236}">
              <a16:creationId xmlns:a16="http://schemas.microsoft.com/office/drawing/2014/main" id="{C373DD98-D640-4EC1-BA64-4AB3C96E708D}"/>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6" name="n_4aveValue有形固定資産減価償却率">
          <a:extLst>
            <a:ext uri="{FF2B5EF4-FFF2-40B4-BE49-F238E27FC236}">
              <a16:creationId xmlns:a16="http://schemas.microsoft.com/office/drawing/2014/main" id="{6BB41321-2603-4B03-AAA8-25210CA85E00}"/>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129557</xdr:rowOff>
    </xdr:from>
    <xdr:ext cx="405111" cy="259045"/>
    <xdr:sp macro="" textlink="">
      <xdr:nvSpPr>
        <xdr:cNvPr id="97" name="n_1mainValue有形固定資産減価償却率">
          <a:extLst>
            <a:ext uri="{FF2B5EF4-FFF2-40B4-BE49-F238E27FC236}">
              <a16:creationId xmlns:a16="http://schemas.microsoft.com/office/drawing/2014/main" id="{C2A85632-8400-4F32-83E0-7588DF1D79D6}"/>
            </a:ext>
          </a:extLst>
        </xdr:cNvPr>
        <xdr:cNvSpPr txBox="1"/>
      </xdr:nvSpPr>
      <xdr:spPr>
        <a:xfrm>
          <a:off x="383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89975</xdr:rowOff>
    </xdr:from>
    <xdr:ext cx="405111" cy="259045"/>
    <xdr:sp macro="" textlink="">
      <xdr:nvSpPr>
        <xdr:cNvPr id="98" name="n_2mainValue有形固定資産減価償却率">
          <a:extLst>
            <a:ext uri="{FF2B5EF4-FFF2-40B4-BE49-F238E27FC236}">
              <a16:creationId xmlns:a16="http://schemas.microsoft.com/office/drawing/2014/main" id="{C3E51293-348E-4C60-9AA4-5A1C1A2B9BA2}"/>
            </a:ext>
          </a:extLst>
        </xdr:cNvPr>
        <xdr:cNvSpPr txBox="1"/>
      </xdr:nvSpPr>
      <xdr:spPr>
        <a:xfrm>
          <a:off x="30867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43197</xdr:rowOff>
    </xdr:from>
    <xdr:ext cx="405111" cy="259045"/>
    <xdr:sp macro="" textlink="">
      <xdr:nvSpPr>
        <xdr:cNvPr id="99" name="n_3mainValue有形固定資産減価償却率">
          <a:extLst>
            <a:ext uri="{FF2B5EF4-FFF2-40B4-BE49-F238E27FC236}">
              <a16:creationId xmlns:a16="http://schemas.microsoft.com/office/drawing/2014/main" id="{A97AA692-9F4F-4B41-ABF9-01502B8AC837}"/>
            </a:ext>
          </a:extLst>
        </xdr:cNvPr>
        <xdr:cNvSpPr txBox="1"/>
      </xdr:nvSpPr>
      <xdr:spPr>
        <a:xfrm>
          <a:off x="2324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17</xdr:rowOff>
    </xdr:from>
    <xdr:ext cx="405111" cy="259045"/>
    <xdr:sp macro="" textlink="">
      <xdr:nvSpPr>
        <xdr:cNvPr id="100" name="n_4mainValue有形固定資産減価償却率">
          <a:extLst>
            <a:ext uri="{FF2B5EF4-FFF2-40B4-BE49-F238E27FC236}">
              <a16:creationId xmlns:a16="http://schemas.microsoft.com/office/drawing/2014/main" id="{627289FF-FB63-4507-B625-70376B93EBBB}"/>
            </a:ext>
          </a:extLst>
        </xdr:cNvPr>
        <xdr:cNvSpPr txBox="1"/>
      </xdr:nvSpPr>
      <xdr:spPr>
        <a:xfrm>
          <a:off x="1562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E9C8E08-8489-487F-989E-47731722C3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F2126C72-87AB-45EE-AB12-777A2C817A2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3CA581C1-084A-4F6A-BF4F-EB2DB49B1A4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1C3D18DC-99EB-453A-AE0B-DFE856E0FA1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093DD69-A248-4A8F-8C3C-AA16BE43D0A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6C7D9216-B450-43F0-84C2-7543BFF2225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79C80CAD-AD5C-4254-B627-B75FB23D4F7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3C9E9A3-0F84-45AF-A8B8-B53888FF77E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D9502B4-E867-4473-A42C-28968B92D7E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98439DA9-1445-4554-9447-8ED6AD49DF6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DA542EAB-C5DE-4274-ABA6-94F55189AFA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9EAC78A-AD23-474C-96D8-FCE97B09753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1B9503B-CCEF-4354-A7A9-9A02611F962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地方債残高削減の取組の中で新規借入額を抑制しているため、分子である将来負担額は減少が続いているが、充当可能財源など他の項目の影響により、比率は増減しながら推移している。</a:t>
          </a:r>
        </a:p>
        <a:p>
          <a:r>
            <a:rPr kumimoji="1" lang="ja-JP" altLang="en-US" sz="1100">
              <a:latin typeface="ＭＳ Ｐゴシック" panose="020B0600070205080204" pitchFamily="50" charset="-128"/>
              <a:ea typeface="ＭＳ Ｐゴシック" panose="020B0600070205080204" pitchFamily="50" charset="-128"/>
            </a:rPr>
            <a:t>　令和３年度は、将来負担額の減による分子の減少、地方交付税の増による分母の増加により、比率は大幅に低下した。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類似団体を下回る数値となったが、今後は施設の長寿命化等の対応により、将来負担額の増加が見込まれるため、新たな歳入確保の取組や事務事業全般の見直しによる歳出削減の取組を進めていく。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1413A9A1-A93A-481A-BE77-EB20B56FEDE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E462B641-F7FA-4B03-AA72-65B4530C5FB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3837F1E-E986-4999-B864-E894741FE89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C300493E-3BAF-40BC-8DF2-660E821693A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78A63D48-9F94-4710-AAED-4A94744A07B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D15A3A8C-8190-473D-9B30-60F3D638AE2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55314DEA-22D5-42FA-A864-C397F57B40F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3E12B7C3-5F49-4276-921D-912607F23F7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357A1F9F-BCCC-474B-932F-4AD8EE0D3BF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369EA255-58B4-43AF-BA31-8B864B0A2AB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E25083BC-1C1D-4B97-B795-DEDFA4A9378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B5D17263-51AD-4942-88BF-B4ECA879703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AA4AD271-6D33-4804-A193-47D5867BDF1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B8739EB4-381F-453C-A807-BC8E35B7F2E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19D64504-E4F0-408B-B4C1-641DDEDEA6D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23610EB3-284D-47C7-B720-523A425D9AC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5661592D-B496-4EAA-8DD5-64E52119799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1" name="直線コネクタ 130">
          <a:extLst>
            <a:ext uri="{FF2B5EF4-FFF2-40B4-BE49-F238E27FC236}">
              <a16:creationId xmlns:a16="http://schemas.microsoft.com/office/drawing/2014/main" id="{033D23E7-2FB0-4DEC-829C-B1CB384372ED}"/>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2" name="債務償還比率最小値テキスト">
          <a:extLst>
            <a:ext uri="{FF2B5EF4-FFF2-40B4-BE49-F238E27FC236}">
              <a16:creationId xmlns:a16="http://schemas.microsoft.com/office/drawing/2014/main" id="{FC77956E-5915-43F0-B182-4990A1559444}"/>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3" name="直線コネクタ 132">
          <a:extLst>
            <a:ext uri="{FF2B5EF4-FFF2-40B4-BE49-F238E27FC236}">
              <a16:creationId xmlns:a16="http://schemas.microsoft.com/office/drawing/2014/main" id="{6D0E685C-968D-4F5F-A5EB-4E81F6003118}"/>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781E904C-F7A1-4113-9FB1-0A7AECCEAA0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2C937A4-3F0E-427B-89D3-94AE8667C92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6" name="債務償還比率平均値テキスト">
          <a:extLst>
            <a:ext uri="{FF2B5EF4-FFF2-40B4-BE49-F238E27FC236}">
              <a16:creationId xmlns:a16="http://schemas.microsoft.com/office/drawing/2014/main" id="{28BD0F03-E71D-4738-B520-8A234746E98E}"/>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7" name="フローチャート: 判断 136">
          <a:extLst>
            <a:ext uri="{FF2B5EF4-FFF2-40B4-BE49-F238E27FC236}">
              <a16:creationId xmlns:a16="http://schemas.microsoft.com/office/drawing/2014/main" id="{DCACDF4E-F857-41F0-B49F-E9B0A0BA2154}"/>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8" name="フローチャート: 判断 137">
          <a:extLst>
            <a:ext uri="{FF2B5EF4-FFF2-40B4-BE49-F238E27FC236}">
              <a16:creationId xmlns:a16="http://schemas.microsoft.com/office/drawing/2014/main" id="{B9ED9566-DBE3-4737-8B38-D7F2507310E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9" name="フローチャート: 判断 138">
          <a:extLst>
            <a:ext uri="{FF2B5EF4-FFF2-40B4-BE49-F238E27FC236}">
              <a16:creationId xmlns:a16="http://schemas.microsoft.com/office/drawing/2014/main" id="{D6742059-B9D1-4BBC-A7A3-53DF61B8FD34}"/>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0" name="フローチャート: 判断 139">
          <a:extLst>
            <a:ext uri="{FF2B5EF4-FFF2-40B4-BE49-F238E27FC236}">
              <a16:creationId xmlns:a16="http://schemas.microsoft.com/office/drawing/2014/main" id="{6C511E12-67BF-4EE1-8BB6-790DAE80846F}"/>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1" name="フローチャート: 判断 140">
          <a:extLst>
            <a:ext uri="{FF2B5EF4-FFF2-40B4-BE49-F238E27FC236}">
              <a16:creationId xmlns:a16="http://schemas.microsoft.com/office/drawing/2014/main" id="{4416F632-B2BF-487C-9CCF-8FEC858289E7}"/>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406CE53-4D4E-461E-BC81-FFB889DEA2B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433E674-842C-4C79-995D-7CD3D750D6D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0E5572D-D06C-4745-A610-4B4C4B1CB64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D10666C-3E42-4D6F-9686-090A128D3C0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88E1968-5F8F-45ED-BA4C-267CF6FBEAF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83757</xdr:rowOff>
    </xdr:from>
    <xdr:to>
      <xdr:col>76</xdr:col>
      <xdr:colOff>73025</xdr:colOff>
      <xdr:row>30</xdr:row>
      <xdr:rowOff>13907</xdr:rowOff>
    </xdr:to>
    <xdr:sp macro="" textlink="">
      <xdr:nvSpPr>
        <xdr:cNvPr id="147" name="楕円 146">
          <a:extLst>
            <a:ext uri="{FF2B5EF4-FFF2-40B4-BE49-F238E27FC236}">
              <a16:creationId xmlns:a16="http://schemas.microsoft.com/office/drawing/2014/main" id="{B045E8D6-B14F-4CF6-A829-27FA2FA2F4BB}"/>
            </a:ext>
          </a:extLst>
        </xdr:cNvPr>
        <xdr:cNvSpPr/>
      </xdr:nvSpPr>
      <xdr:spPr>
        <a:xfrm>
          <a:off x="14744700" y="58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106634</xdr:rowOff>
    </xdr:from>
    <xdr:ext cx="469744" cy="259045"/>
    <xdr:sp macro="" textlink="">
      <xdr:nvSpPr>
        <xdr:cNvPr id="148" name="債務償還比率該当値テキスト">
          <a:extLst>
            <a:ext uri="{FF2B5EF4-FFF2-40B4-BE49-F238E27FC236}">
              <a16:creationId xmlns:a16="http://schemas.microsoft.com/office/drawing/2014/main" id="{E8FB285E-15D9-4397-8877-5321AAA1E8B1}"/>
            </a:ext>
          </a:extLst>
        </xdr:cNvPr>
        <xdr:cNvSpPr txBox="1"/>
      </xdr:nvSpPr>
      <xdr:spPr>
        <a:xfrm>
          <a:off x="14846300" y="567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58075</xdr:rowOff>
    </xdr:from>
    <xdr:to>
      <xdr:col>72</xdr:col>
      <xdr:colOff>123825</xdr:colOff>
      <xdr:row>31</xdr:row>
      <xdr:rowOff>159675</xdr:rowOff>
    </xdr:to>
    <xdr:sp macro="" textlink="">
      <xdr:nvSpPr>
        <xdr:cNvPr id="149" name="楕円 148">
          <a:extLst>
            <a:ext uri="{FF2B5EF4-FFF2-40B4-BE49-F238E27FC236}">
              <a16:creationId xmlns:a16="http://schemas.microsoft.com/office/drawing/2014/main" id="{0A7DCEC5-9A9C-46AA-A1A4-E3DEABC1BC95}"/>
            </a:ext>
          </a:extLst>
        </xdr:cNvPr>
        <xdr:cNvSpPr/>
      </xdr:nvSpPr>
      <xdr:spPr>
        <a:xfrm>
          <a:off x="14033500" y="61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134557</xdr:rowOff>
    </xdr:from>
    <xdr:to>
      <xdr:col>76</xdr:col>
      <xdr:colOff>22225</xdr:colOff>
      <xdr:row>31</xdr:row>
      <xdr:rowOff>108875</xdr:rowOff>
    </xdr:to>
    <xdr:cxnSp macro="">
      <xdr:nvCxnSpPr>
        <xdr:cNvPr id="150" name="直線コネクタ 149">
          <a:extLst>
            <a:ext uri="{FF2B5EF4-FFF2-40B4-BE49-F238E27FC236}">
              <a16:creationId xmlns:a16="http://schemas.microsoft.com/office/drawing/2014/main" id="{E38DE060-7CB7-4D2A-A92F-282BC48B2410}"/>
            </a:ext>
          </a:extLst>
        </xdr:cNvPr>
        <xdr:cNvCxnSpPr/>
      </xdr:nvCxnSpPr>
      <xdr:spPr>
        <a:xfrm flipV="1">
          <a:off x="14084300" y="5878132"/>
          <a:ext cx="711200" cy="3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23568</xdr:rowOff>
    </xdr:from>
    <xdr:to>
      <xdr:col>68</xdr:col>
      <xdr:colOff>123825</xdr:colOff>
      <xdr:row>32</xdr:row>
      <xdr:rowOff>125168</xdr:rowOff>
    </xdr:to>
    <xdr:sp macro="" textlink="">
      <xdr:nvSpPr>
        <xdr:cNvPr id="151" name="楕円 150">
          <a:extLst>
            <a:ext uri="{FF2B5EF4-FFF2-40B4-BE49-F238E27FC236}">
              <a16:creationId xmlns:a16="http://schemas.microsoft.com/office/drawing/2014/main" id="{77EA69E3-D3BE-46BE-8895-F7A0B2036CAE}"/>
            </a:ext>
          </a:extLst>
        </xdr:cNvPr>
        <xdr:cNvSpPr/>
      </xdr:nvSpPr>
      <xdr:spPr>
        <a:xfrm>
          <a:off x="13271500" y="628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108875</xdr:rowOff>
    </xdr:from>
    <xdr:to>
      <xdr:col>72</xdr:col>
      <xdr:colOff>73025</xdr:colOff>
      <xdr:row>32</xdr:row>
      <xdr:rowOff>74368</xdr:rowOff>
    </xdr:to>
    <xdr:cxnSp macro="">
      <xdr:nvCxnSpPr>
        <xdr:cNvPr id="152" name="直線コネクタ 151">
          <a:extLst>
            <a:ext uri="{FF2B5EF4-FFF2-40B4-BE49-F238E27FC236}">
              <a16:creationId xmlns:a16="http://schemas.microsoft.com/office/drawing/2014/main" id="{6CF321C3-17A1-4965-87AF-3F68EDF49ED2}"/>
            </a:ext>
          </a:extLst>
        </xdr:cNvPr>
        <xdr:cNvCxnSpPr/>
      </xdr:nvCxnSpPr>
      <xdr:spPr>
        <a:xfrm flipV="1">
          <a:off x="13322300" y="6195350"/>
          <a:ext cx="762000" cy="1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22488</xdr:rowOff>
    </xdr:from>
    <xdr:to>
      <xdr:col>64</xdr:col>
      <xdr:colOff>123825</xdr:colOff>
      <xdr:row>32</xdr:row>
      <xdr:rowOff>124088</xdr:rowOff>
    </xdr:to>
    <xdr:sp macro="" textlink="">
      <xdr:nvSpPr>
        <xdr:cNvPr id="153" name="楕円 152">
          <a:extLst>
            <a:ext uri="{FF2B5EF4-FFF2-40B4-BE49-F238E27FC236}">
              <a16:creationId xmlns:a16="http://schemas.microsoft.com/office/drawing/2014/main" id="{168E3040-DF6D-46CB-84D8-EC3E26DB802E}"/>
            </a:ext>
          </a:extLst>
        </xdr:cNvPr>
        <xdr:cNvSpPr/>
      </xdr:nvSpPr>
      <xdr:spPr>
        <a:xfrm>
          <a:off x="12509500" y="62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73288</xdr:rowOff>
    </xdr:from>
    <xdr:to>
      <xdr:col>68</xdr:col>
      <xdr:colOff>73025</xdr:colOff>
      <xdr:row>32</xdr:row>
      <xdr:rowOff>74368</xdr:rowOff>
    </xdr:to>
    <xdr:cxnSp macro="">
      <xdr:nvCxnSpPr>
        <xdr:cNvPr id="154" name="直線コネクタ 153">
          <a:extLst>
            <a:ext uri="{FF2B5EF4-FFF2-40B4-BE49-F238E27FC236}">
              <a16:creationId xmlns:a16="http://schemas.microsoft.com/office/drawing/2014/main" id="{2B43D558-1794-4ECE-BA58-6C7263C1520A}"/>
            </a:ext>
          </a:extLst>
        </xdr:cNvPr>
        <xdr:cNvCxnSpPr/>
      </xdr:nvCxnSpPr>
      <xdr:spPr>
        <a:xfrm>
          <a:off x="12560300" y="6331213"/>
          <a:ext cx="762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122691</xdr:rowOff>
    </xdr:from>
    <xdr:to>
      <xdr:col>60</xdr:col>
      <xdr:colOff>123825</xdr:colOff>
      <xdr:row>32</xdr:row>
      <xdr:rowOff>52841</xdr:rowOff>
    </xdr:to>
    <xdr:sp macro="" textlink="">
      <xdr:nvSpPr>
        <xdr:cNvPr id="155" name="楕円 154">
          <a:extLst>
            <a:ext uri="{FF2B5EF4-FFF2-40B4-BE49-F238E27FC236}">
              <a16:creationId xmlns:a16="http://schemas.microsoft.com/office/drawing/2014/main" id="{EB5E288D-2EF1-4EA6-9C7F-56820B6ED0B3}"/>
            </a:ext>
          </a:extLst>
        </xdr:cNvPr>
        <xdr:cNvSpPr/>
      </xdr:nvSpPr>
      <xdr:spPr>
        <a:xfrm>
          <a:off x="11747500" y="62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2041</xdr:rowOff>
    </xdr:from>
    <xdr:to>
      <xdr:col>64</xdr:col>
      <xdr:colOff>73025</xdr:colOff>
      <xdr:row>32</xdr:row>
      <xdr:rowOff>73288</xdr:rowOff>
    </xdr:to>
    <xdr:cxnSp macro="">
      <xdr:nvCxnSpPr>
        <xdr:cNvPr id="156" name="直線コネクタ 155">
          <a:extLst>
            <a:ext uri="{FF2B5EF4-FFF2-40B4-BE49-F238E27FC236}">
              <a16:creationId xmlns:a16="http://schemas.microsoft.com/office/drawing/2014/main" id="{273108CC-4409-4909-9D65-C33092334642}"/>
            </a:ext>
          </a:extLst>
        </xdr:cNvPr>
        <xdr:cNvCxnSpPr/>
      </xdr:nvCxnSpPr>
      <xdr:spPr>
        <a:xfrm>
          <a:off x="11798300" y="6259966"/>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7" name="n_1aveValue債務償還比率">
          <a:extLst>
            <a:ext uri="{FF2B5EF4-FFF2-40B4-BE49-F238E27FC236}">
              <a16:creationId xmlns:a16="http://schemas.microsoft.com/office/drawing/2014/main" id="{D4E7A3DC-554C-4C0A-82C2-0B0F0E568C3B}"/>
            </a:ext>
          </a:extLst>
        </xdr:cNvPr>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8" name="n_2aveValue債務償還比率">
          <a:extLst>
            <a:ext uri="{FF2B5EF4-FFF2-40B4-BE49-F238E27FC236}">
              <a16:creationId xmlns:a16="http://schemas.microsoft.com/office/drawing/2014/main" id="{C0377E75-C3F2-487D-8AA8-CD03ECC02D65}"/>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9" name="n_3aveValue債務償還比率">
          <a:extLst>
            <a:ext uri="{FF2B5EF4-FFF2-40B4-BE49-F238E27FC236}">
              <a16:creationId xmlns:a16="http://schemas.microsoft.com/office/drawing/2014/main" id="{EDCE18FC-77CE-42D0-9BD0-5625F99CC1A2}"/>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60" name="n_4aveValue債務償還比率">
          <a:extLst>
            <a:ext uri="{FF2B5EF4-FFF2-40B4-BE49-F238E27FC236}">
              <a16:creationId xmlns:a16="http://schemas.microsoft.com/office/drawing/2014/main" id="{A47AACF7-E363-4768-8019-10C246D8B372}"/>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4752</xdr:rowOff>
    </xdr:from>
    <xdr:ext cx="469744" cy="259045"/>
    <xdr:sp macro="" textlink="">
      <xdr:nvSpPr>
        <xdr:cNvPr id="161" name="n_1mainValue債務償還比率">
          <a:extLst>
            <a:ext uri="{FF2B5EF4-FFF2-40B4-BE49-F238E27FC236}">
              <a16:creationId xmlns:a16="http://schemas.microsoft.com/office/drawing/2014/main" id="{DBA0E293-4D11-4184-83C4-65FB36FAC4DC}"/>
            </a:ext>
          </a:extLst>
        </xdr:cNvPr>
        <xdr:cNvSpPr txBox="1"/>
      </xdr:nvSpPr>
      <xdr:spPr>
        <a:xfrm>
          <a:off x="13836727" y="59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116295</xdr:rowOff>
    </xdr:from>
    <xdr:ext cx="469744" cy="259045"/>
    <xdr:sp macro="" textlink="">
      <xdr:nvSpPr>
        <xdr:cNvPr id="162" name="n_2mainValue債務償還比率">
          <a:extLst>
            <a:ext uri="{FF2B5EF4-FFF2-40B4-BE49-F238E27FC236}">
              <a16:creationId xmlns:a16="http://schemas.microsoft.com/office/drawing/2014/main" id="{24A5FB32-0992-423E-B619-2AF604E932B8}"/>
            </a:ext>
          </a:extLst>
        </xdr:cNvPr>
        <xdr:cNvSpPr txBox="1"/>
      </xdr:nvSpPr>
      <xdr:spPr>
        <a:xfrm>
          <a:off x="13087427" y="637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115215</xdr:rowOff>
    </xdr:from>
    <xdr:ext cx="469744" cy="259045"/>
    <xdr:sp macro="" textlink="">
      <xdr:nvSpPr>
        <xdr:cNvPr id="163" name="n_3mainValue債務償還比率">
          <a:extLst>
            <a:ext uri="{FF2B5EF4-FFF2-40B4-BE49-F238E27FC236}">
              <a16:creationId xmlns:a16="http://schemas.microsoft.com/office/drawing/2014/main" id="{3ECC5F29-4B02-456E-88A8-4C44DC670813}"/>
            </a:ext>
          </a:extLst>
        </xdr:cNvPr>
        <xdr:cNvSpPr txBox="1"/>
      </xdr:nvSpPr>
      <xdr:spPr>
        <a:xfrm>
          <a:off x="12325427" y="637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43968</xdr:rowOff>
    </xdr:from>
    <xdr:ext cx="469744" cy="259045"/>
    <xdr:sp macro="" textlink="">
      <xdr:nvSpPr>
        <xdr:cNvPr id="164" name="n_4mainValue債務償還比率">
          <a:extLst>
            <a:ext uri="{FF2B5EF4-FFF2-40B4-BE49-F238E27FC236}">
              <a16:creationId xmlns:a16="http://schemas.microsoft.com/office/drawing/2014/main" id="{AF62B20A-C881-457D-9FD1-E04B7C6AF4A9}"/>
            </a:ext>
          </a:extLst>
        </xdr:cNvPr>
        <xdr:cNvSpPr txBox="1"/>
      </xdr:nvSpPr>
      <xdr:spPr>
        <a:xfrm>
          <a:off x="11563427" y="630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607F58E2-8F62-4EC5-833D-F2058225F5B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2A5DC9F1-B36E-4AAE-81D7-FDCA297AFCB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A9217EC4-7D25-44F9-AF4D-EA592905F8F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64107832-30DD-4BF6-BB1D-B63B9011793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435356DF-08B4-4E4C-BA1E-30997F2F5F6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C60A7791-41F8-498F-B67F-6FE1D09933A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E2AFED1-E521-4EE5-8643-6A79668884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84F1753-E227-4F91-A0BE-32C1D08A37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A951F8-8C23-480E-B9E0-B8EB9ADE84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F0327D-ED6F-44CE-8D97-290B7B4B8CD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5C6111-9C6D-4DF7-AED0-1B0DEDB83B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8DC4C6-0956-4D8A-B5EE-CFC078419E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00FD7B-0899-4C55-8BB7-9E3C6CE01BB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89552C-808C-4F8C-9B54-954AC4E015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429FD5-260B-43EF-877F-7CB93B7423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BFF094F-79DE-4E01-8188-FA3B036C712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79,324
77,601
67.49
31,809,787
28,580,969
2,858,566
18,142,658
23,278,260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20468A-CB95-49C9-A586-4D30D370C1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77DC2A-A6C4-406B-ABDC-2809AEF479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BC6FAA-1550-4D0A-8699-52F9AC318D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3567C4-D896-43F9-B0BD-DF8DE89E5D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31EC4C-2111-47A2-904E-DCD49C5FF8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9220017-BFD3-4D6F-845C-D56732D5508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6DE4E55-192D-4B06-AE92-F6FFD62FBE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E59D7A-64B4-4670-BF3A-94B27F25C0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C371961-6A48-4C01-91AC-DE249C14032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0A700A-EBBF-4F2B-91D0-2A3A2132EC8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743651-E671-422A-BCB8-B7FE68C86F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79775E-31F6-413D-94AB-7AE8E5806B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1C9B14-54A8-473C-9FFB-B6902583BCF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E5A4A5-540B-4457-B5AB-231BE7B301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508308E-BCD4-4ACD-BD9F-C702BD2A2E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90C7F1-7320-4FE0-8754-0D41E9E3EEE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B37195-A0EF-4F13-A767-8C74AC49FC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33EEB1-C294-4288-B495-3EA7578E0D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E141A4-ADF4-4B22-85D2-DE16D7F2152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B70E5B-D124-450E-BD5F-5D709046307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82D32F-D3DD-4B06-8AD3-CE53F5B48CF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403DA07-BDCC-4072-B960-03DA995F73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ED2A06-A5FB-4421-BF93-D32F4AB252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A684D88-5C6E-49DC-8EC6-C426F86F27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CDC69DC-9DC2-4C7F-9AD3-EFFB201EBF2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D60F8C0-7264-4CFD-88F2-E9B8EF0046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2369C0-5317-4799-97D8-81A3BC7BD7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733A89-8590-462E-9AB3-83DA0B7A093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519F6FF-C84E-4328-BB4B-67ECE8425D6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6500CE8-6D9D-4C80-88AA-F2B8E73C4BF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4CADF0-24FF-4DBE-90BA-61D1ED89070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7D12988-C3A7-48F1-900C-163AB695A36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CE7DDF5-0461-4AB9-A304-7AC4366453B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197D8DE0-FC10-43A8-A38A-A2C60E6428B5}"/>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78DD32B-9C67-4889-9F45-7E0D0A18B63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5F035F7-6FDA-4615-A995-EA1051294A4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60BA806D-3DE7-4D08-9019-B798041BB5B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323CC74-F820-419D-B2B9-A930F538C06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D40DA2D-B1D6-443D-86D0-BDA5F692D5F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43FF13B-EC50-4858-9B79-45CE6B329B0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ADF7C5F-456E-4EE1-94C5-5E0A1C7FF4E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DC4B8672-BF5A-49D1-BFA3-80387AC7E8F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D5CAC28F-DF73-4D12-A9AD-58085D67724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37C5918D-F57B-4C97-81C6-97D74E5BDC2D}"/>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B2EEA00E-6923-4167-98D2-EAC2A347C9C4}"/>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BAB9AB0F-9E79-499D-8350-1A0695BC2C37}"/>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707D4046-1407-4408-AA00-041460D2E222}"/>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BD6E16C3-6473-4461-87DB-EEF9A3C0FFD8}"/>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76F19880-DC6B-46F7-BDD8-A4B95D9696EC}"/>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4A393483-3BA9-4AC8-9657-55833BFD0384}"/>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11D6876C-DC14-4CDF-A67C-6210724E68F6}"/>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B7C89106-EC7B-4EE9-AF9F-780D772F8248}"/>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5018934-1041-48B1-9101-F47051334159}"/>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F96C3911-0D83-4F3F-995B-3E78C56B60CF}"/>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4AA608A-3CF6-4D24-9FF5-D1493BFE7D3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A696105-C2E1-49BB-9CD4-CEEDDFFD6EB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032468-5D07-4ABA-B648-D416CA1E26F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06F708-DCBB-44D8-8E17-85A07A47A37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1A94F2B-9A38-450C-8E29-B975820FD8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xdr:rowOff>
    </xdr:from>
    <xdr:to>
      <xdr:col>24</xdr:col>
      <xdr:colOff>114300</xdr:colOff>
      <xdr:row>39</xdr:row>
      <xdr:rowOff>117856</xdr:rowOff>
    </xdr:to>
    <xdr:sp macro="" textlink="">
      <xdr:nvSpPr>
        <xdr:cNvPr id="71" name="楕円 70">
          <a:extLst>
            <a:ext uri="{FF2B5EF4-FFF2-40B4-BE49-F238E27FC236}">
              <a16:creationId xmlns:a16="http://schemas.microsoft.com/office/drawing/2014/main" id="{430ED18D-21B4-452E-A502-5677684E2D68}"/>
            </a:ext>
          </a:extLst>
        </xdr:cNvPr>
        <xdr:cNvSpPr/>
      </xdr:nvSpPr>
      <xdr:spPr>
        <a:xfrm>
          <a:off x="45847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39133</xdr:rowOff>
    </xdr:from>
    <xdr:ext cx="405111" cy="259045"/>
    <xdr:sp macro="" textlink="">
      <xdr:nvSpPr>
        <xdr:cNvPr id="72" name="【道路】&#10;有形固定資産減価償却率該当値テキスト">
          <a:extLst>
            <a:ext uri="{FF2B5EF4-FFF2-40B4-BE49-F238E27FC236}">
              <a16:creationId xmlns:a16="http://schemas.microsoft.com/office/drawing/2014/main" id="{0FB48450-3A58-4C99-A3D7-0D366ACAC0F7}"/>
            </a:ext>
          </a:extLst>
        </xdr:cNvPr>
        <xdr:cNvSpPr txBox="1"/>
      </xdr:nvSpPr>
      <xdr:spPr>
        <a:xfrm>
          <a:off x="4673600" y="6554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146558</xdr:rowOff>
    </xdr:from>
    <xdr:to>
      <xdr:col>20</xdr:col>
      <xdr:colOff>38100</xdr:colOff>
      <xdr:row>39</xdr:row>
      <xdr:rowOff>76708</xdr:rowOff>
    </xdr:to>
    <xdr:sp macro="" textlink="">
      <xdr:nvSpPr>
        <xdr:cNvPr id="73" name="楕円 72">
          <a:extLst>
            <a:ext uri="{FF2B5EF4-FFF2-40B4-BE49-F238E27FC236}">
              <a16:creationId xmlns:a16="http://schemas.microsoft.com/office/drawing/2014/main" id="{3A97F58C-CC61-49C9-9E2C-5B042533CA0C}"/>
            </a:ext>
          </a:extLst>
        </xdr:cNvPr>
        <xdr:cNvSpPr/>
      </xdr:nvSpPr>
      <xdr:spPr>
        <a:xfrm>
          <a:off x="3746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25908</xdr:rowOff>
    </xdr:from>
    <xdr:to>
      <xdr:col>24</xdr:col>
      <xdr:colOff>63500</xdr:colOff>
      <xdr:row>39</xdr:row>
      <xdr:rowOff>67056</xdr:rowOff>
    </xdr:to>
    <xdr:cxnSp macro="">
      <xdr:nvCxnSpPr>
        <xdr:cNvPr id="74" name="直線コネクタ 73">
          <a:extLst>
            <a:ext uri="{FF2B5EF4-FFF2-40B4-BE49-F238E27FC236}">
              <a16:creationId xmlns:a16="http://schemas.microsoft.com/office/drawing/2014/main" id="{8C301054-5BB0-4396-8C6E-D93A19CC40DE}"/>
            </a:ext>
          </a:extLst>
        </xdr:cNvPr>
        <xdr:cNvCxnSpPr/>
      </xdr:nvCxnSpPr>
      <xdr:spPr>
        <a:xfrm>
          <a:off x="3797300" y="671245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119126</xdr:rowOff>
    </xdr:from>
    <xdr:to>
      <xdr:col>15</xdr:col>
      <xdr:colOff>101600</xdr:colOff>
      <xdr:row>39</xdr:row>
      <xdr:rowOff>49276</xdr:rowOff>
    </xdr:to>
    <xdr:sp macro="" textlink="">
      <xdr:nvSpPr>
        <xdr:cNvPr id="75" name="楕円 74">
          <a:extLst>
            <a:ext uri="{FF2B5EF4-FFF2-40B4-BE49-F238E27FC236}">
              <a16:creationId xmlns:a16="http://schemas.microsoft.com/office/drawing/2014/main" id="{EBD809E2-D76E-4B3E-A641-4C21724E6574}"/>
            </a:ext>
          </a:extLst>
        </xdr:cNvPr>
        <xdr:cNvSpPr/>
      </xdr:nvSpPr>
      <xdr:spPr>
        <a:xfrm>
          <a:off x="2857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169926</xdr:rowOff>
    </xdr:from>
    <xdr:to>
      <xdr:col>19</xdr:col>
      <xdr:colOff>177800</xdr:colOff>
      <xdr:row>39</xdr:row>
      <xdr:rowOff>25908</xdr:rowOff>
    </xdr:to>
    <xdr:cxnSp macro="">
      <xdr:nvCxnSpPr>
        <xdr:cNvPr id="76" name="直線コネクタ 75">
          <a:extLst>
            <a:ext uri="{FF2B5EF4-FFF2-40B4-BE49-F238E27FC236}">
              <a16:creationId xmlns:a16="http://schemas.microsoft.com/office/drawing/2014/main" id="{57451E3E-B236-41AF-A3BD-66A082EAE06C}"/>
            </a:ext>
          </a:extLst>
        </xdr:cNvPr>
        <xdr:cNvCxnSpPr/>
      </xdr:nvCxnSpPr>
      <xdr:spPr>
        <a:xfrm>
          <a:off x="2908300" y="66850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87122</xdr:rowOff>
    </xdr:from>
    <xdr:to>
      <xdr:col>10</xdr:col>
      <xdr:colOff>165100</xdr:colOff>
      <xdr:row>39</xdr:row>
      <xdr:rowOff>17272</xdr:rowOff>
    </xdr:to>
    <xdr:sp macro="" textlink="">
      <xdr:nvSpPr>
        <xdr:cNvPr id="77" name="楕円 76">
          <a:extLst>
            <a:ext uri="{FF2B5EF4-FFF2-40B4-BE49-F238E27FC236}">
              <a16:creationId xmlns:a16="http://schemas.microsoft.com/office/drawing/2014/main" id="{53A9CDCE-1FB4-4BCA-B11A-C396A0C31265}"/>
            </a:ext>
          </a:extLst>
        </xdr:cNvPr>
        <xdr:cNvSpPr/>
      </xdr:nvSpPr>
      <xdr:spPr>
        <a:xfrm>
          <a:off x="1968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137922</xdr:rowOff>
    </xdr:from>
    <xdr:to>
      <xdr:col>15</xdr:col>
      <xdr:colOff>50800</xdr:colOff>
      <xdr:row>38</xdr:row>
      <xdr:rowOff>169926</xdr:rowOff>
    </xdr:to>
    <xdr:cxnSp macro="">
      <xdr:nvCxnSpPr>
        <xdr:cNvPr id="78" name="直線コネクタ 77">
          <a:extLst>
            <a:ext uri="{FF2B5EF4-FFF2-40B4-BE49-F238E27FC236}">
              <a16:creationId xmlns:a16="http://schemas.microsoft.com/office/drawing/2014/main" id="{CD171863-FDD1-48E4-820E-5FD8520CD391}"/>
            </a:ext>
          </a:extLst>
        </xdr:cNvPr>
        <xdr:cNvCxnSpPr/>
      </xdr:nvCxnSpPr>
      <xdr:spPr>
        <a:xfrm>
          <a:off x="2019300" y="665302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57404</xdr:rowOff>
    </xdr:from>
    <xdr:to>
      <xdr:col>6</xdr:col>
      <xdr:colOff>38100</xdr:colOff>
      <xdr:row>38</xdr:row>
      <xdr:rowOff>159004</xdr:rowOff>
    </xdr:to>
    <xdr:sp macro="" textlink="">
      <xdr:nvSpPr>
        <xdr:cNvPr id="79" name="楕円 78">
          <a:extLst>
            <a:ext uri="{FF2B5EF4-FFF2-40B4-BE49-F238E27FC236}">
              <a16:creationId xmlns:a16="http://schemas.microsoft.com/office/drawing/2014/main" id="{D0234541-14C0-4F08-9EF7-FA3A9AA83FB3}"/>
            </a:ext>
          </a:extLst>
        </xdr:cNvPr>
        <xdr:cNvSpPr/>
      </xdr:nvSpPr>
      <xdr:spPr>
        <a:xfrm>
          <a:off x="1079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108204</xdr:rowOff>
    </xdr:from>
    <xdr:to>
      <xdr:col>10</xdr:col>
      <xdr:colOff>114300</xdr:colOff>
      <xdr:row>38</xdr:row>
      <xdr:rowOff>137922</xdr:rowOff>
    </xdr:to>
    <xdr:cxnSp macro="">
      <xdr:nvCxnSpPr>
        <xdr:cNvPr id="80" name="直線コネクタ 79">
          <a:extLst>
            <a:ext uri="{FF2B5EF4-FFF2-40B4-BE49-F238E27FC236}">
              <a16:creationId xmlns:a16="http://schemas.microsoft.com/office/drawing/2014/main" id="{74BBB19B-F52E-4A06-B733-3AA7F4B1C26F}"/>
            </a:ext>
          </a:extLst>
        </xdr:cNvPr>
        <xdr:cNvCxnSpPr/>
      </xdr:nvCxnSpPr>
      <xdr:spPr>
        <a:xfrm>
          <a:off x="1130300" y="66233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B8E0115C-DC1A-4A38-B128-78E2538E74A7}"/>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3027F2E8-5DC8-44D2-8F4A-464B130F2CD8}"/>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92360A8E-7456-468D-9262-91D4434269E0}"/>
            </a:ext>
          </a:extLst>
        </xdr:cNvPr>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495F109C-9960-41D8-BB13-0D3D654474FD}"/>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93235</xdr:rowOff>
    </xdr:from>
    <xdr:ext cx="405111" cy="259045"/>
    <xdr:sp macro="" textlink="">
      <xdr:nvSpPr>
        <xdr:cNvPr id="85" name="n_1mainValue【道路】&#10;有形固定資産減価償却率">
          <a:extLst>
            <a:ext uri="{FF2B5EF4-FFF2-40B4-BE49-F238E27FC236}">
              <a16:creationId xmlns:a16="http://schemas.microsoft.com/office/drawing/2014/main" id="{D9CEC831-AC39-4A1D-9297-1651FAAFA8F2}"/>
            </a:ext>
          </a:extLst>
        </xdr:cNvPr>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86" name="n_2mainValue【道路】&#10;有形固定資産減価償却率">
          <a:extLst>
            <a:ext uri="{FF2B5EF4-FFF2-40B4-BE49-F238E27FC236}">
              <a16:creationId xmlns:a16="http://schemas.microsoft.com/office/drawing/2014/main" id="{71EDC43D-4ADC-40AC-A692-E680D6966C0D}"/>
            </a:ext>
          </a:extLst>
        </xdr:cNvPr>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33799</xdr:rowOff>
    </xdr:from>
    <xdr:ext cx="405111" cy="259045"/>
    <xdr:sp macro="" textlink="">
      <xdr:nvSpPr>
        <xdr:cNvPr id="87" name="n_3mainValue【道路】&#10;有形固定資産減価償却率">
          <a:extLst>
            <a:ext uri="{FF2B5EF4-FFF2-40B4-BE49-F238E27FC236}">
              <a16:creationId xmlns:a16="http://schemas.microsoft.com/office/drawing/2014/main" id="{25A39378-F9A1-41C2-973B-52608A8AB552}"/>
            </a:ext>
          </a:extLst>
        </xdr:cNvPr>
        <xdr:cNvSpPr txBox="1"/>
      </xdr:nvSpPr>
      <xdr:spPr>
        <a:xfrm>
          <a:off x="1816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150131</xdr:rowOff>
    </xdr:from>
    <xdr:ext cx="405111" cy="259045"/>
    <xdr:sp macro="" textlink="">
      <xdr:nvSpPr>
        <xdr:cNvPr id="88" name="n_4mainValue【道路】&#10;有形固定資産減価償却率">
          <a:extLst>
            <a:ext uri="{FF2B5EF4-FFF2-40B4-BE49-F238E27FC236}">
              <a16:creationId xmlns:a16="http://schemas.microsoft.com/office/drawing/2014/main" id="{3D8AE070-5C32-469E-B8EC-67E869350860}"/>
            </a:ext>
          </a:extLst>
        </xdr:cNvPr>
        <xdr:cNvSpPr txBox="1"/>
      </xdr:nvSpPr>
      <xdr:spPr>
        <a:xfrm>
          <a:off x="927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989D355-C472-4733-95CD-9671C378AF3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02244AC-DB64-4C36-930E-E8627C2360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0195C05-8E95-43E9-A621-AF11F9C9FC2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6F432EC-F569-4B0E-B6A9-70DDBDB676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5D647FC-8F18-4992-98FE-3DC6527AE10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9484AF4-0024-485B-A957-3409EC26668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AA21FC3-0068-46A1-A156-10A9CC4564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C6CB313-CC84-4A11-BEF3-BCE6507AC0F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B08073EB-A05F-4C9C-B4DA-E1D510D8C5D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34976CE-DD0D-4B3E-817A-E52C81E56A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854D3EB0-F192-43D3-9306-5BD66825085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DC0072D8-7DBA-424B-890E-9D775717324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630E8DE3-EDDB-4BC7-A655-05CCD37FC57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46F25680-8E95-4740-81B2-4DB99E5F0088}"/>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A81A9405-E4E2-44C7-8084-CED0892484D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3A43FCB7-9741-448C-91C5-896C219B87D1}"/>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42A742A0-09FA-499C-8AF1-980248A6FA8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F27DE575-3A1C-4FA7-BBE4-834EE3D1BB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F5CB759A-716A-4267-B35B-4B5B9460775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BC3D7B84-1A35-48FF-83AF-254A83A6FA8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F7238762-4D15-4C95-89CF-3A6FCB82C8D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3A3B5A93-4DFD-4DA5-BC1C-4AEFC867F517}"/>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3DE7E12-7B32-490D-ACFD-E68585C894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C393185D-BE53-45E4-8752-06F005983A6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98FB725-AD43-4DCF-8535-D8642419C83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D73A2DD6-D86E-4361-B26E-9EEA34BC64C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C0A0394F-2385-4950-A4EC-17C47E929B3A}"/>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3F13CF8E-629B-43D2-81C0-3CB03FB85A56}"/>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744EAEA2-C231-408E-A7F6-C8AE1E146BF3}"/>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62D67368-E636-4FE9-989B-8CD9D83DE908}"/>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42BE5ADC-97CF-4DA1-A69E-88B9EAA96F0C}"/>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1D3D8B4E-1D78-4E65-A86D-D3C55AC9BA79}"/>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CFB95BB8-83DD-4502-AFA4-86EAC563CE43}"/>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F1D4648C-97C7-485B-A456-BA44232F7D14}"/>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FBB19205-A7D0-4D47-B4F1-EAE9C2C6ACCE}"/>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3C70526E-F1C2-41FA-BB7E-AA429CEA6B02}"/>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D2B98D0-0C7B-4719-BC34-A126ED9C73A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3FB77A1-00AA-4587-9374-839F2963C0A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0083040-97B4-4783-8D32-581C4E92290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C226AC4-AE3D-41C4-AE7A-C38B6CE844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C5B4500-285B-4457-8693-78977D6485F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155865</xdr:rowOff>
    </xdr:from>
    <xdr:to>
      <xdr:col>55</xdr:col>
      <xdr:colOff>50800</xdr:colOff>
      <xdr:row>41</xdr:row>
      <xdr:rowOff>86015</xdr:rowOff>
    </xdr:to>
    <xdr:sp macro="" textlink="">
      <xdr:nvSpPr>
        <xdr:cNvPr id="130" name="楕円 129">
          <a:extLst>
            <a:ext uri="{FF2B5EF4-FFF2-40B4-BE49-F238E27FC236}">
              <a16:creationId xmlns:a16="http://schemas.microsoft.com/office/drawing/2014/main" id="{E86EBB0E-8A4E-48BC-803D-E69B975B7AEB}"/>
            </a:ext>
          </a:extLst>
        </xdr:cNvPr>
        <xdr:cNvSpPr/>
      </xdr:nvSpPr>
      <xdr:spPr>
        <a:xfrm>
          <a:off x="10426700" y="70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134292</xdr:rowOff>
    </xdr:from>
    <xdr:ext cx="534377" cy="259045"/>
    <xdr:sp macro="" textlink="">
      <xdr:nvSpPr>
        <xdr:cNvPr id="131" name="【道路】&#10;一人当たり延長該当値テキスト">
          <a:extLst>
            <a:ext uri="{FF2B5EF4-FFF2-40B4-BE49-F238E27FC236}">
              <a16:creationId xmlns:a16="http://schemas.microsoft.com/office/drawing/2014/main" id="{27658687-C1F8-47FC-9F5A-A4C93091FE14}"/>
            </a:ext>
          </a:extLst>
        </xdr:cNvPr>
        <xdr:cNvSpPr txBox="1"/>
      </xdr:nvSpPr>
      <xdr:spPr>
        <a:xfrm>
          <a:off x="10515600" y="69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158510</xdr:rowOff>
    </xdr:from>
    <xdr:to>
      <xdr:col>50</xdr:col>
      <xdr:colOff>165100</xdr:colOff>
      <xdr:row>41</xdr:row>
      <xdr:rowOff>88660</xdr:rowOff>
    </xdr:to>
    <xdr:sp macro="" textlink="">
      <xdr:nvSpPr>
        <xdr:cNvPr id="132" name="楕円 131">
          <a:extLst>
            <a:ext uri="{FF2B5EF4-FFF2-40B4-BE49-F238E27FC236}">
              <a16:creationId xmlns:a16="http://schemas.microsoft.com/office/drawing/2014/main" id="{C654A03F-873B-41C8-9E65-2E4215C895AF}"/>
            </a:ext>
          </a:extLst>
        </xdr:cNvPr>
        <xdr:cNvSpPr/>
      </xdr:nvSpPr>
      <xdr:spPr>
        <a:xfrm>
          <a:off x="9588500" y="70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35215</xdr:rowOff>
    </xdr:from>
    <xdr:to>
      <xdr:col>55</xdr:col>
      <xdr:colOff>0</xdr:colOff>
      <xdr:row>41</xdr:row>
      <xdr:rowOff>37860</xdr:rowOff>
    </xdr:to>
    <xdr:cxnSp macro="">
      <xdr:nvCxnSpPr>
        <xdr:cNvPr id="133" name="直線コネクタ 132">
          <a:extLst>
            <a:ext uri="{FF2B5EF4-FFF2-40B4-BE49-F238E27FC236}">
              <a16:creationId xmlns:a16="http://schemas.microsoft.com/office/drawing/2014/main" id="{8249BC7B-B8B1-4F25-BD8A-DB3EC0EFB902}"/>
            </a:ext>
          </a:extLst>
        </xdr:cNvPr>
        <xdr:cNvCxnSpPr/>
      </xdr:nvCxnSpPr>
      <xdr:spPr>
        <a:xfrm flipV="1">
          <a:off x="9639300" y="7064665"/>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160470</xdr:rowOff>
    </xdr:from>
    <xdr:to>
      <xdr:col>46</xdr:col>
      <xdr:colOff>38100</xdr:colOff>
      <xdr:row>41</xdr:row>
      <xdr:rowOff>90620</xdr:rowOff>
    </xdr:to>
    <xdr:sp macro="" textlink="">
      <xdr:nvSpPr>
        <xdr:cNvPr id="134" name="楕円 133">
          <a:extLst>
            <a:ext uri="{FF2B5EF4-FFF2-40B4-BE49-F238E27FC236}">
              <a16:creationId xmlns:a16="http://schemas.microsoft.com/office/drawing/2014/main" id="{A383090D-63A3-4BBC-AC51-3F6B4A8F3C7C}"/>
            </a:ext>
          </a:extLst>
        </xdr:cNvPr>
        <xdr:cNvSpPr/>
      </xdr:nvSpPr>
      <xdr:spPr>
        <a:xfrm>
          <a:off x="8699500" y="70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37860</xdr:rowOff>
    </xdr:from>
    <xdr:to>
      <xdr:col>50</xdr:col>
      <xdr:colOff>114300</xdr:colOff>
      <xdr:row>41</xdr:row>
      <xdr:rowOff>39820</xdr:rowOff>
    </xdr:to>
    <xdr:cxnSp macro="">
      <xdr:nvCxnSpPr>
        <xdr:cNvPr id="135" name="直線コネクタ 134">
          <a:extLst>
            <a:ext uri="{FF2B5EF4-FFF2-40B4-BE49-F238E27FC236}">
              <a16:creationId xmlns:a16="http://schemas.microsoft.com/office/drawing/2014/main" id="{403AEDA9-E366-41B3-96C8-5ED927A3C2BB}"/>
            </a:ext>
          </a:extLst>
        </xdr:cNvPr>
        <xdr:cNvCxnSpPr/>
      </xdr:nvCxnSpPr>
      <xdr:spPr>
        <a:xfrm flipV="1">
          <a:off x="8750300" y="706731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162103</xdr:rowOff>
    </xdr:from>
    <xdr:to>
      <xdr:col>41</xdr:col>
      <xdr:colOff>101600</xdr:colOff>
      <xdr:row>41</xdr:row>
      <xdr:rowOff>92253</xdr:rowOff>
    </xdr:to>
    <xdr:sp macro="" textlink="">
      <xdr:nvSpPr>
        <xdr:cNvPr id="136" name="楕円 135">
          <a:extLst>
            <a:ext uri="{FF2B5EF4-FFF2-40B4-BE49-F238E27FC236}">
              <a16:creationId xmlns:a16="http://schemas.microsoft.com/office/drawing/2014/main" id="{7B53F2A3-57B8-44E1-ACF9-9F88D5BFDE1F}"/>
            </a:ext>
          </a:extLst>
        </xdr:cNvPr>
        <xdr:cNvSpPr/>
      </xdr:nvSpPr>
      <xdr:spPr>
        <a:xfrm>
          <a:off x="7810500" y="70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39820</xdr:rowOff>
    </xdr:from>
    <xdr:to>
      <xdr:col>45</xdr:col>
      <xdr:colOff>177800</xdr:colOff>
      <xdr:row>41</xdr:row>
      <xdr:rowOff>41453</xdr:rowOff>
    </xdr:to>
    <xdr:cxnSp macro="">
      <xdr:nvCxnSpPr>
        <xdr:cNvPr id="137" name="直線コネクタ 136">
          <a:extLst>
            <a:ext uri="{FF2B5EF4-FFF2-40B4-BE49-F238E27FC236}">
              <a16:creationId xmlns:a16="http://schemas.microsoft.com/office/drawing/2014/main" id="{A169D0F9-F1ED-47D9-AE5A-F402F575DCB5}"/>
            </a:ext>
          </a:extLst>
        </xdr:cNvPr>
        <xdr:cNvCxnSpPr/>
      </xdr:nvCxnSpPr>
      <xdr:spPr>
        <a:xfrm flipV="1">
          <a:off x="7861300" y="70692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163605</xdr:rowOff>
    </xdr:from>
    <xdr:to>
      <xdr:col>36</xdr:col>
      <xdr:colOff>165100</xdr:colOff>
      <xdr:row>41</xdr:row>
      <xdr:rowOff>93755</xdr:rowOff>
    </xdr:to>
    <xdr:sp macro="" textlink="">
      <xdr:nvSpPr>
        <xdr:cNvPr id="138" name="楕円 137">
          <a:extLst>
            <a:ext uri="{FF2B5EF4-FFF2-40B4-BE49-F238E27FC236}">
              <a16:creationId xmlns:a16="http://schemas.microsoft.com/office/drawing/2014/main" id="{003F654F-7DCF-4F82-B2FF-54007E8CBC69}"/>
            </a:ext>
          </a:extLst>
        </xdr:cNvPr>
        <xdr:cNvSpPr/>
      </xdr:nvSpPr>
      <xdr:spPr>
        <a:xfrm>
          <a:off x="6921500" y="70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41453</xdr:rowOff>
    </xdr:from>
    <xdr:to>
      <xdr:col>41</xdr:col>
      <xdr:colOff>50800</xdr:colOff>
      <xdr:row>41</xdr:row>
      <xdr:rowOff>42955</xdr:rowOff>
    </xdr:to>
    <xdr:cxnSp macro="">
      <xdr:nvCxnSpPr>
        <xdr:cNvPr id="139" name="直線コネクタ 138">
          <a:extLst>
            <a:ext uri="{FF2B5EF4-FFF2-40B4-BE49-F238E27FC236}">
              <a16:creationId xmlns:a16="http://schemas.microsoft.com/office/drawing/2014/main" id="{132857A4-1789-4993-9597-CB3D06E12C7B}"/>
            </a:ext>
          </a:extLst>
        </xdr:cNvPr>
        <xdr:cNvCxnSpPr/>
      </xdr:nvCxnSpPr>
      <xdr:spPr>
        <a:xfrm flipV="1">
          <a:off x="6972300" y="7070903"/>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a:extLst>
            <a:ext uri="{FF2B5EF4-FFF2-40B4-BE49-F238E27FC236}">
              <a16:creationId xmlns:a16="http://schemas.microsoft.com/office/drawing/2014/main" id="{6ED86537-AD8A-4E05-A76C-0EB8466A2061}"/>
            </a:ext>
          </a:extLst>
        </xdr:cNvPr>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a:extLst>
            <a:ext uri="{FF2B5EF4-FFF2-40B4-BE49-F238E27FC236}">
              <a16:creationId xmlns:a16="http://schemas.microsoft.com/office/drawing/2014/main" id="{3857208E-17B7-410A-8542-1F76EC56F062}"/>
            </a:ext>
          </a:extLst>
        </xdr:cNvPr>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a:extLst>
            <a:ext uri="{FF2B5EF4-FFF2-40B4-BE49-F238E27FC236}">
              <a16:creationId xmlns:a16="http://schemas.microsoft.com/office/drawing/2014/main" id="{EF03FFDC-0EF6-441E-92D7-8DADEE684E3F}"/>
            </a:ext>
          </a:extLst>
        </xdr:cNvPr>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2CEBFB3A-75FF-42FD-9E9C-88DBBB150C5E}"/>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105187</xdr:rowOff>
    </xdr:from>
    <xdr:ext cx="534377" cy="259045"/>
    <xdr:sp macro="" textlink="">
      <xdr:nvSpPr>
        <xdr:cNvPr id="144" name="n_1mainValue【道路】&#10;一人当たり延長">
          <a:extLst>
            <a:ext uri="{FF2B5EF4-FFF2-40B4-BE49-F238E27FC236}">
              <a16:creationId xmlns:a16="http://schemas.microsoft.com/office/drawing/2014/main" id="{54BCF150-0BE5-4FB5-9965-95ACFE29268D}"/>
            </a:ext>
          </a:extLst>
        </xdr:cNvPr>
        <xdr:cNvSpPr txBox="1"/>
      </xdr:nvSpPr>
      <xdr:spPr>
        <a:xfrm>
          <a:off x="9359411" y="67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107147</xdr:rowOff>
    </xdr:from>
    <xdr:ext cx="534377" cy="259045"/>
    <xdr:sp macro="" textlink="">
      <xdr:nvSpPr>
        <xdr:cNvPr id="145" name="n_2mainValue【道路】&#10;一人当たり延長">
          <a:extLst>
            <a:ext uri="{FF2B5EF4-FFF2-40B4-BE49-F238E27FC236}">
              <a16:creationId xmlns:a16="http://schemas.microsoft.com/office/drawing/2014/main" id="{D31CBFBF-6668-4594-A79E-52F288832FB3}"/>
            </a:ext>
          </a:extLst>
        </xdr:cNvPr>
        <xdr:cNvSpPr txBox="1"/>
      </xdr:nvSpPr>
      <xdr:spPr>
        <a:xfrm>
          <a:off x="8483111" y="679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108780</xdr:rowOff>
    </xdr:from>
    <xdr:ext cx="534377" cy="259045"/>
    <xdr:sp macro="" textlink="">
      <xdr:nvSpPr>
        <xdr:cNvPr id="146" name="n_3mainValue【道路】&#10;一人当たり延長">
          <a:extLst>
            <a:ext uri="{FF2B5EF4-FFF2-40B4-BE49-F238E27FC236}">
              <a16:creationId xmlns:a16="http://schemas.microsoft.com/office/drawing/2014/main" id="{BBE8032D-CAF0-4F1A-895C-DDE338FB2DE9}"/>
            </a:ext>
          </a:extLst>
        </xdr:cNvPr>
        <xdr:cNvSpPr txBox="1"/>
      </xdr:nvSpPr>
      <xdr:spPr>
        <a:xfrm>
          <a:off x="7594111" y="679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84882</xdr:rowOff>
    </xdr:from>
    <xdr:ext cx="534377" cy="259045"/>
    <xdr:sp macro="" textlink="">
      <xdr:nvSpPr>
        <xdr:cNvPr id="147" name="n_4mainValue【道路】&#10;一人当たり延長">
          <a:extLst>
            <a:ext uri="{FF2B5EF4-FFF2-40B4-BE49-F238E27FC236}">
              <a16:creationId xmlns:a16="http://schemas.microsoft.com/office/drawing/2014/main" id="{26B9E7BF-7700-49A5-8E9F-7A05221AC326}"/>
            </a:ext>
          </a:extLst>
        </xdr:cNvPr>
        <xdr:cNvSpPr txBox="1"/>
      </xdr:nvSpPr>
      <xdr:spPr>
        <a:xfrm>
          <a:off x="6705111" y="71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84BE3F6-4158-45AA-8B69-6AD744100F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4A2B23C-6673-4D2C-B4DC-079D8A35D17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53B00CF-EED1-41B4-AA72-20356E1611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ECEEC70-3040-4130-8F1B-830A79F41C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8FC86ED-5045-43F4-BFC1-0C1C6E312B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16EFEAB-6A27-4579-A085-6C4372BD0E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25345C6-0E83-4C73-99E9-13ADEFF47E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871E32C-C927-4669-BB29-DFBEDB2772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C5BB849-AAE3-4837-920B-67A5E391183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2C9D357-4F81-4455-B037-2D45A770D50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36D7F12-5B8F-4804-A5C3-0C63D8B565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A00ECDB0-229B-4B25-9462-A94496579E0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7DE1F32-EF5F-461D-965B-18A425B1E06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5001ED40-06E6-4635-BB9F-5F5E11EE880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7BFE3B34-B56C-446D-B23C-7C038707087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A35FA782-4913-456F-B492-8F15E490F3A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9D840A3E-CABA-467A-8595-4A510F5AB80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2C7F02F-3501-4CCC-AC53-C7EA7DAE78B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24DA40C-B7D0-413B-AE33-32CEB0A461F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140E9BB-B91B-492D-A4D5-7403C1AB5F8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C1C37BC-1559-4388-9307-A8C0D40317B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3F7E638-B541-4886-BFC3-B340DDED2E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2776D8C-3EDD-414C-8849-985FB25B342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2841937-63E8-42F8-A4EA-D868CD88C12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B71F295-8663-4EE2-8447-F20A3899D4F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4D73DCE9-97D2-408D-BD4F-B03EBD85F90B}"/>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F094C4C-195D-401A-B3C8-8960A95C99D0}"/>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D5A0A994-A375-4E56-8948-BAD99BA264CF}"/>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288C1C9-1FAC-4E4A-B447-FF817BCEC2E5}"/>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735AD631-15FB-43E8-9473-D6DE06F52C93}"/>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1119532-ABDE-4209-A9EA-91C53FEDA601}"/>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F6998402-CE52-4D5A-85EC-8E388FA290AE}"/>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5194B8EE-508A-4929-9AFC-C40F0D0C2945}"/>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BED57961-56C8-4CFE-A14F-53225946C23C}"/>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E21323DA-208D-4A2A-83D8-7E1177D5BF15}"/>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9BD5DA0A-9CBE-4D37-BBA8-51D7122FDDFF}"/>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AB5AE80-06BB-4180-BD5F-B336F2F58FC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69F59F3-5951-4DBC-9A32-F1D0E089BD9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19EDEC3-7AE9-4C7C-805B-F4DF6C39AC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692AB5C-7FE9-408B-82AE-E32273C7BE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A60132A-7EF5-476B-A07C-C04C1F879EA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130447</xdr:rowOff>
    </xdr:from>
    <xdr:to>
      <xdr:col>24</xdr:col>
      <xdr:colOff>114300</xdr:colOff>
      <xdr:row>62</xdr:row>
      <xdr:rowOff>60597</xdr:rowOff>
    </xdr:to>
    <xdr:sp macro="" textlink="">
      <xdr:nvSpPr>
        <xdr:cNvPr id="189" name="楕円 188">
          <a:extLst>
            <a:ext uri="{FF2B5EF4-FFF2-40B4-BE49-F238E27FC236}">
              <a16:creationId xmlns:a16="http://schemas.microsoft.com/office/drawing/2014/main" id="{F7B5F76C-BF96-4F34-A078-593A92BF11BB}"/>
            </a:ext>
          </a:extLst>
        </xdr:cNvPr>
        <xdr:cNvSpPr/>
      </xdr:nvSpPr>
      <xdr:spPr>
        <a:xfrm>
          <a:off x="4584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108874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CF54F55-78D4-4E43-BA11-2E9FB85EAFBC}"/>
            </a:ext>
          </a:extLst>
        </xdr:cNvPr>
        <xdr:cNvSpPr txBox="1"/>
      </xdr:nvSpPr>
      <xdr:spPr>
        <a:xfrm>
          <a:off x="4673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91" name="楕円 190">
          <a:extLst>
            <a:ext uri="{FF2B5EF4-FFF2-40B4-BE49-F238E27FC236}">
              <a16:creationId xmlns:a16="http://schemas.microsoft.com/office/drawing/2014/main" id="{7BDBAE17-6F81-45DA-90CE-F0DEBC74DE8F}"/>
            </a:ext>
          </a:extLst>
        </xdr:cNvPr>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9797</xdr:rowOff>
    </xdr:to>
    <xdr:cxnSp macro="">
      <xdr:nvCxnSpPr>
        <xdr:cNvPr id="192" name="直線コネクタ 191">
          <a:extLst>
            <a:ext uri="{FF2B5EF4-FFF2-40B4-BE49-F238E27FC236}">
              <a16:creationId xmlns:a16="http://schemas.microsoft.com/office/drawing/2014/main" id="{42CE6049-7966-4CAF-9504-300DDC4AA392}"/>
            </a:ext>
          </a:extLst>
        </xdr:cNvPr>
        <xdr:cNvCxnSpPr/>
      </xdr:nvCxnSpPr>
      <xdr:spPr>
        <a:xfrm>
          <a:off x="3797300" y="1061847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89626</xdr:rowOff>
    </xdr:from>
    <xdr:to>
      <xdr:col>15</xdr:col>
      <xdr:colOff>101600</xdr:colOff>
      <xdr:row>62</xdr:row>
      <xdr:rowOff>19776</xdr:rowOff>
    </xdr:to>
    <xdr:sp macro="" textlink="">
      <xdr:nvSpPr>
        <xdr:cNvPr id="193" name="楕円 192">
          <a:extLst>
            <a:ext uri="{FF2B5EF4-FFF2-40B4-BE49-F238E27FC236}">
              <a16:creationId xmlns:a16="http://schemas.microsoft.com/office/drawing/2014/main" id="{CC706449-0D77-4D78-9A3A-660104E03726}"/>
            </a:ext>
          </a:extLst>
        </xdr:cNvPr>
        <xdr:cNvSpPr/>
      </xdr:nvSpPr>
      <xdr:spPr>
        <a:xfrm>
          <a:off x="2857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140426</xdr:rowOff>
    </xdr:from>
    <xdr:to>
      <xdr:col>19</xdr:col>
      <xdr:colOff>177800</xdr:colOff>
      <xdr:row>61</xdr:row>
      <xdr:rowOff>160020</xdr:rowOff>
    </xdr:to>
    <xdr:cxnSp macro="">
      <xdr:nvCxnSpPr>
        <xdr:cNvPr id="194" name="直線コネクタ 193">
          <a:extLst>
            <a:ext uri="{FF2B5EF4-FFF2-40B4-BE49-F238E27FC236}">
              <a16:creationId xmlns:a16="http://schemas.microsoft.com/office/drawing/2014/main" id="{AB80FA97-D531-4B6B-B7E1-CD3A722C37ED}"/>
            </a:ext>
          </a:extLst>
        </xdr:cNvPr>
        <xdr:cNvCxnSpPr/>
      </xdr:nvCxnSpPr>
      <xdr:spPr>
        <a:xfrm>
          <a:off x="2908300" y="105988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95" name="楕円 194">
          <a:extLst>
            <a:ext uri="{FF2B5EF4-FFF2-40B4-BE49-F238E27FC236}">
              <a16:creationId xmlns:a16="http://schemas.microsoft.com/office/drawing/2014/main" id="{F7AA95B4-A0F1-4AC5-BE38-DA7564CCE68F}"/>
            </a:ext>
          </a:extLst>
        </xdr:cNvPr>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140426</xdr:rowOff>
    </xdr:to>
    <xdr:cxnSp macro="">
      <xdr:nvCxnSpPr>
        <xdr:cNvPr id="196" name="直線コネクタ 195">
          <a:extLst>
            <a:ext uri="{FF2B5EF4-FFF2-40B4-BE49-F238E27FC236}">
              <a16:creationId xmlns:a16="http://schemas.microsoft.com/office/drawing/2014/main" id="{0669B7CA-3AC6-4147-95D1-FBFBED19841A}"/>
            </a:ext>
          </a:extLst>
        </xdr:cNvPr>
        <xdr:cNvCxnSpPr/>
      </xdr:nvCxnSpPr>
      <xdr:spPr>
        <a:xfrm>
          <a:off x="2019300" y="105841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7" name="楕円 196">
          <a:extLst>
            <a:ext uri="{FF2B5EF4-FFF2-40B4-BE49-F238E27FC236}">
              <a16:creationId xmlns:a16="http://schemas.microsoft.com/office/drawing/2014/main" id="{1E6C2AEF-7C8C-4EB6-B4F8-4D6FA43605A9}"/>
            </a:ext>
          </a:extLst>
        </xdr:cNvPr>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125730</xdr:rowOff>
    </xdr:to>
    <xdr:cxnSp macro="">
      <xdr:nvCxnSpPr>
        <xdr:cNvPr id="198" name="直線コネクタ 197">
          <a:extLst>
            <a:ext uri="{FF2B5EF4-FFF2-40B4-BE49-F238E27FC236}">
              <a16:creationId xmlns:a16="http://schemas.microsoft.com/office/drawing/2014/main" id="{1BE01F0D-CD22-4EA4-8BA2-09BA63004346}"/>
            </a:ext>
          </a:extLst>
        </xdr:cNvPr>
        <xdr:cNvCxnSpPr/>
      </xdr:nvCxnSpPr>
      <xdr:spPr>
        <a:xfrm>
          <a:off x="1130300" y="1056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FD8429D-A297-43F2-BB5D-25A8714A4012}"/>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13BA2D6-F057-4B6B-9AB0-C481C459138B}"/>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8393642-D9C4-492A-9145-D00D72963E07}"/>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53A7F30-6B37-4058-BF2D-559A1B3A5E35}"/>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7982AEB9-3219-435C-9985-D21B354D8D06}"/>
            </a:ext>
          </a:extLst>
        </xdr:cNvPr>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10903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9573F11-0A48-48BC-B17A-58490B827120}"/>
            </a:ext>
          </a:extLst>
        </xdr:cNvPr>
        <xdr:cNvSpPr txBox="1"/>
      </xdr:nvSpPr>
      <xdr:spPr>
        <a:xfrm>
          <a:off x="2705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B23E3F5-1476-48A9-88D4-173AD1F3F206}"/>
            </a:ext>
          </a:extLst>
        </xdr:cNvPr>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5FA0CC5-4B18-4337-BA31-4CA20948E594}"/>
            </a:ext>
          </a:extLst>
        </xdr:cNvPr>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0B5AC83-A48F-4144-980A-F7529BBAEF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D471C32-72F8-42EA-9A0F-78D62634143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BA3A30B-A356-4671-892E-3E0F389F47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4BF7883-1A01-482C-B950-30E24A573A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F9F5F8D-2D64-4149-A8E6-63B4BB7D42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8DB57DA-FC2D-4686-BC4B-FA752A2A2C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26ED351-60BF-4C31-99D1-6535AB8BF9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A9C5F49-37A0-4064-BE54-6337A4A4207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70F40A1-5E04-4F73-972F-639587B121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6858A1D-1CE1-4604-A3DE-EA8745BBFD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7CEEC9F-4606-43D0-A822-7C0E30C730C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BC449C23-62CD-4DD4-BC20-130B080EF55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86EA509-BDB5-483A-BDF1-0F36D7FB825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61D4C1C2-66CF-4459-81C7-37F7754D48D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6B07F449-9637-4459-BA94-48E6FA9A54E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73158EF2-D373-4E25-9965-EA1C8670FCC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F5D4F44-F64D-4723-8D73-2A259E744FA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8D3D5ACC-670C-4E0D-9DED-940F2DA2548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1FDFF35-9427-4503-A4A6-6BDD246C2FD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9E9D25E-AEA3-4D1C-BA33-577452B9093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8083345B-1BA4-4D27-BBD5-38F7C81EFE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77418083-DC04-4E54-BD55-5F6BDEC5B8F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D92B5B55-8823-46AF-8868-EABF6E1A22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C9E459E2-9554-4C51-A1DF-067F58777F8C}"/>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5231556B-EDE4-449A-952B-016A0FC7768F}"/>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3F67EDDA-A8F0-4AC2-BE4A-E32BAB591FEE}"/>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3C69A92D-DB0B-4EFA-A778-4DC92AC2BD68}"/>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F3B19568-7E07-45F4-B4D6-BB2B1BD5C066}"/>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2FAAD0FF-192E-49E9-97CD-A51062E267FC}"/>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B92A3B5C-F40C-429E-BED3-28F9FB89D9F3}"/>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DE67CF25-507E-4AD6-AEB3-4FE276CC027A}"/>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D80E4BD4-A4FB-4921-BD01-7D2B7D520E5E}"/>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78713D35-CDCB-4FC5-AC20-EC2BBA77DB6B}"/>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5E9DBBB1-A15A-4A4E-956D-6D409B4FF169}"/>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A280191-6748-4997-A73B-C19A9846214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AC0197E-7A9A-4F40-A2B0-0CE49C9E6BC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D840F7A-35E0-449E-8757-BB52638A267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0EFC491-279B-44AD-901C-0B58CA7195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C6C247F-B2B9-41A0-A440-CC06DF9EE2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25479</xdr:rowOff>
    </xdr:from>
    <xdr:to>
      <xdr:col>55</xdr:col>
      <xdr:colOff>50800</xdr:colOff>
      <xdr:row>63</xdr:row>
      <xdr:rowOff>127079</xdr:rowOff>
    </xdr:to>
    <xdr:sp macro="" textlink="">
      <xdr:nvSpPr>
        <xdr:cNvPr id="246" name="楕円 245">
          <a:extLst>
            <a:ext uri="{FF2B5EF4-FFF2-40B4-BE49-F238E27FC236}">
              <a16:creationId xmlns:a16="http://schemas.microsoft.com/office/drawing/2014/main" id="{447069A2-B8E9-4ADB-8950-81EE2AA06C70}"/>
            </a:ext>
          </a:extLst>
        </xdr:cNvPr>
        <xdr:cNvSpPr/>
      </xdr:nvSpPr>
      <xdr:spPr>
        <a:xfrm>
          <a:off x="10426700" y="108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3906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AD243D0-75E3-4440-9CFF-58102C09C2E4}"/>
            </a:ext>
          </a:extLst>
        </xdr:cNvPr>
        <xdr:cNvSpPr txBox="1"/>
      </xdr:nvSpPr>
      <xdr:spPr>
        <a:xfrm>
          <a:off x="10515600" y="1080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27427</xdr:rowOff>
    </xdr:from>
    <xdr:to>
      <xdr:col>50</xdr:col>
      <xdr:colOff>165100</xdr:colOff>
      <xdr:row>63</xdr:row>
      <xdr:rowOff>129027</xdr:rowOff>
    </xdr:to>
    <xdr:sp macro="" textlink="">
      <xdr:nvSpPr>
        <xdr:cNvPr id="248" name="楕円 247">
          <a:extLst>
            <a:ext uri="{FF2B5EF4-FFF2-40B4-BE49-F238E27FC236}">
              <a16:creationId xmlns:a16="http://schemas.microsoft.com/office/drawing/2014/main" id="{57CFC665-9BAC-475C-A580-3B174F503C76}"/>
            </a:ext>
          </a:extLst>
        </xdr:cNvPr>
        <xdr:cNvSpPr/>
      </xdr:nvSpPr>
      <xdr:spPr>
        <a:xfrm>
          <a:off x="9588500" y="108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76279</xdr:rowOff>
    </xdr:from>
    <xdr:to>
      <xdr:col>55</xdr:col>
      <xdr:colOff>0</xdr:colOff>
      <xdr:row>63</xdr:row>
      <xdr:rowOff>78227</xdr:rowOff>
    </xdr:to>
    <xdr:cxnSp macro="">
      <xdr:nvCxnSpPr>
        <xdr:cNvPr id="249" name="直線コネクタ 248">
          <a:extLst>
            <a:ext uri="{FF2B5EF4-FFF2-40B4-BE49-F238E27FC236}">
              <a16:creationId xmlns:a16="http://schemas.microsoft.com/office/drawing/2014/main" id="{4EF72704-5303-448E-AF11-1D45D474E794}"/>
            </a:ext>
          </a:extLst>
        </xdr:cNvPr>
        <xdr:cNvCxnSpPr/>
      </xdr:nvCxnSpPr>
      <xdr:spPr>
        <a:xfrm flipV="1">
          <a:off x="9639300" y="10877629"/>
          <a:ext cx="8382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29765</xdr:rowOff>
    </xdr:from>
    <xdr:to>
      <xdr:col>46</xdr:col>
      <xdr:colOff>38100</xdr:colOff>
      <xdr:row>63</xdr:row>
      <xdr:rowOff>131365</xdr:rowOff>
    </xdr:to>
    <xdr:sp macro="" textlink="">
      <xdr:nvSpPr>
        <xdr:cNvPr id="250" name="楕円 249">
          <a:extLst>
            <a:ext uri="{FF2B5EF4-FFF2-40B4-BE49-F238E27FC236}">
              <a16:creationId xmlns:a16="http://schemas.microsoft.com/office/drawing/2014/main" id="{7990BE46-D820-4779-8A78-25234B6B30C8}"/>
            </a:ext>
          </a:extLst>
        </xdr:cNvPr>
        <xdr:cNvSpPr/>
      </xdr:nvSpPr>
      <xdr:spPr>
        <a:xfrm>
          <a:off x="8699500" y="108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78227</xdr:rowOff>
    </xdr:from>
    <xdr:to>
      <xdr:col>50</xdr:col>
      <xdr:colOff>114300</xdr:colOff>
      <xdr:row>63</xdr:row>
      <xdr:rowOff>80565</xdr:rowOff>
    </xdr:to>
    <xdr:cxnSp macro="">
      <xdr:nvCxnSpPr>
        <xdr:cNvPr id="251" name="直線コネクタ 250">
          <a:extLst>
            <a:ext uri="{FF2B5EF4-FFF2-40B4-BE49-F238E27FC236}">
              <a16:creationId xmlns:a16="http://schemas.microsoft.com/office/drawing/2014/main" id="{15F705EF-9059-4331-BC62-1F56203BC852}"/>
            </a:ext>
          </a:extLst>
        </xdr:cNvPr>
        <xdr:cNvCxnSpPr/>
      </xdr:nvCxnSpPr>
      <xdr:spPr>
        <a:xfrm flipV="1">
          <a:off x="8750300" y="10879577"/>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32293</xdr:rowOff>
    </xdr:from>
    <xdr:to>
      <xdr:col>41</xdr:col>
      <xdr:colOff>101600</xdr:colOff>
      <xdr:row>63</xdr:row>
      <xdr:rowOff>133893</xdr:rowOff>
    </xdr:to>
    <xdr:sp macro="" textlink="">
      <xdr:nvSpPr>
        <xdr:cNvPr id="252" name="楕円 251">
          <a:extLst>
            <a:ext uri="{FF2B5EF4-FFF2-40B4-BE49-F238E27FC236}">
              <a16:creationId xmlns:a16="http://schemas.microsoft.com/office/drawing/2014/main" id="{00A76251-12AD-42DC-A11D-041C8B38DAB6}"/>
            </a:ext>
          </a:extLst>
        </xdr:cNvPr>
        <xdr:cNvSpPr/>
      </xdr:nvSpPr>
      <xdr:spPr>
        <a:xfrm>
          <a:off x="7810500" y="108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80565</xdr:rowOff>
    </xdr:from>
    <xdr:to>
      <xdr:col>45</xdr:col>
      <xdr:colOff>177800</xdr:colOff>
      <xdr:row>63</xdr:row>
      <xdr:rowOff>83093</xdr:rowOff>
    </xdr:to>
    <xdr:cxnSp macro="">
      <xdr:nvCxnSpPr>
        <xdr:cNvPr id="253" name="直線コネクタ 252">
          <a:extLst>
            <a:ext uri="{FF2B5EF4-FFF2-40B4-BE49-F238E27FC236}">
              <a16:creationId xmlns:a16="http://schemas.microsoft.com/office/drawing/2014/main" id="{A759430F-AE71-40E2-B26A-14614B4DD94A}"/>
            </a:ext>
          </a:extLst>
        </xdr:cNvPr>
        <xdr:cNvCxnSpPr/>
      </xdr:nvCxnSpPr>
      <xdr:spPr>
        <a:xfrm flipV="1">
          <a:off x="7861300" y="10881915"/>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33648</xdr:rowOff>
    </xdr:from>
    <xdr:to>
      <xdr:col>36</xdr:col>
      <xdr:colOff>165100</xdr:colOff>
      <xdr:row>63</xdr:row>
      <xdr:rowOff>135248</xdr:rowOff>
    </xdr:to>
    <xdr:sp macro="" textlink="">
      <xdr:nvSpPr>
        <xdr:cNvPr id="254" name="楕円 253">
          <a:extLst>
            <a:ext uri="{FF2B5EF4-FFF2-40B4-BE49-F238E27FC236}">
              <a16:creationId xmlns:a16="http://schemas.microsoft.com/office/drawing/2014/main" id="{72800797-5587-458B-8AB4-AA624A68E58F}"/>
            </a:ext>
          </a:extLst>
        </xdr:cNvPr>
        <xdr:cNvSpPr/>
      </xdr:nvSpPr>
      <xdr:spPr>
        <a:xfrm>
          <a:off x="6921500" y="1083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83093</xdr:rowOff>
    </xdr:from>
    <xdr:to>
      <xdr:col>41</xdr:col>
      <xdr:colOff>50800</xdr:colOff>
      <xdr:row>63</xdr:row>
      <xdr:rowOff>84448</xdr:rowOff>
    </xdr:to>
    <xdr:cxnSp macro="">
      <xdr:nvCxnSpPr>
        <xdr:cNvPr id="255" name="直線コネクタ 254">
          <a:extLst>
            <a:ext uri="{FF2B5EF4-FFF2-40B4-BE49-F238E27FC236}">
              <a16:creationId xmlns:a16="http://schemas.microsoft.com/office/drawing/2014/main" id="{4D42BC66-6D5D-4731-9D20-5B00BFA5B47A}"/>
            </a:ext>
          </a:extLst>
        </xdr:cNvPr>
        <xdr:cNvCxnSpPr/>
      </xdr:nvCxnSpPr>
      <xdr:spPr>
        <a:xfrm flipV="1">
          <a:off x="6972300" y="10884443"/>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EF5900D-7BEA-45AE-AC35-0506D05D6AF7}"/>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90A2F94-FE79-40A2-B768-378098FB3B72}"/>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F9AE006-9D60-4470-B984-1CEF6C1F0209}"/>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38AA0B18-5034-41C6-9F5D-E88607892A86}"/>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120154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FAA19AA4-2B26-4797-BFA6-8283F3132E4A}"/>
            </a:ext>
          </a:extLst>
        </xdr:cNvPr>
        <xdr:cNvSpPr txBox="1"/>
      </xdr:nvSpPr>
      <xdr:spPr>
        <a:xfrm>
          <a:off x="9327095" y="1092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122492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472A4FB4-BF51-4DC0-A5E2-8E73EAE89EAA}"/>
            </a:ext>
          </a:extLst>
        </xdr:cNvPr>
        <xdr:cNvSpPr txBox="1"/>
      </xdr:nvSpPr>
      <xdr:spPr>
        <a:xfrm>
          <a:off x="8450795" y="1092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125020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86841449-77EC-46B1-8CC8-D3A0B382E77D}"/>
            </a:ext>
          </a:extLst>
        </xdr:cNvPr>
        <xdr:cNvSpPr txBox="1"/>
      </xdr:nvSpPr>
      <xdr:spPr>
        <a:xfrm>
          <a:off x="7561795" y="109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126375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96AC0C7-4327-472B-97FA-817D954CBF61}"/>
            </a:ext>
          </a:extLst>
        </xdr:cNvPr>
        <xdr:cNvSpPr txBox="1"/>
      </xdr:nvSpPr>
      <xdr:spPr>
        <a:xfrm>
          <a:off x="6672795" y="1092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BACAA12-D2D5-4ED6-A720-CD3B2BF058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E5D3A5A-F1C8-4D4A-B56B-FE353858C34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DCBB073-7D35-45BC-85C4-63155091DC7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69BA160-4798-4AA0-A72E-E0F9BFFB68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BD46E3F-413B-48A3-9F7F-6E1FC4CB999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0422302-AEB0-44C3-AEB6-69AC2C373C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362DB1C-F145-45A7-A411-E47041D42A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75CD00C8-A768-40F7-86F6-77C9EAA4A8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D322B60-9138-4446-A152-D02F798982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A05D20D-768F-4FAA-89FE-85393ACFEC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C40D664-FD5D-4CA3-9248-83D13EA4284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60419AC7-EC2A-4492-B536-9EDC7903C26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E6FD116A-EA8B-4DF9-9ECE-3E300B3CB42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F4BBF584-887C-4A33-BD3A-3254E4C51A4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A1D4D6AA-7E25-47FE-A893-DD47B329D79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95C6CCA7-7850-4E63-B118-464E896424B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13F02C4D-762D-428A-A7BB-C2DDF0F91AA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699120C7-D524-4374-8278-6A199874FCD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B2178EE0-120A-48D4-AC1A-0F5A073CB53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D4A4F89C-DCC6-4DE8-915D-CEB19A0594F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4AFE593D-A71A-495C-8495-27616F74321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D57465F8-C241-4912-90F3-61A4A597E6E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CD540428-6F2E-4370-B99C-2AC5138D2C6F}"/>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ECCDDBC3-A413-4034-B6DF-B7384728214E}"/>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A0C7A928-58FE-4706-9261-204F7F390D71}"/>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37DC00C2-3CFD-4E58-A466-DE6332F56ECB}"/>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55EF434D-C817-4343-B959-4BC0912403BA}"/>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4BACD973-A704-445E-8D2F-C3FCE8F7893C}"/>
            </a:ext>
          </a:extLst>
        </xdr:cNvPr>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475D7D84-54AC-453E-8F0D-D15A5E349EED}"/>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B2AF8AB5-078E-4672-83A8-36331479AA63}"/>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C1010A36-67C7-4591-9D06-68E7EEE8B921}"/>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1B6BFB70-C8B2-4BB8-B4D8-A9B9FA6CE7B2}"/>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C02CD898-27DE-496B-9B2B-39E7AC4D98CA}"/>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A871774-0B2E-41DC-A516-77990D73F9B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EC47DFC-3C7C-4E1A-9FC1-26004C0A3B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9D8361E-00D6-47D4-861B-7C9E2E40D2A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2833CAF-2A0A-4F20-978E-D4F26017DC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DE1012A-1014-4DFE-909D-25776991CE3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151892</xdr:rowOff>
    </xdr:from>
    <xdr:to>
      <xdr:col>24</xdr:col>
      <xdr:colOff>114300</xdr:colOff>
      <xdr:row>84</xdr:row>
      <xdr:rowOff>82042</xdr:rowOff>
    </xdr:to>
    <xdr:sp macro="" textlink="">
      <xdr:nvSpPr>
        <xdr:cNvPr id="302" name="楕円 301">
          <a:extLst>
            <a:ext uri="{FF2B5EF4-FFF2-40B4-BE49-F238E27FC236}">
              <a16:creationId xmlns:a16="http://schemas.microsoft.com/office/drawing/2014/main" id="{AB06900D-DA16-486F-A71A-0847F4894126}"/>
            </a:ext>
          </a:extLst>
        </xdr:cNvPr>
        <xdr:cNvSpPr/>
      </xdr:nvSpPr>
      <xdr:spPr>
        <a:xfrm>
          <a:off x="45847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130319</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56EE5388-108F-44FC-B24F-07C58C185E70}"/>
            </a:ext>
          </a:extLst>
        </xdr:cNvPr>
        <xdr:cNvSpPr txBox="1"/>
      </xdr:nvSpPr>
      <xdr:spPr>
        <a:xfrm>
          <a:off x="4673600"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119887</xdr:rowOff>
    </xdr:from>
    <xdr:to>
      <xdr:col>20</xdr:col>
      <xdr:colOff>38100</xdr:colOff>
      <xdr:row>84</xdr:row>
      <xdr:rowOff>50037</xdr:rowOff>
    </xdr:to>
    <xdr:sp macro="" textlink="">
      <xdr:nvSpPr>
        <xdr:cNvPr id="304" name="楕円 303">
          <a:extLst>
            <a:ext uri="{FF2B5EF4-FFF2-40B4-BE49-F238E27FC236}">
              <a16:creationId xmlns:a16="http://schemas.microsoft.com/office/drawing/2014/main" id="{17587AE2-1120-49EF-81C5-2CE145227BD1}"/>
            </a:ext>
          </a:extLst>
        </xdr:cNvPr>
        <xdr:cNvSpPr/>
      </xdr:nvSpPr>
      <xdr:spPr>
        <a:xfrm>
          <a:off x="3746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170687</xdr:rowOff>
    </xdr:from>
    <xdr:to>
      <xdr:col>24</xdr:col>
      <xdr:colOff>63500</xdr:colOff>
      <xdr:row>84</xdr:row>
      <xdr:rowOff>31242</xdr:rowOff>
    </xdr:to>
    <xdr:cxnSp macro="">
      <xdr:nvCxnSpPr>
        <xdr:cNvPr id="305" name="直線コネクタ 304">
          <a:extLst>
            <a:ext uri="{FF2B5EF4-FFF2-40B4-BE49-F238E27FC236}">
              <a16:creationId xmlns:a16="http://schemas.microsoft.com/office/drawing/2014/main" id="{9382CEE4-59B4-4EDE-9864-58EB8B5241DB}"/>
            </a:ext>
          </a:extLst>
        </xdr:cNvPr>
        <xdr:cNvCxnSpPr/>
      </xdr:nvCxnSpPr>
      <xdr:spPr>
        <a:xfrm>
          <a:off x="3797300" y="1440103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97028</xdr:rowOff>
    </xdr:from>
    <xdr:to>
      <xdr:col>15</xdr:col>
      <xdr:colOff>101600</xdr:colOff>
      <xdr:row>84</xdr:row>
      <xdr:rowOff>27178</xdr:rowOff>
    </xdr:to>
    <xdr:sp macro="" textlink="">
      <xdr:nvSpPr>
        <xdr:cNvPr id="306" name="楕円 305">
          <a:extLst>
            <a:ext uri="{FF2B5EF4-FFF2-40B4-BE49-F238E27FC236}">
              <a16:creationId xmlns:a16="http://schemas.microsoft.com/office/drawing/2014/main" id="{682CF9D6-9D0F-4178-81D0-6E921E020DDB}"/>
            </a:ext>
          </a:extLst>
        </xdr:cNvPr>
        <xdr:cNvSpPr/>
      </xdr:nvSpPr>
      <xdr:spPr>
        <a:xfrm>
          <a:off x="2857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147828</xdr:rowOff>
    </xdr:from>
    <xdr:to>
      <xdr:col>19</xdr:col>
      <xdr:colOff>177800</xdr:colOff>
      <xdr:row>83</xdr:row>
      <xdr:rowOff>170687</xdr:rowOff>
    </xdr:to>
    <xdr:cxnSp macro="">
      <xdr:nvCxnSpPr>
        <xdr:cNvPr id="307" name="直線コネクタ 306">
          <a:extLst>
            <a:ext uri="{FF2B5EF4-FFF2-40B4-BE49-F238E27FC236}">
              <a16:creationId xmlns:a16="http://schemas.microsoft.com/office/drawing/2014/main" id="{92DC2BF9-93F8-497F-AE03-78C0A539C77A}"/>
            </a:ext>
          </a:extLst>
        </xdr:cNvPr>
        <xdr:cNvCxnSpPr/>
      </xdr:nvCxnSpPr>
      <xdr:spPr>
        <a:xfrm>
          <a:off x="2908300" y="1437817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62737</xdr:rowOff>
    </xdr:from>
    <xdr:to>
      <xdr:col>10</xdr:col>
      <xdr:colOff>165100</xdr:colOff>
      <xdr:row>83</xdr:row>
      <xdr:rowOff>164337</xdr:rowOff>
    </xdr:to>
    <xdr:sp macro="" textlink="">
      <xdr:nvSpPr>
        <xdr:cNvPr id="308" name="楕円 307">
          <a:extLst>
            <a:ext uri="{FF2B5EF4-FFF2-40B4-BE49-F238E27FC236}">
              <a16:creationId xmlns:a16="http://schemas.microsoft.com/office/drawing/2014/main" id="{BCD9DCB0-390E-4ACC-92CA-705BB222CD47}"/>
            </a:ext>
          </a:extLst>
        </xdr:cNvPr>
        <xdr:cNvSpPr/>
      </xdr:nvSpPr>
      <xdr:spPr>
        <a:xfrm>
          <a:off x="196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113537</xdr:rowOff>
    </xdr:from>
    <xdr:to>
      <xdr:col>15</xdr:col>
      <xdr:colOff>50800</xdr:colOff>
      <xdr:row>83</xdr:row>
      <xdr:rowOff>147828</xdr:rowOff>
    </xdr:to>
    <xdr:cxnSp macro="">
      <xdr:nvCxnSpPr>
        <xdr:cNvPr id="309" name="直線コネクタ 308">
          <a:extLst>
            <a:ext uri="{FF2B5EF4-FFF2-40B4-BE49-F238E27FC236}">
              <a16:creationId xmlns:a16="http://schemas.microsoft.com/office/drawing/2014/main" id="{799DB612-B73D-4454-9137-A88356317DE2}"/>
            </a:ext>
          </a:extLst>
        </xdr:cNvPr>
        <xdr:cNvCxnSpPr/>
      </xdr:nvCxnSpPr>
      <xdr:spPr>
        <a:xfrm>
          <a:off x="2019300" y="1434388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28448</xdr:rowOff>
    </xdr:from>
    <xdr:to>
      <xdr:col>6</xdr:col>
      <xdr:colOff>38100</xdr:colOff>
      <xdr:row>83</xdr:row>
      <xdr:rowOff>130048</xdr:rowOff>
    </xdr:to>
    <xdr:sp macro="" textlink="">
      <xdr:nvSpPr>
        <xdr:cNvPr id="310" name="楕円 309">
          <a:extLst>
            <a:ext uri="{FF2B5EF4-FFF2-40B4-BE49-F238E27FC236}">
              <a16:creationId xmlns:a16="http://schemas.microsoft.com/office/drawing/2014/main" id="{5779756A-1300-4B8F-A69F-1F9FBA72D651}"/>
            </a:ext>
          </a:extLst>
        </xdr:cNvPr>
        <xdr:cNvSpPr/>
      </xdr:nvSpPr>
      <xdr:spPr>
        <a:xfrm>
          <a:off x="10795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79248</xdr:rowOff>
    </xdr:from>
    <xdr:to>
      <xdr:col>10</xdr:col>
      <xdr:colOff>114300</xdr:colOff>
      <xdr:row>83</xdr:row>
      <xdr:rowOff>113537</xdr:rowOff>
    </xdr:to>
    <xdr:cxnSp macro="">
      <xdr:nvCxnSpPr>
        <xdr:cNvPr id="311" name="直線コネクタ 310">
          <a:extLst>
            <a:ext uri="{FF2B5EF4-FFF2-40B4-BE49-F238E27FC236}">
              <a16:creationId xmlns:a16="http://schemas.microsoft.com/office/drawing/2014/main" id="{BB2B5976-7E88-41A6-857D-3A1DBA564933}"/>
            </a:ext>
          </a:extLst>
        </xdr:cNvPr>
        <xdr:cNvCxnSpPr/>
      </xdr:nvCxnSpPr>
      <xdr:spPr>
        <a:xfrm>
          <a:off x="1130300" y="143095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A7A68BFF-B638-450E-BB93-33ED7558AD38}"/>
            </a:ext>
          </a:extLst>
        </xdr:cNvPr>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6891BA05-D8FB-4C46-B0CF-52B14202008A}"/>
            </a:ext>
          </a:extLst>
        </xdr:cNvPr>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2F46999E-7B28-40D7-AD1F-45C4539BE235}"/>
            </a:ext>
          </a:extLst>
        </xdr:cNvPr>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8BEB6358-A69D-478E-9F0E-675C61D7BF02}"/>
            </a:ext>
          </a:extLst>
        </xdr:cNvPr>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41164</xdr:rowOff>
    </xdr:from>
    <xdr:ext cx="405111" cy="259045"/>
    <xdr:sp macro="" textlink="">
      <xdr:nvSpPr>
        <xdr:cNvPr id="316" name="n_1mainValue【公営住宅】&#10;有形固定資産減価償却率">
          <a:extLst>
            <a:ext uri="{FF2B5EF4-FFF2-40B4-BE49-F238E27FC236}">
              <a16:creationId xmlns:a16="http://schemas.microsoft.com/office/drawing/2014/main" id="{E7B59692-579C-4110-ADCC-07A349876303}"/>
            </a:ext>
          </a:extLst>
        </xdr:cNvPr>
        <xdr:cNvSpPr txBox="1"/>
      </xdr:nvSpPr>
      <xdr:spPr>
        <a:xfrm>
          <a:off x="35820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18305</xdr:rowOff>
    </xdr:from>
    <xdr:ext cx="405111" cy="259045"/>
    <xdr:sp macro="" textlink="">
      <xdr:nvSpPr>
        <xdr:cNvPr id="317" name="n_2mainValue【公営住宅】&#10;有形固定資産減価償却率">
          <a:extLst>
            <a:ext uri="{FF2B5EF4-FFF2-40B4-BE49-F238E27FC236}">
              <a16:creationId xmlns:a16="http://schemas.microsoft.com/office/drawing/2014/main" id="{40A5409F-637F-4CFB-AF07-0E05AE44922D}"/>
            </a:ext>
          </a:extLst>
        </xdr:cNvPr>
        <xdr:cNvSpPr txBox="1"/>
      </xdr:nvSpPr>
      <xdr:spPr>
        <a:xfrm>
          <a:off x="2705744" y="14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155464</xdr:rowOff>
    </xdr:from>
    <xdr:ext cx="405111" cy="259045"/>
    <xdr:sp macro="" textlink="">
      <xdr:nvSpPr>
        <xdr:cNvPr id="318" name="n_3mainValue【公営住宅】&#10;有形固定資産減価償却率">
          <a:extLst>
            <a:ext uri="{FF2B5EF4-FFF2-40B4-BE49-F238E27FC236}">
              <a16:creationId xmlns:a16="http://schemas.microsoft.com/office/drawing/2014/main" id="{B9220058-8C6B-42DD-8B82-58FC4AC70DBA}"/>
            </a:ext>
          </a:extLst>
        </xdr:cNvPr>
        <xdr:cNvSpPr txBox="1"/>
      </xdr:nvSpPr>
      <xdr:spPr>
        <a:xfrm>
          <a:off x="1816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121175</xdr:rowOff>
    </xdr:from>
    <xdr:ext cx="405111" cy="259045"/>
    <xdr:sp macro="" textlink="">
      <xdr:nvSpPr>
        <xdr:cNvPr id="319" name="n_4mainValue【公営住宅】&#10;有形固定資産減価償却率">
          <a:extLst>
            <a:ext uri="{FF2B5EF4-FFF2-40B4-BE49-F238E27FC236}">
              <a16:creationId xmlns:a16="http://schemas.microsoft.com/office/drawing/2014/main" id="{F5F35F30-972E-45DA-8DB5-B5D1F45D9527}"/>
            </a:ext>
          </a:extLst>
        </xdr:cNvPr>
        <xdr:cNvSpPr txBox="1"/>
      </xdr:nvSpPr>
      <xdr:spPr>
        <a:xfrm>
          <a:off x="927744" y="1435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CE9AF39-FDBF-4D77-9F59-74E680E0DF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3BE3F8A-345F-4E7C-915C-250950BA886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2D97FCA-7562-40DA-AA95-0C734325B0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3A20172-8986-41A7-B8E1-71891716FCC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15A95A4C-604F-477A-A163-64625155B0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D1D6F26-EE73-44C8-B8CB-740FF977B1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BA0F4D1-3DBE-4756-9858-513188A60A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789EF00-769C-4060-9100-7B7E6C57C84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911EA859-3E6C-4560-A317-83C1425AC3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188AF84-57E9-49F1-92B9-B79A5440484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C4D5875F-CEDD-4B88-80A7-0D65D9F52F1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959CEFC7-D277-4E32-8BAA-26F22AC9CD0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C0650234-0782-40C0-B8CE-7E103F27B9C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4AA5C5F8-78D5-483C-BFC8-2D867CCFDFB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A6FEE330-9C0C-4D31-B620-2B67B227CF0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A4DCEF64-4B9A-462A-8550-8A23CE708BA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E377657D-31FA-495F-B52B-60C488B5276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AA3A356F-593A-4AFF-859C-A07BBA34A8D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D543CDF7-B20A-4432-9A85-CD3849B1497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AD447C64-9C5C-4DF1-9773-ECA554B3B9A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763D79B2-102E-4C43-BC7D-15852869AC0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376F173C-F0E2-4F83-A616-FFE493F084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9BD04F98-E532-4303-8BAB-498015FAF7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46306B3C-5D42-4C38-891E-78E36A6EEA47}"/>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748419EC-5CDF-4B22-8586-F685B25CA58A}"/>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70FC8251-05BA-49D9-B51F-5B36DF0F4D87}"/>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B378E111-CB14-4FA1-92A4-ACFBC438ABC4}"/>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83CB1859-ED04-4AD5-AD79-59AF62083B80}"/>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FEE66BB8-358C-4611-8751-8CA75AC3009A}"/>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AC16E844-D2A0-45C6-A02D-1197B6A54CDA}"/>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19EAD0AB-C192-4F98-98AA-BC779B3B00E8}"/>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5E40816E-9237-49C9-81AA-597C9AF0C399}"/>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4488856A-41A7-4E57-AC65-CF6C717DC835}"/>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364318C-E5A1-445D-9A2F-C044C1A5AA1E}"/>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B742B9F-F718-4A42-9170-1A42374802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2FBB41D-F281-4974-AD25-833D516724C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C069E14-4AD8-443F-9005-75FBF871208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A4F5AE6-5195-4581-A2F7-128C5B9EC2A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46AE5A1-3663-49BC-90ED-D775D947690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68072</xdr:rowOff>
    </xdr:from>
    <xdr:to>
      <xdr:col>55</xdr:col>
      <xdr:colOff>50800</xdr:colOff>
      <xdr:row>84</xdr:row>
      <xdr:rowOff>169672</xdr:rowOff>
    </xdr:to>
    <xdr:sp macro="" textlink="">
      <xdr:nvSpPr>
        <xdr:cNvPr id="359" name="楕円 358">
          <a:extLst>
            <a:ext uri="{FF2B5EF4-FFF2-40B4-BE49-F238E27FC236}">
              <a16:creationId xmlns:a16="http://schemas.microsoft.com/office/drawing/2014/main" id="{7C2E55E3-A08A-4AFC-9BF2-3391186B24ED}"/>
            </a:ext>
          </a:extLst>
        </xdr:cNvPr>
        <xdr:cNvSpPr/>
      </xdr:nvSpPr>
      <xdr:spPr>
        <a:xfrm>
          <a:off x="104267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46499</xdr:rowOff>
    </xdr:from>
    <xdr:ext cx="469744" cy="259045"/>
    <xdr:sp macro="" textlink="">
      <xdr:nvSpPr>
        <xdr:cNvPr id="360" name="【公営住宅】&#10;一人当たり面積該当値テキスト">
          <a:extLst>
            <a:ext uri="{FF2B5EF4-FFF2-40B4-BE49-F238E27FC236}">
              <a16:creationId xmlns:a16="http://schemas.microsoft.com/office/drawing/2014/main" id="{25C72031-4D86-4F5E-988F-4F363493920F}"/>
            </a:ext>
          </a:extLst>
        </xdr:cNvPr>
        <xdr:cNvSpPr txBox="1"/>
      </xdr:nvSpPr>
      <xdr:spPr>
        <a:xfrm>
          <a:off x="10515600" y="1444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71882</xdr:rowOff>
    </xdr:from>
    <xdr:to>
      <xdr:col>50</xdr:col>
      <xdr:colOff>165100</xdr:colOff>
      <xdr:row>85</xdr:row>
      <xdr:rowOff>2032</xdr:rowOff>
    </xdr:to>
    <xdr:sp macro="" textlink="">
      <xdr:nvSpPr>
        <xdr:cNvPr id="361" name="楕円 360">
          <a:extLst>
            <a:ext uri="{FF2B5EF4-FFF2-40B4-BE49-F238E27FC236}">
              <a16:creationId xmlns:a16="http://schemas.microsoft.com/office/drawing/2014/main" id="{1D7D6CED-E5B9-40FD-A702-6C7624F3DFD4}"/>
            </a:ext>
          </a:extLst>
        </xdr:cNvPr>
        <xdr:cNvSpPr/>
      </xdr:nvSpPr>
      <xdr:spPr>
        <a:xfrm>
          <a:off x="958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118872</xdr:rowOff>
    </xdr:from>
    <xdr:to>
      <xdr:col>55</xdr:col>
      <xdr:colOff>0</xdr:colOff>
      <xdr:row>84</xdr:row>
      <xdr:rowOff>122682</xdr:rowOff>
    </xdr:to>
    <xdr:cxnSp macro="">
      <xdr:nvCxnSpPr>
        <xdr:cNvPr id="362" name="直線コネクタ 361">
          <a:extLst>
            <a:ext uri="{FF2B5EF4-FFF2-40B4-BE49-F238E27FC236}">
              <a16:creationId xmlns:a16="http://schemas.microsoft.com/office/drawing/2014/main" id="{6C0780EF-AAE6-477C-BADA-6FED6F90C86D}"/>
            </a:ext>
          </a:extLst>
        </xdr:cNvPr>
        <xdr:cNvCxnSpPr/>
      </xdr:nvCxnSpPr>
      <xdr:spPr>
        <a:xfrm flipV="1">
          <a:off x="9639300" y="1452067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65787</xdr:rowOff>
    </xdr:from>
    <xdr:to>
      <xdr:col>46</xdr:col>
      <xdr:colOff>38100</xdr:colOff>
      <xdr:row>84</xdr:row>
      <xdr:rowOff>167387</xdr:rowOff>
    </xdr:to>
    <xdr:sp macro="" textlink="">
      <xdr:nvSpPr>
        <xdr:cNvPr id="363" name="楕円 362">
          <a:extLst>
            <a:ext uri="{FF2B5EF4-FFF2-40B4-BE49-F238E27FC236}">
              <a16:creationId xmlns:a16="http://schemas.microsoft.com/office/drawing/2014/main" id="{BA9984F0-D554-4368-983B-AAD764239F9F}"/>
            </a:ext>
          </a:extLst>
        </xdr:cNvPr>
        <xdr:cNvSpPr/>
      </xdr:nvSpPr>
      <xdr:spPr>
        <a:xfrm>
          <a:off x="8699500" y="14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116587</xdr:rowOff>
    </xdr:from>
    <xdr:to>
      <xdr:col>50</xdr:col>
      <xdr:colOff>114300</xdr:colOff>
      <xdr:row>84</xdr:row>
      <xdr:rowOff>122682</xdr:rowOff>
    </xdr:to>
    <xdr:cxnSp macro="">
      <xdr:nvCxnSpPr>
        <xdr:cNvPr id="364" name="直線コネクタ 363">
          <a:extLst>
            <a:ext uri="{FF2B5EF4-FFF2-40B4-BE49-F238E27FC236}">
              <a16:creationId xmlns:a16="http://schemas.microsoft.com/office/drawing/2014/main" id="{7830EE0C-5F73-4B1F-8251-541E66981EAB}"/>
            </a:ext>
          </a:extLst>
        </xdr:cNvPr>
        <xdr:cNvCxnSpPr/>
      </xdr:nvCxnSpPr>
      <xdr:spPr>
        <a:xfrm>
          <a:off x="8750300" y="1451838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68072</xdr:rowOff>
    </xdr:from>
    <xdr:to>
      <xdr:col>41</xdr:col>
      <xdr:colOff>101600</xdr:colOff>
      <xdr:row>84</xdr:row>
      <xdr:rowOff>169672</xdr:rowOff>
    </xdr:to>
    <xdr:sp macro="" textlink="">
      <xdr:nvSpPr>
        <xdr:cNvPr id="365" name="楕円 364">
          <a:extLst>
            <a:ext uri="{FF2B5EF4-FFF2-40B4-BE49-F238E27FC236}">
              <a16:creationId xmlns:a16="http://schemas.microsoft.com/office/drawing/2014/main" id="{E61734AD-98DD-49A2-A8C9-62752ABFAD20}"/>
            </a:ext>
          </a:extLst>
        </xdr:cNvPr>
        <xdr:cNvSpPr/>
      </xdr:nvSpPr>
      <xdr:spPr>
        <a:xfrm>
          <a:off x="78105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116587</xdr:rowOff>
    </xdr:from>
    <xdr:to>
      <xdr:col>45</xdr:col>
      <xdr:colOff>177800</xdr:colOff>
      <xdr:row>84</xdr:row>
      <xdr:rowOff>118872</xdr:rowOff>
    </xdr:to>
    <xdr:cxnSp macro="">
      <xdr:nvCxnSpPr>
        <xdr:cNvPr id="366" name="直線コネクタ 365">
          <a:extLst>
            <a:ext uri="{FF2B5EF4-FFF2-40B4-BE49-F238E27FC236}">
              <a16:creationId xmlns:a16="http://schemas.microsoft.com/office/drawing/2014/main" id="{851F4B8F-77A1-4750-AFB8-D6B1B614EB05}"/>
            </a:ext>
          </a:extLst>
        </xdr:cNvPr>
        <xdr:cNvCxnSpPr/>
      </xdr:nvCxnSpPr>
      <xdr:spPr>
        <a:xfrm flipV="1">
          <a:off x="7861300" y="145183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70358</xdr:rowOff>
    </xdr:from>
    <xdr:to>
      <xdr:col>36</xdr:col>
      <xdr:colOff>165100</xdr:colOff>
      <xdr:row>85</xdr:row>
      <xdr:rowOff>508</xdr:rowOff>
    </xdr:to>
    <xdr:sp macro="" textlink="">
      <xdr:nvSpPr>
        <xdr:cNvPr id="367" name="楕円 366">
          <a:extLst>
            <a:ext uri="{FF2B5EF4-FFF2-40B4-BE49-F238E27FC236}">
              <a16:creationId xmlns:a16="http://schemas.microsoft.com/office/drawing/2014/main" id="{FC43C7F5-A110-4396-A783-8A05CF4897CE}"/>
            </a:ext>
          </a:extLst>
        </xdr:cNvPr>
        <xdr:cNvSpPr/>
      </xdr:nvSpPr>
      <xdr:spPr>
        <a:xfrm>
          <a:off x="69215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118872</xdr:rowOff>
    </xdr:from>
    <xdr:to>
      <xdr:col>41</xdr:col>
      <xdr:colOff>50800</xdr:colOff>
      <xdr:row>84</xdr:row>
      <xdr:rowOff>121158</xdr:rowOff>
    </xdr:to>
    <xdr:cxnSp macro="">
      <xdr:nvCxnSpPr>
        <xdr:cNvPr id="368" name="直線コネクタ 367">
          <a:extLst>
            <a:ext uri="{FF2B5EF4-FFF2-40B4-BE49-F238E27FC236}">
              <a16:creationId xmlns:a16="http://schemas.microsoft.com/office/drawing/2014/main" id="{7BA37231-4DD8-49B5-B538-47567B95EE37}"/>
            </a:ext>
          </a:extLst>
        </xdr:cNvPr>
        <xdr:cNvCxnSpPr/>
      </xdr:nvCxnSpPr>
      <xdr:spPr>
        <a:xfrm flipV="1">
          <a:off x="6972300" y="145206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8FE1D85A-B374-4A29-933A-406A129B8182}"/>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97C5186B-43B8-47C7-B42D-CE3B97D9502B}"/>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C88E1333-D62A-40F3-A38D-D414DDEB62BA}"/>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5811AA7C-F204-40C5-A950-355FEB6A13C1}"/>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164609</xdr:rowOff>
    </xdr:from>
    <xdr:ext cx="469744" cy="259045"/>
    <xdr:sp macro="" textlink="">
      <xdr:nvSpPr>
        <xdr:cNvPr id="373" name="n_1mainValue【公営住宅】&#10;一人当たり面積">
          <a:extLst>
            <a:ext uri="{FF2B5EF4-FFF2-40B4-BE49-F238E27FC236}">
              <a16:creationId xmlns:a16="http://schemas.microsoft.com/office/drawing/2014/main" id="{72C5C232-7F01-463B-B486-DD798E99A5AC}"/>
            </a:ext>
          </a:extLst>
        </xdr:cNvPr>
        <xdr:cNvSpPr txBox="1"/>
      </xdr:nvSpPr>
      <xdr:spPr>
        <a:xfrm>
          <a:off x="93917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158514</xdr:rowOff>
    </xdr:from>
    <xdr:ext cx="469744" cy="259045"/>
    <xdr:sp macro="" textlink="">
      <xdr:nvSpPr>
        <xdr:cNvPr id="374" name="n_2mainValue【公営住宅】&#10;一人当たり面積">
          <a:extLst>
            <a:ext uri="{FF2B5EF4-FFF2-40B4-BE49-F238E27FC236}">
              <a16:creationId xmlns:a16="http://schemas.microsoft.com/office/drawing/2014/main" id="{796E4AC1-6A0D-4BB9-BA3B-AD6C703D5F6B}"/>
            </a:ext>
          </a:extLst>
        </xdr:cNvPr>
        <xdr:cNvSpPr txBox="1"/>
      </xdr:nvSpPr>
      <xdr:spPr>
        <a:xfrm>
          <a:off x="8515427" y="145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160799</xdr:rowOff>
    </xdr:from>
    <xdr:ext cx="469744" cy="259045"/>
    <xdr:sp macro="" textlink="">
      <xdr:nvSpPr>
        <xdr:cNvPr id="375" name="n_3mainValue【公営住宅】&#10;一人当たり面積">
          <a:extLst>
            <a:ext uri="{FF2B5EF4-FFF2-40B4-BE49-F238E27FC236}">
              <a16:creationId xmlns:a16="http://schemas.microsoft.com/office/drawing/2014/main" id="{D4F71286-6BF1-4288-B286-2E6DC7A68CE4}"/>
            </a:ext>
          </a:extLst>
        </xdr:cNvPr>
        <xdr:cNvSpPr txBox="1"/>
      </xdr:nvSpPr>
      <xdr:spPr>
        <a:xfrm>
          <a:off x="7626427" y="1456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163085</xdr:rowOff>
    </xdr:from>
    <xdr:ext cx="469744" cy="259045"/>
    <xdr:sp macro="" textlink="">
      <xdr:nvSpPr>
        <xdr:cNvPr id="376" name="n_4mainValue【公営住宅】&#10;一人当たり面積">
          <a:extLst>
            <a:ext uri="{FF2B5EF4-FFF2-40B4-BE49-F238E27FC236}">
              <a16:creationId xmlns:a16="http://schemas.microsoft.com/office/drawing/2014/main" id="{8F2CBCC7-9A87-46EF-BC71-FBD1F03E322E}"/>
            </a:ext>
          </a:extLst>
        </xdr:cNvPr>
        <xdr:cNvSpPr txBox="1"/>
      </xdr:nvSpPr>
      <xdr:spPr>
        <a:xfrm>
          <a:off x="6737427" y="1456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26F9E634-BC66-4856-954B-22C69FB3F4B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CCBFF3F7-6369-46EF-A930-63BE57764BD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56C25915-E56D-4DE0-A003-DB5DCB1DDCC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91366B9-AC8A-49C5-A412-A60A54EB6A2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C0AD2862-1E49-40C2-AAF2-0180760974F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ADF1CB2C-B475-400C-9423-4D685D27A9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6C770C64-8A6D-4E52-AC55-011CC7B22D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9F7CD6D4-1600-4920-83D9-5DA7D5B9605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C2068E7A-85CD-42B1-9B1A-756CDF1BBE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AACD6910-2AE2-4F47-959A-707E212F7C1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A7099164-0A91-4949-B93C-F7F9890F8E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60E28A77-615F-43AB-81DD-DA5736D2736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DE937A92-0017-47F9-A28E-1731EB4589E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868D27B0-B35B-4042-9348-42FDB01446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C5699980-2B1A-4887-ABB6-5812E3C3AD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A477BADC-87A4-4727-90DF-F99DB4AC82A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6DDBB946-D5D3-47DB-85BB-0B72D930425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A89D4C84-8F5B-4B1D-B85B-94F43567C4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377AB366-8F0D-48DE-8012-D6B465FA3DB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3BA8C4FC-226F-49B6-BF04-B646B3611A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A881F5F7-74C9-4C06-8F26-F212437688D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56340688-749D-47E3-A2B5-4CB911306F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FD986F8E-CFC3-4401-8D9D-6DA8811720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EC92D198-0552-4FB1-B567-8511F36AB12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76F977D2-54C0-4F6E-974C-46DE4ED2E75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F5320F57-E86A-4C77-BAC9-178CA32D33B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4F8A253-E358-417C-B2BD-2BBD152DAE0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B8AA9692-5BB9-4BE1-A3A9-AD180273A56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F8453117-6741-4ED1-9C39-AE9B4E1A9F0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421D7158-11AC-400D-AD7C-7238EDEB947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F0EA4454-74A9-4719-8084-C7E409F3E30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CCE0D088-96F4-4D64-921C-E34105E6C7F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3E2611D1-78D6-42DE-90C8-F6677F08F60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7CACF2E2-1B2E-45B2-AD87-6B8DB448C79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C406BA4D-6BEE-4C4C-AB6A-F13219E99BF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BBC62C0C-39AB-4A04-84B9-53947961111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AF3F19FB-BF2B-47E3-9B3A-8A804B27429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D23218D0-9033-407D-82F5-45D9FF475E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1A275E11-2474-4F93-8DA6-B12292995A6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D1273E95-8D43-45DD-B29A-116D7FF5B5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EF40FF7-89F2-4A11-B0EA-8C623DD9B1CE}"/>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CA392C6D-6394-431F-88CA-9F409FEBA173}"/>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B3DFBE5B-288D-48DD-9315-AF02EA6524E2}"/>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1334213-1840-4160-9858-88ECE8EFC938}"/>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53071C07-8C0A-4294-9736-CBEBB31018A5}"/>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AD56E7BB-2682-4A72-918C-33941A32A999}"/>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D0C5A29-1031-4E0B-AE1F-5B06D8BDD4A1}"/>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4237F607-69A1-4FC2-8158-AD9F5A6D1232}"/>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8019D505-9302-4D1A-AAF5-917D9EAAF4BE}"/>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4455E93C-0D69-4579-8FF1-15CC7F168583}"/>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3CB65EBA-D387-49D0-83B9-64DEE5BCC6E4}"/>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9ABDB15-B032-449D-8E56-AA7D8424AF0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DA42FE7-D0F2-41B3-B974-ADBC96AC729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C65606A-18D0-4983-A25D-1746460A081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37B654F-2494-4D99-A856-516459C7DD2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66E0F83-E830-41BD-8622-8504A7C8A43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147320</xdr:rowOff>
    </xdr:from>
    <xdr:to>
      <xdr:col>85</xdr:col>
      <xdr:colOff>177800</xdr:colOff>
      <xdr:row>40</xdr:row>
      <xdr:rowOff>77470</xdr:rowOff>
    </xdr:to>
    <xdr:sp macro="" textlink="">
      <xdr:nvSpPr>
        <xdr:cNvPr id="433" name="楕円 432">
          <a:extLst>
            <a:ext uri="{FF2B5EF4-FFF2-40B4-BE49-F238E27FC236}">
              <a16:creationId xmlns:a16="http://schemas.microsoft.com/office/drawing/2014/main" id="{C55B6722-B7E4-417B-ADF5-19AF3F866129}"/>
            </a:ext>
          </a:extLst>
        </xdr:cNvPr>
        <xdr:cNvSpPr/>
      </xdr:nvSpPr>
      <xdr:spPr>
        <a:xfrm>
          <a:off x="16268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125747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B4780236-525B-44D5-ACBC-EEE54157F3DE}"/>
            </a:ext>
          </a:extLst>
        </xdr:cNvPr>
        <xdr:cNvSpPr txBox="1"/>
      </xdr:nvSpPr>
      <xdr:spPr>
        <a:xfrm>
          <a:off x="16357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107315</xdr:rowOff>
    </xdr:from>
    <xdr:to>
      <xdr:col>81</xdr:col>
      <xdr:colOff>101600</xdr:colOff>
      <xdr:row>40</xdr:row>
      <xdr:rowOff>37465</xdr:rowOff>
    </xdr:to>
    <xdr:sp macro="" textlink="">
      <xdr:nvSpPr>
        <xdr:cNvPr id="435" name="楕円 434">
          <a:extLst>
            <a:ext uri="{FF2B5EF4-FFF2-40B4-BE49-F238E27FC236}">
              <a16:creationId xmlns:a16="http://schemas.microsoft.com/office/drawing/2014/main" id="{63772AA2-9A4D-4808-AE60-7EE97DFC9A2C}"/>
            </a:ext>
          </a:extLst>
        </xdr:cNvPr>
        <xdr:cNvSpPr/>
      </xdr:nvSpPr>
      <xdr:spPr>
        <a:xfrm>
          <a:off x="15430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158115</xdr:rowOff>
    </xdr:from>
    <xdr:to>
      <xdr:col>85</xdr:col>
      <xdr:colOff>127000</xdr:colOff>
      <xdr:row>40</xdr:row>
      <xdr:rowOff>26670</xdr:rowOff>
    </xdr:to>
    <xdr:cxnSp macro="">
      <xdr:nvCxnSpPr>
        <xdr:cNvPr id="436" name="直線コネクタ 435">
          <a:extLst>
            <a:ext uri="{FF2B5EF4-FFF2-40B4-BE49-F238E27FC236}">
              <a16:creationId xmlns:a16="http://schemas.microsoft.com/office/drawing/2014/main" id="{78FDCA65-B251-474D-8AEC-4041FEB3BD96}"/>
            </a:ext>
          </a:extLst>
        </xdr:cNvPr>
        <xdr:cNvCxnSpPr/>
      </xdr:nvCxnSpPr>
      <xdr:spPr>
        <a:xfrm>
          <a:off x="15481300" y="68446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76835</xdr:rowOff>
    </xdr:from>
    <xdr:to>
      <xdr:col>76</xdr:col>
      <xdr:colOff>165100</xdr:colOff>
      <xdr:row>40</xdr:row>
      <xdr:rowOff>6985</xdr:rowOff>
    </xdr:to>
    <xdr:sp macro="" textlink="">
      <xdr:nvSpPr>
        <xdr:cNvPr id="437" name="楕円 436">
          <a:extLst>
            <a:ext uri="{FF2B5EF4-FFF2-40B4-BE49-F238E27FC236}">
              <a16:creationId xmlns:a16="http://schemas.microsoft.com/office/drawing/2014/main" id="{AA934E20-331A-4D41-96E6-3C6581D76B60}"/>
            </a:ext>
          </a:extLst>
        </xdr:cNvPr>
        <xdr:cNvSpPr/>
      </xdr:nvSpPr>
      <xdr:spPr>
        <a:xfrm>
          <a:off x="14541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127635</xdr:rowOff>
    </xdr:from>
    <xdr:to>
      <xdr:col>81</xdr:col>
      <xdr:colOff>50800</xdr:colOff>
      <xdr:row>39</xdr:row>
      <xdr:rowOff>158115</xdr:rowOff>
    </xdr:to>
    <xdr:cxnSp macro="">
      <xdr:nvCxnSpPr>
        <xdr:cNvPr id="438" name="直線コネクタ 437">
          <a:extLst>
            <a:ext uri="{FF2B5EF4-FFF2-40B4-BE49-F238E27FC236}">
              <a16:creationId xmlns:a16="http://schemas.microsoft.com/office/drawing/2014/main" id="{1A0B5AAE-8F9B-4B87-A5CC-3E71F8567B20}"/>
            </a:ext>
          </a:extLst>
        </xdr:cNvPr>
        <xdr:cNvCxnSpPr/>
      </xdr:nvCxnSpPr>
      <xdr:spPr>
        <a:xfrm>
          <a:off x="14592300" y="68141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80645</xdr:rowOff>
    </xdr:from>
    <xdr:to>
      <xdr:col>72</xdr:col>
      <xdr:colOff>38100</xdr:colOff>
      <xdr:row>40</xdr:row>
      <xdr:rowOff>10795</xdr:rowOff>
    </xdr:to>
    <xdr:sp macro="" textlink="">
      <xdr:nvSpPr>
        <xdr:cNvPr id="439" name="楕円 438">
          <a:extLst>
            <a:ext uri="{FF2B5EF4-FFF2-40B4-BE49-F238E27FC236}">
              <a16:creationId xmlns:a16="http://schemas.microsoft.com/office/drawing/2014/main" id="{5A209C71-6070-4FFB-9123-D6A332AD552A}"/>
            </a:ext>
          </a:extLst>
        </xdr:cNvPr>
        <xdr:cNvSpPr/>
      </xdr:nvSpPr>
      <xdr:spPr>
        <a:xfrm>
          <a:off x="13652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127635</xdr:rowOff>
    </xdr:from>
    <xdr:to>
      <xdr:col>76</xdr:col>
      <xdr:colOff>114300</xdr:colOff>
      <xdr:row>39</xdr:row>
      <xdr:rowOff>131445</xdr:rowOff>
    </xdr:to>
    <xdr:cxnSp macro="">
      <xdr:nvCxnSpPr>
        <xdr:cNvPr id="440" name="直線コネクタ 439">
          <a:extLst>
            <a:ext uri="{FF2B5EF4-FFF2-40B4-BE49-F238E27FC236}">
              <a16:creationId xmlns:a16="http://schemas.microsoft.com/office/drawing/2014/main" id="{CB682015-E12F-4698-95E9-55B2B8570DA1}"/>
            </a:ext>
          </a:extLst>
        </xdr:cNvPr>
        <xdr:cNvCxnSpPr/>
      </xdr:nvCxnSpPr>
      <xdr:spPr>
        <a:xfrm flipV="1">
          <a:off x="13703300" y="68141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31115</xdr:rowOff>
    </xdr:from>
    <xdr:to>
      <xdr:col>67</xdr:col>
      <xdr:colOff>101600</xdr:colOff>
      <xdr:row>39</xdr:row>
      <xdr:rowOff>132715</xdr:rowOff>
    </xdr:to>
    <xdr:sp macro="" textlink="">
      <xdr:nvSpPr>
        <xdr:cNvPr id="441" name="楕円 440">
          <a:extLst>
            <a:ext uri="{FF2B5EF4-FFF2-40B4-BE49-F238E27FC236}">
              <a16:creationId xmlns:a16="http://schemas.microsoft.com/office/drawing/2014/main" id="{19B57431-56EA-4C10-97E0-F06F8C3F8D39}"/>
            </a:ext>
          </a:extLst>
        </xdr:cNvPr>
        <xdr:cNvSpPr/>
      </xdr:nvSpPr>
      <xdr:spPr>
        <a:xfrm>
          <a:off x="12763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81915</xdr:rowOff>
    </xdr:from>
    <xdr:to>
      <xdr:col>71</xdr:col>
      <xdr:colOff>177800</xdr:colOff>
      <xdr:row>39</xdr:row>
      <xdr:rowOff>131445</xdr:rowOff>
    </xdr:to>
    <xdr:cxnSp macro="">
      <xdr:nvCxnSpPr>
        <xdr:cNvPr id="442" name="直線コネクタ 441">
          <a:extLst>
            <a:ext uri="{FF2B5EF4-FFF2-40B4-BE49-F238E27FC236}">
              <a16:creationId xmlns:a16="http://schemas.microsoft.com/office/drawing/2014/main" id="{42C14B56-011B-40B8-B4D0-7A7C2087B312}"/>
            </a:ext>
          </a:extLst>
        </xdr:cNvPr>
        <xdr:cNvCxnSpPr/>
      </xdr:nvCxnSpPr>
      <xdr:spPr>
        <a:xfrm>
          <a:off x="12814300" y="67684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FB8F705E-59A4-4404-BCEA-FA12765B6A53}"/>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7FFCB74D-DEAB-474A-8C6B-1EFE2E63DCE1}"/>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4FEF841B-AE40-4297-8CA0-84BA64A80D4A}"/>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32B65283-D741-42FC-9C45-29D8A37523B1}"/>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28592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796ED177-1332-4E8F-A025-5D3D0B3EA6DF}"/>
            </a:ext>
          </a:extLst>
        </xdr:cNvPr>
        <xdr:cNvSpPr txBox="1"/>
      </xdr:nvSpPr>
      <xdr:spPr>
        <a:xfrm>
          <a:off x="15266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169562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EE178728-7B45-4161-B215-463219D80841}"/>
            </a:ext>
          </a:extLst>
        </xdr:cNvPr>
        <xdr:cNvSpPr txBox="1"/>
      </xdr:nvSpPr>
      <xdr:spPr>
        <a:xfrm>
          <a:off x="14389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1922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CC51098E-19B2-49F1-82D0-31A792CD5686}"/>
            </a:ext>
          </a:extLst>
        </xdr:cNvPr>
        <xdr:cNvSpPr txBox="1"/>
      </xdr:nvSpPr>
      <xdr:spPr>
        <a:xfrm>
          <a:off x="13500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123842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15D6E098-DB4F-45E3-88D8-B463EFCDDEAA}"/>
            </a:ext>
          </a:extLst>
        </xdr:cNvPr>
        <xdr:cNvSpPr txBox="1"/>
      </xdr:nvSpPr>
      <xdr:spPr>
        <a:xfrm>
          <a:off x="12611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4471235-3A1F-46E7-AFD1-806C15F53EE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248CFA2C-B004-41DC-8B1E-BB02EC2001F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53DFCA52-F1A3-4952-8892-5B3250671C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EE5B097-F67E-44B1-B073-3CDBFFE8777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51493A83-6976-4F0B-8FDB-32D26AF4F2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55C132FA-0A1A-41ED-ACE1-DA61BD2390F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83514C77-6A74-4D9E-B647-6BEEC55C42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8647DBD6-0D8C-4D14-9A9B-7699B6C3556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EC1C8027-F203-406F-B9B6-B97A7F3E38B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498A34B2-0763-4153-BFB8-D9148BE11C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87559562-ED9A-416A-A5A9-75BD7B6C045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96281B6B-E18D-42C2-AFE4-0CE306E3B31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F01BAFF0-73E9-4C82-AD7A-6906FE7383E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FE84B6-1AC6-4B0A-9471-0A50771F171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81969982-B2F1-48C4-994D-D5E4E6AE234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CA6BD679-DE9C-44C4-94C3-CABE3E03772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FE2FD0EC-F56E-4252-AF46-51A982253D1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5298306F-A1BE-421D-A070-0291FF659B88}"/>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CC6A7111-4BC1-4082-94A0-940BED0077C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6993E457-8BC3-4DCE-B66E-B4E4EF9669E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2A70528C-8928-468E-B46E-97DD751573E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E449300A-1E8C-4658-A225-B0E8CB5F400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5059CFD-0DB4-4BDA-AC77-D2997933C2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78AD2168-7575-4D96-9987-3EB4665272AB}"/>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2E194060-F8A4-4F1F-A778-40CBD98CDA28}"/>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51AA9DEE-B1C1-45B5-8C5E-F4610B27C342}"/>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F14BB4DE-E586-48FD-9675-9713AFD37DAA}"/>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D5298CFB-F970-44C0-A37F-5FE7C74EA498}"/>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8AE17890-F630-4A6D-AD27-75350DBA8EE6}"/>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24DB830B-5B97-4E16-BB37-75FB04D3A5E5}"/>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FE68674A-1481-428D-ADF0-17B634F52908}"/>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89493CA1-5C93-4F32-8962-43B6C094490F}"/>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7DA175E8-C072-4A66-AE70-0E139D1961FD}"/>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E856D575-CF23-425D-8346-70B1CE0F874F}"/>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D254A66-B88C-49CD-B29C-A5941940609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030A1EE-39B8-4D03-9755-6B557152C5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771B01E-0634-41F1-BE0D-D71C7BA4B8D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83A5A4D-4214-45C3-AAF2-EBAC583AC8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C215328-AEBB-4170-8B85-3506639E17A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490" name="楕円 489">
          <a:extLst>
            <a:ext uri="{FF2B5EF4-FFF2-40B4-BE49-F238E27FC236}">
              <a16:creationId xmlns:a16="http://schemas.microsoft.com/office/drawing/2014/main" id="{B2C04526-9EB7-4007-BDEB-B425916BA020}"/>
            </a:ext>
          </a:extLst>
        </xdr:cNvPr>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92654C1C-30F8-4EE9-8FE7-F379BA2664B2}"/>
            </a:ext>
          </a:extLst>
        </xdr:cNvPr>
        <xdr:cNvSpPr txBox="1"/>
      </xdr:nvSpPr>
      <xdr:spPr>
        <a:xfrm>
          <a:off x="22199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63500</xdr:rowOff>
    </xdr:from>
    <xdr:to>
      <xdr:col>112</xdr:col>
      <xdr:colOff>38100</xdr:colOff>
      <xdr:row>41</xdr:row>
      <xdr:rowOff>165100</xdr:rowOff>
    </xdr:to>
    <xdr:sp macro="" textlink="">
      <xdr:nvSpPr>
        <xdr:cNvPr id="492" name="楕円 491">
          <a:extLst>
            <a:ext uri="{FF2B5EF4-FFF2-40B4-BE49-F238E27FC236}">
              <a16:creationId xmlns:a16="http://schemas.microsoft.com/office/drawing/2014/main" id="{93C9E9BF-6C8D-40D6-A34F-13E9CC08D8B1}"/>
            </a:ext>
          </a:extLst>
        </xdr:cNvPr>
        <xdr:cNvSpPr/>
      </xdr:nvSpPr>
      <xdr:spPr>
        <a:xfrm>
          <a:off x="21272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114300</xdr:rowOff>
    </xdr:to>
    <xdr:cxnSp macro="">
      <xdr:nvCxnSpPr>
        <xdr:cNvPr id="493" name="直線コネクタ 492">
          <a:extLst>
            <a:ext uri="{FF2B5EF4-FFF2-40B4-BE49-F238E27FC236}">
              <a16:creationId xmlns:a16="http://schemas.microsoft.com/office/drawing/2014/main" id="{76C74D31-C33F-4627-ADA7-104071C35F9D}"/>
            </a:ext>
          </a:extLst>
        </xdr:cNvPr>
        <xdr:cNvCxnSpPr/>
      </xdr:nvCxnSpPr>
      <xdr:spPr>
        <a:xfrm flipV="1">
          <a:off x="21323300" y="7139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63500</xdr:rowOff>
    </xdr:from>
    <xdr:to>
      <xdr:col>107</xdr:col>
      <xdr:colOff>101600</xdr:colOff>
      <xdr:row>41</xdr:row>
      <xdr:rowOff>165100</xdr:rowOff>
    </xdr:to>
    <xdr:sp macro="" textlink="">
      <xdr:nvSpPr>
        <xdr:cNvPr id="494" name="楕円 493">
          <a:extLst>
            <a:ext uri="{FF2B5EF4-FFF2-40B4-BE49-F238E27FC236}">
              <a16:creationId xmlns:a16="http://schemas.microsoft.com/office/drawing/2014/main" id="{D4365234-8686-4F2A-ABEF-A4D4EEB805F3}"/>
            </a:ext>
          </a:extLst>
        </xdr:cNvPr>
        <xdr:cNvSpPr/>
      </xdr:nvSpPr>
      <xdr:spPr>
        <a:xfrm>
          <a:off x="20383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114300</xdr:rowOff>
    </xdr:from>
    <xdr:to>
      <xdr:col>111</xdr:col>
      <xdr:colOff>177800</xdr:colOff>
      <xdr:row>41</xdr:row>
      <xdr:rowOff>114300</xdr:rowOff>
    </xdr:to>
    <xdr:cxnSp macro="">
      <xdr:nvCxnSpPr>
        <xdr:cNvPr id="495" name="直線コネクタ 494">
          <a:extLst>
            <a:ext uri="{FF2B5EF4-FFF2-40B4-BE49-F238E27FC236}">
              <a16:creationId xmlns:a16="http://schemas.microsoft.com/office/drawing/2014/main" id="{B63E00FE-C304-43C5-BE11-5E767769485E}"/>
            </a:ext>
          </a:extLst>
        </xdr:cNvPr>
        <xdr:cNvCxnSpPr/>
      </xdr:nvCxnSpPr>
      <xdr:spPr>
        <a:xfrm>
          <a:off x="20434300" y="714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63500</xdr:rowOff>
    </xdr:from>
    <xdr:to>
      <xdr:col>102</xdr:col>
      <xdr:colOff>165100</xdr:colOff>
      <xdr:row>41</xdr:row>
      <xdr:rowOff>165100</xdr:rowOff>
    </xdr:to>
    <xdr:sp macro="" textlink="">
      <xdr:nvSpPr>
        <xdr:cNvPr id="496" name="楕円 495">
          <a:extLst>
            <a:ext uri="{FF2B5EF4-FFF2-40B4-BE49-F238E27FC236}">
              <a16:creationId xmlns:a16="http://schemas.microsoft.com/office/drawing/2014/main" id="{C14FDB0B-D02B-4146-9338-2F550BF0B04A}"/>
            </a:ext>
          </a:extLst>
        </xdr:cNvPr>
        <xdr:cNvSpPr/>
      </xdr:nvSpPr>
      <xdr:spPr>
        <a:xfrm>
          <a:off x="19494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114300</xdr:rowOff>
    </xdr:from>
    <xdr:to>
      <xdr:col>107</xdr:col>
      <xdr:colOff>50800</xdr:colOff>
      <xdr:row>41</xdr:row>
      <xdr:rowOff>114300</xdr:rowOff>
    </xdr:to>
    <xdr:cxnSp macro="">
      <xdr:nvCxnSpPr>
        <xdr:cNvPr id="497" name="直線コネクタ 496">
          <a:extLst>
            <a:ext uri="{FF2B5EF4-FFF2-40B4-BE49-F238E27FC236}">
              <a16:creationId xmlns:a16="http://schemas.microsoft.com/office/drawing/2014/main" id="{B5D2B265-0507-4D41-8ADD-18E41C12A706}"/>
            </a:ext>
          </a:extLst>
        </xdr:cNvPr>
        <xdr:cNvCxnSpPr/>
      </xdr:nvCxnSpPr>
      <xdr:spPr>
        <a:xfrm>
          <a:off x="19545300" y="714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63500</xdr:rowOff>
    </xdr:from>
    <xdr:to>
      <xdr:col>98</xdr:col>
      <xdr:colOff>38100</xdr:colOff>
      <xdr:row>41</xdr:row>
      <xdr:rowOff>165100</xdr:rowOff>
    </xdr:to>
    <xdr:sp macro="" textlink="">
      <xdr:nvSpPr>
        <xdr:cNvPr id="498" name="楕円 497">
          <a:extLst>
            <a:ext uri="{FF2B5EF4-FFF2-40B4-BE49-F238E27FC236}">
              <a16:creationId xmlns:a16="http://schemas.microsoft.com/office/drawing/2014/main" id="{8A79E0B8-ED5B-4275-AAA5-88B56C1B05E2}"/>
            </a:ext>
          </a:extLst>
        </xdr:cNvPr>
        <xdr:cNvSpPr/>
      </xdr:nvSpPr>
      <xdr:spPr>
        <a:xfrm>
          <a:off x="18605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114300</xdr:rowOff>
    </xdr:from>
    <xdr:to>
      <xdr:col>102</xdr:col>
      <xdr:colOff>114300</xdr:colOff>
      <xdr:row>41</xdr:row>
      <xdr:rowOff>114300</xdr:rowOff>
    </xdr:to>
    <xdr:cxnSp macro="">
      <xdr:nvCxnSpPr>
        <xdr:cNvPr id="499" name="直線コネクタ 498">
          <a:extLst>
            <a:ext uri="{FF2B5EF4-FFF2-40B4-BE49-F238E27FC236}">
              <a16:creationId xmlns:a16="http://schemas.microsoft.com/office/drawing/2014/main" id="{1CB8BE54-29E4-43F4-A79E-C7A0A27712CF}"/>
            </a:ext>
          </a:extLst>
        </xdr:cNvPr>
        <xdr:cNvCxnSpPr/>
      </xdr:nvCxnSpPr>
      <xdr:spPr>
        <a:xfrm>
          <a:off x="18656300" y="714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26841771-E2CB-4528-B289-07811B6512D8}"/>
            </a:ext>
          </a:extLst>
        </xdr:cNvPr>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AC0D5A36-6C02-4814-80CE-4AFFD54BB497}"/>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E71EBD2D-15FA-41DE-BDE3-0F51678FC2C8}"/>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1A34AD18-81E2-4EE4-B815-5D4E2E1F10BD}"/>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156227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83BCFD4B-7522-4C9E-80B0-EDF36A75E495}"/>
            </a:ext>
          </a:extLst>
        </xdr:cNvPr>
        <xdr:cNvSpPr txBox="1"/>
      </xdr:nvSpPr>
      <xdr:spPr>
        <a:xfrm>
          <a:off x="210757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156227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FFB43C89-152C-4471-BFE3-17904A1F8641}"/>
            </a:ext>
          </a:extLst>
        </xdr:cNvPr>
        <xdr:cNvSpPr txBox="1"/>
      </xdr:nvSpPr>
      <xdr:spPr>
        <a:xfrm>
          <a:off x="20199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156227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B2EDB47-BE49-41EF-A7DF-0757D85345BD}"/>
            </a:ext>
          </a:extLst>
        </xdr:cNvPr>
        <xdr:cNvSpPr txBox="1"/>
      </xdr:nvSpPr>
      <xdr:spPr>
        <a:xfrm>
          <a:off x="19310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156227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A789D521-A699-4E64-BFFE-5B4C90BB2D99}"/>
            </a:ext>
          </a:extLst>
        </xdr:cNvPr>
        <xdr:cNvSpPr txBox="1"/>
      </xdr:nvSpPr>
      <xdr:spPr>
        <a:xfrm>
          <a:off x="18421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BE24AE33-7017-4A9A-AE89-C84AF005EE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EB16207A-47B3-42F7-BFB0-AFD8A937F5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ED70010C-F431-49F7-BB58-70C3A29349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2031EBEC-CF78-47D5-AC6C-ED3FC4DB26B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B8827DAB-91CA-41D0-9FC0-CB66716A6F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EFC069DC-8218-47CE-B45A-E4857B6E06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40A73F69-4843-49C5-A0DF-B8EB3F42DB7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75724366-6990-4992-B041-D26E7870059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53A07FBB-091B-4801-9A2B-45BE83A996D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1F591606-39E9-4E54-A889-22C98D0DE9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68ADF9E8-4559-4AD2-95D9-D0BCAE55FC4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E7BA9085-97C2-4143-9413-BB729258CCA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FCDAF66E-A2F1-4F38-9B97-5F2B1047B73A}"/>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3D2015D7-E3F5-4101-B578-91EB8D33107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6586D31B-D5BF-42E7-92A3-60AC87A64B3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414CC91F-378A-4AA0-B87C-828CAF8F521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BD2FCE92-8C07-450F-8229-1B9DB1AF98C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BDA0587B-F1D4-4AA4-B794-99EA3257CDA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32AC3566-30E7-4CF7-8491-2D7D29CE72A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3ACC4FC8-578C-40CB-8D9C-F9C908B7569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31AC969A-3EC1-42C2-A7AD-D010DC9AB95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872C737-6784-47F4-9C05-FE000F3871B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E73FCD22-284E-4499-927B-8603FB0432EF}"/>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C8A09190-EE51-4254-948F-C4A1CC8C3558}"/>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0C8F48CA-7C8C-4D2D-99C5-8B4AAFB7254A}"/>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ED4E6448-9D6A-4E29-A594-67C769EF2214}"/>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99A864C7-E13F-4D2A-B5FD-7FA52524AC56}"/>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8F54D907-4C3F-45F6-85EB-F03478FDAA24}"/>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865499CE-BB37-45AC-83E2-AA2BD22FB835}"/>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087BF56B-9451-4640-9CA2-A7DBD8C64089}"/>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0A983998-A810-40CE-8859-0293E0B67208}"/>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25953A04-3962-4136-960F-087C9695E6BC}"/>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C844D774-08A5-4EEF-8B7F-731BBB73BB87}"/>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FE90385-263E-44D3-B1C5-CE723C80671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7DABA6B-36FD-4DE4-849A-B421DAD9B63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DE6CAEE-3F65-4EB4-BDBD-CC435919250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B7F5FCB-CFE6-4215-8BC5-4CD2A2D279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A2D3DFD-EF71-42FA-AF08-71312922B98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47498</xdr:rowOff>
    </xdr:from>
    <xdr:to>
      <xdr:col>85</xdr:col>
      <xdr:colOff>177800</xdr:colOff>
      <xdr:row>63</xdr:row>
      <xdr:rowOff>149098</xdr:rowOff>
    </xdr:to>
    <xdr:sp macro="" textlink="">
      <xdr:nvSpPr>
        <xdr:cNvPr id="546" name="楕円 545">
          <a:extLst>
            <a:ext uri="{FF2B5EF4-FFF2-40B4-BE49-F238E27FC236}">
              <a16:creationId xmlns:a16="http://schemas.microsoft.com/office/drawing/2014/main" id="{B801A3A8-B4B2-48FB-98E2-6A0185237183}"/>
            </a:ext>
          </a:extLst>
        </xdr:cNvPr>
        <xdr:cNvSpPr/>
      </xdr:nvSpPr>
      <xdr:spPr>
        <a:xfrm>
          <a:off x="16268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133875</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E1E0A02D-C559-4EC9-A3AF-C7D5055573F4}"/>
            </a:ext>
          </a:extLst>
        </xdr:cNvPr>
        <xdr:cNvSpPr txBox="1"/>
      </xdr:nvSpPr>
      <xdr:spPr>
        <a:xfrm>
          <a:off x="16357600" y="1076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159512</xdr:rowOff>
    </xdr:from>
    <xdr:to>
      <xdr:col>81</xdr:col>
      <xdr:colOff>101600</xdr:colOff>
      <xdr:row>63</xdr:row>
      <xdr:rowOff>89662</xdr:rowOff>
    </xdr:to>
    <xdr:sp macro="" textlink="">
      <xdr:nvSpPr>
        <xdr:cNvPr id="548" name="楕円 547">
          <a:extLst>
            <a:ext uri="{FF2B5EF4-FFF2-40B4-BE49-F238E27FC236}">
              <a16:creationId xmlns:a16="http://schemas.microsoft.com/office/drawing/2014/main" id="{43F3CB8C-235F-486A-9A7D-1A377FEE7528}"/>
            </a:ext>
          </a:extLst>
        </xdr:cNvPr>
        <xdr:cNvSpPr/>
      </xdr:nvSpPr>
      <xdr:spPr>
        <a:xfrm>
          <a:off x="15430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38862</xdr:rowOff>
    </xdr:from>
    <xdr:to>
      <xdr:col>85</xdr:col>
      <xdr:colOff>127000</xdr:colOff>
      <xdr:row>63</xdr:row>
      <xdr:rowOff>98298</xdr:rowOff>
    </xdr:to>
    <xdr:cxnSp macro="">
      <xdr:nvCxnSpPr>
        <xdr:cNvPr id="549" name="直線コネクタ 548">
          <a:extLst>
            <a:ext uri="{FF2B5EF4-FFF2-40B4-BE49-F238E27FC236}">
              <a16:creationId xmlns:a16="http://schemas.microsoft.com/office/drawing/2014/main" id="{365A8E7A-A9F0-43CB-B4E9-1863A3858A5E}"/>
            </a:ext>
          </a:extLst>
        </xdr:cNvPr>
        <xdr:cNvCxnSpPr/>
      </xdr:nvCxnSpPr>
      <xdr:spPr>
        <a:xfrm>
          <a:off x="15481300" y="108402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100076</xdr:rowOff>
    </xdr:from>
    <xdr:to>
      <xdr:col>76</xdr:col>
      <xdr:colOff>165100</xdr:colOff>
      <xdr:row>63</xdr:row>
      <xdr:rowOff>30226</xdr:rowOff>
    </xdr:to>
    <xdr:sp macro="" textlink="">
      <xdr:nvSpPr>
        <xdr:cNvPr id="550" name="楕円 549">
          <a:extLst>
            <a:ext uri="{FF2B5EF4-FFF2-40B4-BE49-F238E27FC236}">
              <a16:creationId xmlns:a16="http://schemas.microsoft.com/office/drawing/2014/main" id="{F716D292-5946-4833-8D34-B8030EC28E3F}"/>
            </a:ext>
          </a:extLst>
        </xdr:cNvPr>
        <xdr:cNvSpPr/>
      </xdr:nvSpPr>
      <xdr:spPr>
        <a:xfrm>
          <a:off x="14541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150876</xdr:rowOff>
    </xdr:from>
    <xdr:to>
      <xdr:col>81</xdr:col>
      <xdr:colOff>50800</xdr:colOff>
      <xdr:row>63</xdr:row>
      <xdr:rowOff>38862</xdr:rowOff>
    </xdr:to>
    <xdr:cxnSp macro="">
      <xdr:nvCxnSpPr>
        <xdr:cNvPr id="551" name="直線コネクタ 550">
          <a:extLst>
            <a:ext uri="{FF2B5EF4-FFF2-40B4-BE49-F238E27FC236}">
              <a16:creationId xmlns:a16="http://schemas.microsoft.com/office/drawing/2014/main" id="{562A9800-C044-43C9-878A-0CF77EC8D5DD}"/>
            </a:ext>
          </a:extLst>
        </xdr:cNvPr>
        <xdr:cNvCxnSpPr/>
      </xdr:nvCxnSpPr>
      <xdr:spPr>
        <a:xfrm>
          <a:off x="14592300" y="107807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40640</xdr:rowOff>
    </xdr:from>
    <xdr:to>
      <xdr:col>72</xdr:col>
      <xdr:colOff>38100</xdr:colOff>
      <xdr:row>62</xdr:row>
      <xdr:rowOff>142240</xdr:rowOff>
    </xdr:to>
    <xdr:sp macro="" textlink="">
      <xdr:nvSpPr>
        <xdr:cNvPr id="552" name="楕円 551">
          <a:extLst>
            <a:ext uri="{FF2B5EF4-FFF2-40B4-BE49-F238E27FC236}">
              <a16:creationId xmlns:a16="http://schemas.microsoft.com/office/drawing/2014/main" id="{17AC87B9-B191-40BC-928D-26D5346F954B}"/>
            </a:ext>
          </a:extLst>
        </xdr:cNvPr>
        <xdr:cNvSpPr/>
      </xdr:nvSpPr>
      <xdr:spPr>
        <a:xfrm>
          <a:off x="1365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91440</xdr:rowOff>
    </xdr:from>
    <xdr:to>
      <xdr:col>76</xdr:col>
      <xdr:colOff>114300</xdr:colOff>
      <xdr:row>62</xdr:row>
      <xdr:rowOff>150876</xdr:rowOff>
    </xdr:to>
    <xdr:cxnSp macro="">
      <xdr:nvCxnSpPr>
        <xdr:cNvPr id="553" name="直線コネクタ 552">
          <a:extLst>
            <a:ext uri="{FF2B5EF4-FFF2-40B4-BE49-F238E27FC236}">
              <a16:creationId xmlns:a16="http://schemas.microsoft.com/office/drawing/2014/main" id="{B06B963D-FA2F-47D6-821D-98CC71DDA943}"/>
            </a:ext>
          </a:extLst>
        </xdr:cNvPr>
        <xdr:cNvCxnSpPr/>
      </xdr:nvCxnSpPr>
      <xdr:spPr>
        <a:xfrm>
          <a:off x="13703300" y="10721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161798</xdr:rowOff>
    </xdr:from>
    <xdr:to>
      <xdr:col>67</xdr:col>
      <xdr:colOff>101600</xdr:colOff>
      <xdr:row>62</xdr:row>
      <xdr:rowOff>91948</xdr:rowOff>
    </xdr:to>
    <xdr:sp macro="" textlink="">
      <xdr:nvSpPr>
        <xdr:cNvPr id="554" name="楕円 553">
          <a:extLst>
            <a:ext uri="{FF2B5EF4-FFF2-40B4-BE49-F238E27FC236}">
              <a16:creationId xmlns:a16="http://schemas.microsoft.com/office/drawing/2014/main" id="{2CEC9ABE-C51C-45D8-A7F9-CE0B701B3127}"/>
            </a:ext>
          </a:extLst>
        </xdr:cNvPr>
        <xdr:cNvSpPr/>
      </xdr:nvSpPr>
      <xdr:spPr>
        <a:xfrm>
          <a:off x="12763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41148</xdr:rowOff>
    </xdr:from>
    <xdr:to>
      <xdr:col>71</xdr:col>
      <xdr:colOff>177800</xdr:colOff>
      <xdr:row>62</xdr:row>
      <xdr:rowOff>91440</xdr:rowOff>
    </xdr:to>
    <xdr:cxnSp macro="">
      <xdr:nvCxnSpPr>
        <xdr:cNvPr id="555" name="直線コネクタ 554">
          <a:extLst>
            <a:ext uri="{FF2B5EF4-FFF2-40B4-BE49-F238E27FC236}">
              <a16:creationId xmlns:a16="http://schemas.microsoft.com/office/drawing/2014/main" id="{4AB30BDF-F180-4A41-B0B3-B8A8BFE5898A}"/>
            </a:ext>
          </a:extLst>
        </xdr:cNvPr>
        <xdr:cNvCxnSpPr/>
      </xdr:nvCxnSpPr>
      <xdr:spPr>
        <a:xfrm>
          <a:off x="12814300" y="10671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4D34555F-9612-48C9-A6EB-8B78C433DDAA}"/>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90A88D3F-7A5B-4A13-ACD7-1B5BF524F4F1}"/>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0BFF963E-B966-4A03-A3DB-4FCFC506739C}"/>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a:extLst>
            <a:ext uri="{FF2B5EF4-FFF2-40B4-BE49-F238E27FC236}">
              <a16:creationId xmlns:a16="http://schemas.microsoft.com/office/drawing/2014/main" id="{FEB3B661-0346-4884-9E6A-72B164EE2258}"/>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80789</xdr:rowOff>
    </xdr:from>
    <xdr:ext cx="405111" cy="259045"/>
    <xdr:sp macro="" textlink="">
      <xdr:nvSpPr>
        <xdr:cNvPr id="560" name="n_1mainValue【学校施設】&#10;有形固定資産減価償却率">
          <a:extLst>
            <a:ext uri="{FF2B5EF4-FFF2-40B4-BE49-F238E27FC236}">
              <a16:creationId xmlns:a16="http://schemas.microsoft.com/office/drawing/2014/main" id="{FFF4701A-0E1C-4A47-998B-C374E249966A}"/>
            </a:ext>
          </a:extLst>
        </xdr:cNvPr>
        <xdr:cNvSpPr txBox="1"/>
      </xdr:nvSpPr>
      <xdr:spPr>
        <a:xfrm>
          <a:off x="15266044" y="1088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21353</xdr:rowOff>
    </xdr:from>
    <xdr:ext cx="405111" cy="259045"/>
    <xdr:sp macro="" textlink="">
      <xdr:nvSpPr>
        <xdr:cNvPr id="561" name="n_2mainValue【学校施設】&#10;有形固定資産減価償却率">
          <a:extLst>
            <a:ext uri="{FF2B5EF4-FFF2-40B4-BE49-F238E27FC236}">
              <a16:creationId xmlns:a16="http://schemas.microsoft.com/office/drawing/2014/main" id="{B7354F09-8775-4C43-AB23-2DE427852722}"/>
            </a:ext>
          </a:extLst>
        </xdr:cNvPr>
        <xdr:cNvSpPr txBox="1"/>
      </xdr:nvSpPr>
      <xdr:spPr>
        <a:xfrm>
          <a:off x="14389744" y="1082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133367</xdr:rowOff>
    </xdr:from>
    <xdr:ext cx="405111" cy="259045"/>
    <xdr:sp macro="" textlink="">
      <xdr:nvSpPr>
        <xdr:cNvPr id="562" name="n_3mainValue【学校施設】&#10;有形固定資産減価償却率">
          <a:extLst>
            <a:ext uri="{FF2B5EF4-FFF2-40B4-BE49-F238E27FC236}">
              <a16:creationId xmlns:a16="http://schemas.microsoft.com/office/drawing/2014/main" id="{5F623B2F-43FD-47C9-BD4C-86764BBC6161}"/>
            </a:ext>
          </a:extLst>
        </xdr:cNvPr>
        <xdr:cNvSpPr txBox="1"/>
      </xdr:nvSpPr>
      <xdr:spPr>
        <a:xfrm>
          <a:off x="13500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83075</xdr:rowOff>
    </xdr:from>
    <xdr:ext cx="405111" cy="259045"/>
    <xdr:sp macro="" textlink="">
      <xdr:nvSpPr>
        <xdr:cNvPr id="563" name="n_4mainValue【学校施設】&#10;有形固定資産減価償却率">
          <a:extLst>
            <a:ext uri="{FF2B5EF4-FFF2-40B4-BE49-F238E27FC236}">
              <a16:creationId xmlns:a16="http://schemas.microsoft.com/office/drawing/2014/main" id="{1009595C-B792-403B-A16C-F56D45234537}"/>
            </a:ext>
          </a:extLst>
        </xdr:cNvPr>
        <xdr:cNvSpPr txBox="1"/>
      </xdr:nvSpPr>
      <xdr:spPr>
        <a:xfrm>
          <a:off x="12611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794278F2-90B0-41AA-A668-7D6EBA9294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3570F75-FE83-442F-82C4-3D97B4024D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6CFCF80E-6DDF-45D7-8B3B-2A8202C8EB9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52C42123-7993-4F20-ADA5-F17A94ECCF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D398CB34-926C-4841-8669-3A42B6EA71F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99D411C3-8CC5-437D-88A3-723712C08D9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D152761D-49D2-46BC-B8BD-243D45DEB3E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A85E68F-6F0B-4CCB-8413-930612B1C4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A2624ABA-8BA3-4D30-8192-936C0D70959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52A433DB-B954-4F5E-ACAE-E5C290C9048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3E8F9A7F-96A2-49F7-824A-45B703FAA91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3455C968-9C43-4A5E-A180-DF9D2536026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29124700-96D3-4002-9A86-A0C94231287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4E8ACB1C-F5D7-4043-A28F-5A430405821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7B80E461-2C33-4F50-A092-D6B8E011D0D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45A75076-9CCA-4F43-9757-C6299FA1991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3488F769-BD2F-4994-ABB5-A55636BE3BE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1B154E63-4920-429C-B315-83DD8F00FE7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742345D0-C561-427E-8B2A-B4A70C5A02E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350235D2-4181-476D-8059-47242AD975A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C61651BA-8996-4358-878E-0958222510A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F3A140FE-BB4E-46A4-9F58-815BE86E04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A1ABD07D-292E-4364-B03C-DF10C9FF0DA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1BEFF4D9-7BCF-49BE-9A4F-9EF1D477364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92013939-BFC7-4F56-A4FB-8B4D1963A4C2}"/>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5EF45CC6-9091-41BD-B873-8F08D73A68CB}"/>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EF315BF3-B361-4CA7-9A9E-3FFB94D5479B}"/>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15ABADA8-A23C-462A-A341-7B4A27845197}"/>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5EEB09ED-262E-4E10-8F05-BEBFBF75151F}"/>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1853FD72-B756-4D30-A192-7B9B6D0D7A13}"/>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C5FE1D4D-CD75-402B-907B-820E85D4D896}"/>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02A23E50-516E-44B0-A931-1D6B469A845B}"/>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7FC06D32-36BE-43B3-96CA-0991C00ADD33}"/>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3136AAE-7ED2-42A5-AD6B-C0C3A883F2E6}"/>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23038A9B-FCF1-43ED-AED0-BADBE2BF0587}"/>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3959FFF-92F0-4595-85FF-980480AB45B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108C43F-AB54-43ED-8B68-8C49B616BAE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A9957E8-46D8-4C32-A21E-A22FEA1262D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AC7DB26-38E5-46F6-8680-9B59F5DEC9E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A6F316B-4FF8-4D81-A261-8B3F39CE8C9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60452</xdr:rowOff>
    </xdr:from>
    <xdr:to>
      <xdr:col>116</xdr:col>
      <xdr:colOff>114300</xdr:colOff>
      <xdr:row>61</xdr:row>
      <xdr:rowOff>162052</xdr:rowOff>
    </xdr:to>
    <xdr:sp macro="" textlink="">
      <xdr:nvSpPr>
        <xdr:cNvPr id="604" name="楕円 603">
          <a:extLst>
            <a:ext uri="{FF2B5EF4-FFF2-40B4-BE49-F238E27FC236}">
              <a16:creationId xmlns:a16="http://schemas.microsoft.com/office/drawing/2014/main" id="{359CA0E3-2745-4AF8-99D0-9DBD1A82F6AE}"/>
            </a:ext>
          </a:extLst>
        </xdr:cNvPr>
        <xdr:cNvSpPr/>
      </xdr:nvSpPr>
      <xdr:spPr>
        <a:xfrm>
          <a:off x="22110700" y="105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38879</xdr:rowOff>
    </xdr:from>
    <xdr:ext cx="469744" cy="259045"/>
    <xdr:sp macro="" textlink="">
      <xdr:nvSpPr>
        <xdr:cNvPr id="605" name="【学校施設】&#10;一人当たり面積該当値テキスト">
          <a:extLst>
            <a:ext uri="{FF2B5EF4-FFF2-40B4-BE49-F238E27FC236}">
              <a16:creationId xmlns:a16="http://schemas.microsoft.com/office/drawing/2014/main" id="{02DF004D-12F3-4B62-AD14-E0480ABFF183}"/>
            </a:ext>
          </a:extLst>
        </xdr:cNvPr>
        <xdr:cNvSpPr txBox="1"/>
      </xdr:nvSpPr>
      <xdr:spPr>
        <a:xfrm>
          <a:off x="22199600" y="10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74168</xdr:rowOff>
    </xdr:from>
    <xdr:to>
      <xdr:col>112</xdr:col>
      <xdr:colOff>38100</xdr:colOff>
      <xdr:row>62</xdr:row>
      <xdr:rowOff>4318</xdr:rowOff>
    </xdr:to>
    <xdr:sp macro="" textlink="">
      <xdr:nvSpPr>
        <xdr:cNvPr id="606" name="楕円 605">
          <a:extLst>
            <a:ext uri="{FF2B5EF4-FFF2-40B4-BE49-F238E27FC236}">
              <a16:creationId xmlns:a16="http://schemas.microsoft.com/office/drawing/2014/main" id="{C5143963-C7B9-4EB6-98C4-80615DEC6BFB}"/>
            </a:ext>
          </a:extLst>
        </xdr:cNvPr>
        <xdr:cNvSpPr/>
      </xdr:nvSpPr>
      <xdr:spPr>
        <a:xfrm>
          <a:off x="21272500" y="1053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111252</xdr:rowOff>
    </xdr:from>
    <xdr:to>
      <xdr:col>116</xdr:col>
      <xdr:colOff>63500</xdr:colOff>
      <xdr:row>61</xdr:row>
      <xdr:rowOff>124968</xdr:rowOff>
    </xdr:to>
    <xdr:cxnSp macro="">
      <xdr:nvCxnSpPr>
        <xdr:cNvPr id="607" name="直線コネクタ 606">
          <a:extLst>
            <a:ext uri="{FF2B5EF4-FFF2-40B4-BE49-F238E27FC236}">
              <a16:creationId xmlns:a16="http://schemas.microsoft.com/office/drawing/2014/main" id="{2E9341E6-603C-4AB8-B0EA-33BF38F017A4}"/>
            </a:ext>
          </a:extLst>
        </xdr:cNvPr>
        <xdr:cNvCxnSpPr/>
      </xdr:nvCxnSpPr>
      <xdr:spPr>
        <a:xfrm flipV="1">
          <a:off x="21323300" y="1056970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84836</xdr:rowOff>
    </xdr:from>
    <xdr:to>
      <xdr:col>107</xdr:col>
      <xdr:colOff>101600</xdr:colOff>
      <xdr:row>62</xdr:row>
      <xdr:rowOff>14986</xdr:rowOff>
    </xdr:to>
    <xdr:sp macro="" textlink="">
      <xdr:nvSpPr>
        <xdr:cNvPr id="608" name="楕円 607">
          <a:extLst>
            <a:ext uri="{FF2B5EF4-FFF2-40B4-BE49-F238E27FC236}">
              <a16:creationId xmlns:a16="http://schemas.microsoft.com/office/drawing/2014/main" id="{7228D999-ABAC-4DD2-98C6-3EA013A05BF2}"/>
            </a:ext>
          </a:extLst>
        </xdr:cNvPr>
        <xdr:cNvSpPr/>
      </xdr:nvSpPr>
      <xdr:spPr>
        <a:xfrm>
          <a:off x="20383500" y="105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124968</xdr:rowOff>
    </xdr:from>
    <xdr:to>
      <xdr:col>111</xdr:col>
      <xdr:colOff>177800</xdr:colOff>
      <xdr:row>61</xdr:row>
      <xdr:rowOff>135636</xdr:rowOff>
    </xdr:to>
    <xdr:cxnSp macro="">
      <xdr:nvCxnSpPr>
        <xdr:cNvPr id="609" name="直線コネクタ 608">
          <a:extLst>
            <a:ext uri="{FF2B5EF4-FFF2-40B4-BE49-F238E27FC236}">
              <a16:creationId xmlns:a16="http://schemas.microsoft.com/office/drawing/2014/main" id="{ECDA3DC7-20CE-4E51-B103-AB7EDB21A563}"/>
            </a:ext>
          </a:extLst>
        </xdr:cNvPr>
        <xdr:cNvCxnSpPr/>
      </xdr:nvCxnSpPr>
      <xdr:spPr>
        <a:xfrm flipV="1">
          <a:off x="20434300" y="1058341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92456</xdr:rowOff>
    </xdr:from>
    <xdr:to>
      <xdr:col>102</xdr:col>
      <xdr:colOff>165100</xdr:colOff>
      <xdr:row>62</xdr:row>
      <xdr:rowOff>22606</xdr:rowOff>
    </xdr:to>
    <xdr:sp macro="" textlink="">
      <xdr:nvSpPr>
        <xdr:cNvPr id="610" name="楕円 609">
          <a:extLst>
            <a:ext uri="{FF2B5EF4-FFF2-40B4-BE49-F238E27FC236}">
              <a16:creationId xmlns:a16="http://schemas.microsoft.com/office/drawing/2014/main" id="{606C2C72-71C6-447D-8D32-E6F7A86038DC}"/>
            </a:ext>
          </a:extLst>
        </xdr:cNvPr>
        <xdr:cNvSpPr/>
      </xdr:nvSpPr>
      <xdr:spPr>
        <a:xfrm>
          <a:off x="19494500" y="105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135636</xdr:rowOff>
    </xdr:from>
    <xdr:to>
      <xdr:col>107</xdr:col>
      <xdr:colOff>50800</xdr:colOff>
      <xdr:row>61</xdr:row>
      <xdr:rowOff>143256</xdr:rowOff>
    </xdr:to>
    <xdr:cxnSp macro="">
      <xdr:nvCxnSpPr>
        <xdr:cNvPr id="611" name="直線コネクタ 610">
          <a:extLst>
            <a:ext uri="{FF2B5EF4-FFF2-40B4-BE49-F238E27FC236}">
              <a16:creationId xmlns:a16="http://schemas.microsoft.com/office/drawing/2014/main" id="{E8AFC104-5704-4785-8E4E-391E49A0A939}"/>
            </a:ext>
          </a:extLst>
        </xdr:cNvPr>
        <xdr:cNvCxnSpPr/>
      </xdr:nvCxnSpPr>
      <xdr:spPr>
        <a:xfrm flipV="1">
          <a:off x="19545300" y="1059408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101600</xdr:rowOff>
    </xdr:from>
    <xdr:to>
      <xdr:col>98</xdr:col>
      <xdr:colOff>38100</xdr:colOff>
      <xdr:row>62</xdr:row>
      <xdr:rowOff>31750</xdr:rowOff>
    </xdr:to>
    <xdr:sp macro="" textlink="">
      <xdr:nvSpPr>
        <xdr:cNvPr id="612" name="楕円 611">
          <a:extLst>
            <a:ext uri="{FF2B5EF4-FFF2-40B4-BE49-F238E27FC236}">
              <a16:creationId xmlns:a16="http://schemas.microsoft.com/office/drawing/2014/main" id="{8C4F620C-171B-46FE-9063-C942CF57603E}"/>
            </a:ext>
          </a:extLst>
        </xdr:cNvPr>
        <xdr:cNvSpPr/>
      </xdr:nvSpPr>
      <xdr:spPr>
        <a:xfrm>
          <a:off x="18605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143256</xdr:rowOff>
    </xdr:from>
    <xdr:to>
      <xdr:col>102</xdr:col>
      <xdr:colOff>114300</xdr:colOff>
      <xdr:row>61</xdr:row>
      <xdr:rowOff>152400</xdr:rowOff>
    </xdr:to>
    <xdr:cxnSp macro="">
      <xdr:nvCxnSpPr>
        <xdr:cNvPr id="613" name="直線コネクタ 612">
          <a:extLst>
            <a:ext uri="{FF2B5EF4-FFF2-40B4-BE49-F238E27FC236}">
              <a16:creationId xmlns:a16="http://schemas.microsoft.com/office/drawing/2014/main" id="{67B22302-A709-49AF-AEDB-39EC8E76B6E8}"/>
            </a:ext>
          </a:extLst>
        </xdr:cNvPr>
        <xdr:cNvCxnSpPr/>
      </xdr:nvCxnSpPr>
      <xdr:spPr>
        <a:xfrm flipV="1">
          <a:off x="18656300" y="106017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a:extLst>
            <a:ext uri="{FF2B5EF4-FFF2-40B4-BE49-F238E27FC236}">
              <a16:creationId xmlns:a16="http://schemas.microsoft.com/office/drawing/2014/main" id="{1C4E8D87-299A-44FB-AC0C-E36931FCC68F}"/>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a:extLst>
            <a:ext uri="{FF2B5EF4-FFF2-40B4-BE49-F238E27FC236}">
              <a16:creationId xmlns:a16="http://schemas.microsoft.com/office/drawing/2014/main" id="{48FE23C1-CF24-44E4-B59B-4F56BEE41F84}"/>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62693CA6-2D46-430B-BF88-D7A019540492}"/>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B259B17E-7C3D-4C2F-8080-01E9925E9D4B}"/>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166895</xdr:rowOff>
    </xdr:from>
    <xdr:ext cx="469744" cy="259045"/>
    <xdr:sp macro="" textlink="">
      <xdr:nvSpPr>
        <xdr:cNvPr id="618" name="n_1mainValue【学校施設】&#10;一人当たり面積">
          <a:extLst>
            <a:ext uri="{FF2B5EF4-FFF2-40B4-BE49-F238E27FC236}">
              <a16:creationId xmlns:a16="http://schemas.microsoft.com/office/drawing/2014/main" id="{EE0B653A-9D15-4A81-9D0F-5C95E2B61C28}"/>
            </a:ext>
          </a:extLst>
        </xdr:cNvPr>
        <xdr:cNvSpPr txBox="1"/>
      </xdr:nvSpPr>
      <xdr:spPr>
        <a:xfrm>
          <a:off x="210757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6113</xdr:rowOff>
    </xdr:from>
    <xdr:ext cx="469744" cy="259045"/>
    <xdr:sp macro="" textlink="">
      <xdr:nvSpPr>
        <xdr:cNvPr id="619" name="n_2mainValue【学校施設】&#10;一人当たり面積">
          <a:extLst>
            <a:ext uri="{FF2B5EF4-FFF2-40B4-BE49-F238E27FC236}">
              <a16:creationId xmlns:a16="http://schemas.microsoft.com/office/drawing/2014/main" id="{BEF39D1E-87F5-4526-A2EC-712B2FED8A89}"/>
            </a:ext>
          </a:extLst>
        </xdr:cNvPr>
        <xdr:cNvSpPr txBox="1"/>
      </xdr:nvSpPr>
      <xdr:spPr>
        <a:xfrm>
          <a:off x="20199427" y="106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13733</xdr:rowOff>
    </xdr:from>
    <xdr:ext cx="469744" cy="259045"/>
    <xdr:sp macro="" textlink="">
      <xdr:nvSpPr>
        <xdr:cNvPr id="620" name="n_3mainValue【学校施設】&#10;一人当たり面積">
          <a:extLst>
            <a:ext uri="{FF2B5EF4-FFF2-40B4-BE49-F238E27FC236}">
              <a16:creationId xmlns:a16="http://schemas.microsoft.com/office/drawing/2014/main" id="{0EAEFD8B-CCF0-4290-A79A-C616B3F549C0}"/>
            </a:ext>
          </a:extLst>
        </xdr:cNvPr>
        <xdr:cNvSpPr txBox="1"/>
      </xdr:nvSpPr>
      <xdr:spPr>
        <a:xfrm>
          <a:off x="19310427" y="106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22877</xdr:rowOff>
    </xdr:from>
    <xdr:ext cx="469744" cy="259045"/>
    <xdr:sp macro="" textlink="">
      <xdr:nvSpPr>
        <xdr:cNvPr id="621" name="n_4mainValue【学校施設】&#10;一人当たり面積">
          <a:extLst>
            <a:ext uri="{FF2B5EF4-FFF2-40B4-BE49-F238E27FC236}">
              <a16:creationId xmlns:a16="http://schemas.microsoft.com/office/drawing/2014/main" id="{2B52C4D5-1A73-4053-90DA-93DBF2BBAF17}"/>
            </a:ext>
          </a:extLst>
        </xdr:cNvPr>
        <xdr:cNvSpPr txBox="1"/>
      </xdr:nvSpPr>
      <xdr:spPr>
        <a:xfrm>
          <a:off x="18421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1AD6B302-B9C7-411E-94B6-4F7DC36E124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A4BA4796-BEBC-43A3-BE8D-3499E795A18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F7FBC68A-F53A-4F62-AB3A-4CD492CCA6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A376F740-AF9A-4F41-B58A-16A251A13E0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12967E6-3734-4EA9-8585-05AF16E001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6BF70556-4DBF-4E9D-B61A-07C25FD6942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C020A293-4903-415B-904D-B6B5A3F120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69008F5A-ADC2-4C0F-8B35-2EF5D7FB673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F153FF58-8A81-4893-AB0A-1D64AFDCEFD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670E8DED-7311-4332-9AF3-BE0190142AB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34A171B3-C229-4613-9D02-7122CFEE75B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3C190CCE-9560-43AF-A17E-F26454D8A9B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FE48C801-EBAC-466A-B500-68C6CF636A7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2CFFA447-2306-4FC8-8E8E-70E9694BDE7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FE3439B3-46F8-44BB-B0B5-1BD293BDAC4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9DEF210A-B901-4281-8EE5-513F858F13D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4BF99803-5AF9-4164-B6F9-C77E0FB95EA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92EEB6F4-5F29-43C7-8000-CF43195F70C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1BF22128-F0C7-4E7C-8B64-824F98ECDE7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AB460B78-7E8B-40CF-9F1A-8F5B2472748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3600C7F5-BBCA-40FF-8CC3-A89E11CABB1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E2B7E20B-1F37-4DEA-9923-763AA1AB9E4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3C15AF7F-C691-408E-9E1A-36FDB54179C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18DB2EDD-28B5-490F-8CC6-5E24C179268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3024FDE8-4DC7-46F3-9278-5123978E1448}"/>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42023983-B862-4F56-9595-2D030B2D1FE7}"/>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74122E55-3053-421F-8E29-5D03E272573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433405F4-0165-4C23-A96E-2D935C2AF19D}"/>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4344670A-6508-40FF-BD95-C2F9D7AF0247}"/>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1F093D5D-BDC7-4551-A8C9-F8EC2C07EEEF}"/>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974AE584-5C89-45FF-8719-A9FA4FF7AE31}"/>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AFFFFD3C-20F0-482A-B32D-D4A1DCD25DBF}"/>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D5B52B41-07CB-4849-B360-FC1B2C02707F}"/>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E730CAF2-DD67-4911-995F-208AF5C58EDC}"/>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4A436549-3B0C-490B-BEA0-E326ED88DBFE}"/>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C5DFA0B-6243-4BEA-9CD0-578048B41F4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A9FF48F-DAF3-4E2B-AFFE-8E7635124F7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2F232DA-21B0-4710-9A5C-A242E3AAD0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E87B34D-FB67-4A2D-8DCD-F3DC660305A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80016DC-8055-4635-A7D1-711E0CE9E91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84455</xdr:rowOff>
    </xdr:from>
    <xdr:to>
      <xdr:col>85</xdr:col>
      <xdr:colOff>177800</xdr:colOff>
      <xdr:row>86</xdr:row>
      <xdr:rowOff>14605</xdr:rowOff>
    </xdr:to>
    <xdr:sp macro="" textlink="">
      <xdr:nvSpPr>
        <xdr:cNvPr id="662" name="楕円 661">
          <a:extLst>
            <a:ext uri="{FF2B5EF4-FFF2-40B4-BE49-F238E27FC236}">
              <a16:creationId xmlns:a16="http://schemas.microsoft.com/office/drawing/2014/main" id="{1FDAEED2-79AF-468F-8E95-F6EF97C3E514}"/>
            </a:ext>
          </a:extLst>
        </xdr:cNvPr>
        <xdr:cNvSpPr/>
      </xdr:nvSpPr>
      <xdr:spPr>
        <a:xfrm>
          <a:off x="162687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62882</xdr:rowOff>
    </xdr:from>
    <xdr:ext cx="405111" cy="259045"/>
    <xdr:sp macro="" textlink="">
      <xdr:nvSpPr>
        <xdr:cNvPr id="663" name="【児童館】&#10;有形固定資産減価償却率該当値テキスト">
          <a:extLst>
            <a:ext uri="{FF2B5EF4-FFF2-40B4-BE49-F238E27FC236}">
              <a16:creationId xmlns:a16="http://schemas.microsoft.com/office/drawing/2014/main" id="{13234F46-B690-41BD-BB93-DA3432D85CD0}"/>
            </a:ext>
          </a:extLst>
        </xdr:cNvPr>
        <xdr:cNvSpPr txBox="1"/>
      </xdr:nvSpPr>
      <xdr:spPr>
        <a:xfrm>
          <a:off x="16357600"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46355</xdr:rowOff>
    </xdr:from>
    <xdr:to>
      <xdr:col>81</xdr:col>
      <xdr:colOff>101600</xdr:colOff>
      <xdr:row>85</xdr:row>
      <xdr:rowOff>147955</xdr:rowOff>
    </xdr:to>
    <xdr:sp macro="" textlink="">
      <xdr:nvSpPr>
        <xdr:cNvPr id="664" name="楕円 663">
          <a:extLst>
            <a:ext uri="{FF2B5EF4-FFF2-40B4-BE49-F238E27FC236}">
              <a16:creationId xmlns:a16="http://schemas.microsoft.com/office/drawing/2014/main" id="{AC38F913-E215-4D5C-BFDF-EFAF022088B0}"/>
            </a:ext>
          </a:extLst>
        </xdr:cNvPr>
        <xdr:cNvSpPr/>
      </xdr:nvSpPr>
      <xdr:spPr>
        <a:xfrm>
          <a:off x="15430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97155</xdr:rowOff>
    </xdr:from>
    <xdr:to>
      <xdr:col>85</xdr:col>
      <xdr:colOff>127000</xdr:colOff>
      <xdr:row>85</xdr:row>
      <xdr:rowOff>135255</xdr:rowOff>
    </xdr:to>
    <xdr:cxnSp macro="">
      <xdr:nvCxnSpPr>
        <xdr:cNvPr id="665" name="直線コネクタ 664">
          <a:extLst>
            <a:ext uri="{FF2B5EF4-FFF2-40B4-BE49-F238E27FC236}">
              <a16:creationId xmlns:a16="http://schemas.microsoft.com/office/drawing/2014/main" id="{DCFA4416-BC19-49C7-A066-E8820A50867D}"/>
            </a:ext>
          </a:extLst>
        </xdr:cNvPr>
        <xdr:cNvCxnSpPr/>
      </xdr:nvCxnSpPr>
      <xdr:spPr>
        <a:xfrm>
          <a:off x="15481300" y="14670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170180</xdr:rowOff>
    </xdr:from>
    <xdr:to>
      <xdr:col>76</xdr:col>
      <xdr:colOff>165100</xdr:colOff>
      <xdr:row>85</xdr:row>
      <xdr:rowOff>100330</xdr:rowOff>
    </xdr:to>
    <xdr:sp macro="" textlink="">
      <xdr:nvSpPr>
        <xdr:cNvPr id="666" name="楕円 665">
          <a:extLst>
            <a:ext uri="{FF2B5EF4-FFF2-40B4-BE49-F238E27FC236}">
              <a16:creationId xmlns:a16="http://schemas.microsoft.com/office/drawing/2014/main" id="{A49CEEB0-021D-471E-A63F-085E41021FE4}"/>
            </a:ext>
          </a:extLst>
        </xdr:cNvPr>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85</xdr:row>
      <xdr:rowOff>97155</xdr:rowOff>
    </xdr:to>
    <xdr:cxnSp macro="">
      <xdr:nvCxnSpPr>
        <xdr:cNvPr id="667" name="直線コネクタ 666">
          <a:extLst>
            <a:ext uri="{FF2B5EF4-FFF2-40B4-BE49-F238E27FC236}">
              <a16:creationId xmlns:a16="http://schemas.microsoft.com/office/drawing/2014/main" id="{6C48B59D-C12E-4961-AD34-B007BCC6A61F}"/>
            </a:ext>
          </a:extLst>
        </xdr:cNvPr>
        <xdr:cNvCxnSpPr/>
      </xdr:nvCxnSpPr>
      <xdr:spPr>
        <a:xfrm>
          <a:off x="14592300" y="146227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124461</xdr:rowOff>
    </xdr:from>
    <xdr:to>
      <xdr:col>72</xdr:col>
      <xdr:colOff>38100</xdr:colOff>
      <xdr:row>85</xdr:row>
      <xdr:rowOff>54611</xdr:rowOff>
    </xdr:to>
    <xdr:sp macro="" textlink="">
      <xdr:nvSpPr>
        <xdr:cNvPr id="668" name="楕円 667">
          <a:extLst>
            <a:ext uri="{FF2B5EF4-FFF2-40B4-BE49-F238E27FC236}">
              <a16:creationId xmlns:a16="http://schemas.microsoft.com/office/drawing/2014/main" id="{9E67D1F9-0A7E-4D5E-9AF4-B16727A90FD1}"/>
            </a:ext>
          </a:extLst>
        </xdr:cNvPr>
        <xdr:cNvSpPr/>
      </xdr:nvSpPr>
      <xdr:spPr>
        <a:xfrm>
          <a:off x="1365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3811</xdr:rowOff>
    </xdr:from>
    <xdr:to>
      <xdr:col>76</xdr:col>
      <xdr:colOff>114300</xdr:colOff>
      <xdr:row>85</xdr:row>
      <xdr:rowOff>49530</xdr:rowOff>
    </xdr:to>
    <xdr:cxnSp macro="">
      <xdr:nvCxnSpPr>
        <xdr:cNvPr id="669" name="直線コネクタ 668">
          <a:extLst>
            <a:ext uri="{FF2B5EF4-FFF2-40B4-BE49-F238E27FC236}">
              <a16:creationId xmlns:a16="http://schemas.microsoft.com/office/drawing/2014/main" id="{592DB346-0D8E-41F1-9F61-3E2EAA5B5C9D}"/>
            </a:ext>
          </a:extLst>
        </xdr:cNvPr>
        <xdr:cNvCxnSpPr/>
      </xdr:nvCxnSpPr>
      <xdr:spPr>
        <a:xfrm>
          <a:off x="13703300" y="14577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76836</xdr:rowOff>
    </xdr:from>
    <xdr:to>
      <xdr:col>67</xdr:col>
      <xdr:colOff>101600</xdr:colOff>
      <xdr:row>85</xdr:row>
      <xdr:rowOff>6986</xdr:rowOff>
    </xdr:to>
    <xdr:sp macro="" textlink="">
      <xdr:nvSpPr>
        <xdr:cNvPr id="670" name="楕円 669">
          <a:extLst>
            <a:ext uri="{FF2B5EF4-FFF2-40B4-BE49-F238E27FC236}">
              <a16:creationId xmlns:a16="http://schemas.microsoft.com/office/drawing/2014/main" id="{C2D6927E-1612-45D7-8553-095F7D46DCDA}"/>
            </a:ext>
          </a:extLst>
        </xdr:cNvPr>
        <xdr:cNvSpPr/>
      </xdr:nvSpPr>
      <xdr:spPr>
        <a:xfrm>
          <a:off x="12763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127636</xdr:rowOff>
    </xdr:from>
    <xdr:to>
      <xdr:col>71</xdr:col>
      <xdr:colOff>177800</xdr:colOff>
      <xdr:row>85</xdr:row>
      <xdr:rowOff>3811</xdr:rowOff>
    </xdr:to>
    <xdr:cxnSp macro="">
      <xdr:nvCxnSpPr>
        <xdr:cNvPr id="671" name="直線コネクタ 670">
          <a:extLst>
            <a:ext uri="{FF2B5EF4-FFF2-40B4-BE49-F238E27FC236}">
              <a16:creationId xmlns:a16="http://schemas.microsoft.com/office/drawing/2014/main" id="{C6A4C19E-7A97-4DE7-A4DC-4A16FF764EC4}"/>
            </a:ext>
          </a:extLst>
        </xdr:cNvPr>
        <xdr:cNvCxnSpPr/>
      </xdr:nvCxnSpPr>
      <xdr:spPr>
        <a:xfrm>
          <a:off x="12814300" y="145294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a:extLst>
            <a:ext uri="{FF2B5EF4-FFF2-40B4-BE49-F238E27FC236}">
              <a16:creationId xmlns:a16="http://schemas.microsoft.com/office/drawing/2014/main" id="{F10C3CE3-623C-4738-9092-6AE9C24AAFD3}"/>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a:extLst>
            <a:ext uri="{FF2B5EF4-FFF2-40B4-BE49-F238E27FC236}">
              <a16:creationId xmlns:a16="http://schemas.microsoft.com/office/drawing/2014/main" id="{80FAED4E-59BE-4477-88B6-8DBDB76D7C20}"/>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a:extLst>
            <a:ext uri="{FF2B5EF4-FFF2-40B4-BE49-F238E27FC236}">
              <a16:creationId xmlns:a16="http://schemas.microsoft.com/office/drawing/2014/main" id="{5E639A4A-0E41-46A9-8509-A4B117F51724}"/>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a:extLst>
            <a:ext uri="{FF2B5EF4-FFF2-40B4-BE49-F238E27FC236}">
              <a16:creationId xmlns:a16="http://schemas.microsoft.com/office/drawing/2014/main" id="{C81D14F8-7E16-426E-B55D-3BD54682803F}"/>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139082</xdr:rowOff>
    </xdr:from>
    <xdr:ext cx="405111" cy="259045"/>
    <xdr:sp macro="" textlink="">
      <xdr:nvSpPr>
        <xdr:cNvPr id="676" name="n_1mainValue【児童館】&#10;有形固定資産減価償却率">
          <a:extLst>
            <a:ext uri="{FF2B5EF4-FFF2-40B4-BE49-F238E27FC236}">
              <a16:creationId xmlns:a16="http://schemas.microsoft.com/office/drawing/2014/main" id="{EE46D1F7-F5C5-48EB-AB57-E9CC6E971191}"/>
            </a:ext>
          </a:extLst>
        </xdr:cNvPr>
        <xdr:cNvSpPr txBox="1"/>
      </xdr:nvSpPr>
      <xdr:spPr>
        <a:xfrm>
          <a:off x="15266044"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677" name="n_2mainValue【児童館】&#10;有形固定資産減価償却率">
          <a:extLst>
            <a:ext uri="{FF2B5EF4-FFF2-40B4-BE49-F238E27FC236}">
              <a16:creationId xmlns:a16="http://schemas.microsoft.com/office/drawing/2014/main" id="{AB8C9BAC-D828-4897-94B6-2C28E488EF85}"/>
            </a:ext>
          </a:extLst>
        </xdr:cNvPr>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45738</xdr:rowOff>
    </xdr:from>
    <xdr:ext cx="405111" cy="259045"/>
    <xdr:sp macro="" textlink="">
      <xdr:nvSpPr>
        <xdr:cNvPr id="678" name="n_3mainValue【児童館】&#10;有形固定資産減価償却率">
          <a:extLst>
            <a:ext uri="{FF2B5EF4-FFF2-40B4-BE49-F238E27FC236}">
              <a16:creationId xmlns:a16="http://schemas.microsoft.com/office/drawing/2014/main" id="{7EE95425-31EB-4635-95B8-48EFFA983B13}"/>
            </a:ext>
          </a:extLst>
        </xdr:cNvPr>
        <xdr:cNvSpPr txBox="1"/>
      </xdr:nvSpPr>
      <xdr:spPr>
        <a:xfrm>
          <a:off x="13500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169563</xdr:rowOff>
    </xdr:from>
    <xdr:ext cx="405111" cy="259045"/>
    <xdr:sp macro="" textlink="">
      <xdr:nvSpPr>
        <xdr:cNvPr id="679" name="n_4mainValue【児童館】&#10;有形固定資産減価償却率">
          <a:extLst>
            <a:ext uri="{FF2B5EF4-FFF2-40B4-BE49-F238E27FC236}">
              <a16:creationId xmlns:a16="http://schemas.microsoft.com/office/drawing/2014/main" id="{E2B73513-A91D-42F2-96C4-209FC2ED0A96}"/>
            </a:ext>
          </a:extLst>
        </xdr:cNvPr>
        <xdr:cNvSpPr txBox="1"/>
      </xdr:nvSpPr>
      <xdr:spPr>
        <a:xfrm>
          <a:off x="126117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C467D514-5705-40FD-B406-FE849B7D9C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B9A38497-0374-474E-AB3E-1EE92B4CE0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637BA22A-0888-4E29-A4BD-42B1F3C5C65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22EBCEAC-5726-402A-ADBE-F49D4DB424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632117C8-D131-426C-A4CF-B294C85B835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DD764636-1DB5-41C0-A41F-B50CD07040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26F61F0-0058-410C-B029-33F629B377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99CAFD58-39C5-4422-9C27-5C6DB00CDB2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1B49DC7A-F584-4F89-89A6-2DE4A8F7AA1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C55B54FB-C3BD-4BB1-B9CD-E101FB6B8D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BE660197-F396-4470-8334-A9A48CB18D4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DF0197B1-20BD-44ED-83AB-D8E7D4C6D95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4B29B1C2-3688-48C7-A7D1-88736AEDC0E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82B9457E-4FA0-4E5F-93CE-928B7B0A207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6D0D33E3-5863-4F64-AD42-19C1DEB8C59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ED4C28DB-5A9F-4006-890B-23B2075B403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4D59D857-218F-4DD8-A55F-2EBC73BF6BC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1F198B4C-ADA3-4E65-9A57-2CDDAFF5860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328BF5B4-3E6C-44B4-BE24-A2BBEF2B54D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D356D33B-F80B-45E1-B955-1B75C27E81A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55657E33-F4C9-417D-B78D-FA621049FF5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9F175881-52BD-4B71-B04C-6062E5B9AF6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B5042D1E-2D4C-4E0C-8A9D-6E8F4257EB1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DF1EA3A1-234D-42E6-9B44-CB85EBF375AD}"/>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7C4F9DA8-5D0A-40F2-9F79-17629C4CE009}"/>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4EE7E9B1-121F-4DB4-96F9-9696BF3F90AA}"/>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2E6BFAC9-1431-4F34-B79E-38D248A12B39}"/>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5CEB3C05-F1F4-4A8D-98B6-44AAA96E2DD6}"/>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14E36F25-FADC-4564-B6E1-3C775C420F79}"/>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B8A4868-46B6-4217-B77D-1653A5CD5AFE}"/>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697F8C4E-916B-4E1E-9768-A77AF3B699BF}"/>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FE4708C2-B29A-4DE0-818B-229CCB58BBB7}"/>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B1AD7CFC-9649-422B-BB23-85BB8E6C6959}"/>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2A163393-47E3-4B1B-B274-699647CA403D}"/>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6FDC51A-A1D0-464C-8184-23B5A29A1B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4BF95026-5569-4344-B536-6AE78CC1F02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9C20731-0646-42AC-B58E-F80BCF0548B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95ABC84-5376-4698-A717-1B80D846E31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753531F9-F13D-4738-80D0-1EFD5452B5E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19" name="楕円 718">
          <a:extLst>
            <a:ext uri="{FF2B5EF4-FFF2-40B4-BE49-F238E27FC236}">
              <a16:creationId xmlns:a16="http://schemas.microsoft.com/office/drawing/2014/main" id="{1E148219-93D8-4D02-93FA-417ED399C4A5}"/>
            </a:ext>
          </a:extLst>
        </xdr:cNvPr>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0" name="【児童館】&#10;一人当たり面積該当値テキスト">
          <a:extLst>
            <a:ext uri="{FF2B5EF4-FFF2-40B4-BE49-F238E27FC236}">
              <a16:creationId xmlns:a16="http://schemas.microsoft.com/office/drawing/2014/main" id="{3CCC1F18-109F-4C82-B519-DB853FD10910}"/>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1" name="楕円 720">
          <a:extLst>
            <a:ext uri="{FF2B5EF4-FFF2-40B4-BE49-F238E27FC236}">
              <a16:creationId xmlns:a16="http://schemas.microsoft.com/office/drawing/2014/main" id="{5D50D22B-38F9-4753-8E70-7EE8F41C4972}"/>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2" name="直線コネクタ 721">
          <a:extLst>
            <a:ext uri="{FF2B5EF4-FFF2-40B4-BE49-F238E27FC236}">
              <a16:creationId xmlns:a16="http://schemas.microsoft.com/office/drawing/2014/main" id="{DE9B650A-28CF-473D-8314-6A1C072E92D5}"/>
            </a:ext>
          </a:extLst>
        </xdr:cNvPr>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3" name="楕円 722">
          <a:extLst>
            <a:ext uri="{FF2B5EF4-FFF2-40B4-BE49-F238E27FC236}">
              <a16:creationId xmlns:a16="http://schemas.microsoft.com/office/drawing/2014/main" id="{A225AE94-119D-412C-B65F-500100F13BA3}"/>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4" name="直線コネクタ 723">
          <a:extLst>
            <a:ext uri="{FF2B5EF4-FFF2-40B4-BE49-F238E27FC236}">
              <a16:creationId xmlns:a16="http://schemas.microsoft.com/office/drawing/2014/main" id="{EFA18367-7DDB-4FF4-8234-30542E327481}"/>
            </a:ext>
          </a:extLst>
        </xdr:cNvPr>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5" name="楕円 724">
          <a:extLst>
            <a:ext uri="{FF2B5EF4-FFF2-40B4-BE49-F238E27FC236}">
              <a16:creationId xmlns:a16="http://schemas.microsoft.com/office/drawing/2014/main" id="{23A485C3-D424-4B14-82C3-E5BD42B3D22D}"/>
            </a:ext>
          </a:extLst>
        </xdr:cNvPr>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6" name="直線コネクタ 725">
          <a:extLst>
            <a:ext uri="{FF2B5EF4-FFF2-40B4-BE49-F238E27FC236}">
              <a16:creationId xmlns:a16="http://schemas.microsoft.com/office/drawing/2014/main" id="{0846C417-20C1-4D7E-B000-C6123ABA34CD}"/>
            </a:ext>
          </a:extLst>
        </xdr:cNvPr>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7" name="楕円 726">
          <a:extLst>
            <a:ext uri="{FF2B5EF4-FFF2-40B4-BE49-F238E27FC236}">
              <a16:creationId xmlns:a16="http://schemas.microsoft.com/office/drawing/2014/main" id="{8DF8AC0A-A31E-472B-8237-B8274DAA75B8}"/>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28" name="直線コネクタ 727">
          <a:extLst>
            <a:ext uri="{FF2B5EF4-FFF2-40B4-BE49-F238E27FC236}">
              <a16:creationId xmlns:a16="http://schemas.microsoft.com/office/drawing/2014/main" id="{3CFFCF26-F58E-4EA1-B2E1-28961C84DBDE}"/>
            </a:ext>
          </a:extLst>
        </xdr:cNvPr>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8B614A5E-D57C-435A-BFAD-455513DA3C2F}"/>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a:extLst>
            <a:ext uri="{FF2B5EF4-FFF2-40B4-BE49-F238E27FC236}">
              <a16:creationId xmlns:a16="http://schemas.microsoft.com/office/drawing/2014/main" id="{2612C099-0BCE-43F4-9A85-CA3794FEEB26}"/>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35D8D352-15AC-42AF-A05B-718EF9B54FC6}"/>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a:extLst>
            <a:ext uri="{FF2B5EF4-FFF2-40B4-BE49-F238E27FC236}">
              <a16:creationId xmlns:a16="http://schemas.microsoft.com/office/drawing/2014/main" id="{F8FF8498-37FF-4C7E-A78A-6C24257FD386}"/>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3" name="n_1mainValue【児童館】&#10;一人当たり面積">
          <a:extLst>
            <a:ext uri="{FF2B5EF4-FFF2-40B4-BE49-F238E27FC236}">
              <a16:creationId xmlns:a16="http://schemas.microsoft.com/office/drawing/2014/main" id="{2A516D30-14D4-4BAA-857E-D7566C538EF3}"/>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4" name="n_2mainValue【児童館】&#10;一人当たり面積">
          <a:extLst>
            <a:ext uri="{FF2B5EF4-FFF2-40B4-BE49-F238E27FC236}">
              <a16:creationId xmlns:a16="http://schemas.microsoft.com/office/drawing/2014/main" id="{2BF0369E-5C07-4C0D-A799-C1257520A2F4}"/>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5" name="n_3mainValue【児童館】&#10;一人当たり面積">
          <a:extLst>
            <a:ext uri="{FF2B5EF4-FFF2-40B4-BE49-F238E27FC236}">
              <a16:creationId xmlns:a16="http://schemas.microsoft.com/office/drawing/2014/main" id="{EDF7964F-D6FF-4465-811F-07537CEF2BCC}"/>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6" name="n_4mainValue【児童館】&#10;一人当たり面積">
          <a:extLst>
            <a:ext uri="{FF2B5EF4-FFF2-40B4-BE49-F238E27FC236}">
              <a16:creationId xmlns:a16="http://schemas.microsoft.com/office/drawing/2014/main" id="{B56F2CED-A61A-4BC0-A86D-47A7FE410840}"/>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6B63706C-84D9-42CD-B7B0-FD48558DCF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995122B0-9F05-426E-9B35-CE3F48179DB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951330AB-5392-4130-AA23-1711B5CC5C9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3E265E61-DCC6-417A-A49C-A9ACE4E419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ADB9A86C-87C8-4819-AADF-C4011295784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9515B3DA-1F49-45EC-9211-AAEA4C47DC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51136CA3-C1F6-40A5-A8F9-27F6CAE6CF1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9E63FFF-F315-478E-A5E7-0236E26821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D2B9938E-24DC-4031-958C-BCF4308DA8B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73B2C05E-992B-4A83-8FBE-1DA3E83C2F2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90E55E5A-BE71-4567-9FB1-E674BD5D262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A389D01C-D077-4DDF-81DD-EB29921D2CF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623AC8AE-58C0-49D6-8CE5-8B174807AF0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BE6F84C1-F88F-42E2-9342-CCACFB95F72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3492861C-5FBC-4CBE-9C52-B28ECEC1928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5B2DA03F-D69F-4EC7-A80D-29AA33F9F4C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76506B7C-7AAD-4CE9-BDB2-6B58439E40C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2C8C734A-A2B0-487C-888B-1BF7DF04307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74F28CD3-DF09-45BB-8A38-D35D6BF0C16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4EEDDA20-FC86-4064-A218-25CAA8935B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C8A25930-B985-4F7C-A190-A82EC8C8E00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321C54FB-F223-4F81-8C6D-0091FF5052B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956EAA6A-11FF-4787-9B49-925EDBB4F42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7765CD19-7D75-4DC1-9FF2-972B3666396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79EC582D-459F-4A6F-A205-BAFB31183F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9FC3B4CD-688D-445B-96E4-0FCAE4F6E75E}"/>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0DA0C559-8B17-433F-9F3F-2D38D2C89AC2}"/>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99E2EB07-985B-411F-A159-00EC646607E1}"/>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5B82E570-90C3-4D3D-810A-4B2F0C7C6474}"/>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6A2DBB58-0298-4CB4-B9E1-7388BC180A5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7" name="【公民館】&#10;有形固定資産減価償却率平均値テキスト">
          <a:extLst>
            <a:ext uri="{FF2B5EF4-FFF2-40B4-BE49-F238E27FC236}">
              <a16:creationId xmlns:a16="http://schemas.microsoft.com/office/drawing/2014/main" id="{DB038A5E-5F73-4F4D-81AC-2751FEA301A2}"/>
            </a:ext>
          </a:extLst>
        </xdr:cNvPr>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AC361940-3BA6-44A4-BCA8-FEF7DFD15552}"/>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612F68C9-1299-4C3C-BF6D-FC5B23FA7678}"/>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01258322-8E9E-49BD-BD4E-C53E5D7E06E6}"/>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29943846-8416-4B2D-9508-49DFCA4BC12A}"/>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61966C2E-9356-48E9-8780-514107E06EA1}"/>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E2AF94C-D9B1-4480-9830-6FE4203D69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315E514-ACCA-4ED4-A36B-DC9BC3BF445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14A1321-ED2A-4EC9-B619-FCA60308EF4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AE66ED8-5378-41A1-B439-457FB5F147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7BD09A6-0514-4DD8-AE19-5DD55D5B4C6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33564</xdr:rowOff>
    </xdr:from>
    <xdr:to>
      <xdr:col>85</xdr:col>
      <xdr:colOff>177800</xdr:colOff>
      <xdr:row>104</xdr:row>
      <xdr:rowOff>135164</xdr:rowOff>
    </xdr:to>
    <xdr:sp macro="" textlink="">
      <xdr:nvSpPr>
        <xdr:cNvPr id="778" name="楕円 777">
          <a:extLst>
            <a:ext uri="{FF2B5EF4-FFF2-40B4-BE49-F238E27FC236}">
              <a16:creationId xmlns:a16="http://schemas.microsoft.com/office/drawing/2014/main" id="{1AD236AE-658A-46EC-A65D-88FDCB111D6A}"/>
            </a:ext>
          </a:extLst>
        </xdr:cNvPr>
        <xdr:cNvSpPr/>
      </xdr:nvSpPr>
      <xdr:spPr>
        <a:xfrm>
          <a:off x="16268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56441</xdr:rowOff>
    </xdr:from>
    <xdr:ext cx="405111" cy="259045"/>
    <xdr:sp macro="" textlink="">
      <xdr:nvSpPr>
        <xdr:cNvPr id="779" name="【公民館】&#10;有形固定資産減価償却率該当値テキスト">
          <a:extLst>
            <a:ext uri="{FF2B5EF4-FFF2-40B4-BE49-F238E27FC236}">
              <a16:creationId xmlns:a16="http://schemas.microsoft.com/office/drawing/2014/main" id="{6FC6A88A-E644-47E0-A25D-FAAECBF4F670}"/>
            </a:ext>
          </a:extLst>
        </xdr:cNvPr>
        <xdr:cNvSpPr txBox="1"/>
      </xdr:nvSpPr>
      <xdr:spPr>
        <a:xfrm>
          <a:off x="16357600"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170724</xdr:rowOff>
    </xdr:from>
    <xdr:to>
      <xdr:col>81</xdr:col>
      <xdr:colOff>101600</xdr:colOff>
      <xdr:row>104</xdr:row>
      <xdr:rowOff>100874</xdr:rowOff>
    </xdr:to>
    <xdr:sp macro="" textlink="">
      <xdr:nvSpPr>
        <xdr:cNvPr id="780" name="楕円 779">
          <a:extLst>
            <a:ext uri="{FF2B5EF4-FFF2-40B4-BE49-F238E27FC236}">
              <a16:creationId xmlns:a16="http://schemas.microsoft.com/office/drawing/2014/main" id="{F3EF0BD5-B92C-4C3B-AC99-FCDFE7581073}"/>
            </a:ext>
          </a:extLst>
        </xdr:cNvPr>
        <xdr:cNvSpPr/>
      </xdr:nvSpPr>
      <xdr:spPr>
        <a:xfrm>
          <a:off x="15430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50074</xdr:rowOff>
    </xdr:from>
    <xdr:to>
      <xdr:col>85</xdr:col>
      <xdr:colOff>127000</xdr:colOff>
      <xdr:row>104</xdr:row>
      <xdr:rowOff>84364</xdr:rowOff>
    </xdr:to>
    <xdr:cxnSp macro="">
      <xdr:nvCxnSpPr>
        <xdr:cNvPr id="781" name="直線コネクタ 780">
          <a:extLst>
            <a:ext uri="{FF2B5EF4-FFF2-40B4-BE49-F238E27FC236}">
              <a16:creationId xmlns:a16="http://schemas.microsoft.com/office/drawing/2014/main" id="{BB225C1A-1179-41FF-AC80-C464851BEEA0}"/>
            </a:ext>
          </a:extLst>
        </xdr:cNvPr>
        <xdr:cNvCxnSpPr/>
      </xdr:nvCxnSpPr>
      <xdr:spPr>
        <a:xfrm>
          <a:off x="15481300" y="178808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138068</xdr:rowOff>
    </xdr:from>
    <xdr:to>
      <xdr:col>76</xdr:col>
      <xdr:colOff>165100</xdr:colOff>
      <xdr:row>104</xdr:row>
      <xdr:rowOff>68218</xdr:rowOff>
    </xdr:to>
    <xdr:sp macro="" textlink="">
      <xdr:nvSpPr>
        <xdr:cNvPr id="782" name="楕円 781">
          <a:extLst>
            <a:ext uri="{FF2B5EF4-FFF2-40B4-BE49-F238E27FC236}">
              <a16:creationId xmlns:a16="http://schemas.microsoft.com/office/drawing/2014/main" id="{D6738B7D-B22F-459A-AE83-4F506DC3BCFB}"/>
            </a:ext>
          </a:extLst>
        </xdr:cNvPr>
        <xdr:cNvSpPr/>
      </xdr:nvSpPr>
      <xdr:spPr>
        <a:xfrm>
          <a:off x="14541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17418</xdr:rowOff>
    </xdr:from>
    <xdr:to>
      <xdr:col>81</xdr:col>
      <xdr:colOff>50800</xdr:colOff>
      <xdr:row>104</xdr:row>
      <xdr:rowOff>50074</xdr:rowOff>
    </xdr:to>
    <xdr:cxnSp macro="">
      <xdr:nvCxnSpPr>
        <xdr:cNvPr id="783" name="直線コネクタ 782">
          <a:extLst>
            <a:ext uri="{FF2B5EF4-FFF2-40B4-BE49-F238E27FC236}">
              <a16:creationId xmlns:a16="http://schemas.microsoft.com/office/drawing/2014/main" id="{F64AF346-8D60-499D-9482-6B0D53E86CFF}"/>
            </a:ext>
          </a:extLst>
        </xdr:cNvPr>
        <xdr:cNvCxnSpPr/>
      </xdr:nvCxnSpPr>
      <xdr:spPr>
        <a:xfrm>
          <a:off x="14592300" y="178482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107043</xdr:rowOff>
    </xdr:from>
    <xdr:to>
      <xdr:col>72</xdr:col>
      <xdr:colOff>38100</xdr:colOff>
      <xdr:row>104</xdr:row>
      <xdr:rowOff>37193</xdr:rowOff>
    </xdr:to>
    <xdr:sp macro="" textlink="">
      <xdr:nvSpPr>
        <xdr:cNvPr id="784" name="楕円 783">
          <a:extLst>
            <a:ext uri="{FF2B5EF4-FFF2-40B4-BE49-F238E27FC236}">
              <a16:creationId xmlns:a16="http://schemas.microsoft.com/office/drawing/2014/main" id="{AFF1C139-ED79-4F02-83D1-C43E3A0DB765}"/>
            </a:ext>
          </a:extLst>
        </xdr:cNvPr>
        <xdr:cNvSpPr/>
      </xdr:nvSpPr>
      <xdr:spPr>
        <a:xfrm>
          <a:off x="13652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157843</xdr:rowOff>
    </xdr:from>
    <xdr:to>
      <xdr:col>76</xdr:col>
      <xdr:colOff>114300</xdr:colOff>
      <xdr:row>104</xdr:row>
      <xdr:rowOff>17418</xdr:rowOff>
    </xdr:to>
    <xdr:cxnSp macro="">
      <xdr:nvCxnSpPr>
        <xdr:cNvPr id="785" name="直線コネクタ 784">
          <a:extLst>
            <a:ext uri="{FF2B5EF4-FFF2-40B4-BE49-F238E27FC236}">
              <a16:creationId xmlns:a16="http://schemas.microsoft.com/office/drawing/2014/main" id="{79043111-CBE2-4745-8678-602FF741F1A7}"/>
            </a:ext>
          </a:extLst>
        </xdr:cNvPr>
        <xdr:cNvCxnSpPr/>
      </xdr:nvCxnSpPr>
      <xdr:spPr>
        <a:xfrm>
          <a:off x="13703300" y="178171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71120</xdr:rowOff>
    </xdr:from>
    <xdr:to>
      <xdr:col>67</xdr:col>
      <xdr:colOff>101600</xdr:colOff>
      <xdr:row>104</xdr:row>
      <xdr:rowOff>1270</xdr:rowOff>
    </xdr:to>
    <xdr:sp macro="" textlink="">
      <xdr:nvSpPr>
        <xdr:cNvPr id="786" name="楕円 785">
          <a:extLst>
            <a:ext uri="{FF2B5EF4-FFF2-40B4-BE49-F238E27FC236}">
              <a16:creationId xmlns:a16="http://schemas.microsoft.com/office/drawing/2014/main" id="{89719E2A-3178-49B3-B711-F37C8879673F}"/>
            </a:ext>
          </a:extLst>
        </xdr:cNvPr>
        <xdr:cNvSpPr/>
      </xdr:nvSpPr>
      <xdr:spPr>
        <a:xfrm>
          <a:off x="1276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121920</xdr:rowOff>
    </xdr:from>
    <xdr:to>
      <xdr:col>71</xdr:col>
      <xdr:colOff>177800</xdr:colOff>
      <xdr:row>103</xdr:row>
      <xdr:rowOff>157843</xdr:rowOff>
    </xdr:to>
    <xdr:cxnSp macro="">
      <xdr:nvCxnSpPr>
        <xdr:cNvPr id="787" name="直線コネクタ 786">
          <a:extLst>
            <a:ext uri="{FF2B5EF4-FFF2-40B4-BE49-F238E27FC236}">
              <a16:creationId xmlns:a16="http://schemas.microsoft.com/office/drawing/2014/main" id="{4988921E-2658-4E27-BA86-3C9EDCB2C4D7}"/>
            </a:ext>
          </a:extLst>
        </xdr:cNvPr>
        <xdr:cNvCxnSpPr/>
      </xdr:nvCxnSpPr>
      <xdr:spPr>
        <a:xfrm>
          <a:off x="12814300" y="17781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8" name="n_1aveValue【公民館】&#10;有形固定資産減価償却率">
          <a:extLst>
            <a:ext uri="{FF2B5EF4-FFF2-40B4-BE49-F238E27FC236}">
              <a16:creationId xmlns:a16="http://schemas.microsoft.com/office/drawing/2014/main" id="{8920B51B-E4EF-46AF-A3C7-A2E42485F2A7}"/>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9" name="n_2aveValue【公民館】&#10;有形固定資産減価償却率">
          <a:extLst>
            <a:ext uri="{FF2B5EF4-FFF2-40B4-BE49-F238E27FC236}">
              <a16:creationId xmlns:a16="http://schemas.microsoft.com/office/drawing/2014/main" id="{32472A57-4698-497E-B011-8D188CB46ECC}"/>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90" name="n_3aveValue【公民館】&#10;有形固定資産減価償却率">
          <a:extLst>
            <a:ext uri="{FF2B5EF4-FFF2-40B4-BE49-F238E27FC236}">
              <a16:creationId xmlns:a16="http://schemas.microsoft.com/office/drawing/2014/main" id="{D07F6740-AF26-4C39-BFA9-C636F3A41EA1}"/>
            </a:ext>
          </a:extLst>
        </xdr:cNvPr>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791" name="n_4aveValue【公民館】&#10;有形固定資産減価償却率">
          <a:extLst>
            <a:ext uri="{FF2B5EF4-FFF2-40B4-BE49-F238E27FC236}">
              <a16:creationId xmlns:a16="http://schemas.microsoft.com/office/drawing/2014/main" id="{4347CDD9-B517-49DA-B46A-3D50F4FC6F10}"/>
            </a:ext>
          </a:extLst>
        </xdr:cNvPr>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117401</xdr:rowOff>
    </xdr:from>
    <xdr:ext cx="405111" cy="259045"/>
    <xdr:sp macro="" textlink="">
      <xdr:nvSpPr>
        <xdr:cNvPr id="792" name="n_1mainValue【公民館】&#10;有形固定資産減価償却率">
          <a:extLst>
            <a:ext uri="{FF2B5EF4-FFF2-40B4-BE49-F238E27FC236}">
              <a16:creationId xmlns:a16="http://schemas.microsoft.com/office/drawing/2014/main" id="{74AF06EA-BDAA-4ECD-A814-ED8018660828}"/>
            </a:ext>
          </a:extLst>
        </xdr:cNvPr>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84745</xdr:rowOff>
    </xdr:from>
    <xdr:ext cx="405111" cy="259045"/>
    <xdr:sp macro="" textlink="">
      <xdr:nvSpPr>
        <xdr:cNvPr id="793" name="n_2mainValue【公民館】&#10;有形固定資産減価償却率">
          <a:extLst>
            <a:ext uri="{FF2B5EF4-FFF2-40B4-BE49-F238E27FC236}">
              <a16:creationId xmlns:a16="http://schemas.microsoft.com/office/drawing/2014/main" id="{7220FDB2-F04F-4FCB-B53C-6896E4A17B85}"/>
            </a:ext>
          </a:extLst>
        </xdr:cNvPr>
        <xdr:cNvSpPr txBox="1"/>
      </xdr:nvSpPr>
      <xdr:spPr>
        <a:xfrm>
          <a:off x="14389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53720</xdr:rowOff>
    </xdr:from>
    <xdr:ext cx="405111" cy="259045"/>
    <xdr:sp macro="" textlink="">
      <xdr:nvSpPr>
        <xdr:cNvPr id="794" name="n_3mainValue【公民館】&#10;有形固定資産減価償却率">
          <a:extLst>
            <a:ext uri="{FF2B5EF4-FFF2-40B4-BE49-F238E27FC236}">
              <a16:creationId xmlns:a16="http://schemas.microsoft.com/office/drawing/2014/main" id="{C9385351-E292-4B7D-B69F-E74030DE418E}"/>
            </a:ext>
          </a:extLst>
        </xdr:cNvPr>
        <xdr:cNvSpPr txBox="1"/>
      </xdr:nvSpPr>
      <xdr:spPr>
        <a:xfrm>
          <a:off x="13500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17797</xdr:rowOff>
    </xdr:from>
    <xdr:ext cx="405111" cy="259045"/>
    <xdr:sp macro="" textlink="">
      <xdr:nvSpPr>
        <xdr:cNvPr id="795" name="n_4mainValue【公民館】&#10;有形固定資産減価償却率">
          <a:extLst>
            <a:ext uri="{FF2B5EF4-FFF2-40B4-BE49-F238E27FC236}">
              <a16:creationId xmlns:a16="http://schemas.microsoft.com/office/drawing/2014/main" id="{9C19156E-B3DA-478A-936D-20D71006195F}"/>
            </a:ext>
          </a:extLst>
        </xdr:cNvPr>
        <xdr:cNvSpPr txBox="1"/>
      </xdr:nvSpPr>
      <xdr:spPr>
        <a:xfrm>
          <a:off x="12611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E216E35B-EB11-43CA-9420-80DE0ECEDA5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3E90D9B5-4094-4241-8554-D608F23674F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336D42A2-26F4-42AD-A535-1E0CAE6F61C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E6C5AF64-8876-4BC0-AE7E-C1D80171EC9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CF708C93-4BB1-44C0-A429-CEC2C4D824C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499299B5-B7D1-4D2B-A203-B93EB5EC454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1316974F-D0A5-4DAD-9881-69F89E9AE84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4DD3F398-00C3-476E-BE71-A851D677C14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6E380AB6-0EFB-432B-A41E-A7F79EB1E52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D66DBE8B-D101-4634-A047-2C7FEEB3F2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1671F90D-F6FF-44D0-8DC8-380FF99B3A9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E291749F-094E-4D22-8743-30F3BB342C1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6B356487-133A-4894-A5B5-F5DB92D7A76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2EE73989-1FF5-4F07-9AA4-5A02C50AF68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275C78C-EC51-4537-8A0E-8DA58CB35D0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79FC4E26-1794-494D-9F94-D0A6B4CC066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D7ADAED8-E461-43B7-871F-C316695B4DB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A0AF965B-CEF9-4C65-B31D-05C8CDDEFAF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94AA2B4C-1DD1-4CD6-AE02-4A756F2D139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2DE8AC7F-FDDD-4AF4-BCE1-AE394EC8B80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331FBF84-8871-4F2B-9327-9FBFBDC47D4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10D72EAD-F83F-4A46-B1A0-F777F56B4591}"/>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05A93154-4DB9-4056-A8C0-A2EBB0482C6A}"/>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B048784B-72EE-4DC8-81FA-46CCF475A8DB}"/>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B7B4BEF8-8227-41BE-9496-6DE4CE0ED63C}"/>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86E15DC4-EC77-4DE1-9265-BCD09C61B256}"/>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a:extLst>
            <a:ext uri="{FF2B5EF4-FFF2-40B4-BE49-F238E27FC236}">
              <a16:creationId xmlns:a16="http://schemas.microsoft.com/office/drawing/2014/main" id="{580FB3D2-D35D-4733-B708-4DDE649FDFC6}"/>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303CEDB3-03D4-453D-A697-665F64284C8C}"/>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0C8519F9-0877-4A91-9F7A-74D93556A39F}"/>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809F308E-1123-4612-A3B9-FDFC3CBAFEE1}"/>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1C2B9C16-5E0A-40A8-97DB-D5477B8F5A6F}"/>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A58B163D-AE13-48FA-84D7-A8C73E7B9491}"/>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CB410DD-8AF0-43A3-98FA-744DF46599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56E4822-01EF-40D5-921B-12D522CCA41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3CFCDE0-C623-498A-B357-C78B15EA74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238D22A-3808-4201-8111-E5321A0A22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CFCCFC4-24E1-4CEB-A771-BBC64B24A29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833" name="楕円 832">
          <a:extLst>
            <a:ext uri="{FF2B5EF4-FFF2-40B4-BE49-F238E27FC236}">
              <a16:creationId xmlns:a16="http://schemas.microsoft.com/office/drawing/2014/main" id="{D7FA2515-AB37-4E92-85B8-7AF5A492D8A5}"/>
            </a:ext>
          </a:extLst>
        </xdr:cNvPr>
        <xdr:cNvSpPr/>
      </xdr:nvSpPr>
      <xdr:spPr>
        <a:xfrm>
          <a:off x="22110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12971</xdr:rowOff>
    </xdr:from>
    <xdr:ext cx="469744" cy="259045"/>
    <xdr:sp macro="" textlink="">
      <xdr:nvSpPr>
        <xdr:cNvPr id="834" name="【公民館】&#10;一人当たり面積該当値テキスト">
          <a:extLst>
            <a:ext uri="{FF2B5EF4-FFF2-40B4-BE49-F238E27FC236}">
              <a16:creationId xmlns:a16="http://schemas.microsoft.com/office/drawing/2014/main" id="{6DED4296-6610-4509-BB3B-DA8DBC9001B7}"/>
            </a:ext>
          </a:extLst>
        </xdr:cNvPr>
        <xdr:cNvSpPr txBox="1"/>
      </xdr:nvSpPr>
      <xdr:spPr>
        <a:xfrm>
          <a:off x="22199600"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39115</xdr:rowOff>
    </xdr:from>
    <xdr:to>
      <xdr:col>112</xdr:col>
      <xdr:colOff>38100</xdr:colOff>
      <xdr:row>106</xdr:row>
      <xdr:rowOff>140715</xdr:rowOff>
    </xdr:to>
    <xdr:sp macro="" textlink="">
      <xdr:nvSpPr>
        <xdr:cNvPr id="835" name="楕円 834">
          <a:extLst>
            <a:ext uri="{FF2B5EF4-FFF2-40B4-BE49-F238E27FC236}">
              <a16:creationId xmlns:a16="http://schemas.microsoft.com/office/drawing/2014/main" id="{E92F09D3-D870-4CCB-94F5-05F1A7D99F1E}"/>
            </a:ext>
          </a:extLst>
        </xdr:cNvPr>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85344</xdr:rowOff>
    </xdr:from>
    <xdr:to>
      <xdr:col>116</xdr:col>
      <xdr:colOff>63500</xdr:colOff>
      <xdr:row>106</xdr:row>
      <xdr:rowOff>89915</xdr:rowOff>
    </xdr:to>
    <xdr:cxnSp macro="">
      <xdr:nvCxnSpPr>
        <xdr:cNvPr id="836" name="直線コネクタ 835">
          <a:extLst>
            <a:ext uri="{FF2B5EF4-FFF2-40B4-BE49-F238E27FC236}">
              <a16:creationId xmlns:a16="http://schemas.microsoft.com/office/drawing/2014/main" id="{C9E1C6D9-C481-408A-9942-394F30B2CB49}"/>
            </a:ext>
          </a:extLst>
        </xdr:cNvPr>
        <xdr:cNvCxnSpPr/>
      </xdr:nvCxnSpPr>
      <xdr:spPr>
        <a:xfrm flipV="1">
          <a:off x="21323300" y="1825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41402</xdr:rowOff>
    </xdr:from>
    <xdr:to>
      <xdr:col>107</xdr:col>
      <xdr:colOff>101600</xdr:colOff>
      <xdr:row>106</xdr:row>
      <xdr:rowOff>143002</xdr:rowOff>
    </xdr:to>
    <xdr:sp macro="" textlink="">
      <xdr:nvSpPr>
        <xdr:cNvPr id="837" name="楕円 836">
          <a:extLst>
            <a:ext uri="{FF2B5EF4-FFF2-40B4-BE49-F238E27FC236}">
              <a16:creationId xmlns:a16="http://schemas.microsoft.com/office/drawing/2014/main" id="{6E9184C4-A133-4C84-BAC2-0A5CAD2F0DC8}"/>
            </a:ext>
          </a:extLst>
        </xdr:cNvPr>
        <xdr:cNvSpPr/>
      </xdr:nvSpPr>
      <xdr:spPr>
        <a:xfrm>
          <a:off x="20383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92202</xdr:rowOff>
    </xdr:to>
    <xdr:cxnSp macro="">
      <xdr:nvCxnSpPr>
        <xdr:cNvPr id="838" name="直線コネクタ 837">
          <a:extLst>
            <a:ext uri="{FF2B5EF4-FFF2-40B4-BE49-F238E27FC236}">
              <a16:creationId xmlns:a16="http://schemas.microsoft.com/office/drawing/2014/main" id="{C33872CF-BB70-4A23-A6CF-6D71FB83D44F}"/>
            </a:ext>
          </a:extLst>
        </xdr:cNvPr>
        <xdr:cNvCxnSpPr/>
      </xdr:nvCxnSpPr>
      <xdr:spPr>
        <a:xfrm flipV="1">
          <a:off x="20434300" y="182636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43687</xdr:rowOff>
    </xdr:from>
    <xdr:to>
      <xdr:col>102</xdr:col>
      <xdr:colOff>165100</xdr:colOff>
      <xdr:row>106</xdr:row>
      <xdr:rowOff>145287</xdr:rowOff>
    </xdr:to>
    <xdr:sp macro="" textlink="">
      <xdr:nvSpPr>
        <xdr:cNvPr id="839" name="楕円 838">
          <a:extLst>
            <a:ext uri="{FF2B5EF4-FFF2-40B4-BE49-F238E27FC236}">
              <a16:creationId xmlns:a16="http://schemas.microsoft.com/office/drawing/2014/main" id="{BF2C4F8A-76C8-4981-89FB-06724E4C7148}"/>
            </a:ext>
          </a:extLst>
        </xdr:cNvPr>
        <xdr:cNvSpPr/>
      </xdr:nvSpPr>
      <xdr:spPr>
        <a:xfrm>
          <a:off x="19494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92202</xdr:rowOff>
    </xdr:from>
    <xdr:to>
      <xdr:col>107</xdr:col>
      <xdr:colOff>50800</xdr:colOff>
      <xdr:row>106</xdr:row>
      <xdr:rowOff>94487</xdr:rowOff>
    </xdr:to>
    <xdr:cxnSp macro="">
      <xdr:nvCxnSpPr>
        <xdr:cNvPr id="840" name="直線コネクタ 839">
          <a:extLst>
            <a:ext uri="{FF2B5EF4-FFF2-40B4-BE49-F238E27FC236}">
              <a16:creationId xmlns:a16="http://schemas.microsoft.com/office/drawing/2014/main" id="{EDE35942-1B19-4E96-A728-11AEE1B17E43}"/>
            </a:ext>
          </a:extLst>
        </xdr:cNvPr>
        <xdr:cNvCxnSpPr/>
      </xdr:nvCxnSpPr>
      <xdr:spPr>
        <a:xfrm flipV="1">
          <a:off x="19545300" y="182659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45974</xdr:rowOff>
    </xdr:from>
    <xdr:to>
      <xdr:col>98</xdr:col>
      <xdr:colOff>38100</xdr:colOff>
      <xdr:row>106</xdr:row>
      <xdr:rowOff>147574</xdr:rowOff>
    </xdr:to>
    <xdr:sp macro="" textlink="">
      <xdr:nvSpPr>
        <xdr:cNvPr id="841" name="楕円 840">
          <a:extLst>
            <a:ext uri="{FF2B5EF4-FFF2-40B4-BE49-F238E27FC236}">
              <a16:creationId xmlns:a16="http://schemas.microsoft.com/office/drawing/2014/main" id="{CE847E58-1D3F-49ED-AC68-E92D08B69416}"/>
            </a:ext>
          </a:extLst>
        </xdr:cNvPr>
        <xdr:cNvSpPr/>
      </xdr:nvSpPr>
      <xdr:spPr>
        <a:xfrm>
          <a:off x="18605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94487</xdr:rowOff>
    </xdr:from>
    <xdr:to>
      <xdr:col>102</xdr:col>
      <xdr:colOff>114300</xdr:colOff>
      <xdr:row>106</xdr:row>
      <xdr:rowOff>96774</xdr:rowOff>
    </xdr:to>
    <xdr:cxnSp macro="">
      <xdr:nvCxnSpPr>
        <xdr:cNvPr id="842" name="直線コネクタ 841">
          <a:extLst>
            <a:ext uri="{FF2B5EF4-FFF2-40B4-BE49-F238E27FC236}">
              <a16:creationId xmlns:a16="http://schemas.microsoft.com/office/drawing/2014/main" id="{BE01ECEA-1A95-49CB-AA5B-D5147AA6ADE2}"/>
            </a:ext>
          </a:extLst>
        </xdr:cNvPr>
        <xdr:cNvCxnSpPr/>
      </xdr:nvCxnSpPr>
      <xdr:spPr>
        <a:xfrm flipV="1">
          <a:off x="18656300" y="182681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3" name="n_1aveValue【公民館】&#10;一人当たり面積">
          <a:extLst>
            <a:ext uri="{FF2B5EF4-FFF2-40B4-BE49-F238E27FC236}">
              <a16:creationId xmlns:a16="http://schemas.microsoft.com/office/drawing/2014/main" id="{47118527-6192-4095-9211-7F03511AE65F}"/>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4" name="n_2aveValue【公民館】&#10;一人当たり面積">
          <a:extLst>
            <a:ext uri="{FF2B5EF4-FFF2-40B4-BE49-F238E27FC236}">
              <a16:creationId xmlns:a16="http://schemas.microsoft.com/office/drawing/2014/main" id="{B5FE5A75-5712-41FF-B823-912E01A625A6}"/>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5" name="n_3aveValue【公民館】&#10;一人当たり面積">
          <a:extLst>
            <a:ext uri="{FF2B5EF4-FFF2-40B4-BE49-F238E27FC236}">
              <a16:creationId xmlns:a16="http://schemas.microsoft.com/office/drawing/2014/main" id="{A21E595A-5BCD-4B48-879A-0A23632E26C8}"/>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6" name="n_4aveValue【公民館】&#10;一人当たり面積">
          <a:extLst>
            <a:ext uri="{FF2B5EF4-FFF2-40B4-BE49-F238E27FC236}">
              <a16:creationId xmlns:a16="http://schemas.microsoft.com/office/drawing/2014/main" id="{705CB733-B126-4765-B922-F846C480D86F}"/>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157242</xdr:rowOff>
    </xdr:from>
    <xdr:ext cx="469744" cy="259045"/>
    <xdr:sp macro="" textlink="">
      <xdr:nvSpPr>
        <xdr:cNvPr id="847" name="n_1mainValue【公民館】&#10;一人当たり面積">
          <a:extLst>
            <a:ext uri="{FF2B5EF4-FFF2-40B4-BE49-F238E27FC236}">
              <a16:creationId xmlns:a16="http://schemas.microsoft.com/office/drawing/2014/main" id="{DF792103-F518-45DF-A7C2-B09A84803760}"/>
            </a:ext>
          </a:extLst>
        </xdr:cNvPr>
        <xdr:cNvSpPr txBox="1"/>
      </xdr:nvSpPr>
      <xdr:spPr>
        <a:xfrm>
          <a:off x="21075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159529</xdr:rowOff>
    </xdr:from>
    <xdr:ext cx="469744" cy="259045"/>
    <xdr:sp macro="" textlink="">
      <xdr:nvSpPr>
        <xdr:cNvPr id="848" name="n_2mainValue【公民館】&#10;一人当たり面積">
          <a:extLst>
            <a:ext uri="{FF2B5EF4-FFF2-40B4-BE49-F238E27FC236}">
              <a16:creationId xmlns:a16="http://schemas.microsoft.com/office/drawing/2014/main" id="{E7F2264F-B6E8-4E8F-8361-F9F0E445CA34}"/>
            </a:ext>
          </a:extLst>
        </xdr:cNvPr>
        <xdr:cNvSpPr txBox="1"/>
      </xdr:nvSpPr>
      <xdr:spPr>
        <a:xfrm>
          <a:off x="20199427" y="179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161814</xdr:rowOff>
    </xdr:from>
    <xdr:ext cx="469744" cy="259045"/>
    <xdr:sp macro="" textlink="">
      <xdr:nvSpPr>
        <xdr:cNvPr id="849" name="n_3mainValue【公民館】&#10;一人当たり面積">
          <a:extLst>
            <a:ext uri="{FF2B5EF4-FFF2-40B4-BE49-F238E27FC236}">
              <a16:creationId xmlns:a16="http://schemas.microsoft.com/office/drawing/2014/main" id="{0359EAFB-6FA8-4B80-89E1-E9B5A4D9452A}"/>
            </a:ext>
          </a:extLst>
        </xdr:cNvPr>
        <xdr:cNvSpPr txBox="1"/>
      </xdr:nvSpPr>
      <xdr:spPr>
        <a:xfrm>
          <a:off x="19310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164101</xdr:rowOff>
    </xdr:from>
    <xdr:ext cx="469744" cy="259045"/>
    <xdr:sp macro="" textlink="">
      <xdr:nvSpPr>
        <xdr:cNvPr id="850" name="n_4mainValue【公民館】&#10;一人当たり面積">
          <a:extLst>
            <a:ext uri="{FF2B5EF4-FFF2-40B4-BE49-F238E27FC236}">
              <a16:creationId xmlns:a16="http://schemas.microsoft.com/office/drawing/2014/main" id="{6BDEB547-9FE0-4A2F-ABDB-30C5FF7925BF}"/>
            </a:ext>
          </a:extLst>
        </xdr:cNvPr>
        <xdr:cNvSpPr txBox="1"/>
      </xdr:nvSpPr>
      <xdr:spPr>
        <a:xfrm>
          <a:off x="18421427" y="1799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1C88D4AD-C458-4F71-9C69-01E0A13A11A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7E12059-1F29-4048-A5D9-0320BDCFCA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35455310-8A02-4A2A-9B55-216548FD123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橋りょう・トンネル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であり、低くなっている施設は、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である。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については、市内に３つある保育園が全て昭和５０年代に建てられたものであり、減価償却が進んでいることから有形固定資産減価償却率が高くなっている。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は、小学校（１６校）・中学校（８校）においは最も新しく建てられた施設でも昭和６１年度であり、有形固定資産減価償却率が高くなっている。令和３年度については耐震改修工事や各種設備の更新工事を実施したものの、減価償却額が上回ったことにより比率は上昇し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は、築３０年以上経過した施設が多く、有形固定資産減価償却率が高くなっている。今後も老朽化した市営住宅については、計画的に解体や改修、修繕を実施するなど適切な維持管理を実施していく必要があ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中央公民館（平成１４年度）や桜ヶ丘公民館（平成２３年度）の新設、忍・行田公民館（平成２８年度）の建替を行っていることにより、有形固定資産減価償却率は低くなっている。しかし、昭和５０年代に建てられた公民館もあり、今後は設備の更新や修繕等の増加が見込まれることから、計画的的な施設の更新・管理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73F848-DF4B-4312-BE78-B8E31B4EA71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488970-7DA2-4163-88D8-C2DD22299C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31C5C4-BBBA-473B-B2DE-C0C14C78AC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658298-6DB2-4492-8F4A-E87A87CF5A2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431E2B-98BB-4412-A6F6-06931D6304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EAD57AB-2494-49C8-A405-A787BADE4D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41CE2F-B216-43D9-B23C-050FD20D26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B96FA6-6479-41F2-B8D5-202727239F7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A77CBB-8615-400E-8072-F379C63135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7523F6-015B-4C49-9F1F-1D4BF02893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79,324
77,601
67.49
31,809,787
28,580,969
2,858,566
18,142,658
23,278,260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7CD120A-E73B-4983-98A6-F79FD239EE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D75CB2-7934-4153-8A9F-9A57C0FA10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7765A3-8A8B-4EB8-A5B4-9B4CBA83A4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0342EC-DFB9-4570-862C-4088EE1C73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366464-0464-49A3-8D5A-F766FCEE7E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3F740EA-4EA2-4DA4-ADFF-AEA24BAE061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F226E00-BBE2-495D-B066-437986991A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FA8C9E-6BCA-4507-9229-1A3BE87130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62AFD46-68A0-431A-9956-89E75AC779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0B88D4-8AEF-4EB9-9761-9733F19643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FA4A98-F6DB-4D04-B0FD-C1529E2D30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831EF3-424D-4219-8103-F0FC9F7B5F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37AF2B3-AE50-4B6A-8B75-F27A441FCDF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EE7618-DA8C-4D2F-A75D-B18FEB4E6F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8FE0BD-93C5-4572-976E-D0A1B9ACB9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0CBF42-0E8F-45F5-BF13-BD06A655459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E89DD7-E9AD-4CE7-946C-11D4DC5854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1F21E1D-5A68-491D-A891-ED9E71E247D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0CB032-4677-4309-9FC2-940C77A268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9BCC501-7A5D-42AF-9C1F-6FEE31AD790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61D8F5-7259-4C99-B144-6B8AB54164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A7B82FC-7EDE-4F29-9D7B-5708B8461E0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344842-FC2E-416A-8A0D-C4E9B1F72E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F87F64C-EC9B-4864-ACB8-A303A2B733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CE2881A-6129-42D9-94EB-3BDD115CCA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CEFDFE0-DE7C-4834-A313-4C86E373D4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8F7F5A-94E6-44B8-B72C-E2F23D3D5F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B5AA34-26DF-4D93-934A-2F73FF5097F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B46936-CA47-4F2E-9F53-E5E8CB8FB49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7BFEA73-384B-4CBA-B4B1-03C867BDF28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7CFC3B-DA1D-49D2-9B9D-FC0FD339755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0DA5497-37C5-4F37-A3C6-653C0ADB773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3E9F7EF-6916-4328-AAA9-9138E237E0B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4F7C36D-DB51-4DBA-BD32-ECA6FDDC21D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FE5076A-F3C6-4D5F-83E1-E3C29883DC0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A52925D-E326-4E99-A556-EC89E74F4E5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C5DA171-0706-484C-8B7F-52B27D63DDA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5F79F19-9A3C-4A49-A613-3B4A5339FD9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73B4B11-F46E-497C-BB71-4999B29CF35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B41BEF5-1880-416F-9158-3BD503C0E18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1D50EF9-4C1A-4D42-BBAA-00A4B6E9316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B89A9D2-F4E0-4EA5-9C4B-CF8B38C6526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2FE9486-C7AF-4EA3-834F-FEA09BD5CCD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03393FC-381E-4F27-A97F-BDD8117EB26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4113084-A205-4BD6-9FFF-87216D1585C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11F74AD-19CA-4BA7-8D38-51E83628A2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2F048B6-3AB8-4973-8D53-7D7E24754AAF}"/>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743904C-49CE-48D7-A159-4BBF6904696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109C8F4-A501-41B6-8CBA-B1D9BB052EC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DDA3B568-4FD6-474D-A83B-AAA21C96AFC1}"/>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605E7DAE-6B73-42DC-9356-ECC8ECCAE549}"/>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7921E5AB-1B76-49DA-80B3-D91446CCDF20}"/>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C7D6B958-6B68-4ECB-99F7-CBC4A4F00187}"/>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CB514DC1-B7C2-4D83-9D91-BF0544AEF9D8}"/>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260E3321-867A-4FE6-8DAB-E17DA519E0E1}"/>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9966F13C-C771-45EE-B972-27830CC5C517}"/>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ADB58D79-C587-40E8-8F1D-F91DA81FBA33}"/>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702D07B-4A32-45AB-A2A5-3545342987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0997DDB-05C3-4D2A-9FC0-505B4EEFAEF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5B56242-B7D3-4054-8498-EF60A1A42F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08A0146-434B-4518-AC10-1CC1D4395DC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22F177A-7F2A-42C6-9932-8771BE53309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74" name="楕円 73">
          <a:extLst>
            <a:ext uri="{FF2B5EF4-FFF2-40B4-BE49-F238E27FC236}">
              <a16:creationId xmlns:a16="http://schemas.microsoft.com/office/drawing/2014/main" id="{4A08158A-0605-4236-B9D5-F21F051E7340}"/>
            </a:ext>
          </a:extLst>
        </xdr:cNvPr>
        <xdr:cNvSpPr/>
      </xdr:nvSpPr>
      <xdr:spPr>
        <a:xfrm>
          <a:off x="4584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59344</xdr:rowOff>
    </xdr:from>
    <xdr:ext cx="405111" cy="259045"/>
    <xdr:sp macro="" textlink="">
      <xdr:nvSpPr>
        <xdr:cNvPr id="75" name="【図書館】&#10;有形固定資産減価償却率該当値テキスト">
          <a:extLst>
            <a:ext uri="{FF2B5EF4-FFF2-40B4-BE49-F238E27FC236}">
              <a16:creationId xmlns:a16="http://schemas.microsoft.com/office/drawing/2014/main" id="{815BB3D8-44BD-42FB-B914-DACF981653E7}"/>
            </a:ext>
          </a:extLst>
        </xdr:cNvPr>
        <xdr:cNvSpPr txBox="1"/>
      </xdr:nvSpPr>
      <xdr:spPr>
        <a:xfrm>
          <a:off x="4673600"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33564</xdr:rowOff>
    </xdr:from>
    <xdr:to>
      <xdr:col>20</xdr:col>
      <xdr:colOff>38100</xdr:colOff>
      <xdr:row>37</xdr:row>
      <xdr:rowOff>135164</xdr:rowOff>
    </xdr:to>
    <xdr:sp macro="" textlink="">
      <xdr:nvSpPr>
        <xdr:cNvPr id="76" name="楕円 75">
          <a:extLst>
            <a:ext uri="{FF2B5EF4-FFF2-40B4-BE49-F238E27FC236}">
              <a16:creationId xmlns:a16="http://schemas.microsoft.com/office/drawing/2014/main" id="{767CD01A-E18A-4F22-BD5E-3A1CD2F3766A}"/>
            </a:ext>
          </a:extLst>
        </xdr:cNvPr>
        <xdr:cNvSpPr/>
      </xdr:nvSpPr>
      <xdr:spPr>
        <a:xfrm>
          <a:off x="3746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84364</xdr:rowOff>
    </xdr:from>
    <xdr:to>
      <xdr:col>24</xdr:col>
      <xdr:colOff>63500</xdr:colOff>
      <xdr:row>37</xdr:row>
      <xdr:rowOff>131717</xdr:rowOff>
    </xdr:to>
    <xdr:cxnSp macro="">
      <xdr:nvCxnSpPr>
        <xdr:cNvPr id="77" name="直線コネクタ 76">
          <a:extLst>
            <a:ext uri="{FF2B5EF4-FFF2-40B4-BE49-F238E27FC236}">
              <a16:creationId xmlns:a16="http://schemas.microsoft.com/office/drawing/2014/main" id="{77E6E1E4-6D3D-4D37-A64C-F0BABEC9F21C}"/>
            </a:ext>
          </a:extLst>
        </xdr:cNvPr>
        <xdr:cNvCxnSpPr/>
      </xdr:nvCxnSpPr>
      <xdr:spPr>
        <a:xfrm>
          <a:off x="3797300" y="642801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159294</xdr:rowOff>
    </xdr:from>
    <xdr:to>
      <xdr:col>15</xdr:col>
      <xdr:colOff>101600</xdr:colOff>
      <xdr:row>37</xdr:row>
      <xdr:rowOff>89444</xdr:rowOff>
    </xdr:to>
    <xdr:sp macro="" textlink="">
      <xdr:nvSpPr>
        <xdr:cNvPr id="78" name="楕円 77">
          <a:extLst>
            <a:ext uri="{FF2B5EF4-FFF2-40B4-BE49-F238E27FC236}">
              <a16:creationId xmlns:a16="http://schemas.microsoft.com/office/drawing/2014/main" id="{FAA99531-A0ED-4A77-9F68-9FC1DC6BF1A1}"/>
            </a:ext>
          </a:extLst>
        </xdr:cNvPr>
        <xdr:cNvSpPr/>
      </xdr:nvSpPr>
      <xdr:spPr>
        <a:xfrm>
          <a:off x="2857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38644</xdr:rowOff>
    </xdr:from>
    <xdr:to>
      <xdr:col>19</xdr:col>
      <xdr:colOff>177800</xdr:colOff>
      <xdr:row>37</xdr:row>
      <xdr:rowOff>84364</xdr:rowOff>
    </xdr:to>
    <xdr:cxnSp macro="">
      <xdr:nvCxnSpPr>
        <xdr:cNvPr id="79" name="直線コネクタ 78">
          <a:extLst>
            <a:ext uri="{FF2B5EF4-FFF2-40B4-BE49-F238E27FC236}">
              <a16:creationId xmlns:a16="http://schemas.microsoft.com/office/drawing/2014/main" id="{7687DC1A-AF37-49F7-8E0E-07490D9C28BF}"/>
            </a:ext>
          </a:extLst>
        </xdr:cNvPr>
        <xdr:cNvCxnSpPr/>
      </xdr:nvCxnSpPr>
      <xdr:spPr>
        <a:xfrm>
          <a:off x="2908300" y="63822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a:extLst>
            <a:ext uri="{FF2B5EF4-FFF2-40B4-BE49-F238E27FC236}">
              <a16:creationId xmlns:a16="http://schemas.microsoft.com/office/drawing/2014/main" id="{EAF437CD-A729-44F3-B2FA-3A44ECEB55BB}"/>
            </a:ext>
          </a:extLst>
        </xdr:cNvPr>
        <xdr:cNvSpPr/>
      </xdr:nvSpPr>
      <xdr:spPr>
        <a:xfrm>
          <a:off x="1968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38644</xdr:rowOff>
    </xdr:to>
    <xdr:cxnSp macro="">
      <xdr:nvCxnSpPr>
        <xdr:cNvPr id="81" name="直線コネクタ 80">
          <a:extLst>
            <a:ext uri="{FF2B5EF4-FFF2-40B4-BE49-F238E27FC236}">
              <a16:creationId xmlns:a16="http://schemas.microsoft.com/office/drawing/2014/main" id="{3C58F3DD-A290-4415-B651-F20B9B8D1525}"/>
            </a:ext>
          </a:extLst>
        </xdr:cNvPr>
        <xdr:cNvCxnSpPr/>
      </xdr:nvCxnSpPr>
      <xdr:spPr>
        <a:xfrm>
          <a:off x="2019300" y="63659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98878</xdr:rowOff>
    </xdr:from>
    <xdr:to>
      <xdr:col>6</xdr:col>
      <xdr:colOff>38100</xdr:colOff>
      <xdr:row>37</xdr:row>
      <xdr:rowOff>29028</xdr:rowOff>
    </xdr:to>
    <xdr:sp macro="" textlink="">
      <xdr:nvSpPr>
        <xdr:cNvPr id="82" name="楕円 81">
          <a:extLst>
            <a:ext uri="{FF2B5EF4-FFF2-40B4-BE49-F238E27FC236}">
              <a16:creationId xmlns:a16="http://schemas.microsoft.com/office/drawing/2014/main" id="{7277A69B-1A88-414B-AB89-76AA1D950D7A}"/>
            </a:ext>
          </a:extLst>
        </xdr:cNvPr>
        <xdr:cNvSpPr/>
      </xdr:nvSpPr>
      <xdr:spPr>
        <a:xfrm>
          <a:off x="1079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149678</xdr:rowOff>
    </xdr:from>
    <xdr:to>
      <xdr:col>10</xdr:col>
      <xdr:colOff>114300</xdr:colOff>
      <xdr:row>37</xdr:row>
      <xdr:rowOff>22316</xdr:rowOff>
    </xdr:to>
    <xdr:cxnSp macro="">
      <xdr:nvCxnSpPr>
        <xdr:cNvPr id="83" name="直線コネクタ 82">
          <a:extLst>
            <a:ext uri="{FF2B5EF4-FFF2-40B4-BE49-F238E27FC236}">
              <a16:creationId xmlns:a16="http://schemas.microsoft.com/office/drawing/2014/main" id="{1EE9EEB6-3F91-4D2A-8629-6394FC0D3D00}"/>
            </a:ext>
          </a:extLst>
        </xdr:cNvPr>
        <xdr:cNvCxnSpPr/>
      </xdr:nvCxnSpPr>
      <xdr:spPr>
        <a:xfrm>
          <a:off x="1130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0EDFEB43-B50B-470C-9720-7624FEDAAB42}"/>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EBB4F1DA-4BDA-4AE4-9AB7-99F6B64773D2}"/>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1278C832-08B4-4657-9224-570EBC95D4AF}"/>
            </a:ext>
          </a:extLst>
        </xdr:cNvPr>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7485B85C-2DB0-4E7B-8385-574B3CDE417E}"/>
            </a:ext>
          </a:extLst>
        </xdr:cNvPr>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126292</xdr:rowOff>
    </xdr:from>
    <xdr:ext cx="405111" cy="259045"/>
    <xdr:sp macro="" textlink="">
      <xdr:nvSpPr>
        <xdr:cNvPr id="88" name="n_1mainValue【図書館】&#10;有形固定資産減価償却率">
          <a:extLst>
            <a:ext uri="{FF2B5EF4-FFF2-40B4-BE49-F238E27FC236}">
              <a16:creationId xmlns:a16="http://schemas.microsoft.com/office/drawing/2014/main" id="{CD7F2F5A-7D4B-4386-9292-96AA1CB1FD8A}"/>
            </a:ext>
          </a:extLst>
        </xdr:cNvPr>
        <xdr:cNvSpPr txBox="1"/>
      </xdr:nvSpPr>
      <xdr:spPr>
        <a:xfrm>
          <a:off x="3582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9" name="n_2mainValue【図書館】&#10;有形固定資産減価償却率">
          <a:extLst>
            <a:ext uri="{FF2B5EF4-FFF2-40B4-BE49-F238E27FC236}">
              <a16:creationId xmlns:a16="http://schemas.microsoft.com/office/drawing/2014/main" id="{A988DAC2-206A-44E8-A356-CEFB2993C506}"/>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90" name="n_3mainValue【図書館】&#10;有形固定資産減価償却率">
          <a:extLst>
            <a:ext uri="{FF2B5EF4-FFF2-40B4-BE49-F238E27FC236}">
              <a16:creationId xmlns:a16="http://schemas.microsoft.com/office/drawing/2014/main" id="{7E4F7982-342E-431D-BA5C-33F180E4708F}"/>
            </a:ext>
          </a:extLst>
        </xdr:cNvPr>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45555</xdr:rowOff>
    </xdr:from>
    <xdr:ext cx="405111" cy="259045"/>
    <xdr:sp macro="" textlink="">
      <xdr:nvSpPr>
        <xdr:cNvPr id="91" name="n_4mainValue【図書館】&#10;有形固定資産減価償却率">
          <a:extLst>
            <a:ext uri="{FF2B5EF4-FFF2-40B4-BE49-F238E27FC236}">
              <a16:creationId xmlns:a16="http://schemas.microsoft.com/office/drawing/2014/main" id="{9BF0478B-43B8-4F74-91CE-F733842722AC}"/>
            </a:ext>
          </a:extLst>
        </xdr:cNvPr>
        <xdr:cNvSpPr txBox="1"/>
      </xdr:nvSpPr>
      <xdr:spPr>
        <a:xfrm>
          <a:off x="927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C6D4F6-608B-4527-91CC-966D30727C7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2A2DCA8-25CF-4D92-A5BB-EAA69F9DD1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1903CB0-A776-4CE2-9824-DBD3768E4B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4FACCE2-14EE-4ECC-BE14-FCC3FF8A9E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7FB0D78-DB1E-4080-B183-06B79EB3DA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BF3BA75-31FC-421F-BEB8-3808F68AEE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7CD1B43-EC05-403A-8297-BED1517EA90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C1317CD-6941-48FA-98D1-CE13B7DFEBC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4A08081-C4E7-4A95-BB5F-FEC5126E6C5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AF5C233-55EF-489F-B6AD-00B43141239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9E632AA-42B6-4D70-B8C7-0BE004F0540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EBF0D95-3A0B-4381-88BE-283D4B59A4B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33DFCBA-141B-49CC-86D1-35699F8E404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E452A8E-9B25-44C5-8CCB-25DD21FBC26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9E3A623-24EB-4500-B473-709343A5815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A788315-DCC2-4BA2-B957-574AAEB8815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BCAA078-03EE-4284-A90C-227C6000510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CA7EBCD-97FA-484A-B3E9-175E108598C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EC854A6-1A24-4C0F-8CF3-14C39C68CB1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D22B2D5-097A-455A-8583-6724A551F49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592C39D-B8AF-45CD-B12A-3ACD225B18F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6ECC1B3D-AF09-4424-A2FC-49AA591415A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8E82CC6-B866-4088-AB4E-AF06FB56C2E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84B207C3-8198-43F7-A7F2-94BB888A1314}"/>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87998A37-E19C-47BB-B006-1B8449C53B02}"/>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F649A62D-E43B-48C7-AB34-409432903EE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4C1947CA-9BDF-487B-9FDA-8C9EC9F03382}"/>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EE827A7D-CA86-4F46-8F70-CE00855A0CA8}"/>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A840FE7C-F7A0-42A6-9959-740D1E22B13D}"/>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158A1AB0-CF10-4695-AD91-1023F29A855B}"/>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C208BC4-7002-4190-AA0C-DA4D8CC06E34}"/>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DA690A5A-0C26-4A70-BC0F-778ED18A3341}"/>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3F823BB7-DBA1-4820-97A6-FCF3E6B626A5}"/>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5F4DAD0F-8CAC-4CBD-865F-FB700EC6B5BC}"/>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204F1C2-11B1-4E8E-B5E2-7CD68379A4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F086FB4-7441-470B-BEEF-C58E8C26EE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F968C1B-A896-4F63-9D08-8BCB71CD9F1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3228F6E-2194-4ABB-95C8-62D70B180E0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566C9AF-41BE-4D97-8D6C-2C4C0C08ED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31" name="楕円 130">
          <a:extLst>
            <a:ext uri="{FF2B5EF4-FFF2-40B4-BE49-F238E27FC236}">
              <a16:creationId xmlns:a16="http://schemas.microsoft.com/office/drawing/2014/main" id="{E7E0DC1C-90EC-4984-BD9A-0758A8CD0EF9}"/>
            </a:ext>
          </a:extLst>
        </xdr:cNvPr>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E29EA7E0-6C3D-4468-8804-2DAE730707BE}"/>
            </a:ext>
          </a:extLst>
        </xdr:cNvPr>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33" name="楕円 132">
          <a:extLst>
            <a:ext uri="{FF2B5EF4-FFF2-40B4-BE49-F238E27FC236}">
              <a16:creationId xmlns:a16="http://schemas.microsoft.com/office/drawing/2014/main" id="{0E44E640-329C-4287-90DE-C141492B3159}"/>
            </a:ext>
          </a:extLst>
        </xdr:cNvPr>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34" name="直線コネクタ 133">
          <a:extLst>
            <a:ext uri="{FF2B5EF4-FFF2-40B4-BE49-F238E27FC236}">
              <a16:creationId xmlns:a16="http://schemas.microsoft.com/office/drawing/2014/main" id="{F79BEF07-D3DE-4D25-B27E-F6121F9E13CB}"/>
            </a:ext>
          </a:extLst>
        </xdr:cNvPr>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5" name="楕円 134">
          <a:extLst>
            <a:ext uri="{FF2B5EF4-FFF2-40B4-BE49-F238E27FC236}">
              <a16:creationId xmlns:a16="http://schemas.microsoft.com/office/drawing/2014/main" id="{A78D9EC6-CAB4-42EF-8993-3D1BB9D29C57}"/>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38100</xdr:rowOff>
    </xdr:to>
    <xdr:cxnSp macro="">
      <xdr:nvCxnSpPr>
        <xdr:cNvPr id="136" name="直線コネクタ 135">
          <a:extLst>
            <a:ext uri="{FF2B5EF4-FFF2-40B4-BE49-F238E27FC236}">
              <a16:creationId xmlns:a16="http://schemas.microsoft.com/office/drawing/2014/main" id="{3AFAA01E-49EB-4011-94E0-4E0667255BEB}"/>
            </a:ext>
          </a:extLst>
        </xdr:cNvPr>
        <xdr:cNvCxnSpPr/>
      </xdr:nvCxnSpPr>
      <xdr:spPr>
        <a:xfrm flipV="1">
          <a:off x="8750300" y="688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7" name="楕円 136">
          <a:extLst>
            <a:ext uri="{FF2B5EF4-FFF2-40B4-BE49-F238E27FC236}">
              <a16:creationId xmlns:a16="http://schemas.microsoft.com/office/drawing/2014/main" id="{AFC649C6-00C6-43F1-A234-0B911F90732C}"/>
            </a:ext>
          </a:extLst>
        </xdr:cNvPr>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50800</xdr:rowOff>
    </xdr:to>
    <xdr:cxnSp macro="">
      <xdr:nvCxnSpPr>
        <xdr:cNvPr id="138" name="直線コネクタ 137">
          <a:extLst>
            <a:ext uri="{FF2B5EF4-FFF2-40B4-BE49-F238E27FC236}">
              <a16:creationId xmlns:a16="http://schemas.microsoft.com/office/drawing/2014/main" id="{5F392B81-8132-4283-825D-E61EB3221B53}"/>
            </a:ext>
          </a:extLst>
        </xdr:cNvPr>
        <xdr:cNvCxnSpPr/>
      </xdr:nvCxnSpPr>
      <xdr:spPr>
        <a:xfrm flipV="1">
          <a:off x="7861300" y="689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9" name="楕円 138">
          <a:extLst>
            <a:ext uri="{FF2B5EF4-FFF2-40B4-BE49-F238E27FC236}">
              <a16:creationId xmlns:a16="http://schemas.microsoft.com/office/drawing/2014/main" id="{360C0B78-B314-4F69-8464-796589FC922B}"/>
            </a:ext>
          </a:extLst>
        </xdr:cNvPr>
        <xdr:cNvSpPr/>
      </xdr:nvSpPr>
      <xdr:spPr>
        <a:xfrm>
          <a:off x="6921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50800</xdr:rowOff>
    </xdr:from>
    <xdr:to>
      <xdr:col>41</xdr:col>
      <xdr:colOff>50800</xdr:colOff>
      <xdr:row>40</xdr:row>
      <xdr:rowOff>63500</xdr:rowOff>
    </xdr:to>
    <xdr:cxnSp macro="">
      <xdr:nvCxnSpPr>
        <xdr:cNvPr id="140" name="直線コネクタ 139">
          <a:extLst>
            <a:ext uri="{FF2B5EF4-FFF2-40B4-BE49-F238E27FC236}">
              <a16:creationId xmlns:a16="http://schemas.microsoft.com/office/drawing/2014/main" id="{6350E5C3-4188-4C69-B42D-A48FF73A480C}"/>
            </a:ext>
          </a:extLst>
        </xdr:cNvPr>
        <xdr:cNvCxnSpPr/>
      </xdr:nvCxnSpPr>
      <xdr:spPr>
        <a:xfrm flipV="1">
          <a:off x="6972300" y="690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51D758F2-BDD4-4AC8-8917-FE7710B84894}"/>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EF054CC6-4132-4443-A8F2-E7AFBCABBDE9}"/>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759C1CA-E4E7-44C6-9EFC-199BD5380D45}"/>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C824CAF3-CD07-4116-AE8E-C21DA267FF74}"/>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45" name="n_1mainValue【図書館】&#10;一人当たり面積">
          <a:extLst>
            <a:ext uri="{FF2B5EF4-FFF2-40B4-BE49-F238E27FC236}">
              <a16:creationId xmlns:a16="http://schemas.microsoft.com/office/drawing/2014/main" id="{6CFDF37D-F9EB-4966-B60A-5F3E01D535F1}"/>
            </a:ext>
          </a:extLst>
        </xdr:cNvPr>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6" name="n_2mainValue【図書館】&#10;一人当たり面積">
          <a:extLst>
            <a:ext uri="{FF2B5EF4-FFF2-40B4-BE49-F238E27FC236}">
              <a16:creationId xmlns:a16="http://schemas.microsoft.com/office/drawing/2014/main" id="{2CFCD491-408A-428B-BE1A-D066631439DA}"/>
            </a:ext>
          </a:extLst>
        </xdr:cNvPr>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7" name="n_3mainValue【図書館】&#10;一人当たり面積">
          <a:extLst>
            <a:ext uri="{FF2B5EF4-FFF2-40B4-BE49-F238E27FC236}">
              <a16:creationId xmlns:a16="http://schemas.microsoft.com/office/drawing/2014/main" id="{671F61CF-B684-41DE-A9B7-445643BA9E3C}"/>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8" name="n_4mainValue【図書館】&#10;一人当たり面積">
          <a:extLst>
            <a:ext uri="{FF2B5EF4-FFF2-40B4-BE49-F238E27FC236}">
              <a16:creationId xmlns:a16="http://schemas.microsoft.com/office/drawing/2014/main" id="{CAF9B785-9BAA-4C9F-9CC0-BC0C906E6B5A}"/>
            </a:ext>
          </a:extLst>
        </xdr:cNvPr>
        <xdr:cNvSpPr txBox="1"/>
      </xdr:nvSpPr>
      <xdr:spPr>
        <a:xfrm>
          <a:off x="6737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535AFE2-ECB0-4F28-B33E-BF52F84557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3DA93C2-7218-4AD7-851B-F450665748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5A05E81-AE03-410E-A581-30503FDD6E3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4E1F3E7-DDCB-442B-BF90-30E7989DDE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AE33857-A275-4B03-A3BA-1CCF28E8E0A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425861B-874B-4ACA-A161-FA4D6EF75C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8F5EB93-A1CB-4093-BF0A-FA53615F36D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ACB2938-CA4D-4185-A2BB-7849229D81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F116B4E-5E57-4D5B-8B94-ACB09D6CDE9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631E26D-6CB9-406E-953E-C639DB6CA9F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6DC4B1D-E5E1-4DDD-8A42-444BBD36BD9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A95BC64-3CA0-40B1-B9D4-9C61336D373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280A6F0-E365-4BB5-9037-196B97FE612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1FB031E-F89C-41B7-9B9F-9AF7B0C040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FF31F07-7579-43E2-B19A-63E66C019E7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852A135-280A-456F-BF21-BB71288094B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18B47E6-4AB9-421A-BF24-1AAE4B6B8E2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EF892E4-6BC0-4893-8BC8-6E18DB81275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3E625FB-C5A8-40BA-98A2-FC3B53BD73A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138C247-B8A9-4DA5-8BC5-B21DFCD370F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D7ED152-EBC1-4559-9DAE-7470853A5C3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E356A4C-B06C-4A2D-BF06-FE45C40712A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032D7F7-2977-4AF5-9FA3-B3ADC9B7A2A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0E8AD9D-CE66-4FF6-85A5-84B3D670E25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91FCB56-65A9-468C-A083-32CF589423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4DAEA82B-2DA7-4AA4-BD0D-2BF6DB51C91E}"/>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7EFC763E-5C59-4434-8557-8CE7EC10B229}"/>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88B6E8EB-AC76-416D-9B8B-15CD90E315E6}"/>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7816BFEE-9E70-4CF0-B5A9-1B3839D3B75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96F878D3-6659-4057-ABB5-8581689966D5}"/>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21A4E984-0936-4AF6-A07F-D6602DF9AA53}"/>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A72FA83D-774E-4076-9B7A-73AE0AFD9D7B}"/>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EAFAE85A-4D8A-41C9-BA9E-2F75DBCA58FE}"/>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EA32818C-8FD3-4094-BF92-A6F03A8AC552}"/>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ECF673CB-D22F-4F85-A0E2-03FCE8509C1B}"/>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6B9408BB-F8F8-4DC4-8011-8611E7787B62}"/>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75EEB87-AD50-4A69-9A13-173FF42C48E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CBC0882-671B-4026-98E0-014066C8A6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AD54D01-ACC2-489F-B2BA-949EEF4CACF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0984AED-BBE0-417E-B93C-D228C00DA7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F4F2AE5-F405-4AE0-A097-EBA4C962D36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102688</xdr:rowOff>
    </xdr:from>
    <xdr:to>
      <xdr:col>24</xdr:col>
      <xdr:colOff>114300</xdr:colOff>
      <xdr:row>61</xdr:row>
      <xdr:rowOff>32838</xdr:rowOff>
    </xdr:to>
    <xdr:sp macro="" textlink="">
      <xdr:nvSpPr>
        <xdr:cNvPr id="190" name="楕円 189">
          <a:extLst>
            <a:ext uri="{FF2B5EF4-FFF2-40B4-BE49-F238E27FC236}">
              <a16:creationId xmlns:a16="http://schemas.microsoft.com/office/drawing/2014/main" id="{D3A5C67A-B175-40B1-9E0C-309BD699CD30}"/>
            </a:ext>
          </a:extLst>
        </xdr:cNvPr>
        <xdr:cNvSpPr/>
      </xdr:nvSpPr>
      <xdr:spPr>
        <a:xfrm>
          <a:off x="4584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125565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3FF72BE5-03D6-4FCE-A39A-7E6ABC3C98C3}"/>
            </a:ext>
          </a:extLst>
        </xdr:cNvPr>
        <xdr:cNvSpPr txBox="1"/>
      </xdr:nvSpPr>
      <xdr:spPr>
        <a:xfrm>
          <a:off x="4673600" y="1024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92" name="楕円 191">
          <a:extLst>
            <a:ext uri="{FF2B5EF4-FFF2-40B4-BE49-F238E27FC236}">
              <a16:creationId xmlns:a16="http://schemas.microsoft.com/office/drawing/2014/main" id="{799E8921-A537-4095-B57E-42D6EDFD08E8}"/>
            </a:ext>
          </a:extLst>
        </xdr:cNvPr>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153488</xdr:rowOff>
    </xdr:to>
    <xdr:cxnSp macro="">
      <xdr:nvCxnSpPr>
        <xdr:cNvPr id="193" name="直線コネクタ 192">
          <a:extLst>
            <a:ext uri="{FF2B5EF4-FFF2-40B4-BE49-F238E27FC236}">
              <a16:creationId xmlns:a16="http://schemas.microsoft.com/office/drawing/2014/main" id="{46E287F4-EDD5-4F05-AB25-EA8E83B87F7A}"/>
            </a:ext>
          </a:extLst>
        </xdr:cNvPr>
        <xdr:cNvCxnSpPr/>
      </xdr:nvCxnSpPr>
      <xdr:spPr>
        <a:xfrm>
          <a:off x="3797300" y="104045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94" name="楕円 193">
          <a:extLst>
            <a:ext uri="{FF2B5EF4-FFF2-40B4-BE49-F238E27FC236}">
              <a16:creationId xmlns:a16="http://schemas.microsoft.com/office/drawing/2014/main" id="{330415AF-7C62-473E-9759-10DCBFBB8F92}"/>
            </a:ext>
          </a:extLst>
        </xdr:cNvPr>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83276</xdr:rowOff>
    </xdr:from>
    <xdr:to>
      <xdr:col>19</xdr:col>
      <xdr:colOff>177800</xdr:colOff>
      <xdr:row>60</xdr:row>
      <xdr:rowOff>117566</xdr:rowOff>
    </xdr:to>
    <xdr:cxnSp macro="">
      <xdr:nvCxnSpPr>
        <xdr:cNvPr id="195" name="直線コネクタ 194">
          <a:extLst>
            <a:ext uri="{FF2B5EF4-FFF2-40B4-BE49-F238E27FC236}">
              <a16:creationId xmlns:a16="http://schemas.microsoft.com/office/drawing/2014/main" id="{A8860BC3-5220-4C1B-98EF-4EDBC4877038}"/>
            </a:ext>
          </a:extLst>
        </xdr:cNvPr>
        <xdr:cNvCxnSpPr/>
      </xdr:nvCxnSpPr>
      <xdr:spPr>
        <a:xfrm>
          <a:off x="2908300" y="103702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xdr:rowOff>
    </xdr:from>
    <xdr:to>
      <xdr:col>10</xdr:col>
      <xdr:colOff>165100</xdr:colOff>
      <xdr:row>60</xdr:row>
      <xdr:rowOff>106317</xdr:rowOff>
    </xdr:to>
    <xdr:sp macro="" textlink="">
      <xdr:nvSpPr>
        <xdr:cNvPr id="196" name="楕円 195">
          <a:extLst>
            <a:ext uri="{FF2B5EF4-FFF2-40B4-BE49-F238E27FC236}">
              <a16:creationId xmlns:a16="http://schemas.microsoft.com/office/drawing/2014/main" id="{3689686A-1011-42C5-B72C-C7AD4F5F1A73}"/>
            </a:ext>
          </a:extLst>
        </xdr:cNvPr>
        <xdr:cNvSpPr/>
      </xdr:nvSpPr>
      <xdr:spPr>
        <a:xfrm>
          <a:off x="1968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55517</xdr:rowOff>
    </xdr:from>
    <xdr:to>
      <xdr:col>15</xdr:col>
      <xdr:colOff>50800</xdr:colOff>
      <xdr:row>60</xdr:row>
      <xdr:rowOff>83276</xdr:rowOff>
    </xdr:to>
    <xdr:cxnSp macro="">
      <xdr:nvCxnSpPr>
        <xdr:cNvPr id="197" name="直線コネクタ 196">
          <a:extLst>
            <a:ext uri="{FF2B5EF4-FFF2-40B4-BE49-F238E27FC236}">
              <a16:creationId xmlns:a16="http://schemas.microsoft.com/office/drawing/2014/main" id="{7582C9B4-61E2-4703-ABF8-C42A9EAEE3D4}"/>
            </a:ext>
          </a:extLst>
        </xdr:cNvPr>
        <xdr:cNvCxnSpPr/>
      </xdr:nvCxnSpPr>
      <xdr:spPr>
        <a:xfrm>
          <a:off x="2019300" y="103425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150041</xdr:rowOff>
    </xdr:from>
    <xdr:to>
      <xdr:col>6</xdr:col>
      <xdr:colOff>38100</xdr:colOff>
      <xdr:row>60</xdr:row>
      <xdr:rowOff>80191</xdr:rowOff>
    </xdr:to>
    <xdr:sp macro="" textlink="">
      <xdr:nvSpPr>
        <xdr:cNvPr id="198" name="楕円 197">
          <a:extLst>
            <a:ext uri="{FF2B5EF4-FFF2-40B4-BE49-F238E27FC236}">
              <a16:creationId xmlns:a16="http://schemas.microsoft.com/office/drawing/2014/main" id="{99313104-0F67-4FDC-A226-BFCB22570BEE}"/>
            </a:ext>
          </a:extLst>
        </xdr:cNvPr>
        <xdr:cNvSpPr/>
      </xdr:nvSpPr>
      <xdr:spPr>
        <a:xfrm>
          <a:off x="1079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29391</xdr:rowOff>
    </xdr:from>
    <xdr:to>
      <xdr:col>10</xdr:col>
      <xdr:colOff>114300</xdr:colOff>
      <xdr:row>60</xdr:row>
      <xdr:rowOff>55517</xdr:rowOff>
    </xdr:to>
    <xdr:cxnSp macro="">
      <xdr:nvCxnSpPr>
        <xdr:cNvPr id="199" name="直線コネクタ 198">
          <a:extLst>
            <a:ext uri="{FF2B5EF4-FFF2-40B4-BE49-F238E27FC236}">
              <a16:creationId xmlns:a16="http://schemas.microsoft.com/office/drawing/2014/main" id="{0E1C816E-1242-44DA-8068-0B53FB048314}"/>
            </a:ext>
          </a:extLst>
        </xdr:cNvPr>
        <xdr:cNvCxnSpPr/>
      </xdr:nvCxnSpPr>
      <xdr:spPr>
        <a:xfrm>
          <a:off x="1130300" y="103163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6235F255-1DD5-47EE-B445-A7C149ADF32F}"/>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a:extLst>
            <a:ext uri="{FF2B5EF4-FFF2-40B4-BE49-F238E27FC236}">
              <a16:creationId xmlns:a16="http://schemas.microsoft.com/office/drawing/2014/main" id="{5C788A72-94DF-4081-AB26-975E1DBABF88}"/>
            </a:ext>
          </a:extLst>
        </xdr:cNvPr>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ECFF6223-17BE-41D5-A3D7-154DB07D5179}"/>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a:extLst>
            <a:ext uri="{FF2B5EF4-FFF2-40B4-BE49-F238E27FC236}">
              <a16:creationId xmlns:a16="http://schemas.microsoft.com/office/drawing/2014/main" id="{880B2C33-EE1D-439A-B246-9584BB034513}"/>
            </a:ext>
          </a:extLst>
        </xdr:cNvPr>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4" name="n_1mainValue【体育館・プール】&#10;有形固定資産減価償却率">
          <a:extLst>
            <a:ext uri="{FF2B5EF4-FFF2-40B4-BE49-F238E27FC236}">
              <a16:creationId xmlns:a16="http://schemas.microsoft.com/office/drawing/2014/main" id="{81E0A9B6-4B7C-4F1B-9B29-19E56FE39C1F}"/>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150603</xdr:rowOff>
    </xdr:from>
    <xdr:ext cx="405111" cy="259045"/>
    <xdr:sp macro="" textlink="">
      <xdr:nvSpPr>
        <xdr:cNvPr id="205" name="n_2mainValue【体育館・プール】&#10;有形固定資産減価償却率">
          <a:extLst>
            <a:ext uri="{FF2B5EF4-FFF2-40B4-BE49-F238E27FC236}">
              <a16:creationId xmlns:a16="http://schemas.microsoft.com/office/drawing/2014/main" id="{0809A81A-C26F-49FA-A584-B24AE69EDB45}"/>
            </a:ext>
          </a:extLst>
        </xdr:cNvPr>
        <xdr:cNvSpPr txBox="1"/>
      </xdr:nvSpPr>
      <xdr:spPr>
        <a:xfrm>
          <a:off x="2705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122844</xdr:rowOff>
    </xdr:from>
    <xdr:ext cx="405111" cy="259045"/>
    <xdr:sp macro="" textlink="">
      <xdr:nvSpPr>
        <xdr:cNvPr id="206" name="n_3mainValue【体育館・プール】&#10;有形固定資産減価償却率">
          <a:extLst>
            <a:ext uri="{FF2B5EF4-FFF2-40B4-BE49-F238E27FC236}">
              <a16:creationId xmlns:a16="http://schemas.microsoft.com/office/drawing/2014/main" id="{96029ED4-30DD-4AE9-B028-0DEB94788616}"/>
            </a:ext>
          </a:extLst>
        </xdr:cNvPr>
        <xdr:cNvSpPr txBox="1"/>
      </xdr:nvSpPr>
      <xdr:spPr>
        <a:xfrm>
          <a:off x="1816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96718</xdr:rowOff>
    </xdr:from>
    <xdr:ext cx="405111" cy="259045"/>
    <xdr:sp macro="" textlink="">
      <xdr:nvSpPr>
        <xdr:cNvPr id="207" name="n_4mainValue【体育館・プール】&#10;有形固定資産減価償却率">
          <a:extLst>
            <a:ext uri="{FF2B5EF4-FFF2-40B4-BE49-F238E27FC236}">
              <a16:creationId xmlns:a16="http://schemas.microsoft.com/office/drawing/2014/main" id="{FC40BC66-A473-446B-A9B0-C8848E70BAD7}"/>
            </a:ext>
          </a:extLst>
        </xdr:cNvPr>
        <xdr:cNvSpPr txBox="1"/>
      </xdr:nvSpPr>
      <xdr:spPr>
        <a:xfrm>
          <a:off x="927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3BEA32C-9816-4745-B959-8AF9308E707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4B55A9E-568E-4434-B828-0C291EB5D1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DD45B1D-7E76-4808-9DC3-7BE0CDADC9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DEA2188-F47E-431B-9C09-95FB4A7E80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0F4B2C0-E8AF-4E20-B8E2-E089D6D49F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086618A-A726-4741-A03F-F1220219A7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FFE00EC-44BD-48E3-9B97-C9ABA2D1671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3777742-DB79-4C20-BD7D-5D82933285A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D7C513B-C64A-4907-9F03-62BD9429028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D02CDD0-0E9E-470C-812A-74FE4DAA644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691DD07-B12D-4CEC-8DAC-0CF6BA0802D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8B08D75F-84BA-43FA-9B8E-8F9864D9ACE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73E0AEA-7501-4651-B4BB-90553972705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7DB751AE-A48C-4E13-83DF-47B2DE99DE6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BFCCEC9-CAAE-4596-BF94-EC348B952A1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97A5AE68-081C-435B-9B5C-FDF2C24A62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D7226DB-9A74-454E-A6E3-E557B04E787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BFC3593F-529D-42B4-88D9-DECDA5FF7BB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1D314C9-91E3-4795-840A-E7E2239FA37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7C2F97A-602F-4DE0-A343-DA15EB13C59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DE345E4-B2E9-4161-B8A5-B21D9F6CD22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AF71920-A96F-46A2-B917-43B07458472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B04B9EA6-A9EB-4E88-BC9C-3BB34B0F96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B897AF84-39F4-4718-8A20-CC3025368433}"/>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CD71B9FE-4A63-43CA-B4B9-D90E62767A7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41DB61FD-5693-4C78-A341-CB65DAA1944F}"/>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CF0A9C6C-B816-49AE-A435-CC3928869FD5}"/>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40CD36D6-1D62-42C7-8BEC-1C65ED489296}"/>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62C3EF15-2ED4-4F5D-ADBE-F335CD9BE070}"/>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1CECF922-B2DB-4A37-93AD-62B689621639}"/>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93F84844-DFE2-448A-B9DF-A12EFA393638}"/>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796DEDFF-9AAE-4BDC-9ACD-89EEFB67CF29}"/>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940754ED-CFC9-44D7-8EB5-846C3A29B99C}"/>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1FFD3CD2-6A10-478D-833B-C6312E01A7AF}"/>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700D108-BDA1-4F56-AEEB-6BBDA756074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61D6DCF-7F81-47D9-8B5E-5157669DC9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161DD6-1084-42C4-A6E3-9759B351A47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0852F48-B348-44B7-BE6E-2A574D63A87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7B76757-1506-43FF-9534-8239418A20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74930</xdr:rowOff>
    </xdr:from>
    <xdr:to>
      <xdr:col>55</xdr:col>
      <xdr:colOff>50800</xdr:colOff>
      <xdr:row>63</xdr:row>
      <xdr:rowOff>5080</xdr:rowOff>
    </xdr:to>
    <xdr:sp macro="" textlink="">
      <xdr:nvSpPr>
        <xdr:cNvPr id="247" name="楕円 246">
          <a:extLst>
            <a:ext uri="{FF2B5EF4-FFF2-40B4-BE49-F238E27FC236}">
              <a16:creationId xmlns:a16="http://schemas.microsoft.com/office/drawing/2014/main" id="{7B10F1AF-E6D2-4232-A1A6-40EB9BBC6275}"/>
            </a:ext>
          </a:extLst>
        </xdr:cNvPr>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53357</xdr:rowOff>
    </xdr:from>
    <xdr:ext cx="469744" cy="259045"/>
    <xdr:sp macro="" textlink="">
      <xdr:nvSpPr>
        <xdr:cNvPr id="248" name="【体育館・プール】&#10;一人当たり面積該当値テキスト">
          <a:extLst>
            <a:ext uri="{FF2B5EF4-FFF2-40B4-BE49-F238E27FC236}">
              <a16:creationId xmlns:a16="http://schemas.microsoft.com/office/drawing/2014/main" id="{D2545CFE-FF53-48E6-9E65-BCF92BA0D116}"/>
            </a:ext>
          </a:extLst>
        </xdr:cNvPr>
        <xdr:cNvSpPr txBox="1"/>
      </xdr:nvSpPr>
      <xdr:spPr>
        <a:xfrm>
          <a:off x="10515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78740</xdr:rowOff>
    </xdr:from>
    <xdr:to>
      <xdr:col>50</xdr:col>
      <xdr:colOff>165100</xdr:colOff>
      <xdr:row>63</xdr:row>
      <xdr:rowOff>8890</xdr:rowOff>
    </xdr:to>
    <xdr:sp macro="" textlink="">
      <xdr:nvSpPr>
        <xdr:cNvPr id="249" name="楕円 248">
          <a:extLst>
            <a:ext uri="{FF2B5EF4-FFF2-40B4-BE49-F238E27FC236}">
              <a16:creationId xmlns:a16="http://schemas.microsoft.com/office/drawing/2014/main" id="{01D11540-E20D-48A1-9390-CDE255F390E8}"/>
            </a:ext>
          </a:extLst>
        </xdr:cNvPr>
        <xdr:cNvSpPr/>
      </xdr:nvSpPr>
      <xdr:spPr>
        <a:xfrm>
          <a:off x="958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129540</xdr:rowOff>
    </xdr:to>
    <xdr:cxnSp macro="">
      <xdr:nvCxnSpPr>
        <xdr:cNvPr id="250" name="直線コネクタ 249">
          <a:extLst>
            <a:ext uri="{FF2B5EF4-FFF2-40B4-BE49-F238E27FC236}">
              <a16:creationId xmlns:a16="http://schemas.microsoft.com/office/drawing/2014/main" id="{689AFA0B-86F1-471E-A1EF-8EE1BE91B633}"/>
            </a:ext>
          </a:extLst>
        </xdr:cNvPr>
        <xdr:cNvCxnSpPr/>
      </xdr:nvCxnSpPr>
      <xdr:spPr>
        <a:xfrm flipV="1">
          <a:off x="9639300" y="107556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80645</xdr:rowOff>
    </xdr:from>
    <xdr:to>
      <xdr:col>46</xdr:col>
      <xdr:colOff>38100</xdr:colOff>
      <xdr:row>63</xdr:row>
      <xdr:rowOff>10795</xdr:rowOff>
    </xdr:to>
    <xdr:sp macro="" textlink="">
      <xdr:nvSpPr>
        <xdr:cNvPr id="251" name="楕円 250">
          <a:extLst>
            <a:ext uri="{FF2B5EF4-FFF2-40B4-BE49-F238E27FC236}">
              <a16:creationId xmlns:a16="http://schemas.microsoft.com/office/drawing/2014/main" id="{6E453C43-14D2-4270-8E81-A8A7E75069B4}"/>
            </a:ext>
          </a:extLst>
        </xdr:cNvPr>
        <xdr:cNvSpPr/>
      </xdr:nvSpPr>
      <xdr:spPr>
        <a:xfrm>
          <a:off x="8699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129540</xdr:rowOff>
    </xdr:from>
    <xdr:to>
      <xdr:col>50</xdr:col>
      <xdr:colOff>114300</xdr:colOff>
      <xdr:row>62</xdr:row>
      <xdr:rowOff>131445</xdr:rowOff>
    </xdr:to>
    <xdr:cxnSp macro="">
      <xdr:nvCxnSpPr>
        <xdr:cNvPr id="252" name="直線コネクタ 251">
          <a:extLst>
            <a:ext uri="{FF2B5EF4-FFF2-40B4-BE49-F238E27FC236}">
              <a16:creationId xmlns:a16="http://schemas.microsoft.com/office/drawing/2014/main" id="{7B387EE2-265C-4127-9AFB-4B9EAC53941C}"/>
            </a:ext>
          </a:extLst>
        </xdr:cNvPr>
        <xdr:cNvCxnSpPr/>
      </xdr:nvCxnSpPr>
      <xdr:spPr>
        <a:xfrm flipV="1">
          <a:off x="8750300" y="107594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82550</xdr:rowOff>
    </xdr:from>
    <xdr:to>
      <xdr:col>41</xdr:col>
      <xdr:colOff>101600</xdr:colOff>
      <xdr:row>63</xdr:row>
      <xdr:rowOff>12700</xdr:rowOff>
    </xdr:to>
    <xdr:sp macro="" textlink="">
      <xdr:nvSpPr>
        <xdr:cNvPr id="253" name="楕円 252">
          <a:extLst>
            <a:ext uri="{FF2B5EF4-FFF2-40B4-BE49-F238E27FC236}">
              <a16:creationId xmlns:a16="http://schemas.microsoft.com/office/drawing/2014/main" id="{67001C29-0579-4B94-A8AB-E0150B649760}"/>
            </a:ext>
          </a:extLst>
        </xdr:cNvPr>
        <xdr:cNvSpPr/>
      </xdr:nvSpPr>
      <xdr:spPr>
        <a:xfrm>
          <a:off x="7810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131445</xdr:rowOff>
    </xdr:from>
    <xdr:to>
      <xdr:col>45</xdr:col>
      <xdr:colOff>177800</xdr:colOff>
      <xdr:row>62</xdr:row>
      <xdr:rowOff>133350</xdr:rowOff>
    </xdr:to>
    <xdr:cxnSp macro="">
      <xdr:nvCxnSpPr>
        <xdr:cNvPr id="254" name="直線コネクタ 253">
          <a:extLst>
            <a:ext uri="{FF2B5EF4-FFF2-40B4-BE49-F238E27FC236}">
              <a16:creationId xmlns:a16="http://schemas.microsoft.com/office/drawing/2014/main" id="{1946DF4A-FFBD-4AD7-A7FB-3FAD3305AF6C}"/>
            </a:ext>
          </a:extLst>
        </xdr:cNvPr>
        <xdr:cNvCxnSpPr/>
      </xdr:nvCxnSpPr>
      <xdr:spPr>
        <a:xfrm flipV="1">
          <a:off x="7861300" y="1076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84455</xdr:rowOff>
    </xdr:from>
    <xdr:to>
      <xdr:col>36</xdr:col>
      <xdr:colOff>165100</xdr:colOff>
      <xdr:row>63</xdr:row>
      <xdr:rowOff>14605</xdr:rowOff>
    </xdr:to>
    <xdr:sp macro="" textlink="">
      <xdr:nvSpPr>
        <xdr:cNvPr id="255" name="楕円 254">
          <a:extLst>
            <a:ext uri="{FF2B5EF4-FFF2-40B4-BE49-F238E27FC236}">
              <a16:creationId xmlns:a16="http://schemas.microsoft.com/office/drawing/2014/main" id="{034D8096-0130-4172-A11A-5D05D89CB887}"/>
            </a:ext>
          </a:extLst>
        </xdr:cNvPr>
        <xdr:cNvSpPr/>
      </xdr:nvSpPr>
      <xdr:spPr>
        <a:xfrm>
          <a:off x="6921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133350</xdr:rowOff>
    </xdr:from>
    <xdr:to>
      <xdr:col>41</xdr:col>
      <xdr:colOff>50800</xdr:colOff>
      <xdr:row>62</xdr:row>
      <xdr:rowOff>135255</xdr:rowOff>
    </xdr:to>
    <xdr:cxnSp macro="">
      <xdr:nvCxnSpPr>
        <xdr:cNvPr id="256" name="直線コネクタ 255">
          <a:extLst>
            <a:ext uri="{FF2B5EF4-FFF2-40B4-BE49-F238E27FC236}">
              <a16:creationId xmlns:a16="http://schemas.microsoft.com/office/drawing/2014/main" id="{C84F7063-04DB-418C-B712-C5B0BD552B0E}"/>
            </a:ext>
          </a:extLst>
        </xdr:cNvPr>
        <xdr:cNvCxnSpPr/>
      </xdr:nvCxnSpPr>
      <xdr:spPr>
        <a:xfrm flipV="1">
          <a:off x="6972300" y="107632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F64002EE-C323-4F33-BF20-664FE2739A3B}"/>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12E67946-AE6D-479F-9D52-6917A4B7D52B}"/>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812728EB-963E-4D27-8B3E-E2FBECBD69F7}"/>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F1E1F888-D741-4D54-9C6B-94DDA9C5801B}"/>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xdr:rowOff>
    </xdr:from>
    <xdr:ext cx="469744" cy="259045"/>
    <xdr:sp macro="" textlink="">
      <xdr:nvSpPr>
        <xdr:cNvPr id="261" name="n_1mainValue【体育館・プール】&#10;一人当たり面積">
          <a:extLst>
            <a:ext uri="{FF2B5EF4-FFF2-40B4-BE49-F238E27FC236}">
              <a16:creationId xmlns:a16="http://schemas.microsoft.com/office/drawing/2014/main" id="{A6CE4C42-C847-4AB4-B211-342103848097}"/>
            </a:ext>
          </a:extLst>
        </xdr:cNvPr>
        <xdr:cNvSpPr txBox="1"/>
      </xdr:nvSpPr>
      <xdr:spPr>
        <a:xfrm>
          <a:off x="9391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1922</xdr:rowOff>
    </xdr:from>
    <xdr:ext cx="469744" cy="259045"/>
    <xdr:sp macro="" textlink="">
      <xdr:nvSpPr>
        <xdr:cNvPr id="262" name="n_2mainValue【体育館・プール】&#10;一人当たり面積">
          <a:extLst>
            <a:ext uri="{FF2B5EF4-FFF2-40B4-BE49-F238E27FC236}">
              <a16:creationId xmlns:a16="http://schemas.microsoft.com/office/drawing/2014/main" id="{A913C56A-91FC-4E62-811A-EDDFDC4D5EBA}"/>
            </a:ext>
          </a:extLst>
        </xdr:cNvPr>
        <xdr:cNvSpPr txBox="1"/>
      </xdr:nvSpPr>
      <xdr:spPr>
        <a:xfrm>
          <a:off x="8515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3827</xdr:rowOff>
    </xdr:from>
    <xdr:ext cx="469744" cy="259045"/>
    <xdr:sp macro="" textlink="">
      <xdr:nvSpPr>
        <xdr:cNvPr id="263" name="n_3mainValue【体育館・プール】&#10;一人当たり面積">
          <a:extLst>
            <a:ext uri="{FF2B5EF4-FFF2-40B4-BE49-F238E27FC236}">
              <a16:creationId xmlns:a16="http://schemas.microsoft.com/office/drawing/2014/main" id="{3177115E-8B7D-4A0F-A7D6-46B103E9D800}"/>
            </a:ext>
          </a:extLst>
        </xdr:cNvPr>
        <xdr:cNvSpPr txBox="1"/>
      </xdr:nvSpPr>
      <xdr:spPr>
        <a:xfrm>
          <a:off x="7626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5732</xdr:rowOff>
    </xdr:from>
    <xdr:ext cx="469744" cy="259045"/>
    <xdr:sp macro="" textlink="">
      <xdr:nvSpPr>
        <xdr:cNvPr id="264" name="n_4mainValue【体育館・プール】&#10;一人当たり面積">
          <a:extLst>
            <a:ext uri="{FF2B5EF4-FFF2-40B4-BE49-F238E27FC236}">
              <a16:creationId xmlns:a16="http://schemas.microsoft.com/office/drawing/2014/main" id="{6DA406FE-76B1-4D69-9CAE-3B178CC6DC17}"/>
            </a:ext>
          </a:extLst>
        </xdr:cNvPr>
        <xdr:cNvSpPr txBox="1"/>
      </xdr:nvSpPr>
      <xdr:spPr>
        <a:xfrm>
          <a:off x="6737427"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8002162-D3CA-4A5C-B3BB-024BEB3914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AF9CBEE-8A73-4C41-9717-E6F81890A5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7C70DB0-AE71-4BA2-894E-8E480506C8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4389D28-2F50-460C-8F0F-3713D1AB3F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A8F2063-FEE5-4558-920E-E7391E6437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32142B54-98E7-46B0-A77E-D80A37B9BE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2E11422-CA7C-4FF4-9F7C-4E93D8D9E26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D86287C-B64C-47C5-B41E-1F256272CF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AB49DAE-84B9-4A19-88D5-BFDE26FAE8C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ABDE531-35DE-4596-89AC-F6CC6D8053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6140C73-E200-4FEF-86DA-81A230103A5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C4DB2FDD-578B-4D66-BB57-E06CA4769AA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32B23070-CF16-41BA-ACEB-FD35CD9EAA0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F61BB38-8276-4055-BE48-0654E33C5A3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48722783-C89A-4460-8694-72A0665B688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72210D6-D62B-417F-B9F9-57CE5AC1314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6F532A62-8159-4348-BD7D-FC686D8127E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CD62015E-3B28-43DF-81D3-F2F5619192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D635CC85-2F21-4FC7-AA32-CA218717413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61DAE0EE-FFE9-4563-A959-B9130F58073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6D604C1A-E8D3-4215-A867-C0566791B0C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1625906-6620-4C9B-8783-E5422CE63E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16004FE-A002-48FC-B1EA-AA113DE9F38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902C7ABF-DACE-4816-A225-509B197D2EC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10990531-7CEB-4D82-B138-5A1365BDEEA3}"/>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104C0A68-8763-45E0-A13E-867C1976A082}"/>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FAD985BD-7F1E-42AA-AE3B-85E28C92FB9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7A67A335-9A84-4F66-89DF-713680732B4E}"/>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77F0FE3-2495-4826-AC75-EA68FB2E7CA9}"/>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7C74A9EC-9345-4E04-8DF9-7C46C4A1AF3F}"/>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99280FB6-FDFE-454D-9E93-5F30D1D236D8}"/>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4B24AA04-490B-4EE2-98C4-F34DF9012BC6}"/>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4E1F078B-56FD-4AE5-B708-5A515290C9F7}"/>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5B825E4D-954A-4D54-BFD1-092365C34E1A}"/>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E799BB7C-9AD1-4650-A630-E51BA214C75A}"/>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A0A2CDA-E287-4608-A5AF-6317D66805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D203587-62CD-4ED1-8166-C721E80993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F08D8DB-7331-44F9-9DD2-F64792C572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CB9E49F-035E-4438-98DB-0CFDBECA1F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C2D5FE8-3DB5-40B4-B865-A68B6C98461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124461</xdr:rowOff>
    </xdr:from>
    <xdr:to>
      <xdr:col>24</xdr:col>
      <xdr:colOff>114300</xdr:colOff>
      <xdr:row>86</xdr:row>
      <xdr:rowOff>54611</xdr:rowOff>
    </xdr:to>
    <xdr:sp macro="" textlink="">
      <xdr:nvSpPr>
        <xdr:cNvPr id="305" name="楕円 304">
          <a:extLst>
            <a:ext uri="{FF2B5EF4-FFF2-40B4-BE49-F238E27FC236}">
              <a16:creationId xmlns:a16="http://schemas.microsoft.com/office/drawing/2014/main" id="{258C6C8D-057A-4C94-AE1B-926153A7169B}"/>
            </a:ext>
          </a:extLst>
        </xdr:cNvPr>
        <xdr:cNvSpPr/>
      </xdr:nvSpPr>
      <xdr:spPr>
        <a:xfrm>
          <a:off x="4584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39388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8E11D6B7-AA2F-4589-8C73-10536BD9CB9B}"/>
            </a:ext>
          </a:extLst>
        </xdr:cNvPr>
        <xdr:cNvSpPr txBox="1"/>
      </xdr:nvSpPr>
      <xdr:spPr>
        <a:xfrm>
          <a:off x="4673600" y="1461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109220</xdr:rowOff>
    </xdr:from>
    <xdr:to>
      <xdr:col>20</xdr:col>
      <xdr:colOff>38100</xdr:colOff>
      <xdr:row>86</xdr:row>
      <xdr:rowOff>39370</xdr:rowOff>
    </xdr:to>
    <xdr:sp macro="" textlink="">
      <xdr:nvSpPr>
        <xdr:cNvPr id="307" name="楕円 306">
          <a:extLst>
            <a:ext uri="{FF2B5EF4-FFF2-40B4-BE49-F238E27FC236}">
              <a16:creationId xmlns:a16="http://schemas.microsoft.com/office/drawing/2014/main" id="{ECD32983-34D6-4D7B-A891-DDEB5000D781}"/>
            </a:ext>
          </a:extLst>
        </xdr:cNvPr>
        <xdr:cNvSpPr/>
      </xdr:nvSpPr>
      <xdr:spPr>
        <a:xfrm>
          <a:off x="3746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160020</xdr:rowOff>
    </xdr:from>
    <xdr:to>
      <xdr:col>24</xdr:col>
      <xdr:colOff>63500</xdr:colOff>
      <xdr:row>86</xdr:row>
      <xdr:rowOff>3811</xdr:rowOff>
    </xdr:to>
    <xdr:cxnSp macro="">
      <xdr:nvCxnSpPr>
        <xdr:cNvPr id="308" name="直線コネクタ 307">
          <a:extLst>
            <a:ext uri="{FF2B5EF4-FFF2-40B4-BE49-F238E27FC236}">
              <a16:creationId xmlns:a16="http://schemas.microsoft.com/office/drawing/2014/main" id="{69C6C307-D8CC-40EB-8FDC-C82C5C581E31}"/>
            </a:ext>
          </a:extLst>
        </xdr:cNvPr>
        <xdr:cNvCxnSpPr/>
      </xdr:nvCxnSpPr>
      <xdr:spPr>
        <a:xfrm>
          <a:off x="3797300" y="147332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74930</xdr:rowOff>
    </xdr:from>
    <xdr:to>
      <xdr:col>15</xdr:col>
      <xdr:colOff>101600</xdr:colOff>
      <xdr:row>86</xdr:row>
      <xdr:rowOff>5080</xdr:rowOff>
    </xdr:to>
    <xdr:sp macro="" textlink="">
      <xdr:nvSpPr>
        <xdr:cNvPr id="309" name="楕円 308">
          <a:extLst>
            <a:ext uri="{FF2B5EF4-FFF2-40B4-BE49-F238E27FC236}">
              <a16:creationId xmlns:a16="http://schemas.microsoft.com/office/drawing/2014/main" id="{63737144-57E9-469C-97C5-0E460D80F7E8}"/>
            </a:ext>
          </a:extLst>
        </xdr:cNvPr>
        <xdr:cNvSpPr/>
      </xdr:nvSpPr>
      <xdr:spPr>
        <a:xfrm>
          <a:off x="2857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125730</xdr:rowOff>
    </xdr:from>
    <xdr:to>
      <xdr:col>19</xdr:col>
      <xdr:colOff>177800</xdr:colOff>
      <xdr:row>85</xdr:row>
      <xdr:rowOff>160020</xdr:rowOff>
    </xdr:to>
    <xdr:cxnSp macro="">
      <xdr:nvCxnSpPr>
        <xdr:cNvPr id="310" name="直線コネクタ 309">
          <a:extLst>
            <a:ext uri="{FF2B5EF4-FFF2-40B4-BE49-F238E27FC236}">
              <a16:creationId xmlns:a16="http://schemas.microsoft.com/office/drawing/2014/main" id="{9DAF3A8F-F304-4B2D-84E4-59C54B7798D8}"/>
            </a:ext>
          </a:extLst>
        </xdr:cNvPr>
        <xdr:cNvCxnSpPr/>
      </xdr:nvCxnSpPr>
      <xdr:spPr>
        <a:xfrm>
          <a:off x="2908300" y="14698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38736</xdr:rowOff>
    </xdr:from>
    <xdr:to>
      <xdr:col>10</xdr:col>
      <xdr:colOff>165100</xdr:colOff>
      <xdr:row>85</xdr:row>
      <xdr:rowOff>140336</xdr:rowOff>
    </xdr:to>
    <xdr:sp macro="" textlink="">
      <xdr:nvSpPr>
        <xdr:cNvPr id="311" name="楕円 310">
          <a:extLst>
            <a:ext uri="{FF2B5EF4-FFF2-40B4-BE49-F238E27FC236}">
              <a16:creationId xmlns:a16="http://schemas.microsoft.com/office/drawing/2014/main" id="{195C93B8-0A73-49ED-88FA-6EABB2592FF0}"/>
            </a:ext>
          </a:extLst>
        </xdr:cNvPr>
        <xdr:cNvSpPr/>
      </xdr:nvSpPr>
      <xdr:spPr>
        <a:xfrm>
          <a:off x="1968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89536</xdr:rowOff>
    </xdr:from>
    <xdr:to>
      <xdr:col>15</xdr:col>
      <xdr:colOff>50800</xdr:colOff>
      <xdr:row>85</xdr:row>
      <xdr:rowOff>125730</xdr:rowOff>
    </xdr:to>
    <xdr:cxnSp macro="">
      <xdr:nvCxnSpPr>
        <xdr:cNvPr id="312" name="直線コネクタ 311">
          <a:extLst>
            <a:ext uri="{FF2B5EF4-FFF2-40B4-BE49-F238E27FC236}">
              <a16:creationId xmlns:a16="http://schemas.microsoft.com/office/drawing/2014/main" id="{0C4A4B68-72AB-4AE7-925D-8CB460B79552}"/>
            </a:ext>
          </a:extLst>
        </xdr:cNvPr>
        <xdr:cNvCxnSpPr/>
      </xdr:nvCxnSpPr>
      <xdr:spPr>
        <a:xfrm>
          <a:off x="2019300" y="146627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4445</xdr:rowOff>
    </xdr:from>
    <xdr:to>
      <xdr:col>6</xdr:col>
      <xdr:colOff>38100</xdr:colOff>
      <xdr:row>85</xdr:row>
      <xdr:rowOff>106045</xdr:rowOff>
    </xdr:to>
    <xdr:sp macro="" textlink="">
      <xdr:nvSpPr>
        <xdr:cNvPr id="313" name="楕円 312">
          <a:extLst>
            <a:ext uri="{FF2B5EF4-FFF2-40B4-BE49-F238E27FC236}">
              <a16:creationId xmlns:a16="http://schemas.microsoft.com/office/drawing/2014/main" id="{4C5A5399-57D1-427F-9287-5A6C2955A99A}"/>
            </a:ext>
          </a:extLst>
        </xdr:cNvPr>
        <xdr:cNvSpPr/>
      </xdr:nvSpPr>
      <xdr:spPr>
        <a:xfrm>
          <a:off x="1079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55245</xdr:rowOff>
    </xdr:from>
    <xdr:to>
      <xdr:col>10</xdr:col>
      <xdr:colOff>114300</xdr:colOff>
      <xdr:row>85</xdr:row>
      <xdr:rowOff>89536</xdr:rowOff>
    </xdr:to>
    <xdr:cxnSp macro="">
      <xdr:nvCxnSpPr>
        <xdr:cNvPr id="314" name="直線コネクタ 313">
          <a:extLst>
            <a:ext uri="{FF2B5EF4-FFF2-40B4-BE49-F238E27FC236}">
              <a16:creationId xmlns:a16="http://schemas.microsoft.com/office/drawing/2014/main" id="{B553F3B0-55AD-468F-94A1-B44B73B671D1}"/>
            </a:ext>
          </a:extLst>
        </xdr:cNvPr>
        <xdr:cNvCxnSpPr/>
      </xdr:nvCxnSpPr>
      <xdr:spPr>
        <a:xfrm>
          <a:off x="1130300" y="14628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34C570C6-B68C-4F5B-99F6-5B22FD51152B}"/>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464D933B-FE5B-468A-94C0-4D36915D0D31}"/>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03F07289-5853-4FE2-8F54-A7CDFA37E6F6}"/>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6DA3C435-64CC-4EF6-B3CF-5181BA331D0A}"/>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30497</xdr:rowOff>
    </xdr:from>
    <xdr:ext cx="405111" cy="259045"/>
    <xdr:sp macro="" textlink="">
      <xdr:nvSpPr>
        <xdr:cNvPr id="319" name="n_1mainValue【福祉施設】&#10;有形固定資産減価償却率">
          <a:extLst>
            <a:ext uri="{FF2B5EF4-FFF2-40B4-BE49-F238E27FC236}">
              <a16:creationId xmlns:a16="http://schemas.microsoft.com/office/drawing/2014/main" id="{48C08D0D-B258-4167-A552-E62C545F7BFA}"/>
            </a:ext>
          </a:extLst>
        </xdr:cNvPr>
        <xdr:cNvSpPr txBox="1"/>
      </xdr:nvSpPr>
      <xdr:spPr>
        <a:xfrm>
          <a:off x="35820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167657</xdr:rowOff>
    </xdr:from>
    <xdr:ext cx="405111" cy="259045"/>
    <xdr:sp macro="" textlink="">
      <xdr:nvSpPr>
        <xdr:cNvPr id="320" name="n_2mainValue【福祉施設】&#10;有形固定資産減価償却率">
          <a:extLst>
            <a:ext uri="{FF2B5EF4-FFF2-40B4-BE49-F238E27FC236}">
              <a16:creationId xmlns:a16="http://schemas.microsoft.com/office/drawing/2014/main" id="{2ED54FC7-D0B7-4C30-87F8-CF8260A6C7A0}"/>
            </a:ext>
          </a:extLst>
        </xdr:cNvPr>
        <xdr:cNvSpPr txBox="1"/>
      </xdr:nvSpPr>
      <xdr:spPr>
        <a:xfrm>
          <a:off x="2705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131463</xdr:rowOff>
    </xdr:from>
    <xdr:ext cx="405111" cy="259045"/>
    <xdr:sp macro="" textlink="">
      <xdr:nvSpPr>
        <xdr:cNvPr id="321" name="n_3mainValue【福祉施設】&#10;有形固定資産減価償却率">
          <a:extLst>
            <a:ext uri="{FF2B5EF4-FFF2-40B4-BE49-F238E27FC236}">
              <a16:creationId xmlns:a16="http://schemas.microsoft.com/office/drawing/2014/main" id="{8FEB814C-6A8E-4D5C-9FA5-407470711AC5}"/>
            </a:ext>
          </a:extLst>
        </xdr:cNvPr>
        <xdr:cNvSpPr txBox="1"/>
      </xdr:nvSpPr>
      <xdr:spPr>
        <a:xfrm>
          <a:off x="18167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97172</xdr:rowOff>
    </xdr:from>
    <xdr:ext cx="405111" cy="259045"/>
    <xdr:sp macro="" textlink="">
      <xdr:nvSpPr>
        <xdr:cNvPr id="322" name="n_4mainValue【福祉施設】&#10;有形固定資産減価償却率">
          <a:extLst>
            <a:ext uri="{FF2B5EF4-FFF2-40B4-BE49-F238E27FC236}">
              <a16:creationId xmlns:a16="http://schemas.microsoft.com/office/drawing/2014/main" id="{2982E5B6-5D21-42D2-AF27-85E7BFE967D4}"/>
            </a:ext>
          </a:extLst>
        </xdr:cNvPr>
        <xdr:cNvSpPr txBox="1"/>
      </xdr:nvSpPr>
      <xdr:spPr>
        <a:xfrm>
          <a:off x="9277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45F0AAB-6986-4D96-81B4-29DB0292B5E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7A42FD9-3042-4B73-BF53-FF3308B3A4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408EAAC-4A74-4B30-836C-2F8EE4200A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560911E-59EF-422F-8077-8630FE5B62B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8BC86F1A-91EE-4807-8C79-4D9AD5F770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A70FAF2-DF1A-4103-8F30-1085BBEB91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CD07498-A2EE-4B72-8E1B-4690EC63387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7C74C83-E349-4A3B-B0E2-77E3B1D5013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EB69024-BF90-4A01-929A-58E47A742F9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5290172-445D-455F-8124-8E0CBFBBF07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FFF713EB-6869-4A48-982C-A72AAB55700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59B55937-2BF3-4C8D-826C-C2ADBC6728D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542BB860-1B8C-456E-8EF3-3096FEDB876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A90D153-0736-42E9-8782-D822CF03E11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8CF82CCA-B344-4ED1-8831-156B4DC94B6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18F25C49-0B95-40C3-AD82-E36AD4DE0EE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6B56A4D2-522B-426F-B5AE-A59C1923FB2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61A5CA53-AE76-4C9A-A6EB-D7F4C730934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B1442F63-0BC8-43CE-924E-9947B9BF5E8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944659A-1CC4-4B49-A040-8874976C0F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9E8196E0-7C54-4085-8847-A6F29B816BD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B0EFBE3B-ECB9-427E-A3FD-F8F13468DAD3}"/>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92A6883D-3344-44BE-AD57-897805B52156}"/>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D03D7A3B-90C3-4583-9D94-229FAA2329EC}"/>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EAD5BAE7-96D8-4865-A026-35CC4CA7005B}"/>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3D794ECC-181F-4883-953F-87A0438C907B}"/>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11853568-FF11-445C-9C5C-7ABAF42509C6}"/>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D75A9D31-EB50-46C8-B0ED-C9B33F01A27D}"/>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6C5CD4E8-B0C1-457D-882A-0AF7D73F813C}"/>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94DB7B75-33FB-495C-ADD0-1A9C6D7A785D}"/>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ED366681-C3E0-4972-8AA3-FEA8A7EA3CDB}"/>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D43BC0D5-F204-47E7-8B07-56687ADCA497}"/>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5D68891-C757-45AA-96F3-2882094161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933F4C6-51D2-4064-A0B3-F9229BEC56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1FF8C37-6859-4CA7-81A5-ED714CC428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41B6921-2751-4DC5-8346-76A9B6E9D2B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EC56A10-524C-448C-8282-94E62B3B7AF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35306</xdr:rowOff>
    </xdr:from>
    <xdr:to>
      <xdr:col>55</xdr:col>
      <xdr:colOff>50800</xdr:colOff>
      <xdr:row>85</xdr:row>
      <xdr:rowOff>136906</xdr:rowOff>
    </xdr:to>
    <xdr:sp macro="" textlink="">
      <xdr:nvSpPr>
        <xdr:cNvPr id="360" name="楕円 359">
          <a:extLst>
            <a:ext uri="{FF2B5EF4-FFF2-40B4-BE49-F238E27FC236}">
              <a16:creationId xmlns:a16="http://schemas.microsoft.com/office/drawing/2014/main" id="{531B3BAE-3076-4602-9E96-0B0D90F45653}"/>
            </a:ext>
          </a:extLst>
        </xdr:cNvPr>
        <xdr:cNvSpPr/>
      </xdr:nvSpPr>
      <xdr:spPr>
        <a:xfrm>
          <a:off x="10426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121683</xdr:rowOff>
    </xdr:from>
    <xdr:ext cx="469744" cy="259045"/>
    <xdr:sp macro="" textlink="">
      <xdr:nvSpPr>
        <xdr:cNvPr id="361" name="【福祉施設】&#10;一人当たり面積該当値テキスト">
          <a:extLst>
            <a:ext uri="{FF2B5EF4-FFF2-40B4-BE49-F238E27FC236}">
              <a16:creationId xmlns:a16="http://schemas.microsoft.com/office/drawing/2014/main" id="{20DCC3FA-3B3E-406E-8FBD-F2AEC979E961}"/>
            </a:ext>
          </a:extLst>
        </xdr:cNvPr>
        <xdr:cNvSpPr txBox="1"/>
      </xdr:nvSpPr>
      <xdr:spPr>
        <a:xfrm>
          <a:off x="10515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39878</xdr:rowOff>
    </xdr:from>
    <xdr:to>
      <xdr:col>50</xdr:col>
      <xdr:colOff>165100</xdr:colOff>
      <xdr:row>85</xdr:row>
      <xdr:rowOff>141478</xdr:rowOff>
    </xdr:to>
    <xdr:sp macro="" textlink="">
      <xdr:nvSpPr>
        <xdr:cNvPr id="362" name="楕円 361">
          <a:extLst>
            <a:ext uri="{FF2B5EF4-FFF2-40B4-BE49-F238E27FC236}">
              <a16:creationId xmlns:a16="http://schemas.microsoft.com/office/drawing/2014/main" id="{BBA2180F-EE24-4341-834C-64EBBF5B0F77}"/>
            </a:ext>
          </a:extLst>
        </xdr:cNvPr>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90678</xdr:rowOff>
    </xdr:to>
    <xdr:cxnSp macro="">
      <xdr:nvCxnSpPr>
        <xdr:cNvPr id="363" name="直線コネクタ 362">
          <a:extLst>
            <a:ext uri="{FF2B5EF4-FFF2-40B4-BE49-F238E27FC236}">
              <a16:creationId xmlns:a16="http://schemas.microsoft.com/office/drawing/2014/main" id="{0AD9AC84-4006-4F0F-99EB-85CC3DDD033C}"/>
            </a:ext>
          </a:extLst>
        </xdr:cNvPr>
        <xdr:cNvCxnSpPr/>
      </xdr:nvCxnSpPr>
      <xdr:spPr>
        <a:xfrm flipV="1">
          <a:off x="9639300" y="14659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39878</xdr:rowOff>
    </xdr:from>
    <xdr:to>
      <xdr:col>46</xdr:col>
      <xdr:colOff>38100</xdr:colOff>
      <xdr:row>85</xdr:row>
      <xdr:rowOff>141478</xdr:rowOff>
    </xdr:to>
    <xdr:sp macro="" textlink="">
      <xdr:nvSpPr>
        <xdr:cNvPr id="364" name="楕円 363">
          <a:extLst>
            <a:ext uri="{FF2B5EF4-FFF2-40B4-BE49-F238E27FC236}">
              <a16:creationId xmlns:a16="http://schemas.microsoft.com/office/drawing/2014/main" id="{755178CF-0E52-4C26-9C31-FFD4C6340995}"/>
            </a:ext>
          </a:extLst>
        </xdr:cNvPr>
        <xdr:cNvSpPr/>
      </xdr:nvSpPr>
      <xdr:spPr>
        <a:xfrm>
          <a:off x="8699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90678</xdr:rowOff>
    </xdr:from>
    <xdr:to>
      <xdr:col>50</xdr:col>
      <xdr:colOff>114300</xdr:colOff>
      <xdr:row>85</xdr:row>
      <xdr:rowOff>90678</xdr:rowOff>
    </xdr:to>
    <xdr:cxnSp macro="">
      <xdr:nvCxnSpPr>
        <xdr:cNvPr id="365" name="直線コネクタ 364">
          <a:extLst>
            <a:ext uri="{FF2B5EF4-FFF2-40B4-BE49-F238E27FC236}">
              <a16:creationId xmlns:a16="http://schemas.microsoft.com/office/drawing/2014/main" id="{4E21B510-43C9-4405-AA12-6093695FB917}"/>
            </a:ext>
          </a:extLst>
        </xdr:cNvPr>
        <xdr:cNvCxnSpPr/>
      </xdr:nvCxnSpPr>
      <xdr:spPr>
        <a:xfrm>
          <a:off x="8750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39878</xdr:rowOff>
    </xdr:from>
    <xdr:to>
      <xdr:col>41</xdr:col>
      <xdr:colOff>101600</xdr:colOff>
      <xdr:row>85</xdr:row>
      <xdr:rowOff>141478</xdr:rowOff>
    </xdr:to>
    <xdr:sp macro="" textlink="">
      <xdr:nvSpPr>
        <xdr:cNvPr id="366" name="楕円 365">
          <a:extLst>
            <a:ext uri="{FF2B5EF4-FFF2-40B4-BE49-F238E27FC236}">
              <a16:creationId xmlns:a16="http://schemas.microsoft.com/office/drawing/2014/main" id="{7BE15A7F-57DA-41D7-A8B1-703BA13D2923}"/>
            </a:ext>
          </a:extLst>
        </xdr:cNvPr>
        <xdr:cNvSpPr/>
      </xdr:nvSpPr>
      <xdr:spPr>
        <a:xfrm>
          <a:off x="7810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90678</xdr:rowOff>
    </xdr:from>
    <xdr:to>
      <xdr:col>45</xdr:col>
      <xdr:colOff>177800</xdr:colOff>
      <xdr:row>85</xdr:row>
      <xdr:rowOff>90678</xdr:rowOff>
    </xdr:to>
    <xdr:cxnSp macro="">
      <xdr:nvCxnSpPr>
        <xdr:cNvPr id="367" name="直線コネクタ 366">
          <a:extLst>
            <a:ext uri="{FF2B5EF4-FFF2-40B4-BE49-F238E27FC236}">
              <a16:creationId xmlns:a16="http://schemas.microsoft.com/office/drawing/2014/main" id="{21AE204D-ACE3-4BBE-92CE-B9A6E1022137}"/>
            </a:ext>
          </a:extLst>
        </xdr:cNvPr>
        <xdr:cNvCxnSpPr/>
      </xdr:nvCxnSpPr>
      <xdr:spPr>
        <a:xfrm>
          <a:off x="7861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39878</xdr:rowOff>
    </xdr:from>
    <xdr:to>
      <xdr:col>36</xdr:col>
      <xdr:colOff>165100</xdr:colOff>
      <xdr:row>85</xdr:row>
      <xdr:rowOff>141478</xdr:rowOff>
    </xdr:to>
    <xdr:sp macro="" textlink="">
      <xdr:nvSpPr>
        <xdr:cNvPr id="368" name="楕円 367">
          <a:extLst>
            <a:ext uri="{FF2B5EF4-FFF2-40B4-BE49-F238E27FC236}">
              <a16:creationId xmlns:a16="http://schemas.microsoft.com/office/drawing/2014/main" id="{88383315-1E4D-458C-B59C-F83CB2F41D21}"/>
            </a:ext>
          </a:extLst>
        </xdr:cNvPr>
        <xdr:cNvSpPr/>
      </xdr:nvSpPr>
      <xdr:spPr>
        <a:xfrm>
          <a:off x="6921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90678</xdr:rowOff>
    </xdr:from>
    <xdr:to>
      <xdr:col>41</xdr:col>
      <xdr:colOff>50800</xdr:colOff>
      <xdr:row>85</xdr:row>
      <xdr:rowOff>90678</xdr:rowOff>
    </xdr:to>
    <xdr:cxnSp macro="">
      <xdr:nvCxnSpPr>
        <xdr:cNvPr id="369" name="直線コネクタ 368">
          <a:extLst>
            <a:ext uri="{FF2B5EF4-FFF2-40B4-BE49-F238E27FC236}">
              <a16:creationId xmlns:a16="http://schemas.microsoft.com/office/drawing/2014/main" id="{13F98152-42F2-4219-87D9-1BB67FDF7E12}"/>
            </a:ext>
          </a:extLst>
        </xdr:cNvPr>
        <xdr:cNvCxnSpPr/>
      </xdr:nvCxnSpPr>
      <xdr:spPr>
        <a:xfrm>
          <a:off x="6972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55586E15-B5DF-4A4B-BE7D-5EB437CC07B9}"/>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313D9DEA-82FA-475A-9E0A-01E8AC3065DB}"/>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02DAB0D0-957F-4B51-B286-A4984449AD97}"/>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FFFCD362-FD36-4CBF-AF4E-DD5607A85FD5}"/>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132605</xdr:rowOff>
    </xdr:from>
    <xdr:ext cx="469744" cy="259045"/>
    <xdr:sp macro="" textlink="">
      <xdr:nvSpPr>
        <xdr:cNvPr id="374" name="n_1mainValue【福祉施設】&#10;一人当たり面積">
          <a:extLst>
            <a:ext uri="{FF2B5EF4-FFF2-40B4-BE49-F238E27FC236}">
              <a16:creationId xmlns:a16="http://schemas.microsoft.com/office/drawing/2014/main" id="{9FCD2A17-8BD4-47D4-A906-603591DCC516}"/>
            </a:ext>
          </a:extLst>
        </xdr:cNvPr>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132605</xdr:rowOff>
    </xdr:from>
    <xdr:ext cx="469744" cy="259045"/>
    <xdr:sp macro="" textlink="">
      <xdr:nvSpPr>
        <xdr:cNvPr id="375" name="n_2mainValue【福祉施設】&#10;一人当たり面積">
          <a:extLst>
            <a:ext uri="{FF2B5EF4-FFF2-40B4-BE49-F238E27FC236}">
              <a16:creationId xmlns:a16="http://schemas.microsoft.com/office/drawing/2014/main" id="{1E0EE22C-7466-4FC5-B1A4-57ABE54AED2B}"/>
            </a:ext>
          </a:extLst>
        </xdr:cNvPr>
        <xdr:cNvSpPr txBox="1"/>
      </xdr:nvSpPr>
      <xdr:spPr>
        <a:xfrm>
          <a:off x="8515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132605</xdr:rowOff>
    </xdr:from>
    <xdr:ext cx="469744" cy="259045"/>
    <xdr:sp macro="" textlink="">
      <xdr:nvSpPr>
        <xdr:cNvPr id="376" name="n_3mainValue【福祉施設】&#10;一人当たり面積">
          <a:extLst>
            <a:ext uri="{FF2B5EF4-FFF2-40B4-BE49-F238E27FC236}">
              <a16:creationId xmlns:a16="http://schemas.microsoft.com/office/drawing/2014/main" id="{75701E27-DD99-4EED-B893-4EE13E0B9869}"/>
            </a:ext>
          </a:extLst>
        </xdr:cNvPr>
        <xdr:cNvSpPr txBox="1"/>
      </xdr:nvSpPr>
      <xdr:spPr>
        <a:xfrm>
          <a:off x="7626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132605</xdr:rowOff>
    </xdr:from>
    <xdr:ext cx="469744" cy="259045"/>
    <xdr:sp macro="" textlink="">
      <xdr:nvSpPr>
        <xdr:cNvPr id="377" name="n_4mainValue【福祉施設】&#10;一人当たり面積">
          <a:extLst>
            <a:ext uri="{FF2B5EF4-FFF2-40B4-BE49-F238E27FC236}">
              <a16:creationId xmlns:a16="http://schemas.microsoft.com/office/drawing/2014/main" id="{7408E28E-F2AB-4042-AE43-D8E0AED35DA2}"/>
            </a:ext>
          </a:extLst>
        </xdr:cNvPr>
        <xdr:cNvSpPr txBox="1"/>
      </xdr:nvSpPr>
      <xdr:spPr>
        <a:xfrm>
          <a:off x="6737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F88C5F0C-A885-49CD-A012-C9D19E7E630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452B648F-8CC1-4A8A-BDFF-58B3ECCF8E1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B3324D5-C6FC-42DF-A884-DAEE59AFCFF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5E96C3E-92A5-4488-B233-5FFEF3C133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AE51C174-50C1-445A-9E2F-951E8FD660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26B696C7-04AF-4E58-ADC6-6F60688323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218F45D7-E409-4BB4-B6D9-0D5CA2CB7C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507B14A-CCB7-4D7B-8E17-00A36CD14B3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81EFF89E-EC29-4AB0-8993-07C26ACC048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502A9BE3-5194-48D1-A2E8-546F5E5D2C5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4CF25329-41AA-4805-8EB1-8AC1648F252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F929409F-74A9-4462-9643-470A40B9D9A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D7D6ACD0-101A-4A06-8BA8-A26F3D4B453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8D2EE3EE-3326-460A-B29F-CA56C3209C0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430E474F-4F5E-4BBA-9248-81D3C8BE14F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F8C4A1A6-6A16-4207-BA72-A043FBFFFCD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65EB39BB-4022-44C1-9827-7247729B70D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872D78A3-CCA0-475E-89DA-FEF5CB01D2F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7F39FB11-6E7E-427A-8E36-169AAFD8013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AF0FDEF1-E792-4E7C-8C83-2280207DD23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C13D2CB8-A7CB-4673-AD92-1236A16C1C2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F28A1B6A-06A0-4F90-A483-16F0F064506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E2381CF7-12BA-4BD3-9B68-86C755EE743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8A3C6EAA-A97A-42F3-A64C-80165627273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F465ADAD-DED9-426D-B073-5B99BD144555}"/>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C4B99FBF-D542-43E2-9F28-75DE0BEFCF7A}"/>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78E395C5-FF2A-4576-8FD8-A349892E5452}"/>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BB794F28-1833-47C3-9345-24B1397FCEF6}"/>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520E068A-3BC8-477C-BADC-BE07EE68FD73}"/>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A7BC2922-6AE0-4BFC-A1AB-D5E8F633BDC2}"/>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D3FFD0B6-3D47-40D6-ADF8-F1F58C162D08}"/>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DEE19477-BC60-4223-974A-FD3FB34A1F4F}"/>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5394F073-38E3-4BAE-A6BE-5F760D75121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CDDE116B-957C-454F-ACC1-EA9F89933A29}"/>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7EF6FFAE-644E-41D9-8B38-694049028F47}"/>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92E5B0B-8EBF-4116-999A-8D58820B1FB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1F98B81-010C-4612-AACD-8BA66DCBB62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929DACB-82C6-4503-8857-AFEC4C2D425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15974C3-BA58-40F2-B66F-A03806F62F7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4917051-D809-413F-85E5-0FDC9381D9F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149225</xdr:rowOff>
    </xdr:from>
    <xdr:to>
      <xdr:col>24</xdr:col>
      <xdr:colOff>114300</xdr:colOff>
      <xdr:row>105</xdr:row>
      <xdr:rowOff>79375</xdr:rowOff>
    </xdr:to>
    <xdr:sp macro="" textlink="">
      <xdr:nvSpPr>
        <xdr:cNvPr id="418" name="楕円 417">
          <a:extLst>
            <a:ext uri="{FF2B5EF4-FFF2-40B4-BE49-F238E27FC236}">
              <a16:creationId xmlns:a16="http://schemas.microsoft.com/office/drawing/2014/main" id="{BDA45B13-94B7-4CC4-B24E-518EA45474C8}"/>
            </a:ext>
          </a:extLst>
        </xdr:cNvPr>
        <xdr:cNvSpPr/>
      </xdr:nvSpPr>
      <xdr:spPr>
        <a:xfrm>
          <a:off x="45847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127652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3B34D751-A7BD-4423-B3A7-C5981A9736AD}"/>
            </a:ext>
          </a:extLst>
        </xdr:cNvPr>
        <xdr:cNvSpPr txBox="1"/>
      </xdr:nvSpPr>
      <xdr:spPr>
        <a:xfrm>
          <a:off x="4673600"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111125</xdr:rowOff>
    </xdr:from>
    <xdr:to>
      <xdr:col>20</xdr:col>
      <xdr:colOff>38100</xdr:colOff>
      <xdr:row>105</xdr:row>
      <xdr:rowOff>41275</xdr:rowOff>
    </xdr:to>
    <xdr:sp macro="" textlink="">
      <xdr:nvSpPr>
        <xdr:cNvPr id="420" name="楕円 419">
          <a:extLst>
            <a:ext uri="{FF2B5EF4-FFF2-40B4-BE49-F238E27FC236}">
              <a16:creationId xmlns:a16="http://schemas.microsoft.com/office/drawing/2014/main" id="{224F16BD-22FC-44F7-AD32-17AE53AA7ABB}"/>
            </a:ext>
          </a:extLst>
        </xdr:cNvPr>
        <xdr:cNvSpPr/>
      </xdr:nvSpPr>
      <xdr:spPr>
        <a:xfrm>
          <a:off x="3746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161925</xdr:rowOff>
    </xdr:from>
    <xdr:to>
      <xdr:col>24</xdr:col>
      <xdr:colOff>63500</xdr:colOff>
      <xdr:row>105</xdr:row>
      <xdr:rowOff>28575</xdr:rowOff>
    </xdr:to>
    <xdr:cxnSp macro="">
      <xdr:nvCxnSpPr>
        <xdr:cNvPr id="421" name="直線コネクタ 420">
          <a:extLst>
            <a:ext uri="{FF2B5EF4-FFF2-40B4-BE49-F238E27FC236}">
              <a16:creationId xmlns:a16="http://schemas.microsoft.com/office/drawing/2014/main" id="{D83E92DF-2AC9-4E23-9FAE-BB5717D86684}"/>
            </a:ext>
          </a:extLst>
        </xdr:cNvPr>
        <xdr:cNvCxnSpPr/>
      </xdr:nvCxnSpPr>
      <xdr:spPr>
        <a:xfrm>
          <a:off x="3797300" y="179927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97789</xdr:rowOff>
    </xdr:from>
    <xdr:to>
      <xdr:col>15</xdr:col>
      <xdr:colOff>101600</xdr:colOff>
      <xdr:row>105</xdr:row>
      <xdr:rowOff>27939</xdr:rowOff>
    </xdr:to>
    <xdr:sp macro="" textlink="">
      <xdr:nvSpPr>
        <xdr:cNvPr id="422" name="楕円 421">
          <a:extLst>
            <a:ext uri="{FF2B5EF4-FFF2-40B4-BE49-F238E27FC236}">
              <a16:creationId xmlns:a16="http://schemas.microsoft.com/office/drawing/2014/main" id="{DAFFF25B-6DDF-4A85-B610-EB69F9A4524F}"/>
            </a:ext>
          </a:extLst>
        </xdr:cNvPr>
        <xdr:cNvSpPr/>
      </xdr:nvSpPr>
      <xdr:spPr>
        <a:xfrm>
          <a:off x="2857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148589</xdr:rowOff>
    </xdr:from>
    <xdr:to>
      <xdr:col>19</xdr:col>
      <xdr:colOff>177800</xdr:colOff>
      <xdr:row>104</xdr:row>
      <xdr:rowOff>161925</xdr:rowOff>
    </xdr:to>
    <xdr:cxnSp macro="">
      <xdr:nvCxnSpPr>
        <xdr:cNvPr id="423" name="直線コネクタ 422">
          <a:extLst>
            <a:ext uri="{FF2B5EF4-FFF2-40B4-BE49-F238E27FC236}">
              <a16:creationId xmlns:a16="http://schemas.microsoft.com/office/drawing/2014/main" id="{A5DD475E-721D-46E7-8DFD-98298DD50477}"/>
            </a:ext>
          </a:extLst>
        </xdr:cNvPr>
        <xdr:cNvCxnSpPr/>
      </xdr:nvCxnSpPr>
      <xdr:spPr>
        <a:xfrm>
          <a:off x="2908300" y="179793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69214</xdr:rowOff>
    </xdr:from>
    <xdr:to>
      <xdr:col>10</xdr:col>
      <xdr:colOff>165100</xdr:colOff>
      <xdr:row>104</xdr:row>
      <xdr:rowOff>170814</xdr:rowOff>
    </xdr:to>
    <xdr:sp macro="" textlink="">
      <xdr:nvSpPr>
        <xdr:cNvPr id="424" name="楕円 423">
          <a:extLst>
            <a:ext uri="{FF2B5EF4-FFF2-40B4-BE49-F238E27FC236}">
              <a16:creationId xmlns:a16="http://schemas.microsoft.com/office/drawing/2014/main" id="{F76C8D27-CE65-4905-8BA3-E28FEF3EA1B6}"/>
            </a:ext>
          </a:extLst>
        </xdr:cNvPr>
        <xdr:cNvSpPr/>
      </xdr:nvSpPr>
      <xdr:spPr>
        <a:xfrm>
          <a:off x="1968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120014</xdr:rowOff>
    </xdr:from>
    <xdr:to>
      <xdr:col>15</xdr:col>
      <xdr:colOff>50800</xdr:colOff>
      <xdr:row>104</xdr:row>
      <xdr:rowOff>148589</xdr:rowOff>
    </xdr:to>
    <xdr:cxnSp macro="">
      <xdr:nvCxnSpPr>
        <xdr:cNvPr id="425" name="直線コネクタ 424">
          <a:extLst>
            <a:ext uri="{FF2B5EF4-FFF2-40B4-BE49-F238E27FC236}">
              <a16:creationId xmlns:a16="http://schemas.microsoft.com/office/drawing/2014/main" id="{A4BFC2CF-92B7-45A6-A068-BD8C29958AD0}"/>
            </a:ext>
          </a:extLst>
        </xdr:cNvPr>
        <xdr:cNvCxnSpPr/>
      </xdr:nvCxnSpPr>
      <xdr:spPr>
        <a:xfrm>
          <a:off x="2019300" y="179508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50164</xdr:rowOff>
    </xdr:from>
    <xdr:to>
      <xdr:col>6</xdr:col>
      <xdr:colOff>38100</xdr:colOff>
      <xdr:row>104</xdr:row>
      <xdr:rowOff>151764</xdr:rowOff>
    </xdr:to>
    <xdr:sp macro="" textlink="">
      <xdr:nvSpPr>
        <xdr:cNvPr id="426" name="楕円 425">
          <a:extLst>
            <a:ext uri="{FF2B5EF4-FFF2-40B4-BE49-F238E27FC236}">
              <a16:creationId xmlns:a16="http://schemas.microsoft.com/office/drawing/2014/main" id="{0C3786BD-CC1D-4238-9C3C-96270123E0D0}"/>
            </a:ext>
          </a:extLst>
        </xdr:cNvPr>
        <xdr:cNvSpPr/>
      </xdr:nvSpPr>
      <xdr:spPr>
        <a:xfrm>
          <a:off x="1079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100964</xdr:rowOff>
    </xdr:from>
    <xdr:to>
      <xdr:col>10</xdr:col>
      <xdr:colOff>114300</xdr:colOff>
      <xdr:row>104</xdr:row>
      <xdr:rowOff>120014</xdr:rowOff>
    </xdr:to>
    <xdr:cxnSp macro="">
      <xdr:nvCxnSpPr>
        <xdr:cNvPr id="427" name="直線コネクタ 426">
          <a:extLst>
            <a:ext uri="{FF2B5EF4-FFF2-40B4-BE49-F238E27FC236}">
              <a16:creationId xmlns:a16="http://schemas.microsoft.com/office/drawing/2014/main" id="{1167E10B-5AD7-4BA3-BBE9-8479701348D8}"/>
            </a:ext>
          </a:extLst>
        </xdr:cNvPr>
        <xdr:cNvCxnSpPr/>
      </xdr:nvCxnSpPr>
      <xdr:spPr>
        <a:xfrm>
          <a:off x="1130300" y="179317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3ADB8EB1-DB40-473B-9410-032B9F1DA2FB}"/>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31B23F82-F468-4562-A751-0CC63D6BCEFC}"/>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C633572F-8AF9-4A19-94F1-B8089187ECCF}"/>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4D446DEA-ED5F-439A-97D2-7CB8CF7F5253}"/>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32402</xdr:rowOff>
    </xdr:from>
    <xdr:ext cx="405111" cy="259045"/>
    <xdr:sp macro="" textlink="">
      <xdr:nvSpPr>
        <xdr:cNvPr id="432" name="n_1mainValue【市民会館】&#10;有形固定資産減価償却率">
          <a:extLst>
            <a:ext uri="{FF2B5EF4-FFF2-40B4-BE49-F238E27FC236}">
              <a16:creationId xmlns:a16="http://schemas.microsoft.com/office/drawing/2014/main" id="{283ECB6B-07ED-4FCB-8CC9-0519ABC6D8DD}"/>
            </a:ext>
          </a:extLst>
        </xdr:cNvPr>
        <xdr:cNvSpPr txBox="1"/>
      </xdr:nvSpPr>
      <xdr:spPr>
        <a:xfrm>
          <a:off x="3582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19066</xdr:rowOff>
    </xdr:from>
    <xdr:ext cx="405111" cy="259045"/>
    <xdr:sp macro="" textlink="">
      <xdr:nvSpPr>
        <xdr:cNvPr id="433" name="n_2mainValue【市民会館】&#10;有形固定資産減価償却率">
          <a:extLst>
            <a:ext uri="{FF2B5EF4-FFF2-40B4-BE49-F238E27FC236}">
              <a16:creationId xmlns:a16="http://schemas.microsoft.com/office/drawing/2014/main" id="{D2DC6DD4-C3D5-4B19-A7A6-C3BAAE503EA0}"/>
            </a:ext>
          </a:extLst>
        </xdr:cNvPr>
        <xdr:cNvSpPr txBox="1"/>
      </xdr:nvSpPr>
      <xdr:spPr>
        <a:xfrm>
          <a:off x="2705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161941</xdr:rowOff>
    </xdr:from>
    <xdr:ext cx="405111" cy="259045"/>
    <xdr:sp macro="" textlink="">
      <xdr:nvSpPr>
        <xdr:cNvPr id="434" name="n_3mainValue【市民会館】&#10;有形固定資産減価償却率">
          <a:extLst>
            <a:ext uri="{FF2B5EF4-FFF2-40B4-BE49-F238E27FC236}">
              <a16:creationId xmlns:a16="http://schemas.microsoft.com/office/drawing/2014/main" id="{DCCEC81D-FB4A-4557-826C-95DE0CEC0D3D}"/>
            </a:ext>
          </a:extLst>
        </xdr:cNvPr>
        <xdr:cNvSpPr txBox="1"/>
      </xdr:nvSpPr>
      <xdr:spPr>
        <a:xfrm>
          <a:off x="1816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142891</xdr:rowOff>
    </xdr:from>
    <xdr:ext cx="405111" cy="259045"/>
    <xdr:sp macro="" textlink="">
      <xdr:nvSpPr>
        <xdr:cNvPr id="435" name="n_4mainValue【市民会館】&#10;有形固定資産減価償却率">
          <a:extLst>
            <a:ext uri="{FF2B5EF4-FFF2-40B4-BE49-F238E27FC236}">
              <a16:creationId xmlns:a16="http://schemas.microsoft.com/office/drawing/2014/main" id="{E3EC9B71-AF34-4766-B13C-8DD6646DEFF9}"/>
            </a:ext>
          </a:extLst>
        </xdr:cNvPr>
        <xdr:cNvSpPr txBox="1"/>
      </xdr:nvSpPr>
      <xdr:spPr>
        <a:xfrm>
          <a:off x="927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F20CB90C-FEEB-448E-8EFE-A991E55B52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3FDFB85D-DC46-4ABC-B777-13D8797CCB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583E91C4-EBAD-484C-B5E0-E80A206117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D28175D4-A1FC-498D-963B-A7A23B846B1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799F6BF8-E6A6-4FE6-80AB-4D065050E6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4212ADE5-7577-4E38-92BA-AC90A6766F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83F78502-8C23-41C4-B67C-B10FBE4D54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CB58F095-D097-4680-8F76-C5FB675BC7C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E8EF3585-1C3D-4A97-9557-2A564FE2579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7DBF8487-6026-482F-8922-D21EE7A28F1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7E90E6EC-A6D8-4258-A19E-EE5DBF95CD6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2519094A-8FCA-4C93-A857-E9F6F686B59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CA9E4DBD-B528-4939-9F99-F21CC9C8A4F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DECABD1B-98D3-4C94-A5B7-289A5FDD6E1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8E747ED9-1685-4467-AE27-FE38A202308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63D11DA0-4767-4144-9B89-F7B583C7A7B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645D2BC4-B2BE-42E9-8F9E-218377D6814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2F2903D-325B-4018-B490-22CFEBE32CE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B1AACB93-4473-4BA4-B662-24070752D0A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8533A339-6FD2-4C02-891A-5BB249D004F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34EBACB5-30F7-4545-84ED-D267AFF22D5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AC665364-369C-4E2D-A2D3-41882F1A12D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7AC54615-0080-4850-A096-4FF49B24E69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77372312-2F91-46C1-9FB0-93E027FBD2B1}"/>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18BEB82-104D-44F8-8B06-0875DB6EC69E}"/>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9EAABD19-FB46-4B6F-8B9E-5C1122AD4D63}"/>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4BA24354-6A3A-47AE-8494-EB19BCE52F6D}"/>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2A1C4B7-5E99-41C1-87C3-5D7C901B7F01}"/>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a:extLst>
            <a:ext uri="{FF2B5EF4-FFF2-40B4-BE49-F238E27FC236}">
              <a16:creationId xmlns:a16="http://schemas.microsoft.com/office/drawing/2014/main" id="{1DE1BF30-C28E-4DC1-812B-BBBFE77BBAFC}"/>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9B934224-D672-4629-B8EA-72CDB65EF3F7}"/>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24A0292A-552E-4258-840D-C0FAEA33AF8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BA498F66-5951-4DEE-AE0D-9C7AA8A8605D}"/>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6BE29E65-C659-40F2-9B28-0ADAB6FA7B8C}"/>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2D6A7055-F96D-4266-A395-FB569DC76C66}"/>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B03D594-9DA8-4F59-8BD2-5683ED6A100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B49E8AC-3C79-4082-AA7A-DABC4AFC101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A1B3A88-E07A-4887-BEC4-7E97935948E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8D2E3A4-849B-447D-8F5F-BC283E0FBA2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60F80D8-FBC1-49EE-9379-B91EFB2C579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97789</xdr:rowOff>
    </xdr:from>
    <xdr:to>
      <xdr:col>55</xdr:col>
      <xdr:colOff>50800</xdr:colOff>
      <xdr:row>105</xdr:row>
      <xdr:rowOff>27939</xdr:rowOff>
    </xdr:to>
    <xdr:sp macro="" textlink="">
      <xdr:nvSpPr>
        <xdr:cNvPr id="475" name="楕円 474">
          <a:extLst>
            <a:ext uri="{FF2B5EF4-FFF2-40B4-BE49-F238E27FC236}">
              <a16:creationId xmlns:a16="http://schemas.microsoft.com/office/drawing/2014/main" id="{95806ED3-C5D7-4D47-AC9B-76E6F930DF50}"/>
            </a:ext>
          </a:extLst>
        </xdr:cNvPr>
        <xdr:cNvSpPr/>
      </xdr:nvSpPr>
      <xdr:spPr>
        <a:xfrm>
          <a:off x="104267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120666</xdr:rowOff>
    </xdr:from>
    <xdr:ext cx="469744" cy="259045"/>
    <xdr:sp macro="" textlink="">
      <xdr:nvSpPr>
        <xdr:cNvPr id="476" name="【市民会館】&#10;一人当たり面積該当値テキスト">
          <a:extLst>
            <a:ext uri="{FF2B5EF4-FFF2-40B4-BE49-F238E27FC236}">
              <a16:creationId xmlns:a16="http://schemas.microsoft.com/office/drawing/2014/main" id="{C7590E82-D730-4E56-8BA9-8B2851226ED1}"/>
            </a:ext>
          </a:extLst>
        </xdr:cNvPr>
        <xdr:cNvSpPr txBox="1"/>
      </xdr:nvSpPr>
      <xdr:spPr>
        <a:xfrm>
          <a:off x="10515600"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120650</xdr:rowOff>
    </xdr:from>
    <xdr:to>
      <xdr:col>50</xdr:col>
      <xdr:colOff>165100</xdr:colOff>
      <xdr:row>105</xdr:row>
      <xdr:rowOff>50800</xdr:rowOff>
    </xdr:to>
    <xdr:sp macro="" textlink="">
      <xdr:nvSpPr>
        <xdr:cNvPr id="477" name="楕円 476">
          <a:extLst>
            <a:ext uri="{FF2B5EF4-FFF2-40B4-BE49-F238E27FC236}">
              <a16:creationId xmlns:a16="http://schemas.microsoft.com/office/drawing/2014/main" id="{3E447A82-5C03-4546-850F-74FD19083080}"/>
            </a:ext>
          </a:extLst>
        </xdr:cNvPr>
        <xdr:cNvSpPr/>
      </xdr:nvSpPr>
      <xdr:spPr>
        <a:xfrm>
          <a:off x="9588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148589</xdr:rowOff>
    </xdr:from>
    <xdr:to>
      <xdr:col>55</xdr:col>
      <xdr:colOff>0</xdr:colOff>
      <xdr:row>105</xdr:row>
      <xdr:rowOff>0</xdr:rowOff>
    </xdr:to>
    <xdr:cxnSp macro="">
      <xdr:nvCxnSpPr>
        <xdr:cNvPr id="478" name="直線コネクタ 477">
          <a:extLst>
            <a:ext uri="{FF2B5EF4-FFF2-40B4-BE49-F238E27FC236}">
              <a16:creationId xmlns:a16="http://schemas.microsoft.com/office/drawing/2014/main" id="{28ECD811-CD89-4473-A4F4-24D1F1826917}"/>
            </a:ext>
          </a:extLst>
        </xdr:cNvPr>
        <xdr:cNvCxnSpPr/>
      </xdr:nvCxnSpPr>
      <xdr:spPr>
        <a:xfrm flipV="1">
          <a:off x="9639300" y="179793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128270</xdr:rowOff>
    </xdr:from>
    <xdr:to>
      <xdr:col>46</xdr:col>
      <xdr:colOff>38100</xdr:colOff>
      <xdr:row>105</xdr:row>
      <xdr:rowOff>58420</xdr:rowOff>
    </xdr:to>
    <xdr:sp macro="" textlink="">
      <xdr:nvSpPr>
        <xdr:cNvPr id="479" name="楕円 478">
          <a:extLst>
            <a:ext uri="{FF2B5EF4-FFF2-40B4-BE49-F238E27FC236}">
              <a16:creationId xmlns:a16="http://schemas.microsoft.com/office/drawing/2014/main" id="{9EBB2985-38A8-4153-AFE0-35B2D89FFDC4}"/>
            </a:ext>
          </a:extLst>
        </xdr:cNvPr>
        <xdr:cNvSpPr/>
      </xdr:nvSpPr>
      <xdr:spPr>
        <a:xfrm>
          <a:off x="8699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0</xdr:rowOff>
    </xdr:from>
    <xdr:to>
      <xdr:col>50</xdr:col>
      <xdr:colOff>114300</xdr:colOff>
      <xdr:row>105</xdr:row>
      <xdr:rowOff>7620</xdr:rowOff>
    </xdr:to>
    <xdr:cxnSp macro="">
      <xdr:nvCxnSpPr>
        <xdr:cNvPr id="480" name="直線コネクタ 479">
          <a:extLst>
            <a:ext uri="{FF2B5EF4-FFF2-40B4-BE49-F238E27FC236}">
              <a16:creationId xmlns:a16="http://schemas.microsoft.com/office/drawing/2014/main" id="{5FECB4E4-8198-403D-B738-EF154B281F9A}"/>
            </a:ext>
          </a:extLst>
        </xdr:cNvPr>
        <xdr:cNvCxnSpPr/>
      </xdr:nvCxnSpPr>
      <xdr:spPr>
        <a:xfrm flipV="1">
          <a:off x="8750300" y="18002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132080</xdr:rowOff>
    </xdr:from>
    <xdr:to>
      <xdr:col>41</xdr:col>
      <xdr:colOff>101600</xdr:colOff>
      <xdr:row>105</xdr:row>
      <xdr:rowOff>62230</xdr:rowOff>
    </xdr:to>
    <xdr:sp macro="" textlink="">
      <xdr:nvSpPr>
        <xdr:cNvPr id="481" name="楕円 480">
          <a:extLst>
            <a:ext uri="{FF2B5EF4-FFF2-40B4-BE49-F238E27FC236}">
              <a16:creationId xmlns:a16="http://schemas.microsoft.com/office/drawing/2014/main" id="{3B7B121D-1646-46EA-9108-85933DBFEFBE}"/>
            </a:ext>
          </a:extLst>
        </xdr:cNvPr>
        <xdr:cNvSpPr/>
      </xdr:nvSpPr>
      <xdr:spPr>
        <a:xfrm>
          <a:off x="781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7620</xdr:rowOff>
    </xdr:from>
    <xdr:to>
      <xdr:col>45</xdr:col>
      <xdr:colOff>177800</xdr:colOff>
      <xdr:row>105</xdr:row>
      <xdr:rowOff>11430</xdr:rowOff>
    </xdr:to>
    <xdr:cxnSp macro="">
      <xdr:nvCxnSpPr>
        <xdr:cNvPr id="482" name="直線コネクタ 481">
          <a:extLst>
            <a:ext uri="{FF2B5EF4-FFF2-40B4-BE49-F238E27FC236}">
              <a16:creationId xmlns:a16="http://schemas.microsoft.com/office/drawing/2014/main" id="{324B8550-410B-432B-BF73-B1D511C521B3}"/>
            </a:ext>
          </a:extLst>
        </xdr:cNvPr>
        <xdr:cNvCxnSpPr/>
      </xdr:nvCxnSpPr>
      <xdr:spPr>
        <a:xfrm flipV="1">
          <a:off x="7861300" y="18009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135889</xdr:rowOff>
    </xdr:from>
    <xdr:to>
      <xdr:col>36</xdr:col>
      <xdr:colOff>165100</xdr:colOff>
      <xdr:row>105</xdr:row>
      <xdr:rowOff>66039</xdr:rowOff>
    </xdr:to>
    <xdr:sp macro="" textlink="">
      <xdr:nvSpPr>
        <xdr:cNvPr id="483" name="楕円 482">
          <a:extLst>
            <a:ext uri="{FF2B5EF4-FFF2-40B4-BE49-F238E27FC236}">
              <a16:creationId xmlns:a16="http://schemas.microsoft.com/office/drawing/2014/main" id="{F6FBE618-5E69-4562-B241-C452DEA45661}"/>
            </a:ext>
          </a:extLst>
        </xdr:cNvPr>
        <xdr:cNvSpPr/>
      </xdr:nvSpPr>
      <xdr:spPr>
        <a:xfrm>
          <a:off x="692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11430</xdr:rowOff>
    </xdr:from>
    <xdr:to>
      <xdr:col>41</xdr:col>
      <xdr:colOff>50800</xdr:colOff>
      <xdr:row>105</xdr:row>
      <xdr:rowOff>15239</xdr:rowOff>
    </xdr:to>
    <xdr:cxnSp macro="">
      <xdr:nvCxnSpPr>
        <xdr:cNvPr id="484" name="直線コネクタ 483">
          <a:extLst>
            <a:ext uri="{FF2B5EF4-FFF2-40B4-BE49-F238E27FC236}">
              <a16:creationId xmlns:a16="http://schemas.microsoft.com/office/drawing/2014/main" id="{B6726BB0-01B6-47F2-B54F-CEEF21DDDD4F}"/>
            </a:ext>
          </a:extLst>
        </xdr:cNvPr>
        <xdr:cNvCxnSpPr/>
      </xdr:nvCxnSpPr>
      <xdr:spPr>
        <a:xfrm flipV="1">
          <a:off x="6972300" y="18013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a:extLst>
            <a:ext uri="{FF2B5EF4-FFF2-40B4-BE49-F238E27FC236}">
              <a16:creationId xmlns:a16="http://schemas.microsoft.com/office/drawing/2014/main" id="{00921182-B40F-4966-A035-3F3C494C8FC2}"/>
            </a:ext>
          </a:extLst>
        </xdr:cNvPr>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a:extLst>
            <a:ext uri="{FF2B5EF4-FFF2-40B4-BE49-F238E27FC236}">
              <a16:creationId xmlns:a16="http://schemas.microsoft.com/office/drawing/2014/main" id="{CC27DFE5-2F7C-4334-8652-47C8AE0D0190}"/>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a:extLst>
            <a:ext uri="{FF2B5EF4-FFF2-40B4-BE49-F238E27FC236}">
              <a16:creationId xmlns:a16="http://schemas.microsoft.com/office/drawing/2014/main" id="{DDC41E16-5A79-4343-99D1-B6B40BF8AD9E}"/>
            </a:ext>
          </a:extLst>
        </xdr:cNvPr>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a:extLst>
            <a:ext uri="{FF2B5EF4-FFF2-40B4-BE49-F238E27FC236}">
              <a16:creationId xmlns:a16="http://schemas.microsoft.com/office/drawing/2014/main" id="{62A418A4-7D52-4276-98CC-A3EEF855FA7C}"/>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67327</xdr:rowOff>
    </xdr:from>
    <xdr:ext cx="469744" cy="259045"/>
    <xdr:sp macro="" textlink="">
      <xdr:nvSpPr>
        <xdr:cNvPr id="489" name="n_1mainValue【市民会館】&#10;一人当たり面積">
          <a:extLst>
            <a:ext uri="{FF2B5EF4-FFF2-40B4-BE49-F238E27FC236}">
              <a16:creationId xmlns:a16="http://schemas.microsoft.com/office/drawing/2014/main" id="{42D99007-471D-4DD9-84CD-CA2B3F86F9C4}"/>
            </a:ext>
          </a:extLst>
        </xdr:cNvPr>
        <xdr:cNvSpPr txBox="1"/>
      </xdr:nvSpPr>
      <xdr:spPr>
        <a:xfrm>
          <a:off x="9391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74947</xdr:rowOff>
    </xdr:from>
    <xdr:ext cx="469744" cy="259045"/>
    <xdr:sp macro="" textlink="">
      <xdr:nvSpPr>
        <xdr:cNvPr id="490" name="n_2mainValue【市民会館】&#10;一人当たり面積">
          <a:extLst>
            <a:ext uri="{FF2B5EF4-FFF2-40B4-BE49-F238E27FC236}">
              <a16:creationId xmlns:a16="http://schemas.microsoft.com/office/drawing/2014/main" id="{6EDBDBC0-70B0-4841-AC71-6BB41660A9EB}"/>
            </a:ext>
          </a:extLst>
        </xdr:cNvPr>
        <xdr:cNvSpPr txBox="1"/>
      </xdr:nvSpPr>
      <xdr:spPr>
        <a:xfrm>
          <a:off x="8515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91" name="n_3mainValue【市民会館】&#10;一人当たり面積">
          <a:extLst>
            <a:ext uri="{FF2B5EF4-FFF2-40B4-BE49-F238E27FC236}">
              <a16:creationId xmlns:a16="http://schemas.microsoft.com/office/drawing/2014/main" id="{656420B3-E135-46C6-954B-F26681D11E5F}"/>
            </a:ext>
          </a:extLst>
        </xdr:cNvPr>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82566</xdr:rowOff>
    </xdr:from>
    <xdr:ext cx="469744" cy="259045"/>
    <xdr:sp macro="" textlink="">
      <xdr:nvSpPr>
        <xdr:cNvPr id="492" name="n_4mainValue【市民会館】&#10;一人当たり面積">
          <a:extLst>
            <a:ext uri="{FF2B5EF4-FFF2-40B4-BE49-F238E27FC236}">
              <a16:creationId xmlns:a16="http://schemas.microsoft.com/office/drawing/2014/main" id="{732EDAE4-01B4-41CF-8B0D-39F76D02FB32}"/>
            </a:ext>
          </a:extLst>
        </xdr:cNvPr>
        <xdr:cNvSpPr txBox="1"/>
      </xdr:nvSpPr>
      <xdr:spPr>
        <a:xfrm>
          <a:off x="6737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FA3B3CCD-6ECD-4DEF-A640-125F155694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FC040569-0A78-41F5-8FD3-8A564A9988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8468E3FF-6D72-4CDA-9146-13AA228A79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4C97C723-DAA4-4709-9F9E-5311CA9BF0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38D1C076-76D4-44A4-ACE1-25B09E989F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3DBE0B8B-AF64-4091-96D8-91CD519330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66FBA4BC-9C4A-4C3D-8AFE-766F950C39B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BF74A612-47B2-4493-9699-E71148EF3C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E042D33C-8ED2-4B9A-ADD2-1BDFE643DE3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69DC34F5-91A1-4D3D-ABE4-E31B79AFF1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E7BECC14-40E4-42FD-AF04-004EA79FAEE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67926E4C-6DFE-4689-8F61-C5FF17BE9C9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8438C8E4-94B3-493A-A7C4-1A93E87273F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4BF3CFE6-6C2A-450A-A82C-77CCC504074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4A36765B-6C23-4CFD-A34C-7C2F690CD48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7AB8CD43-A11E-496A-A118-09C5FBD8EAF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2756BB41-BE01-4060-BFC5-BD0261B9618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5A84BF66-E936-48F9-8749-06EBF5B5AD9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19969B4A-26DA-4522-9591-1419DBC1CCA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EC01924D-5F0F-4571-8F6E-52E567F4428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7DE123B9-A626-405F-9F58-3C84219A5D7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DD25AB21-FF35-4366-96E9-8788FD7CE56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D875F4A8-1E99-4488-9D3D-F49736AF6B5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83AB044B-A7C4-4153-97C7-A11ACA18EDF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91E8DCE8-1A82-4016-A716-C353AC8863F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CC25895F-DD85-44CB-8B28-90642DC7B4F1}"/>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47BD3ED1-D22A-47A4-AF18-7F71043DAC52}"/>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74C29676-4B6F-4DD1-A482-97789641E56D}"/>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BA54B53B-9CC5-4E58-81E3-DDB3B9D717CB}"/>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75BA4CCB-94A4-4420-8865-EE84D0CC068D}"/>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1AA67E5F-0431-45E6-9DD3-E10AF11027F9}"/>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B096E627-025F-491F-B9BF-A82750915522}"/>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6029C788-8146-4CFF-B8CE-0A86C476EF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E2078B39-6297-4F07-BF02-2C50CC2EB1EE}"/>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893BF947-F507-4283-813B-5E4D5B6BEA7F}"/>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2D5B5EB3-770E-46F9-AFAC-9AE1826EF153}"/>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28E53A05-A24A-4D17-9A23-748CE2B5495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297CD5B-2EED-4588-800B-E094A717A2A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4E09A9BD-3218-4E3B-A3CD-4B411B63C66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0BC2919-A1E7-4B80-A9E8-826E7B6699B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3114BD8-1942-4A90-B054-B209B8BE4B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157662</xdr:rowOff>
    </xdr:from>
    <xdr:to>
      <xdr:col>85</xdr:col>
      <xdr:colOff>177800</xdr:colOff>
      <xdr:row>41</xdr:row>
      <xdr:rowOff>87812</xdr:rowOff>
    </xdr:to>
    <xdr:sp macro="" textlink="">
      <xdr:nvSpPr>
        <xdr:cNvPr id="534" name="楕円 533">
          <a:extLst>
            <a:ext uri="{FF2B5EF4-FFF2-40B4-BE49-F238E27FC236}">
              <a16:creationId xmlns:a16="http://schemas.microsoft.com/office/drawing/2014/main" id="{1D750406-6C38-4A49-BC68-CF5B8646DE81}"/>
            </a:ext>
          </a:extLst>
        </xdr:cNvPr>
        <xdr:cNvSpPr/>
      </xdr:nvSpPr>
      <xdr:spPr>
        <a:xfrm>
          <a:off x="162687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136089</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847291FC-654D-455D-A1B5-D0D21F81ED5D}"/>
            </a:ext>
          </a:extLst>
        </xdr:cNvPr>
        <xdr:cNvSpPr txBox="1"/>
      </xdr:nvSpPr>
      <xdr:spPr>
        <a:xfrm>
          <a:off x="1635760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120106</xdr:rowOff>
    </xdr:from>
    <xdr:to>
      <xdr:col>81</xdr:col>
      <xdr:colOff>101600</xdr:colOff>
      <xdr:row>41</xdr:row>
      <xdr:rowOff>50256</xdr:rowOff>
    </xdr:to>
    <xdr:sp macro="" textlink="">
      <xdr:nvSpPr>
        <xdr:cNvPr id="536" name="楕円 535">
          <a:extLst>
            <a:ext uri="{FF2B5EF4-FFF2-40B4-BE49-F238E27FC236}">
              <a16:creationId xmlns:a16="http://schemas.microsoft.com/office/drawing/2014/main" id="{0157F094-778E-4F37-ACE9-C51ADFFBE940}"/>
            </a:ext>
          </a:extLst>
        </xdr:cNvPr>
        <xdr:cNvSpPr/>
      </xdr:nvSpPr>
      <xdr:spPr>
        <a:xfrm>
          <a:off x="15430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170906</xdr:rowOff>
    </xdr:from>
    <xdr:to>
      <xdr:col>85</xdr:col>
      <xdr:colOff>127000</xdr:colOff>
      <xdr:row>41</xdr:row>
      <xdr:rowOff>37012</xdr:rowOff>
    </xdr:to>
    <xdr:cxnSp macro="">
      <xdr:nvCxnSpPr>
        <xdr:cNvPr id="537" name="直線コネクタ 536">
          <a:extLst>
            <a:ext uri="{FF2B5EF4-FFF2-40B4-BE49-F238E27FC236}">
              <a16:creationId xmlns:a16="http://schemas.microsoft.com/office/drawing/2014/main" id="{40D24809-8FD6-4C31-ABBB-E880F6D9D5AF}"/>
            </a:ext>
          </a:extLst>
        </xdr:cNvPr>
        <xdr:cNvCxnSpPr/>
      </xdr:nvCxnSpPr>
      <xdr:spPr>
        <a:xfrm>
          <a:off x="15481300" y="70289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90715</xdr:rowOff>
    </xdr:from>
    <xdr:to>
      <xdr:col>76</xdr:col>
      <xdr:colOff>165100</xdr:colOff>
      <xdr:row>41</xdr:row>
      <xdr:rowOff>20865</xdr:rowOff>
    </xdr:to>
    <xdr:sp macro="" textlink="">
      <xdr:nvSpPr>
        <xdr:cNvPr id="538" name="楕円 537">
          <a:extLst>
            <a:ext uri="{FF2B5EF4-FFF2-40B4-BE49-F238E27FC236}">
              <a16:creationId xmlns:a16="http://schemas.microsoft.com/office/drawing/2014/main" id="{B2B876B9-3E09-47DE-B4D4-089F60BD2BE9}"/>
            </a:ext>
          </a:extLst>
        </xdr:cNvPr>
        <xdr:cNvSpPr/>
      </xdr:nvSpPr>
      <xdr:spPr>
        <a:xfrm>
          <a:off x="14541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141515</xdr:rowOff>
    </xdr:from>
    <xdr:to>
      <xdr:col>81</xdr:col>
      <xdr:colOff>50800</xdr:colOff>
      <xdr:row>40</xdr:row>
      <xdr:rowOff>170906</xdr:rowOff>
    </xdr:to>
    <xdr:cxnSp macro="">
      <xdr:nvCxnSpPr>
        <xdr:cNvPr id="539" name="直線コネクタ 538">
          <a:extLst>
            <a:ext uri="{FF2B5EF4-FFF2-40B4-BE49-F238E27FC236}">
              <a16:creationId xmlns:a16="http://schemas.microsoft.com/office/drawing/2014/main" id="{081C3966-1154-4260-9A4B-9A617CBE2A79}"/>
            </a:ext>
          </a:extLst>
        </xdr:cNvPr>
        <xdr:cNvCxnSpPr/>
      </xdr:nvCxnSpPr>
      <xdr:spPr>
        <a:xfrm>
          <a:off x="14592300" y="69995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53159</xdr:rowOff>
    </xdr:from>
    <xdr:to>
      <xdr:col>72</xdr:col>
      <xdr:colOff>38100</xdr:colOff>
      <xdr:row>40</xdr:row>
      <xdr:rowOff>154759</xdr:rowOff>
    </xdr:to>
    <xdr:sp macro="" textlink="">
      <xdr:nvSpPr>
        <xdr:cNvPr id="540" name="楕円 539">
          <a:extLst>
            <a:ext uri="{FF2B5EF4-FFF2-40B4-BE49-F238E27FC236}">
              <a16:creationId xmlns:a16="http://schemas.microsoft.com/office/drawing/2014/main" id="{6A8E6815-81C7-4165-945B-4C004DBC6E4E}"/>
            </a:ext>
          </a:extLst>
        </xdr:cNvPr>
        <xdr:cNvSpPr/>
      </xdr:nvSpPr>
      <xdr:spPr>
        <a:xfrm>
          <a:off x="13652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103959</xdr:rowOff>
    </xdr:from>
    <xdr:to>
      <xdr:col>76</xdr:col>
      <xdr:colOff>114300</xdr:colOff>
      <xdr:row>40</xdr:row>
      <xdr:rowOff>141515</xdr:rowOff>
    </xdr:to>
    <xdr:cxnSp macro="">
      <xdr:nvCxnSpPr>
        <xdr:cNvPr id="541" name="直線コネクタ 540">
          <a:extLst>
            <a:ext uri="{FF2B5EF4-FFF2-40B4-BE49-F238E27FC236}">
              <a16:creationId xmlns:a16="http://schemas.microsoft.com/office/drawing/2014/main" id="{D274CD4B-FADE-4EFF-89B5-88B62AF00E2D}"/>
            </a:ext>
          </a:extLst>
        </xdr:cNvPr>
        <xdr:cNvCxnSpPr/>
      </xdr:nvCxnSpPr>
      <xdr:spPr>
        <a:xfrm>
          <a:off x="13703300" y="696195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7438</xdr:rowOff>
    </xdr:from>
    <xdr:to>
      <xdr:col>67</xdr:col>
      <xdr:colOff>101600</xdr:colOff>
      <xdr:row>40</xdr:row>
      <xdr:rowOff>109038</xdr:rowOff>
    </xdr:to>
    <xdr:sp macro="" textlink="">
      <xdr:nvSpPr>
        <xdr:cNvPr id="542" name="楕円 541">
          <a:extLst>
            <a:ext uri="{FF2B5EF4-FFF2-40B4-BE49-F238E27FC236}">
              <a16:creationId xmlns:a16="http://schemas.microsoft.com/office/drawing/2014/main" id="{0FDEAD9D-A4C6-47E3-B7B1-3B2BC3FBF3FD}"/>
            </a:ext>
          </a:extLst>
        </xdr:cNvPr>
        <xdr:cNvSpPr/>
      </xdr:nvSpPr>
      <xdr:spPr>
        <a:xfrm>
          <a:off x="12763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58238</xdr:rowOff>
    </xdr:from>
    <xdr:to>
      <xdr:col>71</xdr:col>
      <xdr:colOff>177800</xdr:colOff>
      <xdr:row>40</xdr:row>
      <xdr:rowOff>103959</xdr:rowOff>
    </xdr:to>
    <xdr:cxnSp macro="">
      <xdr:nvCxnSpPr>
        <xdr:cNvPr id="543" name="直線コネクタ 542">
          <a:extLst>
            <a:ext uri="{FF2B5EF4-FFF2-40B4-BE49-F238E27FC236}">
              <a16:creationId xmlns:a16="http://schemas.microsoft.com/office/drawing/2014/main" id="{89F90D21-20B9-4D10-A4AA-3F1E2DCD8E3B}"/>
            </a:ext>
          </a:extLst>
        </xdr:cNvPr>
        <xdr:cNvCxnSpPr/>
      </xdr:nvCxnSpPr>
      <xdr:spPr>
        <a:xfrm>
          <a:off x="12814300" y="691623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46D9E431-653B-4316-B05A-8E787FF5AD63}"/>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4E822455-98FC-4D27-8E43-52C065008AD6}"/>
            </a:ext>
          </a:extLst>
        </xdr:cNvPr>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7727A69C-5C38-4D98-95D8-6BD262DD8B21}"/>
            </a:ext>
          </a:extLst>
        </xdr:cNvPr>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61C4AFE5-B36E-4022-968E-E4754ADDB473}"/>
            </a:ext>
          </a:extLst>
        </xdr:cNvPr>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41383</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33ED24CB-2EBF-4797-BB58-A0B1FED1905B}"/>
            </a:ext>
          </a:extLst>
        </xdr:cNvPr>
        <xdr:cNvSpPr txBox="1"/>
      </xdr:nvSpPr>
      <xdr:spPr>
        <a:xfrm>
          <a:off x="15266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11992</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42551018-C8A2-4660-A062-A55C59AFD1E3}"/>
            </a:ext>
          </a:extLst>
        </xdr:cNvPr>
        <xdr:cNvSpPr txBox="1"/>
      </xdr:nvSpPr>
      <xdr:spPr>
        <a:xfrm>
          <a:off x="14389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145886</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FE62A2F3-5652-42C3-A352-904FF634B222}"/>
            </a:ext>
          </a:extLst>
        </xdr:cNvPr>
        <xdr:cNvSpPr txBox="1"/>
      </xdr:nvSpPr>
      <xdr:spPr>
        <a:xfrm>
          <a:off x="135007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100165</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CBB26602-3C43-47B9-981A-AE48DA1EE115}"/>
            </a:ext>
          </a:extLst>
        </xdr:cNvPr>
        <xdr:cNvSpPr txBox="1"/>
      </xdr:nvSpPr>
      <xdr:spPr>
        <a:xfrm>
          <a:off x="12611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9146474-AB4E-4783-821B-3928717DC9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C71E6B67-E899-49DE-BB30-EC72D9DB3D2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BE017852-CB5A-4966-8102-BA84255605B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6F2A1D68-E2E2-4492-8C7E-B9346F4BA2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76FA710-DBFD-44F7-B16A-A5113CAD5AF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6F571A68-D7F6-4F88-885E-BEC2B3B47F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3EAC4A53-F341-4C9D-AC1F-6F2F9944BE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47EEFA33-F2EA-4801-A1C3-52964DA4A03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B4431191-83E0-4CA3-A8E6-D29874C3E76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5BF74B2E-F875-44C1-A622-12CD68DB959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9A00B1B0-5358-4897-876B-115C8B7C382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E8D8266F-BC6C-4774-8137-1828150C87A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B5A8EABF-0251-4961-B734-BC5E4F4AA24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2E69C3A-B46D-4E99-9619-75CCDCBFC2B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7F1898EA-C5EF-47C2-ACB5-CF0900E5D52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C8784AAB-1BED-4821-BA1C-55C77C2C2A0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F2868C90-E4F5-4ABA-9269-6B9701E1172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903A610B-3BF2-489F-9428-82847D5A503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8F6D78E0-2CC5-4D3C-82D9-52B53918C07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3A0FFCD9-6427-4DAB-97A9-19012F06C96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E270DE26-F2D5-4AC6-844D-99A184BFC1D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7B56E294-BE63-4522-AC63-A8A30B7CDCA1}"/>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DDD8FCE-C7D1-4052-A8E0-6AC6AEA7E853}"/>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150451EB-857F-4124-B974-48D0B7E006F0}"/>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28962487-3245-479F-9FCE-75BA9AB3E85B}"/>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1E5B82AB-3405-472F-8B7C-5CBAE9EF10D9}"/>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CD676E3E-2E10-408B-975D-D6F21FEA2D87}"/>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89C8DE09-85F7-4844-9DEB-09890E6347D2}"/>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71014D38-DA36-4CB6-98AD-1C6992C2FD07}"/>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91E84653-512F-4A65-B5E0-A41DC56C0396}"/>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43E4C477-A99E-4A66-8D0C-68ECD43451C4}"/>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FB8B2AF2-C1EC-4C39-9055-C1F601C2147A}"/>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1F2976C-4F0A-421A-9D4F-680E1199CE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D52E0F2A-241F-469F-8CA2-BC61D603A6C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6CDABA19-64FB-46FD-BC5E-287634AAC9B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0D158AC-3AC5-4FD3-8681-958BC38FE8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9D9A65D-F66A-4FEC-8928-F644F219C2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87648</xdr:rowOff>
    </xdr:from>
    <xdr:to>
      <xdr:col>116</xdr:col>
      <xdr:colOff>114300</xdr:colOff>
      <xdr:row>41</xdr:row>
      <xdr:rowOff>17798</xdr:rowOff>
    </xdr:to>
    <xdr:sp macro="" textlink="">
      <xdr:nvSpPr>
        <xdr:cNvPr id="589" name="楕円 588">
          <a:extLst>
            <a:ext uri="{FF2B5EF4-FFF2-40B4-BE49-F238E27FC236}">
              <a16:creationId xmlns:a16="http://schemas.microsoft.com/office/drawing/2014/main" id="{403F548D-ECC6-4F22-B9B1-023A82D0D6E0}"/>
            </a:ext>
          </a:extLst>
        </xdr:cNvPr>
        <xdr:cNvSpPr/>
      </xdr:nvSpPr>
      <xdr:spPr>
        <a:xfrm>
          <a:off x="22110700" y="69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66075</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11627C02-9BD2-4298-9BB6-8A06E6A33EC9}"/>
            </a:ext>
          </a:extLst>
        </xdr:cNvPr>
        <xdr:cNvSpPr txBox="1"/>
      </xdr:nvSpPr>
      <xdr:spPr>
        <a:xfrm>
          <a:off x="22199600" y="692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89175</xdr:rowOff>
    </xdr:from>
    <xdr:to>
      <xdr:col>112</xdr:col>
      <xdr:colOff>38100</xdr:colOff>
      <xdr:row>41</xdr:row>
      <xdr:rowOff>19325</xdr:rowOff>
    </xdr:to>
    <xdr:sp macro="" textlink="">
      <xdr:nvSpPr>
        <xdr:cNvPr id="591" name="楕円 590">
          <a:extLst>
            <a:ext uri="{FF2B5EF4-FFF2-40B4-BE49-F238E27FC236}">
              <a16:creationId xmlns:a16="http://schemas.microsoft.com/office/drawing/2014/main" id="{DC87B978-779E-40EB-9FDB-61C736802C6B}"/>
            </a:ext>
          </a:extLst>
        </xdr:cNvPr>
        <xdr:cNvSpPr/>
      </xdr:nvSpPr>
      <xdr:spPr>
        <a:xfrm>
          <a:off x="21272500" y="69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138448</xdr:rowOff>
    </xdr:from>
    <xdr:to>
      <xdr:col>116</xdr:col>
      <xdr:colOff>63500</xdr:colOff>
      <xdr:row>40</xdr:row>
      <xdr:rowOff>139975</xdr:rowOff>
    </xdr:to>
    <xdr:cxnSp macro="">
      <xdr:nvCxnSpPr>
        <xdr:cNvPr id="592" name="直線コネクタ 591">
          <a:extLst>
            <a:ext uri="{FF2B5EF4-FFF2-40B4-BE49-F238E27FC236}">
              <a16:creationId xmlns:a16="http://schemas.microsoft.com/office/drawing/2014/main" id="{F8E848EA-7569-456A-9EFD-72F00140B10B}"/>
            </a:ext>
          </a:extLst>
        </xdr:cNvPr>
        <xdr:cNvCxnSpPr/>
      </xdr:nvCxnSpPr>
      <xdr:spPr>
        <a:xfrm flipV="1">
          <a:off x="21323300" y="6996448"/>
          <a:ext cx="8382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91767</xdr:rowOff>
    </xdr:from>
    <xdr:to>
      <xdr:col>107</xdr:col>
      <xdr:colOff>101600</xdr:colOff>
      <xdr:row>41</xdr:row>
      <xdr:rowOff>21917</xdr:rowOff>
    </xdr:to>
    <xdr:sp macro="" textlink="">
      <xdr:nvSpPr>
        <xdr:cNvPr id="593" name="楕円 592">
          <a:extLst>
            <a:ext uri="{FF2B5EF4-FFF2-40B4-BE49-F238E27FC236}">
              <a16:creationId xmlns:a16="http://schemas.microsoft.com/office/drawing/2014/main" id="{2278B0B6-A05C-470B-9C3C-12750EF94056}"/>
            </a:ext>
          </a:extLst>
        </xdr:cNvPr>
        <xdr:cNvSpPr/>
      </xdr:nvSpPr>
      <xdr:spPr>
        <a:xfrm>
          <a:off x="20383500" y="69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139975</xdr:rowOff>
    </xdr:from>
    <xdr:to>
      <xdr:col>111</xdr:col>
      <xdr:colOff>177800</xdr:colOff>
      <xdr:row>40</xdr:row>
      <xdr:rowOff>142567</xdr:rowOff>
    </xdr:to>
    <xdr:cxnSp macro="">
      <xdr:nvCxnSpPr>
        <xdr:cNvPr id="594" name="直線コネクタ 593">
          <a:extLst>
            <a:ext uri="{FF2B5EF4-FFF2-40B4-BE49-F238E27FC236}">
              <a16:creationId xmlns:a16="http://schemas.microsoft.com/office/drawing/2014/main" id="{258B3E6D-85B2-4534-B035-11B58C175C92}"/>
            </a:ext>
          </a:extLst>
        </xdr:cNvPr>
        <xdr:cNvCxnSpPr/>
      </xdr:nvCxnSpPr>
      <xdr:spPr>
        <a:xfrm flipV="1">
          <a:off x="20434300" y="6997975"/>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92558</xdr:rowOff>
    </xdr:from>
    <xdr:to>
      <xdr:col>102</xdr:col>
      <xdr:colOff>165100</xdr:colOff>
      <xdr:row>41</xdr:row>
      <xdr:rowOff>22708</xdr:rowOff>
    </xdr:to>
    <xdr:sp macro="" textlink="">
      <xdr:nvSpPr>
        <xdr:cNvPr id="595" name="楕円 594">
          <a:extLst>
            <a:ext uri="{FF2B5EF4-FFF2-40B4-BE49-F238E27FC236}">
              <a16:creationId xmlns:a16="http://schemas.microsoft.com/office/drawing/2014/main" id="{534B764E-80FB-4278-9C92-4D41D6635F75}"/>
            </a:ext>
          </a:extLst>
        </xdr:cNvPr>
        <xdr:cNvSpPr/>
      </xdr:nvSpPr>
      <xdr:spPr>
        <a:xfrm>
          <a:off x="19494500" y="69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142567</xdr:rowOff>
    </xdr:from>
    <xdr:to>
      <xdr:col>107</xdr:col>
      <xdr:colOff>50800</xdr:colOff>
      <xdr:row>40</xdr:row>
      <xdr:rowOff>143358</xdr:rowOff>
    </xdr:to>
    <xdr:cxnSp macro="">
      <xdr:nvCxnSpPr>
        <xdr:cNvPr id="596" name="直線コネクタ 595">
          <a:extLst>
            <a:ext uri="{FF2B5EF4-FFF2-40B4-BE49-F238E27FC236}">
              <a16:creationId xmlns:a16="http://schemas.microsoft.com/office/drawing/2014/main" id="{FA3F542F-99B0-4D54-95B3-1C458CB132BF}"/>
            </a:ext>
          </a:extLst>
        </xdr:cNvPr>
        <xdr:cNvCxnSpPr/>
      </xdr:nvCxnSpPr>
      <xdr:spPr>
        <a:xfrm flipV="1">
          <a:off x="19545300" y="7000567"/>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81320</xdr:rowOff>
    </xdr:from>
    <xdr:to>
      <xdr:col>98</xdr:col>
      <xdr:colOff>38100</xdr:colOff>
      <xdr:row>41</xdr:row>
      <xdr:rowOff>11470</xdr:rowOff>
    </xdr:to>
    <xdr:sp macro="" textlink="">
      <xdr:nvSpPr>
        <xdr:cNvPr id="597" name="楕円 596">
          <a:extLst>
            <a:ext uri="{FF2B5EF4-FFF2-40B4-BE49-F238E27FC236}">
              <a16:creationId xmlns:a16="http://schemas.microsoft.com/office/drawing/2014/main" id="{842F7AE0-FE62-483D-882E-FEA24E3B33E5}"/>
            </a:ext>
          </a:extLst>
        </xdr:cNvPr>
        <xdr:cNvSpPr/>
      </xdr:nvSpPr>
      <xdr:spPr>
        <a:xfrm>
          <a:off x="18605500" y="693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132120</xdr:rowOff>
    </xdr:from>
    <xdr:to>
      <xdr:col>102</xdr:col>
      <xdr:colOff>114300</xdr:colOff>
      <xdr:row>40</xdr:row>
      <xdr:rowOff>143358</xdr:rowOff>
    </xdr:to>
    <xdr:cxnSp macro="">
      <xdr:nvCxnSpPr>
        <xdr:cNvPr id="598" name="直線コネクタ 597">
          <a:extLst>
            <a:ext uri="{FF2B5EF4-FFF2-40B4-BE49-F238E27FC236}">
              <a16:creationId xmlns:a16="http://schemas.microsoft.com/office/drawing/2014/main" id="{1969E457-CCA7-45C8-9C60-4A5A2F4C104E}"/>
            </a:ext>
          </a:extLst>
        </xdr:cNvPr>
        <xdr:cNvCxnSpPr/>
      </xdr:nvCxnSpPr>
      <xdr:spPr>
        <a:xfrm>
          <a:off x="18656300" y="6990120"/>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8F29FA66-67B6-425E-B942-2F14698990D7}"/>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7DBC152C-C4EE-49AD-8B49-526A2F5D6286}"/>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E49805BB-AADA-46CB-9EC0-47E7CFD06AAD}"/>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B5EF3CE1-ADB8-48BE-A8E9-E3C152D0C7C1}"/>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10452</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B62C9743-6DDE-430C-97CC-3C36BEFFCE72}"/>
            </a:ext>
          </a:extLst>
        </xdr:cNvPr>
        <xdr:cNvSpPr txBox="1"/>
      </xdr:nvSpPr>
      <xdr:spPr>
        <a:xfrm>
          <a:off x="21043411" y="70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13044</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4D68D433-E869-4C23-B91C-FC884AABF2E5}"/>
            </a:ext>
          </a:extLst>
        </xdr:cNvPr>
        <xdr:cNvSpPr txBox="1"/>
      </xdr:nvSpPr>
      <xdr:spPr>
        <a:xfrm>
          <a:off x="20167111" y="704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13835</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A8E95D69-BED8-4707-9D30-8EC5D118CA41}"/>
            </a:ext>
          </a:extLst>
        </xdr:cNvPr>
        <xdr:cNvSpPr txBox="1"/>
      </xdr:nvSpPr>
      <xdr:spPr>
        <a:xfrm>
          <a:off x="19278111" y="704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2597</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5B57ECD8-DD6A-4FF2-8DEC-6F7921BD0C5C}"/>
            </a:ext>
          </a:extLst>
        </xdr:cNvPr>
        <xdr:cNvSpPr txBox="1"/>
      </xdr:nvSpPr>
      <xdr:spPr>
        <a:xfrm>
          <a:off x="18389111" y="70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1CE7FF3B-B496-4402-9E81-20581D3791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EE2930-0D1B-49E5-B562-5256711DD90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EEF5A2C7-824C-4074-B2EF-A981A380A8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9F6B30E7-F672-450F-9684-EEEDC7FFF81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DBCF1A21-9678-4A01-BAF3-BCB7315876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F7D17FDE-7BE8-4639-9AB8-64E40ACFFB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CBA3B2D3-10DE-4873-B9E0-6DF72DB43C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453EBEA0-D1A6-439C-8D1E-77847BF92AB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9F715461-A431-4FE5-B889-F7B706E2AA6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810570C5-7ADC-44C2-980E-1FEAC5C203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24F18688-3C0E-45C3-BADF-771BC88FCF7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C03FB9E7-81A0-4B6A-86C6-5999DA1C2EC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6AAEC7D-6C1E-4BAB-8752-C0D14C7C86D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32FA258F-F063-4F68-A4A7-BC7D8B0D451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1F0E4110-AED1-4CC0-9E2D-F2A3B87901C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7597B21D-0433-453A-9D89-ADD4596BFC6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F2011FFD-1176-49EE-B01F-2E98F10AC18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219E7EDD-7C71-4313-A056-90BF6CEE369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6BCDB999-7D4B-42D3-B221-70822F53725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450B382-7435-4E38-807C-1279870CB26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D4FF1945-F46C-4609-86BF-16322857203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8A756EBD-8290-413A-AF5C-A443326290A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C09D2463-D237-4D23-80B8-440C1711290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ACBACA70-54A9-432C-A846-153E603F51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D9929298-DAE9-4907-9FFB-9F97A2A781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1361FAE6-B6F7-4A31-8243-11F3E632E9AA}"/>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2A0776FC-2041-4F83-95DB-FA0236D6EB7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C10061F8-F94F-4D41-A2FA-DF779F60052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7E94A146-529E-4FF4-BDF4-E5D28E20EEC2}"/>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8ECCCD83-3DD6-4070-8586-F10FE09435DA}"/>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B6FE48C6-3175-4991-A313-A91ECE475865}"/>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EF014F11-4766-4F7D-BDB3-33354A8998B2}"/>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718DD5A4-36C2-43A6-BEAB-47D754EFB54F}"/>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1AFFD37A-2413-47B1-BB53-44A07E81F2DB}"/>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59900AA5-6A69-4ACE-B325-D4697A3FEAEC}"/>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0ED1B540-CD80-4E28-9D48-35E8A92EB435}"/>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19A5B08-B838-44DE-BDF3-A0C4D62C46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439DCB6F-CA94-42B3-8AA6-38EF13AEA1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43981C4-8328-4041-8FF5-3043EF725C1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5854AB66-A538-4D44-9D24-01DCF04C009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FC4B069-777B-4607-9681-D4E6ACB37D8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1451</xdr:rowOff>
    </xdr:from>
    <xdr:to>
      <xdr:col>85</xdr:col>
      <xdr:colOff>177800</xdr:colOff>
      <xdr:row>63</xdr:row>
      <xdr:rowOff>103051</xdr:rowOff>
    </xdr:to>
    <xdr:sp macro="" textlink="">
      <xdr:nvSpPr>
        <xdr:cNvPr id="648" name="楕円 647">
          <a:extLst>
            <a:ext uri="{FF2B5EF4-FFF2-40B4-BE49-F238E27FC236}">
              <a16:creationId xmlns:a16="http://schemas.microsoft.com/office/drawing/2014/main" id="{29651895-8B58-47DD-A21A-675A8BE9D516}"/>
            </a:ext>
          </a:extLst>
        </xdr:cNvPr>
        <xdr:cNvSpPr/>
      </xdr:nvSpPr>
      <xdr:spPr>
        <a:xfrm>
          <a:off x="162687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151328</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9DE300D6-0832-493D-B704-95F41DE3E3D2}"/>
            </a:ext>
          </a:extLst>
        </xdr:cNvPr>
        <xdr:cNvSpPr txBox="1"/>
      </xdr:nvSpPr>
      <xdr:spPr>
        <a:xfrm>
          <a:off x="16357600"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138612</xdr:rowOff>
    </xdr:from>
    <xdr:to>
      <xdr:col>81</xdr:col>
      <xdr:colOff>101600</xdr:colOff>
      <xdr:row>63</xdr:row>
      <xdr:rowOff>68762</xdr:rowOff>
    </xdr:to>
    <xdr:sp macro="" textlink="">
      <xdr:nvSpPr>
        <xdr:cNvPr id="650" name="楕円 649">
          <a:extLst>
            <a:ext uri="{FF2B5EF4-FFF2-40B4-BE49-F238E27FC236}">
              <a16:creationId xmlns:a16="http://schemas.microsoft.com/office/drawing/2014/main" id="{66C5F447-4EC6-46CA-BB43-E86C513C9E19}"/>
            </a:ext>
          </a:extLst>
        </xdr:cNvPr>
        <xdr:cNvSpPr/>
      </xdr:nvSpPr>
      <xdr:spPr>
        <a:xfrm>
          <a:off x="15430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17962</xdr:rowOff>
    </xdr:from>
    <xdr:to>
      <xdr:col>85</xdr:col>
      <xdr:colOff>127000</xdr:colOff>
      <xdr:row>63</xdr:row>
      <xdr:rowOff>52251</xdr:rowOff>
    </xdr:to>
    <xdr:cxnSp macro="">
      <xdr:nvCxnSpPr>
        <xdr:cNvPr id="651" name="直線コネクタ 650">
          <a:extLst>
            <a:ext uri="{FF2B5EF4-FFF2-40B4-BE49-F238E27FC236}">
              <a16:creationId xmlns:a16="http://schemas.microsoft.com/office/drawing/2014/main" id="{1B752C68-CC99-4E69-BFA4-491E2474B3AC}"/>
            </a:ext>
          </a:extLst>
        </xdr:cNvPr>
        <xdr:cNvCxnSpPr/>
      </xdr:nvCxnSpPr>
      <xdr:spPr>
        <a:xfrm>
          <a:off x="15481300" y="108193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105954</xdr:rowOff>
    </xdr:from>
    <xdr:to>
      <xdr:col>76</xdr:col>
      <xdr:colOff>165100</xdr:colOff>
      <xdr:row>63</xdr:row>
      <xdr:rowOff>36104</xdr:rowOff>
    </xdr:to>
    <xdr:sp macro="" textlink="">
      <xdr:nvSpPr>
        <xdr:cNvPr id="652" name="楕円 651">
          <a:extLst>
            <a:ext uri="{FF2B5EF4-FFF2-40B4-BE49-F238E27FC236}">
              <a16:creationId xmlns:a16="http://schemas.microsoft.com/office/drawing/2014/main" id="{E5A6A132-F3D6-4ABE-9E43-F4BF139E02AC}"/>
            </a:ext>
          </a:extLst>
        </xdr:cNvPr>
        <xdr:cNvSpPr/>
      </xdr:nvSpPr>
      <xdr:spPr>
        <a:xfrm>
          <a:off x="14541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156754</xdr:rowOff>
    </xdr:from>
    <xdr:to>
      <xdr:col>81</xdr:col>
      <xdr:colOff>50800</xdr:colOff>
      <xdr:row>63</xdr:row>
      <xdr:rowOff>17962</xdr:rowOff>
    </xdr:to>
    <xdr:cxnSp macro="">
      <xdr:nvCxnSpPr>
        <xdr:cNvPr id="653" name="直線コネクタ 652">
          <a:extLst>
            <a:ext uri="{FF2B5EF4-FFF2-40B4-BE49-F238E27FC236}">
              <a16:creationId xmlns:a16="http://schemas.microsoft.com/office/drawing/2014/main" id="{40660778-D52C-42C1-935E-E45296589BB3}"/>
            </a:ext>
          </a:extLst>
        </xdr:cNvPr>
        <xdr:cNvCxnSpPr/>
      </xdr:nvCxnSpPr>
      <xdr:spPr>
        <a:xfrm>
          <a:off x="14592300" y="107866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71665</xdr:rowOff>
    </xdr:from>
    <xdr:to>
      <xdr:col>72</xdr:col>
      <xdr:colOff>38100</xdr:colOff>
      <xdr:row>63</xdr:row>
      <xdr:rowOff>1815</xdr:rowOff>
    </xdr:to>
    <xdr:sp macro="" textlink="">
      <xdr:nvSpPr>
        <xdr:cNvPr id="654" name="楕円 653">
          <a:extLst>
            <a:ext uri="{FF2B5EF4-FFF2-40B4-BE49-F238E27FC236}">
              <a16:creationId xmlns:a16="http://schemas.microsoft.com/office/drawing/2014/main" id="{98BB61B2-ACBA-43A9-BC64-6767A1F971C7}"/>
            </a:ext>
          </a:extLst>
        </xdr:cNvPr>
        <xdr:cNvSpPr/>
      </xdr:nvSpPr>
      <xdr:spPr>
        <a:xfrm>
          <a:off x="13652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122465</xdr:rowOff>
    </xdr:from>
    <xdr:to>
      <xdr:col>76</xdr:col>
      <xdr:colOff>114300</xdr:colOff>
      <xdr:row>62</xdr:row>
      <xdr:rowOff>156754</xdr:rowOff>
    </xdr:to>
    <xdr:cxnSp macro="">
      <xdr:nvCxnSpPr>
        <xdr:cNvPr id="655" name="直線コネクタ 654">
          <a:extLst>
            <a:ext uri="{FF2B5EF4-FFF2-40B4-BE49-F238E27FC236}">
              <a16:creationId xmlns:a16="http://schemas.microsoft.com/office/drawing/2014/main" id="{233F6965-6803-413E-8393-0AA4C820B9D4}"/>
            </a:ext>
          </a:extLst>
        </xdr:cNvPr>
        <xdr:cNvCxnSpPr/>
      </xdr:nvCxnSpPr>
      <xdr:spPr>
        <a:xfrm>
          <a:off x="13703300" y="107523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37374</xdr:rowOff>
    </xdr:from>
    <xdr:to>
      <xdr:col>67</xdr:col>
      <xdr:colOff>101600</xdr:colOff>
      <xdr:row>62</xdr:row>
      <xdr:rowOff>138974</xdr:rowOff>
    </xdr:to>
    <xdr:sp macro="" textlink="">
      <xdr:nvSpPr>
        <xdr:cNvPr id="656" name="楕円 655">
          <a:extLst>
            <a:ext uri="{FF2B5EF4-FFF2-40B4-BE49-F238E27FC236}">
              <a16:creationId xmlns:a16="http://schemas.microsoft.com/office/drawing/2014/main" id="{87B5F281-C456-454E-97C5-CE5ADFCDB849}"/>
            </a:ext>
          </a:extLst>
        </xdr:cNvPr>
        <xdr:cNvSpPr/>
      </xdr:nvSpPr>
      <xdr:spPr>
        <a:xfrm>
          <a:off x="12763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88174</xdr:rowOff>
    </xdr:from>
    <xdr:to>
      <xdr:col>71</xdr:col>
      <xdr:colOff>177800</xdr:colOff>
      <xdr:row>62</xdr:row>
      <xdr:rowOff>122465</xdr:rowOff>
    </xdr:to>
    <xdr:cxnSp macro="">
      <xdr:nvCxnSpPr>
        <xdr:cNvPr id="657" name="直線コネクタ 656">
          <a:extLst>
            <a:ext uri="{FF2B5EF4-FFF2-40B4-BE49-F238E27FC236}">
              <a16:creationId xmlns:a16="http://schemas.microsoft.com/office/drawing/2014/main" id="{1910590D-9D87-420C-8203-B2C6EA0C26DA}"/>
            </a:ext>
          </a:extLst>
        </xdr:cNvPr>
        <xdr:cNvCxnSpPr/>
      </xdr:nvCxnSpPr>
      <xdr:spPr>
        <a:xfrm>
          <a:off x="12814300" y="107180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46C3246-F49D-41F5-A883-3DCAA892D7EE}"/>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354C98DC-4224-4461-9FE4-DC04273EAD7D}"/>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71BA5FCF-DA6C-400B-BEDB-008A9B33F104}"/>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733293B-03CC-4A8B-A473-560A8F27DAF9}"/>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59889</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49A5A183-22AC-4265-BB88-1F26F2E7293F}"/>
            </a:ext>
          </a:extLst>
        </xdr:cNvPr>
        <xdr:cNvSpPr txBox="1"/>
      </xdr:nvSpPr>
      <xdr:spPr>
        <a:xfrm>
          <a:off x="15266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27231</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3D71C2E2-CDC0-4CBF-A552-EA8DCE7C72B0}"/>
            </a:ext>
          </a:extLst>
        </xdr:cNvPr>
        <xdr:cNvSpPr txBox="1"/>
      </xdr:nvSpPr>
      <xdr:spPr>
        <a:xfrm>
          <a:off x="14389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164392</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61BECC84-BC2F-4BEB-A5D4-187AB49B7CED}"/>
            </a:ext>
          </a:extLst>
        </xdr:cNvPr>
        <xdr:cNvSpPr txBox="1"/>
      </xdr:nvSpPr>
      <xdr:spPr>
        <a:xfrm>
          <a:off x="135007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130101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3D11558F-91C0-49ED-ADFA-4E01F85DEF65}"/>
            </a:ext>
          </a:extLst>
        </xdr:cNvPr>
        <xdr:cNvSpPr txBox="1"/>
      </xdr:nvSpPr>
      <xdr:spPr>
        <a:xfrm>
          <a:off x="12611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5FFF6C60-77BE-4019-8474-FD1C115F3E5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F9E6121C-99B6-4142-A2B2-8E2680D999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7F108996-8198-476D-8CE9-0D72539A1F4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EFD86153-C826-4B36-9CDE-5FD1862CEA1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55BA4D93-890F-4898-8CD6-7D6CFDF1EA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DA98864B-59BE-4F4E-A42D-E4C9DAA7CE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FB500508-0743-48D0-B29F-AF6E9130E9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D222CBF6-AA29-45FC-A48A-8B74F1986D7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9A0C675E-1922-4576-97B7-6F4B6849931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443D54DF-5CF0-4F42-8241-A65F6842AF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FD93DB0D-47BF-4F66-86BC-B6CA992052A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CC64B520-57C6-41E5-8BD9-FE1557BD890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75519D21-DD28-4191-9942-9F0EDD459C5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CDE34AEB-FCC3-4859-91B8-AD096CEA45B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2869212C-A676-4F9B-9C1E-15D43FDC6CC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D35906C6-1AE5-4075-89EC-12C5AE41C19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642F8768-47F8-4E86-B992-17F6189883A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3D54B87-ECB8-4310-A382-DEEEC43AB22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C123F624-C171-4CAA-ADA6-19AD0F8CE00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38F5CFA5-CB7F-41D0-831A-17CCE467F97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D1585284-610E-4371-888E-5EF9097CDF4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86CF7F96-3509-4D67-860F-477AC561825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4FD8753D-01A6-46DE-959D-024B5B98F6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8F1EB4C4-012D-41A2-96F8-381BBEBA1D4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DA60DF61-4272-4907-9B08-95BBC621341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63BE0097-96FC-4300-927B-44C2FF197FA8}"/>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13FC2A4-4229-4335-A402-FDFFDB4D7E65}"/>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E37010FF-7337-4424-B858-A0C77A9C3EE3}"/>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67F6A3B1-E1B1-4A71-9A0B-BE81BFF80D5E}"/>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1025CE08-B607-4BEE-A616-BB0EB83B0B5E}"/>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5E6FC549-810E-4925-A144-A6B7DA24086D}"/>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C107A7CD-DFC5-4406-96B0-E5823D51EB4A}"/>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7354B185-D233-44BC-B0E9-F405A2A6E72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31FA0E31-6647-4BB3-A9F8-E6EF5F6B9A83}"/>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ECF538F7-E7D4-4733-BB07-417C73B626F7}"/>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D8ADF758-625B-4405-839A-766FEC60AD34}"/>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6FE44A58-D49F-46C2-9958-9CE9B58F5E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2C1ED94-B638-4684-9770-43F5782F55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DF8B8B1-DC93-4670-957A-9BCD6775F86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9488AA7-4437-47C2-B983-4F2D0741B7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6CB54C91-8617-4B93-8810-7911C2BA8B2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07" name="楕円 706">
          <a:extLst>
            <a:ext uri="{FF2B5EF4-FFF2-40B4-BE49-F238E27FC236}">
              <a16:creationId xmlns:a16="http://schemas.microsoft.com/office/drawing/2014/main" id="{0239EE6D-35EF-4285-8855-C2A54D4BC893}"/>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DD1070A1-7AB4-4EC5-AD0F-2C147DBCEF37}"/>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9" name="楕円 708">
          <a:extLst>
            <a:ext uri="{FF2B5EF4-FFF2-40B4-BE49-F238E27FC236}">
              <a16:creationId xmlns:a16="http://schemas.microsoft.com/office/drawing/2014/main" id="{2922B767-F186-4F1F-A070-4D002F16E939}"/>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10" name="直線コネクタ 709">
          <a:extLst>
            <a:ext uri="{FF2B5EF4-FFF2-40B4-BE49-F238E27FC236}">
              <a16:creationId xmlns:a16="http://schemas.microsoft.com/office/drawing/2014/main" id="{478DF882-BE04-4009-9904-AE1D0A82579E}"/>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11" name="楕円 710">
          <a:extLst>
            <a:ext uri="{FF2B5EF4-FFF2-40B4-BE49-F238E27FC236}">
              <a16:creationId xmlns:a16="http://schemas.microsoft.com/office/drawing/2014/main" id="{544CFBA8-85F4-402D-A9A2-326F6B05DE5D}"/>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12" name="直線コネクタ 711">
          <a:extLst>
            <a:ext uri="{FF2B5EF4-FFF2-40B4-BE49-F238E27FC236}">
              <a16:creationId xmlns:a16="http://schemas.microsoft.com/office/drawing/2014/main" id="{ECA82913-0CEC-4822-B66A-55CF53F4E11C}"/>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3" name="楕円 712">
          <a:extLst>
            <a:ext uri="{FF2B5EF4-FFF2-40B4-BE49-F238E27FC236}">
              <a16:creationId xmlns:a16="http://schemas.microsoft.com/office/drawing/2014/main" id="{596ADEC1-F903-4178-A941-B34C2C66A3BF}"/>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4" name="直線コネクタ 713">
          <a:extLst>
            <a:ext uri="{FF2B5EF4-FFF2-40B4-BE49-F238E27FC236}">
              <a16:creationId xmlns:a16="http://schemas.microsoft.com/office/drawing/2014/main" id="{864E9328-5DDF-45CB-A506-FC804A6F5946}"/>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5" name="楕円 714">
          <a:extLst>
            <a:ext uri="{FF2B5EF4-FFF2-40B4-BE49-F238E27FC236}">
              <a16:creationId xmlns:a16="http://schemas.microsoft.com/office/drawing/2014/main" id="{B78A61EC-A931-48D6-BB2F-5D1C834D12C7}"/>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6" name="直線コネクタ 715">
          <a:extLst>
            <a:ext uri="{FF2B5EF4-FFF2-40B4-BE49-F238E27FC236}">
              <a16:creationId xmlns:a16="http://schemas.microsoft.com/office/drawing/2014/main" id="{75E073E6-4149-4CF8-AF8F-4070384581E2}"/>
            </a:ext>
          </a:extLst>
        </xdr:cNvPr>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a:extLst>
            <a:ext uri="{FF2B5EF4-FFF2-40B4-BE49-F238E27FC236}">
              <a16:creationId xmlns:a16="http://schemas.microsoft.com/office/drawing/2014/main" id="{0174C37C-DA8D-4DC2-B05F-5CFF3D9DA9C6}"/>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a:extLst>
            <a:ext uri="{FF2B5EF4-FFF2-40B4-BE49-F238E27FC236}">
              <a16:creationId xmlns:a16="http://schemas.microsoft.com/office/drawing/2014/main" id="{82A0759E-7D26-4930-A5A6-03A155028585}"/>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a:extLst>
            <a:ext uri="{FF2B5EF4-FFF2-40B4-BE49-F238E27FC236}">
              <a16:creationId xmlns:a16="http://schemas.microsoft.com/office/drawing/2014/main" id="{E527EC7C-2D43-4948-974F-7A6B838EFB0E}"/>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a:extLst>
            <a:ext uri="{FF2B5EF4-FFF2-40B4-BE49-F238E27FC236}">
              <a16:creationId xmlns:a16="http://schemas.microsoft.com/office/drawing/2014/main" id="{EBF8A140-6796-469A-BCA5-1299CC521937}"/>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21" name="n_1mainValue【保健センター・保健所】&#10;一人当たり面積">
          <a:extLst>
            <a:ext uri="{FF2B5EF4-FFF2-40B4-BE49-F238E27FC236}">
              <a16:creationId xmlns:a16="http://schemas.microsoft.com/office/drawing/2014/main" id="{CF5AA3B2-5333-4912-9890-3A3526E90327}"/>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2" name="n_2mainValue【保健センター・保健所】&#10;一人当たり面積">
          <a:extLst>
            <a:ext uri="{FF2B5EF4-FFF2-40B4-BE49-F238E27FC236}">
              <a16:creationId xmlns:a16="http://schemas.microsoft.com/office/drawing/2014/main" id="{A2050476-D6BC-4B1F-B7F6-61C32647D51E}"/>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3" name="n_3mainValue【保健センター・保健所】&#10;一人当たり面積">
          <a:extLst>
            <a:ext uri="{FF2B5EF4-FFF2-40B4-BE49-F238E27FC236}">
              <a16:creationId xmlns:a16="http://schemas.microsoft.com/office/drawing/2014/main" id="{11F9DBA9-D35E-4689-BE11-1BA014CA21FE}"/>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4" name="n_4mainValue【保健センター・保健所】&#10;一人当たり面積">
          <a:extLst>
            <a:ext uri="{FF2B5EF4-FFF2-40B4-BE49-F238E27FC236}">
              <a16:creationId xmlns:a16="http://schemas.microsoft.com/office/drawing/2014/main" id="{DF252C1C-35AE-4474-9D42-F6C116545ED7}"/>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674369F6-4A48-420D-B3E7-A208E06502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562C57D8-AE59-4BF6-8CD3-B899B7A468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C898727B-90DB-49FE-9EF3-1CBDF94CB16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CA61450D-B145-4183-A7C6-ECA090F0B2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2C314708-8CB4-4051-AB27-04B384A1D6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7AC0D462-8809-4ACB-98C7-F1646082F09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39ADC382-272B-4040-B027-32FA494A3F1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3766B412-E150-4938-91C3-ADB8D95CF43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9B6DEF98-E27F-420B-A81A-524679467A7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FDD91B04-EB67-4A26-AF34-05C6FC9B8D4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37AA7EF1-F911-4FC6-9FFD-175CA97485D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2C528572-89C8-4D05-A7F0-616082DC79B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5513B368-5D83-4DDC-AF23-FF162553386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CF99A5EC-8A68-4D1C-B1AD-D9644CC5A4B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8A0AFC9-613B-4CEE-8CA0-C3DF6BA4246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CDD40691-3D3E-46BA-AB4A-7A71E6B75D0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24281600-6CA3-4920-9A2D-53F561986D1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1DCCF80E-DE8E-4B9F-9789-ABE0CCB2DB3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C40D79C2-8BEE-42F1-A2F0-105D768445F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DAEC459B-FF9D-439F-BA42-01F2590A204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3DB713D9-872A-482F-8B95-3F00E016773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29C6B946-89EA-464F-B2C0-5A9FF955DED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66B56DD3-ED7A-4450-BA32-FCFF104994E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75553DA1-5698-4EBC-B616-8A681DF4A4C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979D8B63-D66D-49B9-B1A0-F43EBDC915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3FDE98E6-6A02-4B94-936A-DEEA372E7897}"/>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40276D30-8B3F-4377-B001-73CE04AFAF7F}"/>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B4A02323-3A74-4D4F-BCDD-6A5B70EE8F29}"/>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210049FE-70A0-43FF-B870-AB6C762CC27A}"/>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4FA2AA3F-75D4-483E-85C6-78FB5737D377}"/>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BF5FFB4D-3C94-4C29-93B3-A7EADD8BF52A}"/>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10F2399F-95BF-4720-8480-703215CD1686}"/>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0713B29C-D3AE-41DE-B935-2428D3D5C98E}"/>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C27C050C-5DF4-42F0-B223-C5DE1BEBE92B}"/>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6F57EC7B-59AD-4EF1-9A5F-4E7DD69FF918}"/>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107DD38C-B2A1-409E-9604-333BE265C7AA}"/>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3755EA4F-574D-41F8-9C83-C28B0FB0438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D72385E-D150-40DA-8E50-86F3A4B16F4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B323D643-2609-400C-92E6-FF4E949EA40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05FFF1A-EC33-4BE8-A9E5-B5FE45D967E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924FC7D5-2F1A-4ACB-8675-5A53384C775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126093</xdr:rowOff>
    </xdr:from>
    <xdr:to>
      <xdr:col>85</xdr:col>
      <xdr:colOff>177800</xdr:colOff>
      <xdr:row>84</xdr:row>
      <xdr:rowOff>56243</xdr:rowOff>
    </xdr:to>
    <xdr:sp macro="" textlink="">
      <xdr:nvSpPr>
        <xdr:cNvPr id="766" name="楕円 765">
          <a:extLst>
            <a:ext uri="{FF2B5EF4-FFF2-40B4-BE49-F238E27FC236}">
              <a16:creationId xmlns:a16="http://schemas.microsoft.com/office/drawing/2014/main" id="{7919A036-D8F2-4F89-A3B3-E2269EDA2A0F}"/>
            </a:ext>
          </a:extLst>
        </xdr:cNvPr>
        <xdr:cNvSpPr/>
      </xdr:nvSpPr>
      <xdr:spPr>
        <a:xfrm>
          <a:off x="16268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104520</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DEE73076-4631-4F04-8C6E-3FE828D26E6D}"/>
            </a:ext>
          </a:extLst>
        </xdr:cNvPr>
        <xdr:cNvSpPr txBox="1"/>
      </xdr:nvSpPr>
      <xdr:spPr>
        <a:xfrm>
          <a:off x="16357600"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768" name="楕円 767">
          <a:extLst>
            <a:ext uri="{FF2B5EF4-FFF2-40B4-BE49-F238E27FC236}">
              <a16:creationId xmlns:a16="http://schemas.microsoft.com/office/drawing/2014/main" id="{73FD2FCD-3BF1-4439-A784-8E897E444AFA}"/>
            </a:ext>
          </a:extLst>
        </xdr:cNvPr>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84</xdr:row>
      <xdr:rowOff>5443</xdr:rowOff>
    </xdr:to>
    <xdr:cxnSp macro="">
      <xdr:nvCxnSpPr>
        <xdr:cNvPr id="769" name="直線コネクタ 768">
          <a:extLst>
            <a:ext uri="{FF2B5EF4-FFF2-40B4-BE49-F238E27FC236}">
              <a16:creationId xmlns:a16="http://schemas.microsoft.com/office/drawing/2014/main" id="{C5849573-B7BE-4A08-93C9-48640ECFA044}"/>
            </a:ext>
          </a:extLst>
        </xdr:cNvPr>
        <xdr:cNvCxnSpPr/>
      </xdr:nvCxnSpPr>
      <xdr:spPr>
        <a:xfrm>
          <a:off x="15481300" y="143713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70" name="楕円 769">
          <a:extLst>
            <a:ext uri="{FF2B5EF4-FFF2-40B4-BE49-F238E27FC236}">
              <a16:creationId xmlns:a16="http://schemas.microsoft.com/office/drawing/2014/main" id="{22129F41-9C8B-49CE-A7D7-63D3309EE196}"/>
            </a:ext>
          </a:extLst>
        </xdr:cNvPr>
        <xdr:cNvSpPr/>
      </xdr:nvSpPr>
      <xdr:spPr>
        <a:xfrm>
          <a:off x="14541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140970</xdr:rowOff>
    </xdr:to>
    <xdr:cxnSp macro="">
      <xdr:nvCxnSpPr>
        <xdr:cNvPr id="771" name="直線コネクタ 770">
          <a:extLst>
            <a:ext uri="{FF2B5EF4-FFF2-40B4-BE49-F238E27FC236}">
              <a16:creationId xmlns:a16="http://schemas.microsoft.com/office/drawing/2014/main" id="{7675D742-99CF-4A99-8C8B-AAEE32D4CE06}"/>
            </a:ext>
          </a:extLst>
        </xdr:cNvPr>
        <xdr:cNvCxnSpPr/>
      </xdr:nvCxnSpPr>
      <xdr:spPr>
        <a:xfrm>
          <a:off x="14592300" y="14348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29755</xdr:rowOff>
    </xdr:from>
    <xdr:to>
      <xdr:col>72</xdr:col>
      <xdr:colOff>38100</xdr:colOff>
      <xdr:row>83</xdr:row>
      <xdr:rowOff>131355</xdr:rowOff>
    </xdr:to>
    <xdr:sp macro="" textlink="">
      <xdr:nvSpPr>
        <xdr:cNvPr id="772" name="楕円 771">
          <a:extLst>
            <a:ext uri="{FF2B5EF4-FFF2-40B4-BE49-F238E27FC236}">
              <a16:creationId xmlns:a16="http://schemas.microsoft.com/office/drawing/2014/main" id="{0C9CA1D4-58ED-4CB2-BBA6-2B9FB4705469}"/>
            </a:ext>
          </a:extLst>
        </xdr:cNvPr>
        <xdr:cNvSpPr/>
      </xdr:nvSpPr>
      <xdr:spPr>
        <a:xfrm>
          <a:off x="13652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80555</xdr:rowOff>
    </xdr:from>
    <xdr:to>
      <xdr:col>76</xdr:col>
      <xdr:colOff>114300</xdr:colOff>
      <xdr:row>83</xdr:row>
      <xdr:rowOff>118111</xdr:rowOff>
    </xdr:to>
    <xdr:cxnSp macro="">
      <xdr:nvCxnSpPr>
        <xdr:cNvPr id="773" name="直線コネクタ 772">
          <a:extLst>
            <a:ext uri="{FF2B5EF4-FFF2-40B4-BE49-F238E27FC236}">
              <a16:creationId xmlns:a16="http://schemas.microsoft.com/office/drawing/2014/main" id="{D3060CBD-C094-49A9-9DE3-E6773AD66C78}"/>
            </a:ext>
          </a:extLst>
        </xdr:cNvPr>
        <xdr:cNvCxnSpPr/>
      </xdr:nvCxnSpPr>
      <xdr:spPr>
        <a:xfrm>
          <a:off x="13703300" y="143109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24856</xdr:rowOff>
    </xdr:from>
    <xdr:to>
      <xdr:col>67</xdr:col>
      <xdr:colOff>101600</xdr:colOff>
      <xdr:row>83</xdr:row>
      <xdr:rowOff>126456</xdr:rowOff>
    </xdr:to>
    <xdr:sp macro="" textlink="">
      <xdr:nvSpPr>
        <xdr:cNvPr id="774" name="楕円 773">
          <a:extLst>
            <a:ext uri="{FF2B5EF4-FFF2-40B4-BE49-F238E27FC236}">
              <a16:creationId xmlns:a16="http://schemas.microsoft.com/office/drawing/2014/main" id="{3A69AE3C-9791-4B45-ADDE-C5BBCE1E73A3}"/>
            </a:ext>
          </a:extLst>
        </xdr:cNvPr>
        <xdr:cNvSpPr/>
      </xdr:nvSpPr>
      <xdr:spPr>
        <a:xfrm>
          <a:off x="12763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75656</xdr:rowOff>
    </xdr:from>
    <xdr:to>
      <xdr:col>71</xdr:col>
      <xdr:colOff>177800</xdr:colOff>
      <xdr:row>83</xdr:row>
      <xdr:rowOff>80555</xdr:rowOff>
    </xdr:to>
    <xdr:cxnSp macro="">
      <xdr:nvCxnSpPr>
        <xdr:cNvPr id="775" name="直線コネクタ 774">
          <a:extLst>
            <a:ext uri="{FF2B5EF4-FFF2-40B4-BE49-F238E27FC236}">
              <a16:creationId xmlns:a16="http://schemas.microsoft.com/office/drawing/2014/main" id="{D23878DD-7F32-43D4-8850-2751E297E886}"/>
            </a:ext>
          </a:extLst>
        </xdr:cNvPr>
        <xdr:cNvCxnSpPr/>
      </xdr:nvCxnSpPr>
      <xdr:spPr>
        <a:xfrm>
          <a:off x="12814300" y="143060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a:extLst>
            <a:ext uri="{FF2B5EF4-FFF2-40B4-BE49-F238E27FC236}">
              <a16:creationId xmlns:a16="http://schemas.microsoft.com/office/drawing/2014/main" id="{00B9CD64-3E90-49F3-9382-0CA9C449F584}"/>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a:extLst>
            <a:ext uri="{FF2B5EF4-FFF2-40B4-BE49-F238E27FC236}">
              <a16:creationId xmlns:a16="http://schemas.microsoft.com/office/drawing/2014/main" id="{25BC7C0E-A904-4EDA-8D43-91A53BCA66F7}"/>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a:extLst>
            <a:ext uri="{FF2B5EF4-FFF2-40B4-BE49-F238E27FC236}">
              <a16:creationId xmlns:a16="http://schemas.microsoft.com/office/drawing/2014/main" id="{177115BC-4980-42BA-896A-37BEE83C2453}"/>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0EDF56C3-E115-44C1-859E-A6EE5BCDC9E2}"/>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780" name="n_1mainValue【消防施設】&#10;有形固定資産減価償却率">
          <a:extLst>
            <a:ext uri="{FF2B5EF4-FFF2-40B4-BE49-F238E27FC236}">
              <a16:creationId xmlns:a16="http://schemas.microsoft.com/office/drawing/2014/main" id="{FBD13724-38BB-40C8-A7EE-35B248B3ABC0}"/>
            </a:ext>
          </a:extLst>
        </xdr:cNvPr>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81" name="n_2mainValue【消防施設】&#10;有形固定資産減価償却率">
          <a:extLst>
            <a:ext uri="{FF2B5EF4-FFF2-40B4-BE49-F238E27FC236}">
              <a16:creationId xmlns:a16="http://schemas.microsoft.com/office/drawing/2014/main" id="{E8FE2B69-B177-4683-A6A0-C4C8FDF01875}"/>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122482</xdr:rowOff>
    </xdr:from>
    <xdr:ext cx="405111" cy="259045"/>
    <xdr:sp macro="" textlink="">
      <xdr:nvSpPr>
        <xdr:cNvPr id="782" name="n_3mainValue【消防施設】&#10;有形固定資産減価償却率">
          <a:extLst>
            <a:ext uri="{FF2B5EF4-FFF2-40B4-BE49-F238E27FC236}">
              <a16:creationId xmlns:a16="http://schemas.microsoft.com/office/drawing/2014/main" id="{250903FE-8F61-487F-859C-DAFC3EDA49B2}"/>
            </a:ext>
          </a:extLst>
        </xdr:cNvPr>
        <xdr:cNvSpPr txBox="1"/>
      </xdr:nvSpPr>
      <xdr:spPr>
        <a:xfrm>
          <a:off x="13500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117583</xdr:rowOff>
    </xdr:from>
    <xdr:ext cx="405111" cy="259045"/>
    <xdr:sp macro="" textlink="">
      <xdr:nvSpPr>
        <xdr:cNvPr id="783" name="n_4mainValue【消防施設】&#10;有形固定資産減価償却率">
          <a:extLst>
            <a:ext uri="{FF2B5EF4-FFF2-40B4-BE49-F238E27FC236}">
              <a16:creationId xmlns:a16="http://schemas.microsoft.com/office/drawing/2014/main" id="{53628F81-CAE9-4A79-A477-5C80C147E158}"/>
            </a:ext>
          </a:extLst>
        </xdr:cNvPr>
        <xdr:cNvSpPr txBox="1"/>
      </xdr:nvSpPr>
      <xdr:spPr>
        <a:xfrm>
          <a:off x="12611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E6ECEAC4-5AE5-4202-AAF7-B73E6AACC8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384E637A-C623-45ED-B511-A2BF4DFA961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9E9D1E69-6591-461E-921B-EF4F51E5E24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DDEB961E-D611-4D9B-A651-989EB2DAAA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33CA07CE-B1A5-4C64-A4DC-4098F85069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4FF5466A-880A-4481-90F2-72739B3C8D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849D8999-D6A7-40F5-AF75-B01793F4FB8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EB4B855C-354B-429B-A6E0-4B4B343ADF2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8567CC4D-3A5E-44CE-A9A8-085050CC38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9494B3DE-1EB2-4086-96EA-2889B787552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24147002-045C-403B-8A34-0D4FDAB082D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3C9F15E1-B237-4646-89A9-B38C2ABC2AA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B44884EA-8521-40B2-B0E1-31BF69133CE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2E10116D-D986-4034-9551-0821EC601F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8F45338A-29C3-4787-AE52-234E9793427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2F61F416-33F4-4889-9ACD-B9811DAA4BC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846091E3-CDDE-4F00-AFC8-FDE3D7E1B36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77D3D3AC-AD67-4D70-9F65-9D8264A0CCA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41CEAB73-17FB-4690-A198-F65FEABAB88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D165B8E7-BB60-42B5-A462-72150796220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2747DF0C-A047-424B-A2E0-2C6A9018400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4250F736-D00D-4FAB-B0AA-8A9C6548C7B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551D6072-276C-47A2-BC5E-BFE75D638943}"/>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404B3FF1-0740-46F8-B0A0-7B37108AB545}"/>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8D3E5045-294C-4E81-AB6E-7A9126CAEC68}"/>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41CBDC8E-DF63-4512-882D-8BC592CD5DD6}"/>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6AC98845-E774-4BD1-B399-6DE9DB5EC40E}"/>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AC60C237-0E7A-4971-A1B8-C20809D314D5}"/>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2EC3E6D6-263D-4DDD-95BB-C7D25B8FE3CE}"/>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56D870F6-8C33-49FB-BC68-16AF08BC4749}"/>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B093AF31-0C3C-4B43-A833-CB113665069C}"/>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D80DA44E-8016-4F59-97DF-4D234CF03C83}"/>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8C97492A-6370-468A-B105-57F831DC490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6A49B3E-12B4-43F9-84AB-D27A4C249E5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DBF4810-E96B-477B-9313-D58E2E924A2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469D0BB3-ACC0-4F66-9B71-6D723514306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6D24E97-FB14-4360-B060-EDA024E781B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21" name="楕円 820">
          <a:extLst>
            <a:ext uri="{FF2B5EF4-FFF2-40B4-BE49-F238E27FC236}">
              <a16:creationId xmlns:a16="http://schemas.microsoft.com/office/drawing/2014/main" id="{CB753B52-66D5-4204-B830-B89F704B214A}"/>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22" name="【消防施設】&#10;一人当たり面積該当値テキスト">
          <a:extLst>
            <a:ext uri="{FF2B5EF4-FFF2-40B4-BE49-F238E27FC236}">
              <a16:creationId xmlns:a16="http://schemas.microsoft.com/office/drawing/2014/main" id="{067B62C2-2B8F-484F-8850-EC4C6006A1C0}"/>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823" name="楕円 822">
          <a:extLst>
            <a:ext uri="{FF2B5EF4-FFF2-40B4-BE49-F238E27FC236}">
              <a16:creationId xmlns:a16="http://schemas.microsoft.com/office/drawing/2014/main" id="{D311840E-9B25-4FF4-90C3-5E64F601216B}"/>
            </a:ext>
          </a:extLst>
        </xdr:cNvPr>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111252</xdr:rowOff>
    </xdr:to>
    <xdr:cxnSp macro="">
      <xdr:nvCxnSpPr>
        <xdr:cNvPr id="824" name="直線コネクタ 823">
          <a:extLst>
            <a:ext uri="{FF2B5EF4-FFF2-40B4-BE49-F238E27FC236}">
              <a16:creationId xmlns:a16="http://schemas.microsoft.com/office/drawing/2014/main" id="{ABE39FC3-5261-4024-A6C6-0BF628172BEB}"/>
            </a:ext>
          </a:extLst>
        </xdr:cNvPr>
        <xdr:cNvCxnSpPr/>
      </xdr:nvCxnSpPr>
      <xdr:spPr>
        <a:xfrm flipV="1">
          <a:off x="21323300" y="1450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825" name="楕円 824">
          <a:extLst>
            <a:ext uri="{FF2B5EF4-FFF2-40B4-BE49-F238E27FC236}">
              <a16:creationId xmlns:a16="http://schemas.microsoft.com/office/drawing/2014/main" id="{8AD922E9-5375-4B1E-AB3F-AC826E0959BB}"/>
            </a:ext>
          </a:extLst>
        </xdr:cNvPr>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826" name="直線コネクタ 825">
          <a:extLst>
            <a:ext uri="{FF2B5EF4-FFF2-40B4-BE49-F238E27FC236}">
              <a16:creationId xmlns:a16="http://schemas.microsoft.com/office/drawing/2014/main" id="{E61FB1EF-B62B-4CEB-A0FF-CAE1361A369A}"/>
            </a:ext>
          </a:extLst>
        </xdr:cNvPr>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27" name="楕円 826">
          <a:extLst>
            <a:ext uri="{FF2B5EF4-FFF2-40B4-BE49-F238E27FC236}">
              <a16:creationId xmlns:a16="http://schemas.microsoft.com/office/drawing/2014/main" id="{1CBE5915-763F-4428-916F-E13D1534EC9B}"/>
            </a:ext>
          </a:extLst>
        </xdr:cNvPr>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111252</xdr:rowOff>
    </xdr:to>
    <xdr:cxnSp macro="">
      <xdr:nvCxnSpPr>
        <xdr:cNvPr id="828" name="直線コネクタ 827">
          <a:extLst>
            <a:ext uri="{FF2B5EF4-FFF2-40B4-BE49-F238E27FC236}">
              <a16:creationId xmlns:a16="http://schemas.microsoft.com/office/drawing/2014/main" id="{F162D174-3CE9-4FD2-AA41-39D012B130DB}"/>
            </a:ext>
          </a:extLst>
        </xdr:cNvPr>
        <xdr:cNvCxnSpPr/>
      </xdr:nvCxnSpPr>
      <xdr:spPr>
        <a:xfrm>
          <a:off x="19545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29" name="楕円 828">
          <a:extLst>
            <a:ext uri="{FF2B5EF4-FFF2-40B4-BE49-F238E27FC236}">
              <a16:creationId xmlns:a16="http://schemas.microsoft.com/office/drawing/2014/main" id="{B87BB6EA-A4E4-41EF-9F7A-B65F630F5713}"/>
            </a:ext>
          </a:extLst>
        </xdr:cNvPr>
        <xdr:cNvSpPr/>
      </xdr:nvSpPr>
      <xdr:spPr>
        <a:xfrm>
          <a:off x="18605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84</xdr:row>
      <xdr:rowOff>115824</xdr:rowOff>
    </xdr:to>
    <xdr:cxnSp macro="">
      <xdr:nvCxnSpPr>
        <xdr:cNvPr id="830" name="直線コネクタ 829">
          <a:extLst>
            <a:ext uri="{FF2B5EF4-FFF2-40B4-BE49-F238E27FC236}">
              <a16:creationId xmlns:a16="http://schemas.microsoft.com/office/drawing/2014/main" id="{700D21B7-0ABA-4E34-B89B-1F6619F70CBA}"/>
            </a:ext>
          </a:extLst>
        </xdr:cNvPr>
        <xdr:cNvCxnSpPr/>
      </xdr:nvCxnSpPr>
      <xdr:spPr>
        <a:xfrm flipV="1">
          <a:off x="18656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a:extLst>
            <a:ext uri="{FF2B5EF4-FFF2-40B4-BE49-F238E27FC236}">
              <a16:creationId xmlns:a16="http://schemas.microsoft.com/office/drawing/2014/main" id="{AFE1BC19-9665-4DA0-83FE-8067B28A50A5}"/>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a:extLst>
            <a:ext uri="{FF2B5EF4-FFF2-40B4-BE49-F238E27FC236}">
              <a16:creationId xmlns:a16="http://schemas.microsoft.com/office/drawing/2014/main" id="{A070105C-48EA-49DB-8DD5-A397AD85BF7F}"/>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a:extLst>
            <a:ext uri="{FF2B5EF4-FFF2-40B4-BE49-F238E27FC236}">
              <a16:creationId xmlns:a16="http://schemas.microsoft.com/office/drawing/2014/main" id="{5A4D28E6-9EAF-4D1A-B45B-9649A9E4AB7C}"/>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a:extLst>
            <a:ext uri="{FF2B5EF4-FFF2-40B4-BE49-F238E27FC236}">
              <a16:creationId xmlns:a16="http://schemas.microsoft.com/office/drawing/2014/main" id="{75D1DADE-2E62-40F0-AE82-247CBED24827}"/>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35" name="n_1mainValue【消防施設】&#10;一人当たり面積">
          <a:extLst>
            <a:ext uri="{FF2B5EF4-FFF2-40B4-BE49-F238E27FC236}">
              <a16:creationId xmlns:a16="http://schemas.microsoft.com/office/drawing/2014/main" id="{1924842B-00B9-4B2D-AC85-2B4185AD5146}"/>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836" name="n_2mainValue【消防施設】&#10;一人当たり面積">
          <a:extLst>
            <a:ext uri="{FF2B5EF4-FFF2-40B4-BE49-F238E27FC236}">
              <a16:creationId xmlns:a16="http://schemas.microsoft.com/office/drawing/2014/main" id="{9D44F9D6-CFC4-4D3C-BE76-0417A0620B30}"/>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37" name="n_3mainValue【消防施設】&#10;一人当たり面積">
          <a:extLst>
            <a:ext uri="{FF2B5EF4-FFF2-40B4-BE49-F238E27FC236}">
              <a16:creationId xmlns:a16="http://schemas.microsoft.com/office/drawing/2014/main" id="{2C5423F5-3716-485D-83AC-EBD85BFFF363}"/>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38" name="n_4mainValue【消防施設】&#10;一人当たり面積">
          <a:extLst>
            <a:ext uri="{FF2B5EF4-FFF2-40B4-BE49-F238E27FC236}">
              <a16:creationId xmlns:a16="http://schemas.microsoft.com/office/drawing/2014/main" id="{6E42E866-7AEE-4C21-8099-B9419DC8E45C}"/>
            </a:ext>
          </a:extLst>
        </xdr:cNvPr>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83D2A58D-D96C-45EC-9679-EAE87C10A6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D981BBAD-081B-4734-8838-A0800F6A4A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7BE6A532-F199-4C6E-9CC3-1100457B2FA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9F193B66-108C-43AF-A144-DAA21E7BBA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6722A86-25F2-4012-B5F5-1FAEE678ED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FC869F69-BF96-4679-A13C-D50BCE377B7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A443DF02-7539-4F76-B051-15D2899929C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7CBAC7C3-3C37-411E-A62C-69D70B630CC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322DEA0E-447F-4D7A-ABB0-210C06C285E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2F2DF16B-67A4-4455-91AE-D2167F73636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2D7EAE46-016A-445B-B0E8-5686C186548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14F0673F-ACDC-44A5-BA80-D261F9A932C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EBB4F025-D21A-42F4-9F4E-6B94FC4F0BB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B5DA1052-EF82-4A90-A792-AD57C4B8C5E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33A1C56C-D722-4DD6-9333-83A017896BB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5768285E-BABC-4C46-AF11-A27370D4A4B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D38FD0FF-A30A-4E50-B077-0D6C7AE34C1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87858BD3-37F3-40CC-8D4C-2DBEF469C1F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27CFCE4-90A7-47E6-95FC-BC7D0544EA4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D75DD672-A70C-4709-8427-138B90AF5EE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6AB96C43-5B56-4DD3-BE15-23A36B251DC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528F3568-4B4D-4F22-835E-CA33CF3CD84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379A309C-2DBF-493F-8CD7-ACAF08336F9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18154D3A-0482-4635-BA0B-44D61F1CB2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3FF05EF9-A0F2-41B0-A4AB-E58A11D931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26AF0CEC-823B-44D4-81C6-4EB569A76682}"/>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14734687-86C9-4E98-9409-00FD9975D2C3}"/>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B21F72E5-8681-499A-A196-C127CBE2C025}"/>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F230C093-767A-4D71-A2DF-015A755AC112}"/>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6EFE0821-EC13-4F41-A649-0C457087979A}"/>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72550DBA-B544-4EB8-BACB-06966DE29641}"/>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C9F322FD-C179-4DAF-93FC-068ED21685EA}"/>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3EAA4991-2647-45A0-AC6A-8DFC34A4CD36}"/>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F20D577A-1CAD-4FCB-B098-AEF38828D8AC}"/>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227198C2-1B3A-4BA1-97E4-D8700967160F}"/>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BB568D6A-CA0D-4EDD-9B8A-B8D414580A98}"/>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C3D4E1A3-C7A8-4CD2-A846-02CC6E9B636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A384FEA-3BBE-40AF-875A-B923E6559A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44D72E0-04C1-4B0F-95EA-F8AB7F1CDE7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EE17C44D-F13C-422F-A9CE-84BC669472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A9E7F0CF-6C00-4806-A992-DB92DF52A32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95613</xdr:rowOff>
    </xdr:from>
    <xdr:to>
      <xdr:col>85</xdr:col>
      <xdr:colOff>177800</xdr:colOff>
      <xdr:row>108</xdr:row>
      <xdr:rowOff>25763</xdr:rowOff>
    </xdr:to>
    <xdr:sp macro="" textlink="">
      <xdr:nvSpPr>
        <xdr:cNvPr id="880" name="楕円 879">
          <a:extLst>
            <a:ext uri="{FF2B5EF4-FFF2-40B4-BE49-F238E27FC236}">
              <a16:creationId xmlns:a16="http://schemas.microsoft.com/office/drawing/2014/main" id="{C6673FDE-5A62-4763-A81D-0F9132D98FA2}"/>
            </a:ext>
          </a:extLst>
        </xdr:cNvPr>
        <xdr:cNvSpPr/>
      </xdr:nvSpPr>
      <xdr:spPr>
        <a:xfrm>
          <a:off x="16268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74040</xdr:rowOff>
    </xdr:from>
    <xdr:ext cx="405111" cy="259045"/>
    <xdr:sp macro="" textlink="">
      <xdr:nvSpPr>
        <xdr:cNvPr id="881" name="【庁舎】&#10;有形固定資産減価償却率該当値テキスト">
          <a:extLst>
            <a:ext uri="{FF2B5EF4-FFF2-40B4-BE49-F238E27FC236}">
              <a16:creationId xmlns:a16="http://schemas.microsoft.com/office/drawing/2014/main" id="{13BA9F3C-52D3-4547-9886-D14FBE3BE339}"/>
            </a:ext>
          </a:extLst>
        </xdr:cNvPr>
        <xdr:cNvSpPr txBox="1"/>
      </xdr:nvSpPr>
      <xdr:spPr>
        <a:xfrm>
          <a:off x="16357600"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80918</xdr:rowOff>
    </xdr:from>
    <xdr:to>
      <xdr:col>81</xdr:col>
      <xdr:colOff>101600</xdr:colOff>
      <xdr:row>108</xdr:row>
      <xdr:rowOff>11068</xdr:rowOff>
    </xdr:to>
    <xdr:sp macro="" textlink="">
      <xdr:nvSpPr>
        <xdr:cNvPr id="882" name="楕円 881">
          <a:extLst>
            <a:ext uri="{FF2B5EF4-FFF2-40B4-BE49-F238E27FC236}">
              <a16:creationId xmlns:a16="http://schemas.microsoft.com/office/drawing/2014/main" id="{93BCCE01-45B6-40AD-8EE8-B59E84FEE269}"/>
            </a:ext>
          </a:extLst>
        </xdr:cNvPr>
        <xdr:cNvSpPr/>
      </xdr:nvSpPr>
      <xdr:spPr>
        <a:xfrm>
          <a:off x="15430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131718</xdr:rowOff>
    </xdr:from>
    <xdr:to>
      <xdr:col>85</xdr:col>
      <xdr:colOff>127000</xdr:colOff>
      <xdr:row>107</xdr:row>
      <xdr:rowOff>146413</xdr:rowOff>
    </xdr:to>
    <xdr:cxnSp macro="">
      <xdr:nvCxnSpPr>
        <xdr:cNvPr id="883" name="直線コネクタ 882">
          <a:extLst>
            <a:ext uri="{FF2B5EF4-FFF2-40B4-BE49-F238E27FC236}">
              <a16:creationId xmlns:a16="http://schemas.microsoft.com/office/drawing/2014/main" id="{4B61AB16-AB69-485C-8157-4F8AA464B152}"/>
            </a:ext>
          </a:extLst>
        </xdr:cNvPr>
        <xdr:cNvCxnSpPr/>
      </xdr:nvCxnSpPr>
      <xdr:spPr>
        <a:xfrm>
          <a:off x="15481300" y="1847686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5806</xdr:rowOff>
    </xdr:from>
    <xdr:to>
      <xdr:col>76</xdr:col>
      <xdr:colOff>165100</xdr:colOff>
      <xdr:row>108</xdr:row>
      <xdr:rowOff>107406</xdr:rowOff>
    </xdr:to>
    <xdr:sp macro="" textlink="">
      <xdr:nvSpPr>
        <xdr:cNvPr id="884" name="楕円 883">
          <a:extLst>
            <a:ext uri="{FF2B5EF4-FFF2-40B4-BE49-F238E27FC236}">
              <a16:creationId xmlns:a16="http://schemas.microsoft.com/office/drawing/2014/main" id="{B9000FC6-E046-4A44-A0D8-D7125CB5F13F}"/>
            </a:ext>
          </a:extLst>
        </xdr:cNvPr>
        <xdr:cNvSpPr/>
      </xdr:nvSpPr>
      <xdr:spPr>
        <a:xfrm>
          <a:off x="14541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131718</xdr:rowOff>
    </xdr:from>
    <xdr:to>
      <xdr:col>81</xdr:col>
      <xdr:colOff>50800</xdr:colOff>
      <xdr:row>108</xdr:row>
      <xdr:rowOff>56606</xdr:rowOff>
    </xdr:to>
    <xdr:cxnSp macro="">
      <xdr:nvCxnSpPr>
        <xdr:cNvPr id="885" name="直線コネクタ 884">
          <a:extLst>
            <a:ext uri="{FF2B5EF4-FFF2-40B4-BE49-F238E27FC236}">
              <a16:creationId xmlns:a16="http://schemas.microsoft.com/office/drawing/2014/main" id="{BCC63A56-A289-4862-ABC2-3245929E6317}"/>
            </a:ext>
          </a:extLst>
        </xdr:cNvPr>
        <xdr:cNvCxnSpPr/>
      </xdr:nvCxnSpPr>
      <xdr:spPr>
        <a:xfrm flipV="1">
          <a:off x="14592300" y="18476868"/>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147864</xdr:rowOff>
    </xdr:from>
    <xdr:to>
      <xdr:col>72</xdr:col>
      <xdr:colOff>38100</xdr:colOff>
      <xdr:row>108</xdr:row>
      <xdr:rowOff>78014</xdr:rowOff>
    </xdr:to>
    <xdr:sp macro="" textlink="">
      <xdr:nvSpPr>
        <xdr:cNvPr id="886" name="楕円 885">
          <a:extLst>
            <a:ext uri="{FF2B5EF4-FFF2-40B4-BE49-F238E27FC236}">
              <a16:creationId xmlns:a16="http://schemas.microsoft.com/office/drawing/2014/main" id="{66F782C0-5829-4E19-A7A7-C1817D1BD771}"/>
            </a:ext>
          </a:extLst>
        </xdr:cNvPr>
        <xdr:cNvSpPr/>
      </xdr:nvSpPr>
      <xdr:spPr>
        <a:xfrm>
          <a:off x="1365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56606</xdr:rowOff>
    </xdr:to>
    <xdr:cxnSp macro="">
      <xdr:nvCxnSpPr>
        <xdr:cNvPr id="887" name="直線コネクタ 886">
          <a:extLst>
            <a:ext uri="{FF2B5EF4-FFF2-40B4-BE49-F238E27FC236}">
              <a16:creationId xmlns:a16="http://schemas.microsoft.com/office/drawing/2014/main" id="{CE736D4F-AC0A-4DF6-B904-C75C6CF2804B}"/>
            </a:ext>
          </a:extLst>
        </xdr:cNvPr>
        <xdr:cNvCxnSpPr/>
      </xdr:nvCxnSpPr>
      <xdr:spPr>
        <a:xfrm>
          <a:off x="13703300" y="185438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115207</xdr:rowOff>
    </xdr:from>
    <xdr:to>
      <xdr:col>67</xdr:col>
      <xdr:colOff>101600</xdr:colOff>
      <xdr:row>108</xdr:row>
      <xdr:rowOff>45357</xdr:rowOff>
    </xdr:to>
    <xdr:sp macro="" textlink="">
      <xdr:nvSpPr>
        <xdr:cNvPr id="888" name="楕円 887">
          <a:extLst>
            <a:ext uri="{FF2B5EF4-FFF2-40B4-BE49-F238E27FC236}">
              <a16:creationId xmlns:a16="http://schemas.microsoft.com/office/drawing/2014/main" id="{07E52FAB-582A-4D9C-BA61-2AC85FBF6011}"/>
            </a:ext>
          </a:extLst>
        </xdr:cNvPr>
        <xdr:cNvSpPr/>
      </xdr:nvSpPr>
      <xdr:spPr>
        <a:xfrm>
          <a:off x="1276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166007</xdr:rowOff>
    </xdr:from>
    <xdr:to>
      <xdr:col>71</xdr:col>
      <xdr:colOff>177800</xdr:colOff>
      <xdr:row>108</xdr:row>
      <xdr:rowOff>27214</xdr:rowOff>
    </xdr:to>
    <xdr:cxnSp macro="">
      <xdr:nvCxnSpPr>
        <xdr:cNvPr id="889" name="直線コネクタ 888">
          <a:extLst>
            <a:ext uri="{FF2B5EF4-FFF2-40B4-BE49-F238E27FC236}">
              <a16:creationId xmlns:a16="http://schemas.microsoft.com/office/drawing/2014/main" id="{0B2FC1A3-C6DE-4CF6-BB2C-B560791C9A66}"/>
            </a:ext>
          </a:extLst>
        </xdr:cNvPr>
        <xdr:cNvCxnSpPr/>
      </xdr:nvCxnSpPr>
      <xdr:spPr>
        <a:xfrm>
          <a:off x="12814300" y="18511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D8CE3A73-A703-4C2B-B8E7-C4EF75A57425}"/>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a:extLst>
            <a:ext uri="{FF2B5EF4-FFF2-40B4-BE49-F238E27FC236}">
              <a16:creationId xmlns:a16="http://schemas.microsoft.com/office/drawing/2014/main" id="{60ED5BBE-3C29-475B-8DD6-048481467C89}"/>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a:extLst>
            <a:ext uri="{FF2B5EF4-FFF2-40B4-BE49-F238E27FC236}">
              <a16:creationId xmlns:a16="http://schemas.microsoft.com/office/drawing/2014/main" id="{7978A134-CED8-4A32-95A7-854927A23A16}"/>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a:extLst>
            <a:ext uri="{FF2B5EF4-FFF2-40B4-BE49-F238E27FC236}">
              <a16:creationId xmlns:a16="http://schemas.microsoft.com/office/drawing/2014/main" id="{D8A6177A-42EC-4370-884B-AE43A28CF52C}"/>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2195</xdr:rowOff>
    </xdr:from>
    <xdr:ext cx="405111" cy="259045"/>
    <xdr:sp macro="" textlink="">
      <xdr:nvSpPr>
        <xdr:cNvPr id="894" name="n_1mainValue【庁舎】&#10;有形固定資産減価償却率">
          <a:extLst>
            <a:ext uri="{FF2B5EF4-FFF2-40B4-BE49-F238E27FC236}">
              <a16:creationId xmlns:a16="http://schemas.microsoft.com/office/drawing/2014/main" id="{25F53B28-D776-45E6-A70D-CA2659354B72}"/>
            </a:ext>
          </a:extLst>
        </xdr:cNvPr>
        <xdr:cNvSpPr txBox="1"/>
      </xdr:nvSpPr>
      <xdr:spPr>
        <a:xfrm>
          <a:off x="152660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98533</xdr:rowOff>
    </xdr:from>
    <xdr:ext cx="405111" cy="259045"/>
    <xdr:sp macro="" textlink="">
      <xdr:nvSpPr>
        <xdr:cNvPr id="895" name="n_2mainValue【庁舎】&#10;有形固定資産減価償却率">
          <a:extLst>
            <a:ext uri="{FF2B5EF4-FFF2-40B4-BE49-F238E27FC236}">
              <a16:creationId xmlns:a16="http://schemas.microsoft.com/office/drawing/2014/main" id="{2B5D5502-4876-41C1-9D2E-C6618612BB8E}"/>
            </a:ext>
          </a:extLst>
        </xdr:cNvPr>
        <xdr:cNvSpPr txBox="1"/>
      </xdr:nvSpPr>
      <xdr:spPr>
        <a:xfrm>
          <a:off x="143897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69141</xdr:rowOff>
    </xdr:from>
    <xdr:ext cx="405111" cy="259045"/>
    <xdr:sp macro="" textlink="">
      <xdr:nvSpPr>
        <xdr:cNvPr id="896" name="n_3mainValue【庁舎】&#10;有形固定資産減価償却率">
          <a:extLst>
            <a:ext uri="{FF2B5EF4-FFF2-40B4-BE49-F238E27FC236}">
              <a16:creationId xmlns:a16="http://schemas.microsoft.com/office/drawing/2014/main" id="{E1173511-EA3E-4A0F-BB31-F575FAB3C87D}"/>
            </a:ext>
          </a:extLst>
        </xdr:cNvPr>
        <xdr:cNvSpPr txBox="1"/>
      </xdr:nvSpPr>
      <xdr:spPr>
        <a:xfrm>
          <a:off x="13500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36484</xdr:rowOff>
    </xdr:from>
    <xdr:ext cx="405111" cy="259045"/>
    <xdr:sp macro="" textlink="">
      <xdr:nvSpPr>
        <xdr:cNvPr id="897" name="n_4mainValue【庁舎】&#10;有形固定資産減価償却率">
          <a:extLst>
            <a:ext uri="{FF2B5EF4-FFF2-40B4-BE49-F238E27FC236}">
              <a16:creationId xmlns:a16="http://schemas.microsoft.com/office/drawing/2014/main" id="{010E7B10-914D-42EF-9566-782243E4D874}"/>
            </a:ext>
          </a:extLst>
        </xdr:cNvPr>
        <xdr:cNvSpPr txBox="1"/>
      </xdr:nvSpPr>
      <xdr:spPr>
        <a:xfrm>
          <a:off x="12611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F825C5AF-1AE6-4C66-AB5B-DD49505AEC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6158204-C10B-4505-AD77-CDE6291D1E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F3EDF66D-ADAD-41D4-B2D4-63B47903D3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CAFC86C3-CF7E-482A-B5DF-84479B9C67E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A6EBF727-CB71-41CA-AFD5-0A6AC4768F5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D3C19BF-9CAD-49AE-882F-ED96FED424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89CD9990-BC31-4F45-9445-0C105289EC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5DE46893-E96D-4D71-8AF9-8FEA2DC31EB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A94691D0-D7E6-4610-B2DA-39869C745E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D498DEE6-6906-4D5A-9A56-34FAE68CA9D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12E00DE7-1646-4F7A-A4AB-649CE67050D4}"/>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DAB23295-074F-4A1E-B7A5-C1DBA00C406C}"/>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7443A447-6DE4-49DD-A3E5-529ED98F7B1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C1BCB083-AE02-4EA7-8678-E4CCF29733BD}"/>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158A870B-5294-4418-82DD-6E012415F2E5}"/>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44777381-EAAC-4234-AF97-F8E3A5BD5D1F}"/>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58D1891C-FCAC-45FE-874B-15708BB0388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4CB0CE84-AFE8-467C-A9A8-09D22B77932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9958ED65-F5DC-4840-8C7D-B363350924ED}"/>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36B14CE5-2FB6-472C-821E-C51A9C1D6C15}"/>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3B30D243-35D8-4D77-806D-3C222E454EF6}"/>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63471698-B725-4973-80A2-F43AB65BFB5D}"/>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17A06F90-C1B9-43A4-9A14-0305E4A71804}"/>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E751010C-2755-4655-92B4-F0B8491E3C86}"/>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3DADEEF5-9603-4D07-BB94-44B3B27A943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66CBA90F-99A8-4523-9BB8-89A5130762C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CCE00231-4517-4469-A3BD-0B6391A5AF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A913E0ED-58C5-4B64-A607-B60F50A5D09F}"/>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6C133DE8-2C5F-40BD-A204-A6C3F1D0116A}"/>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0E4F3A02-49C7-4F62-966B-CBB788149389}"/>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9CB80AA8-56F2-4436-B0B0-114E88D7CC3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669D4585-B454-47EC-850A-ADD29ACFD426}"/>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A2833CF0-D513-47D7-A241-1F7AEF55F341}"/>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F958B966-3501-4C4F-BA61-9D7CCCBD596C}"/>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A04EA238-8078-41B3-A793-0FC4A4BEE7DB}"/>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34D91B88-276D-42CE-AE62-5B930CCA23C2}"/>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E8F7976C-4F8C-4902-A846-27C458FF0DA9}"/>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0AC6EE92-DD48-4157-8D36-F10DB34009D0}"/>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3622BC6D-DD6E-4ADA-B0CE-FF45C73E57A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66D755CA-B0A5-4B91-B2D8-D3DFE53DC17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37C67DB-D754-41E3-AC43-454961FBC15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337B9000-9BE7-4AD3-AB41-09C1A73D50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9AC40D02-8534-46EB-AFE1-041749FD960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941" name="楕円 940">
          <a:extLst>
            <a:ext uri="{FF2B5EF4-FFF2-40B4-BE49-F238E27FC236}">
              <a16:creationId xmlns:a16="http://schemas.microsoft.com/office/drawing/2014/main" id="{4AD5C973-81E1-40FE-960B-B79B3D08F5D2}"/>
            </a:ext>
          </a:extLst>
        </xdr:cNvPr>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942" name="【庁舎】&#10;一人当たり面積該当値テキスト">
          <a:extLst>
            <a:ext uri="{FF2B5EF4-FFF2-40B4-BE49-F238E27FC236}">
              <a16:creationId xmlns:a16="http://schemas.microsoft.com/office/drawing/2014/main" id="{93472595-D4C8-4E30-9F3D-914B8FEE7F1D}"/>
            </a:ext>
          </a:extLst>
        </xdr:cNvPr>
        <xdr:cNvSpPr txBox="1"/>
      </xdr:nvSpPr>
      <xdr:spPr>
        <a:xfrm>
          <a:off x="221996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53975</xdr:rowOff>
    </xdr:from>
    <xdr:to>
      <xdr:col>112</xdr:col>
      <xdr:colOff>38100</xdr:colOff>
      <xdr:row>107</xdr:row>
      <xdr:rowOff>155575</xdr:rowOff>
    </xdr:to>
    <xdr:sp macro="" textlink="">
      <xdr:nvSpPr>
        <xdr:cNvPr id="943" name="楕円 942">
          <a:extLst>
            <a:ext uri="{FF2B5EF4-FFF2-40B4-BE49-F238E27FC236}">
              <a16:creationId xmlns:a16="http://schemas.microsoft.com/office/drawing/2014/main" id="{B0E7E2A9-F6C6-4C42-AF74-7BF19DCC9D5E}"/>
            </a:ext>
          </a:extLst>
        </xdr:cNvPr>
        <xdr:cNvSpPr/>
      </xdr:nvSpPr>
      <xdr:spPr>
        <a:xfrm>
          <a:off x="21272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104775</xdr:rowOff>
    </xdr:to>
    <xdr:cxnSp macro="">
      <xdr:nvCxnSpPr>
        <xdr:cNvPr id="944" name="直線コネクタ 943">
          <a:extLst>
            <a:ext uri="{FF2B5EF4-FFF2-40B4-BE49-F238E27FC236}">
              <a16:creationId xmlns:a16="http://schemas.microsoft.com/office/drawing/2014/main" id="{8CB0292C-7020-40A9-9C77-E8A6524A7268}"/>
            </a:ext>
          </a:extLst>
        </xdr:cNvPr>
        <xdr:cNvCxnSpPr/>
      </xdr:nvCxnSpPr>
      <xdr:spPr>
        <a:xfrm flipV="1">
          <a:off x="21323300" y="184442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56832</xdr:rowOff>
    </xdr:from>
    <xdr:to>
      <xdr:col>107</xdr:col>
      <xdr:colOff>101600</xdr:colOff>
      <xdr:row>107</xdr:row>
      <xdr:rowOff>158432</xdr:rowOff>
    </xdr:to>
    <xdr:sp macro="" textlink="">
      <xdr:nvSpPr>
        <xdr:cNvPr id="945" name="楕円 944">
          <a:extLst>
            <a:ext uri="{FF2B5EF4-FFF2-40B4-BE49-F238E27FC236}">
              <a16:creationId xmlns:a16="http://schemas.microsoft.com/office/drawing/2014/main" id="{9A3D95E1-76DD-458C-9557-98B24784D94E}"/>
            </a:ext>
          </a:extLst>
        </xdr:cNvPr>
        <xdr:cNvSpPr/>
      </xdr:nvSpPr>
      <xdr:spPr>
        <a:xfrm>
          <a:off x="20383500" y="184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104775</xdr:rowOff>
    </xdr:from>
    <xdr:to>
      <xdr:col>111</xdr:col>
      <xdr:colOff>177800</xdr:colOff>
      <xdr:row>107</xdr:row>
      <xdr:rowOff>107632</xdr:rowOff>
    </xdr:to>
    <xdr:cxnSp macro="">
      <xdr:nvCxnSpPr>
        <xdr:cNvPr id="946" name="直線コネクタ 945">
          <a:extLst>
            <a:ext uri="{FF2B5EF4-FFF2-40B4-BE49-F238E27FC236}">
              <a16:creationId xmlns:a16="http://schemas.microsoft.com/office/drawing/2014/main" id="{FD530697-241E-4128-A71B-68B10C02B081}"/>
            </a:ext>
          </a:extLst>
        </xdr:cNvPr>
        <xdr:cNvCxnSpPr/>
      </xdr:nvCxnSpPr>
      <xdr:spPr>
        <a:xfrm flipV="1">
          <a:off x="20434300" y="1844992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56832</xdr:rowOff>
    </xdr:from>
    <xdr:to>
      <xdr:col>102</xdr:col>
      <xdr:colOff>165100</xdr:colOff>
      <xdr:row>107</xdr:row>
      <xdr:rowOff>158432</xdr:rowOff>
    </xdr:to>
    <xdr:sp macro="" textlink="">
      <xdr:nvSpPr>
        <xdr:cNvPr id="947" name="楕円 946">
          <a:extLst>
            <a:ext uri="{FF2B5EF4-FFF2-40B4-BE49-F238E27FC236}">
              <a16:creationId xmlns:a16="http://schemas.microsoft.com/office/drawing/2014/main" id="{321D2717-0320-45CB-96D7-62A1898F05A9}"/>
            </a:ext>
          </a:extLst>
        </xdr:cNvPr>
        <xdr:cNvSpPr/>
      </xdr:nvSpPr>
      <xdr:spPr>
        <a:xfrm>
          <a:off x="19494500" y="184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107632</xdr:rowOff>
    </xdr:from>
    <xdr:to>
      <xdr:col>107</xdr:col>
      <xdr:colOff>50800</xdr:colOff>
      <xdr:row>107</xdr:row>
      <xdr:rowOff>107632</xdr:rowOff>
    </xdr:to>
    <xdr:cxnSp macro="">
      <xdr:nvCxnSpPr>
        <xdr:cNvPr id="948" name="直線コネクタ 947">
          <a:extLst>
            <a:ext uri="{FF2B5EF4-FFF2-40B4-BE49-F238E27FC236}">
              <a16:creationId xmlns:a16="http://schemas.microsoft.com/office/drawing/2014/main" id="{11020A03-777A-4FCB-B4CD-B5072194166D}"/>
            </a:ext>
          </a:extLst>
        </xdr:cNvPr>
        <xdr:cNvCxnSpPr/>
      </xdr:nvCxnSpPr>
      <xdr:spPr>
        <a:xfrm>
          <a:off x="19545300" y="18452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949" name="楕円 948">
          <a:extLst>
            <a:ext uri="{FF2B5EF4-FFF2-40B4-BE49-F238E27FC236}">
              <a16:creationId xmlns:a16="http://schemas.microsoft.com/office/drawing/2014/main" id="{7F191B30-07BF-4B62-9276-F1FF48EFD09E}"/>
            </a:ext>
          </a:extLst>
        </xdr:cNvPr>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107632</xdr:rowOff>
    </xdr:from>
    <xdr:to>
      <xdr:col>102</xdr:col>
      <xdr:colOff>114300</xdr:colOff>
      <xdr:row>107</xdr:row>
      <xdr:rowOff>110489</xdr:rowOff>
    </xdr:to>
    <xdr:cxnSp macro="">
      <xdr:nvCxnSpPr>
        <xdr:cNvPr id="950" name="直線コネクタ 949">
          <a:extLst>
            <a:ext uri="{FF2B5EF4-FFF2-40B4-BE49-F238E27FC236}">
              <a16:creationId xmlns:a16="http://schemas.microsoft.com/office/drawing/2014/main" id="{3E45EB89-075B-4E22-B296-E97F23CF3B90}"/>
            </a:ext>
          </a:extLst>
        </xdr:cNvPr>
        <xdr:cNvCxnSpPr/>
      </xdr:nvCxnSpPr>
      <xdr:spPr>
        <a:xfrm flipV="1">
          <a:off x="18656300" y="1845278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6FAF9BD7-30B7-4B3D-AF5A-6EB5CFC2D96A}"/>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a:extLst>
            <a:ext uri="{FF2B5EF4-FFF2-40B4-BE49-F238E27FC236}">
              <a16:creationId xmlns:a16="http://schemas.microsoft.com/office/drawing/2014/main" id="{1318C18E-140E-4AB8-80EE-693C1819BCC1}"/>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a:extLst>
            <a:ext uri="{FF2B5EF4-FFF2-40B4-BE49-F238E27FC236}">
              <a16:creationId xmlns:a16="http://schemas.microsoft.com/office/drawing/2014/main" id="{A253FD30-42B7-4B78-9588-F45C90CDAF8C}"/>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a:extLst>
            <a:ext uri="{FF2B5EF4-FFF2-40B4-BE49-F238E27FC236}">
              <a16:creationId xmlns:a16="http://schemas.microsoft.com/office/drawing/2014/main" id="{580DFA2D-8F05-4683-B925-1763AECBCA24}"/>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146702</xdr:rowOff>
    </xdr:from>
    <xdr:ext cx="469744" cy="259045"/>
    <xdr:sp macro="" textlink="">
      <xdr:nvSpPr>
        <xdr:cNvPr id="955" name="n_1mainValue【庁舎】&#10;一人当たり面積">
          <a:extLst>
            <a:ext uri="{FF2B5EF4-FFF2-40B4-BE49-F238E27FC236}">
              <a16:creationId xmlns:a16="http://schemas.microsoft.com/office/drawing/2014/main" id="{987A9732-CB17-4258-9B5F-D1C91FD57E72}"/>
            </a:ext>
          </a:extLst>
        </xdr:cNvPr>
        <xdr:cNvSpPr txBox="1"/>
      </xdr:nvSpPr>
      <xdr:spPr>
        <a:xfrm>
          <a:off x="210757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149559</xdr:rowOff>
    </xdr:from>
    <xdr:ext cx="469744" cy="259045"/>
    <xdr:sp macro="" textlink="">
      <xdr:nvSpPr>
        <xdr:cNvPr id="956" name="n_2mainValue【庁舎】&#10;一人当たり面積">
          <a:extLst>
            <a:ext uri="{FF2B5EF4-FFF2-40B4-BE49-F238E27FC236}">
              <a16:creationId xmlns:a16="http://schemas.microsoft.com/office/drawing/2014/main" id="{85DA11C4-8C8E-47FA-AE9C-75BE9E1CD60E}"/>
            </a:ext>
          </a:extLst>
        </xdr:cNvPr>
        <xdr:cNvSpPr txBox="1"/>
      </xdr:nvSpPr>
      <xdr:spPr>
        <a:xfrm>
          <a:off x="20199427" y="1849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149559</xdr:rowOff>
    </xdr:from>
    <xdr:ext cx="469744" cy="259045"/>
    <xdr:sp macro="" textlink="">
      <xdr:nvSpPr>
        <xdr:cNvPr id="957" name="n_3mainValue【庁舎】&#10;一人当たり面積">
          <a:extLst>
            <a:ext uri="{FF2B5EF4-FFF2-40B4-BE49-F238E27FC236}">
              <a16:creationId xmlns:a16="http://schemas.microsoft.com/office/drawing/2014/main" id="{FEB66F37-5B11-40F1-8C3B-50FD785E87F4}"/>
            </a:ext>
          </a:extLst>
        </xdr:cNvPr>
        <xdr:cNvSpPr txBox="1"/>
      </xdr:nvSpPr>
      <xdr:spPr>
        <a:xfrm>
          <a:off x="19310427" y="1849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958" name="n_4mainValue【庁舎】&#10;一人当たり面積">
          <a:extLst>
            <a:ext uri="{FF2B5EF4-FFF2-40B4-BE49-F238E27FC236}">
              <a16:creationId xmlns:a16="http://schemas.microsoft.com/office/drawing/2014/main" id="{964ACC23-48EE-47F5-AAEC-C160D4D7D231}"/>
            </a:ext>
          </a:extLst>
        </xdr:cNvPr>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47DBE057-4613-495B-9504-B9855B42DD7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1FFF8267-8066-4872-B8C1-6F798C1B63A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E66B3E99-34F5-4AD7-AB90-0F0BDF57071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主な資産である総合体育館は平成６年度に建築された施設であり、法定耐用年数である４７年のうち経過年数が２７年であること、平成２９年度に非構造部材耐震改修工事を行っていることから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産業文化会館（昭和４５年度建築）や商工センター（昭和５７年度建築）といった減価償却が進んでいる施設があり、類似団体よりも高い指標での推移となっているものの、男女共同参画推進センター（平成１８年度建築）や教育文化センター（平成１４年度建築）などの比較的新しい施設があることから、他の有形固定資産減価償却率と比較すると低い数値となっている。令和３年度は産業文化会館の空調設備中央監視装置更新工事等の実施により有形固定資産額は増加しているものの、減価償却が上回ったことから比率は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以降は、小学校の統廃合、消防署南分署の閉鎖を実施する予定であり、比率等に影響があることが見込まれる。今後も比率の推移等を踏まえながら公共施設等総合管理計画に基づき、施設の統合、集約化・複合化、廃止などを計画的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79,324
77,601
67.49
31,809,787
28,580,969
2,858,566
18,142,658
23,278,260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おいて、高齢者保健福祉費や地域振興費が増加したことに加え、基準財政収入額において、市税が減少したことなどから、需要額に占める収入額の割合が低下し、令和３年度の指数は０．０２の低下となった。</a:t>
          </a:r>
        </a:p>
        <a:p>
          <a:r>
            <a:rPr kumimoji="1" lang="ja-JP" altLang="en-US" sz="1300">
              <a:latin typeface="ＭＳ Ｐゴシック" panose="020B0600070205080204" pitchFamily="50" charset="-128"/>
              <a:ea typeface="ＭＳ Ｐゴシック" panose="020B0600070205080204" pitchFamily="50" charset="-128"/>
            </a:rPr>
            <a:t>　類似団体平均を０．０２～０．０４下回る状況が続いているが、合併特例債など交付税措置のある市債残高の割合が上昇していることも影響しているため、合併特例期間終了後の推移をみながら比率の改善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397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市税の減少を普通交付税や臨時財政対策債の増加が上回ったことや、令和２年度に実施した給食費無償化の終了により給食費納付金が増加となったこと、退職者数の減により人件費が減少したことなどから、比率は８．３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平成２２年度以来、１１年ぶりに類似団体平均を下回る水準となったが、今後も引き続き、事務事業の見直しによる更なるコスト削減を進めるとともに、市税等の徴収強化などによる歳入確保に努めていく。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64</xdr:row>
      <xdr:rowOff>127846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33050"/>
          <a:ext cx="8382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40657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66</xdr:row>
      <xdr:rowOff>18204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00646"/>
          <a:ext cx="8890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77046</xdr:rowOff>
    </xdr:from>
    <xdr:to>
      <xdr:col>15</xdr:col>
      <xdr:colOff>82550</xdr:colOff>
      <xdr:row>66</xdr:row>
      <xdr:rowOff>18204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212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77046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363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55456</xdr:rowOff>
    </xdr:from>
    <xdr:to>
      <xdr:col>11</xdr:col>
      <xdr:colOff>82550</xdr:colOff>
      <xdr:row>63</xdr:row>
      <xdr:rowOff>157056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直近５ヵ年においては、類似団体内平均値の８０％～８５％程度の規模に抑えられており、これまでの人件費・物件費削減の取り組みが一定の成果となってあらわれていると思われる。</a:t>
          </a:r>
        </a:p>
        <a:p>
          <a:r>
            <a:rPr kumimoji="1" lang="ja-JP" altLang="en-US" sz="1300">
              <a:latin typeface="ＭＳ Ｐゴシック" panose="020B0600070205080204" pitchFamily="50" charset="-128"/>
              <a:ea typeface="ＭＳ Ｐゴシック" panose="020B0600070205080204" pitchFamily="50" charset="-128"/>
            </a:rPr>
            <a:t>　令和３年度の人件費は、退職者数の減により減少したが、物件費については、新型コロナウイルスワクチン接種に係る委託料の増などにより増加となった。今後も引き続き、更なるコスト縮減に努めていく。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87911</xdr:rowOff>
    </xdr:from>
    <xdr:to>
      <xdr:col>23</xdr:col>
      <xdr:colOff>133350</xdr:colOff>
      <xdr:row>82</xdr:row>
      <xdr:rowOff>4004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75361"/>
          <a:ext cx="838200" cy="8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87911</xdr:rowOff>
    </xdr:from>
    <xdr:to>
      <xdr:col>19</xdr:col>
      <xdr:colOff>133350</xdr:colOff>
      <xdr:row>81</xdr:row>
      <xdr:rowOff>90576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75361"/>
          <a:ext cx="8890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46707</xdr:rowOff>
    </xdr:from>
    <xdr:to>
      <xdr:col>15</xdr:col>
      <xdr:colOff>82550</xdr:colOff>
      <xdr:row>81</xdr:row>
      <xdr:rowOff>90576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34157"/>
          <a:ext cx="88900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46707</xdr:rowOff>
    </xdr:from>
    <xdr:to>
      <xdr:col>11</xdr:col>
      <xdr:colOff>31750</xdr:colOff>
      <xdr:row>81</xdr:row>
      <xdr:rowOff>51774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34157"/>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124654</xdr:rowOff>
    </xdr:from>
    <xdr:to>
      <xdr:col>23</xdr:col>
      <xdr:colOff>184150</xdr:colOff>
      <xdr:row>82</xdr:row>
      <xdr:rowOff>54804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141181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5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37111</xdr:rowOff>
    </xdr:from>
    <xdr:to>
      <xdr:col>19</xdr:col>
      <xdr:colOff>184150</xdr:colOff>
      <xdr:row>81</xdr:row>
      <xdr:rowOff>138711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148888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9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39776</xdr:rowOff>
    </xdr:from>
    <xdr:to>
      <xdr:col>15</xdr:col>
      <xdr:colOff>133350</xdr:colOff>
      <xdr:row>81</xdr:row>
      <xdr:rowOff>141376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151553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167357</xdr:rowOff>
    </xdr:from>
    <xdr:to>
      <xdr:col>11</xdr:col>
      <xdr:colOff>82550</xdr:colOff>
      <xdr:row>81</xdr:row>
      <xdr:rowOff>97507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107684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5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974</xdr:rowOff>
    </xdr:from>
    <xdr:to>
      <xdr:col>7</xdr:col>
      <xdr:colOff>31750</xdr:colOff>
      <xdr:row>81</xdr:row>
      <xdr:rowOff>102574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112751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ヵ年とも類似団体平均を上回る状況が続いているが、いずれも国を１００％とした基準は下回っており、令和３年度は、直近５ヵ年で最も高かった指数の９９．５と比べると０．８ポイント低下していることから、今後も引き続き適正な給与水準の維持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45155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647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45155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1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98778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184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令和元年度をもって少人数学級編制事業が終了したことに伴い、市費負担教職員数が減少し、人口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人当たり職員数も減少に転じた。</a:t>
          </a:r>
        </a:p>
        <a:p>
          <a:r>
            <a:rPr kumimoji="1" lang="ja-JP" altLang="en-US" sz="1300">
              <a:latin typeface="ＭＳ Ｐゴシック" panose="020B0600070205080204" pitchFamily="50" charset="-128"/>
              <a:ea typeface="ＭＳ Ｐゴシック" panose="020B0600070205080204" pitchFamily="50" charset="-128"/>
            </a:rPr>
            <a:t>　平成２９年度に策定した定員適正化計画に基づき、継続的に適切な定員管理を進めてきたため、全国平均、類似団体平均を下回って推移しており、今後も引き続き適正な定員管理に努めていく。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158115</xdr:rowOff>
    </xdr:from>
    <xdr:to>
      <xdr:col>81</xdr:col>
      <xdr:colOff>44450</xdr:colOff>
      <xdr:row>61</xdr:row>
      <xdr:rowOff>741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4511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152082</xdr:rowOff>
    </xdr:from>
    <xdr:to>
      <xdr:col>77</xdr:col>
      <xdr:colOff>44450</xdr:colOff>
      <xdr:row>60</xdr:row>
      <xdr:rowOff>158115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390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152082</xdr:rowOff>
    </xdr:from>
    <xdr:to>
      <xdr:col>72</xdr:col>
      <xdr:colOff>203200</xdr:colOff>
      <xdr:row>61</xdr:row>
      <xdr:rowOff>30904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39082"/>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30904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612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121391</xdr:rowOff>
    </xdr:from>
    <xdr:to>
      <xdr:col>81</xdr:col>
      <xdr:colOff>95250</xdr:colOff>
      <xdr:row>61</xdr:row>
      <xdr:rowOff>51541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137918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5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107315</xdr:rowOff>
    </xdr:from>
    <xdr:to>
      <xdr:col>77</xdr:col>
      <xdr:colOff>95250</xdr:colOff>
      <xdr:row>61</xdr:row>
      <xdr:rowOff>37465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47642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101282</xdr:rowOff>
    </xdr:from>
    <xdr:to>
      <xdr:col>73</xdr:col>
      <xdr:colOff>44450</xdr:colOff>
      <xdr:row>61</xdr:row>
      <xdr:rowOff>31432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151554</xdr:rowOff>
    </xdr:from>
    <xdr:to>
      <xdr:col>68</xdr:col>
      <xdr:colOff>203200</xdr:colOff>
      <xdr:row>61</xdr:row>
      <xdr:rowOff>81704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元利償還金が増加傾向にある一方で、土木債元利償還金は減少が続いている。令和３年度については、公営企業の地方債償還財源繰入金が減少したことや普通交付税が増加したことから、０．５ポイント改善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類似団体内平均値を下回って推移しているため、今後も公債費負担の縮小に努めていく。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54864</xdr:rowOff>
    </xdr:from>
    <xdr:to>
      <xdr:col>81</xdr:col>
      <xdr:colOff>44450</xdr:colOff>
      <xdr:row>38</xdr:row>
      <xdr:rowOff>103124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5699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141732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6182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141732</xdr:rowOff>
    </xdr:from>
    <xdr:to>
      <xdr:col>72</xdr:col>
      <xdr:colOff>203200</xdr:colOff>
      <xdr:row>38</xdr:row>
      <xdr:rowOff>170688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6568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170688</xdr:rowOff>
    </xdr:from>
    <xdr:to>
      <xdr:col>68</xdr:col>
      <xdr:colOff>152400</xdr:colOff>
      <xdr:row>38</xdr:row>
      <xdr:rowOff>170688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685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20591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52324</xdr:rowOff>
    </xdr:from>
    <xdr:to>
      <xdr:col>77</xdr:col>
      <xdr:colOff>95250</xdr:colOff>
      <xdr:row>38</xdr:row>
      <xdr:rowOff>153924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164101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90932</xdr:rowOff>
    </xdr:from>
    <xdr:to>
      <xdr:col>73</xdr:col>
      <xdr:colOff>44450</xdr:colOff>
      <xdr:row>39</xdr:row>
      <xdr:rowOff>21082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31259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119888</xdr:rowOff>
    </xdr:from>
    <xdr:to>
      <xdr:col>68</xdr:col>
      <xdr:colOff>203200</xdr:colOff>
      <xdr:row>39</xdr:row>
      <xdr:rowOff>50038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60215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119888</xdr:rowOff>
    </xdr:from>
    <xdr:to>
      <xdr:col>64</xdr:col>
      <xdr:colOff>152400</xdr:colOff>
      <xdr:row>39</xdr:row>
      <xdr:rowOff>50038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60215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市債残高を削減する取組みを進めてきたことなどにより、将来負担比率は改善傾向で推移している。令和３年度は地方債現在高の減少や充当可能基金の増加などにより、将来負担比率が算定されなかった。</a:t>
          </a:r>
        </a:p>
        <a:p>
          <a:r>
            <a:rPr kumimoji="1" lang="ja-JP" altLang="en-US" sz="1300">
              <a:latin typeface="ＭＳ Ｐゴシック" panose="020B0600070205080204" pitchFamily="50" charset="-128"/>
              <a:ea typeface="ＭＳ Ｐゴシック" panose="020B0600070205080204" pitchFamily="50" charset="-128"/>
            </a:rPr>
            <a:t>　今後は、老朽化する公共施設の改修や設備更新により、比率が上昇に転じることが考えられるため、計画的な長寿命化対策により、引き続き将来負担の軽減を図り、健全な財政運営に努めていく。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139598</xdr:rowOff>
    </xdr:from>
    <xdr:to>
      <xdr:col>77</xdr:col>
      <xdr:colOff>44450</xdr:colOff>
      <xdr:row>15</xdr:row>
      <xdr:rowOff>10617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539898"/>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10617</xdr:rowOff>
    </xdr:from>
    <xdr:to>
      <xdr:col>72</xdr:col>
      <xdr:colOff>203200</xdr:colOff>
      <xdr:row>15</xdr:row>
      <xdr:rowOff>46330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582367"/>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157192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2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46330</xdr:rowOff>
    </xdr:from>
    <xdr:to>
      <xdr:col>68</xdr:col>
      <xdr:colOff>152400</xdr:colOff>
      <xdr:row>15</xdr:row>
      <xdr:rowOff>71425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618080"/>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161053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159123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88798</xdr:rowOff>
    </xdr:from>
    <xdr:to>
      <xdr:col>77</xdr:col>
      <xdr:colOff>95250</xdr:colOff>
      <xdr:row>15</xdr:row>
      <xdr:rowOff>18948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29125</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5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131267</xdr:rowOff>
    </xdr:from>
    <xdr:to>
      <xdr:col>73</xdr:col>
      <xdr:colOff>44450</xdr:colOff>
      <xdr:row>15</xdr:row>
      <xdr:rowOff>61417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5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71594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166980</xdr:rowOff>
    </xdr:from>
    <xdr:to>
      <xdr:col>68</xdr:col>
      <xdr:colOff>203200</xdr:colOff>
      <xdr:row>15</xdr:row>
      <xdr:rowOff>97130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107307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20625</xdr:rowOff>
    </xdr:from>
    <xdr:to>
      <xdr:col>64</xdr:col>
      <xdr:colOff>152400</xdr:colOff>
      <xdr:row>15</xdr:row>
      <xdr:rowOff>122225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132402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130928</xdr:colOff>
      <xdr:row>26</xdr:row>
      <xdr:rowOff>0</xdr:rowOff>
    </xdr:from>
    <xdr:ext cx="10042071" cy="425758"/>
    <xdr:sp macro="" textlink="">
      <xdr:nvSpPr>
        <xdr:cNvPr id="468" name="テキスト ボックス 467">
          <a:extLst>
            <a:ext uri="{FF2B5EF4-FFF2-40B4-BE49-F238E27FC236}">
              <a16:creationId xmlns:a16="http://schemas.microsoft.com/office/drawing/2014/main" id="{F75C02AE-23C5-43B1-AD27-7D21098F2340}"/>
            </a:ext>
          </a:extLst>
        </xdr:cNvPr>
        <xdr:cNvSpPr txBox="1"/>
      </xdr:nvSpPr>
      <xdr:spPr>
        <a:xfrm>
          <a:off x="752124" y="4522304"/>
          <a:ext cx="10042071" cy="42575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spAutoFit/>
        </a:bodyPr>
        <a:lstStyle/>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79,324
77,601
67.49
31,809,787
28,580,969
2,858,566
18,142,658
23,278,260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会計年度任用職員期末手当の支給率引き上げなど増加要因があったものの、退職手当の減少の影響が上回ったことに加え、算定上の分母となる経常一般財源等の増加の影響により、比率としては２ポイントの低下となった。</a:t>
          </a:r>
        </a:p>
        <a:p>
          <a:r>
            <a:rPr kumimoji="1" lang="ja-JP" altLang="en-US" sz="1300">
              <a:latin typeface="ＭＳ Ｐゴシック" panose="020B0600070205080204" pitchFamily="50" charset="-128"/>
              <a:ea typeface="ＭＳ Ｐゴシック" panose="020B0600070205080204" pitchFamily="50" charset="-128"/>
            </a:rPr>
            <a:t>　平成２９年度に、平成３０年度以降５年間を計画期間とする「行田市定員適正化計画」を策定しており、この計画に基づいて引き続き適正な定員管理に努めていく。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44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令和２年度に実施した学校給食費の無償化が終了した影響により、特定財源である学校給食費納付金が増加したことに加え、算定上の分母となる経常一般財源等の増加の影響により、比率としては２．８ポイントの低下となった。</a:t>
          </a:r>
        </a:p>
        <a:p>
          <a:r>
            <a:rPr kumimoji="1" lang="ja-JP" altLang="en-US" sz="1300">
              <a:latin typeface="ＭＳ Ｐゴシック" panose="020B0600070205080204" pitchFamily="50" charset="-128"/>
              <a:ea typeface="ＭＳ Ｐゴシック" panose="020B0600070205080204" pitchFamily="50" charset="-128"/>
            </a:rPr>
            <a:t>　３年連続して低下しているものの、依然として類似団体平均を上回っているため、事務事業全般の効率化を更に進め、物件費の縮減に努めていく。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226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149860</xdr:rowOff>
    </xdr:from>
    <xdr:to>
      <xdr:col>78</xdr:col>
      <xdr:colOff>69850</xdr:colOff>
      <xdr:row>19</xdr:row>
      <xdr:rowOff>24130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35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24130</xdr:rowOff>
    </xdr:from>
    <xdr:to>
      <xdr:col>73</xdr:col>
      <xdr:colOff>180975</xdr:colOff>
      <xdr:row>19</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81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46990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04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99060</xdr:rowOff>
    </xdr:from>
    <xdr:to>
      <xdr:col>78</xdr:col>
      <xdr:colOff>120650</xdr:colOff>
      <xdr:row>19</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13987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144780</xdr:rowOff>
    </xdr:from>
    <xdr:to>
      <xdr:col>74</xdr:col>
      <xdr:colOff>31750</xdr:colOff>
      <xdr:row>19</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は、障害者自立支援サービス等給付費や令和２年度に実施した学校給食費の無償化が終了した影響により教育扶助費（準要保護児童生徒に対する給食費補助金）が増加したものの、算定上の分母となる経常一般財源等の増加の影響がこれを上回り、比率としては０．３ポイントの低下となった。</a:t>
          </a:r>
        </a:p>
        <a:p>
          <a:r>
            <a:rPr kumimoji="1" lang="ja-JP" altLang="en-US" sz="1200">
              <a:latin typeface="ＭＳ Ｐゴシック" panose="020B0600070205080204" pitchFamily="50" charset="-128"/>
              <a:ea typeface="ＭＳ Ｐゴシック" panose="020B0600070205080204" pitchFamily="50" charset="-128"/>
            </a:rPr>
            <a:t>　類似団体平均を上回る状況が続いているが、これは子ども医療費などの市費単独の扶助費が多いことが要因として考えられるため、独自事業の見直しや上乗せ加算等の状況を精査し、比率改善に努めていく。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568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60</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057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60</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037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令和３年度は、国民健康保険事業費特別会計などへの繰出金が増加したものの、算定上の分母となる経常一般財源等の増加の影響がこれを上回り、比率としては０．７ポイントの低下となった。</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特別会計への繰出金については、一般会計の負担を軽減するため、保険料の負担適正化も含め、独立採算の原則に近付けるように検討していく。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170543</xdr:rowOff>
    </xdr:from>
    <xdr:to>
      <xdr:col>82</xdr:col>
      <xdr:colOff>107950</xdr:colOff>
      <xdr:row>59</xdr:row>
      <xdr:rowOff>75293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14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75293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60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61</xdr:row>
      <xdr:rowOff>156935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60215"/>
          <a:ext cx="889000" cy="5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58965</xdr:rowOff>
    </xdr:from>
    <xdr:to>
      <xdr:col>69</xdr:col>
      <xdr:colOff>92075</xdr:colOff>
      <xdr:row>61</xdr:row>
      <xdr:rowOff>156935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517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119743</xdr:rowOff>
    </xdr:from>
    <xdr:to>
      <xdr:col>82</xdr:col>
      <xdr:colOff>158750</xdr:colOff>
      <xdr:row>59</xdr:row>
      <xdr:rowOff>49893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91820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24493</xdr:rowOff>
    </xdr:from>
    <xdr:to>
      <xdr:col>78</xdr:col>
      <xdr:colOff>120650</xdr:colOff>
      <xdr:row>59</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110870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65315</xdr:rowOff>
    </xdr:from>
    <xdr:to>
      <xdr:col>74</xdr:col>
      <xdr:colOff>31750</xdr:colOff>
      <xdr:row>58</xdr:row>
      <xdr:rowOff>166915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5642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106135</xdr:rowOff>
    </xdr:from>
    <xdr:to>
      <xdr:col>69</xdr:col>
      <xdr:colOff>142875</xdr:colOff>
      <xdr:row>62</xdr:row>
      <xdr:rowOff>36285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21062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8165</xdr:rowOff>
    </xdr:from>
    <xdr:to>
      <xdr:col>65</xdr:col>
      <xdr:colOff>53975</xdr:colOff>
      <xdr:row>61</xdr:row>
      <xdr:rowOff>109765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94542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公共下水道事業会計への繰出金が減少したほか、農業振興に係る本市独自の補助制度を見直したことに加え、算定上の分母となる経常一般財源等の増加の影響により、比率としては１．３ポイントの低下となった。</a:t>
          </a:r>
        </a:p>
        <a:p>
          <a:r>
            <a:rPr kumimoji="1" lang="ja-JP" altLang="en-US" sz="1300">
              <a:latin typeface="ＭＳ Ｐゴシック" panose="020B0600070205080204" pitchFamily="50" charset="-128"/>
              <a:ea typeface="ＭＳ Ｐゴシック" panose="020B0600070205080204" pitchFamily="50" charset="-128"/>
            </a:rPr>
            <a:t>　平成２８年度から継続的に補助金等の見直しを行っていることから類似団体平均を下回っており、今後も引き続き補助金等の適正化を図っていく。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120142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614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36</xdr:row>
      <xdr:rowOff>62992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208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36</xdr:row>
      <xdr:rowOff>62992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7916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臨時財政対策債や総務債の元金償還金が増加し、比率上昇要因となったものの、算定上の分母となる経常一般財源等の増加の影響がこれを上回り、比率としては１．２ポイント低下し、平成２８年度以来５年ぶりに類似団体平均を下回る結果となった。</a:t>
          </a:r>
        </a:p>
        <a:p>
          <a:r>
            <a:rPr kumimoji="1" lang="ja-JP" altLang="en-US" sz="1300">
              <a:latin typeface="ＭＳ Ｐゴシック" panose="020B0600070205080204" pitchFamily="50" charset="-128"/>
              <a:ea typeface="ＭＳ Ｐゴシック" panose="020B0600070205080204" pitchFamily="50" charset="-128"/>
            </a:rPr>
            <a:t>　今後も、引き続き市債残高削減の取組を続け、公債費負担の縮減を図っていく。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3949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120142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120142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21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令和３年度は、扶助費が増加したものの、地方交付税や臨時財政対策債といった経常一般財源等の増加により、比率は７．１ポイント低下し、類似団体平均を下回った。</a:t>
          </a:r>
        </a:p>
        <a:p>
          <a:r>
            <a:rPr kumimoji="1" lang="ja-JP" altLang="en-US" sz="1200">
              <a:latin typeface="ＭＳ Ｐゴシック" panose="020B0600070205080204" pitchFamily="50" charset="-128"/>
              <a:ea typeface="ＭＳ Ｐゴシック" panose="020B0600070205080204" pitchFamily="50" charset="-128"/>
            </a:rPr>
            <a:t>　要因としては、補助費等が平均を下回っているほか、平均を上回る人件費、物件費などで類似団体との差が縮小したことにあるが、扶助費については、その差が拡大している。</a:t>
          </a:r>
        </a:p>
        <a:p>
          <a:r>
            <a:rPr kumimoji="1" lang="ja-JP" altLang="en-US" sz="1200">
              <a:latin typeface="ＭＳ Ｐゴシック" panose="020B0600070205080204" pitchFamily="50" charset="-128"/>
              <a:ea typeface="ＭＳ Ｐゴシック" panose="020B0600070205080204" pitchFamily="50" charset="-128"/>
            </a:rPr>
            <a:t>　引き続き、市費単独扶助費の見直しや物件費などの経常経費の削減を図り、比率の改善に努めていく。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78</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97763"/>
          <a:ext cx="8382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159004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223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78</xdr:row>
      <xdr:rowOff>159004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635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90424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583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60249</xdr:rowOff>
    </xdr:from>
    <xdr:to>
      <xdr:col>29</xdr:col>
      <xdr:colOff>127000</xdr:colOff>
      <xdr:row>18</xdr:row>
      <xdr:rowOff>66554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3974"/>
          <a:ext cx="647700" cy="6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53962</xdr:rowOff>
    </xdr:from>
    <xdr:to>
      <xdr:col>26</xdr:col>
      <xdr:colOff>50800</xdr:colOff>
      <xdr:row>18</xdr:row>
      <xdr:rowOff>66554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87687"/>
          <a:ext cx="698500" cy="1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53962</xdr:rowOff>
    </xdr:from>
    <xdr:to>
      <xdr:col>22</xdr:col>
      <xdr:colOff>114300</xdr:colOff>
      <xdr:row>18</xdr:row>
      <xdr:rowOff>91738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7687"/>
          <a:ext cx="698500" cy="37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91738</xdr:rowOff>
    </xdr:from>
    <xdr:to>
      <xdr:col>18</xdr:col>
      <xdr:colOff>177800</xdr:colOff>
      <xdr:row>18</xdr:row>
      <xdr:rowOff>104864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5463"/>
          <a:ext cx="698500" cy="1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9449</xdr:rowOff>
    </xdr:from>
    <xdr:to>
      <xdr:col>29</xdr:col>
      <xdr:colOff>177800</xdr:colOff>
      <xdr:row>18</xdr:row>
      <xdr:rowOff>111049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152976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15754</xdr:rowOff>
    </xdr:from>
    <xdr:to>
      <xdr:col>26</xdr:col>
      <xdr:colOff>101600</xdr:colOff>
      <xdr:row>18</xdr:row>
      <xdr:rowOff>117354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9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102131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3162</xdr:rowOff>
    </xdr:from>
    <xdr:to>
      <xdr:col>22</xdr:col>
      <xdr:colOff>165100</xdr:colOff>
      <xdr:row>18</xdr:row>
      <xdr:rowOff>104762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89539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40938</xdr:rowOff>
    </xdr:from>
    <xdr:to>
      <xdr:col>19</xdr:col>
      <xdr:colOff>38100</xdr:colOff>
      <xdr:row>18</xdr:row>
      <xdr:rowOff>142539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466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127316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54064</xdr:rowOff>
    </xdr:from>
    <xdr:to>
      <xdr:col>15</xdr:col>
      <xdr:colOff>101600</xdr:colOff>
      <xdr:row>18</xdr:row>
      <xdr:rowOff>155664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140441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223774</xdr:rowOff>
    </xdr:from>
    <xdr:to>
      <xdr:col>29</xdr:col>
      <xdr:colOff>127000</xdr:colOff>
      <xdr:row>37</xdr:row>
      <xdr:rowOff>230975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48474"/>
          <a:ext cx="6477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157099</xdr:rowOff>
    </xdr:from>
    <xdr:to>
      <xdr:col>26</xdr:col>
      <xdr:colOff>50800</xdr:colOff>
      <xdr:row>37</xdr:row>
      <xdr:rowOff>223774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81799"/>
          <a:ext cx="698500" cy="6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156718</xdr:rowOff>
    </xdr:from>
    <xdr:to>
      <xdr:col>22</xdr:col>
      <xdr:colOff>114300</xdr:colOff>
      <xdr:row>37</xdr:row>
      <xdr:rowOff>157099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81418"/>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135763</xdr:rowOff>
    </xdr:from>
    <xdr:to>
      <xdr:col>18</xdr:col>
      <xdr:colOff>177800</xdr:colOff>
      <xdr:row>37</xdr:row>
      <xdr:rowOff>156718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60463"/>
          <a:ext cx="698500" cy="2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180175</xdr:rowOff>
    </xdr:from>
    <xdr:to>
      <xdr:col>29</xdr:col>
      <xdr:colOff>177800</xdr:colOff>
      <xdr:row>37</xdr:row>
      <xdr:rowOff>281775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04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152252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7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172974</xdr:rowOff>
    </xdr:from>
    <xdr:to>
      <xdr:col>26</xdr:col>
      <xdr:colOff>101600</xdr:colOff>
      <xdr:row>37</xdr:row>
      <xdr:rowOff>274574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9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259351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84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106299</xdr:rowOff>
    </xdr:from>
    <xdr:to>
      <xdr:col>22</xdr:col>
      <xdr:colOff>165100</xdr:colOff>
      <xdr:row>37</xdr:row>
      <xdr:rowOff>207899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3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192676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1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105918</xdr:rowOff>
    </xdr:from>
    <xdr:to>
      <xdr:col>19</xdr:col>
      <xdr:colOff>38100</xdr:colOff>
      <xdr:row>37</xdr:row>
      <xdr:rowOff>207518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30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192295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84963</xdr:rowOff>
    </xdr:from>
    <xdr:to>
      <xdr:col>15</xdr:col>
      <xdr:colOff>101600</xdr:colOff>
      <xdr:row>37</xdr:row>
      <xdr:rowOff>186563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09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171340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79,324
77,601
67.49
31,809,787
28,580,969
2,858,566
18,142,658
23,278,260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10198</xdr:rowOff>
    </xdr:from>
    <xdr:to>
      <xdr:col>24</xdr:col>
      <xdr:colOff>63500</xdr:colOff>
      <xdr:row>37</xdr:row>
      <xdr:rowOff>12046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3848"/>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12046</xdr:rowOff>
    </xdr:from>
    <xdr:to>
      <xdr:col>19</xdr:col>
      <xdr:colOff>177800</xdr:colOff>
      <xdr:row>37</xdr:row>
      <xdr:rowOff>86855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5696"/>
          <a:ext cx="889000" cy="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86855</xdr:rowOff>
    </xdr:from>
    <xdr:to>
      <xdr:col>15</xdr:col>
      <xdr:colOff>50800</xdr:colOff>
      <xdr:row>37</xdr:row>
      <xdr:rowOff>169170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0505"/>
          <a:ext cx="8890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157093</xdr:rowOff>
    </xdr:from>
    <xdr:to>
      <xdr:col>10</xdr:col>
      <xdr:colOff>114300</xdr:colOff>
      <xdr:row>37</xdr:row>
      <xdr:rowOff>169170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00743"/>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130848</xdr:rowOff>
    </xdr:from>
    <xdr:to>
      <xdr:col>24</xdr:col>
      <xdr:colOff>114300</xdr:colOff>
      <xdr:row>37</xdr:row>
      <xdr:rowOff>60998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132696</xdr:rowOff>
    </xdr:from>
    <xdr:to>
      <xdr:col>20</xdr:col>
      <xdr:colOff>38100</xdr:colOff>
      <xdr:row>37</xdr:row>
      <xdr:rowOff>62846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53973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36055</xdr:rowOff>
    </xdr:from>
    <xdr:to>
      <xdr:col>15</xdr:col>
      <xdr:colOff>101600</xdr:colOff>
      <xdr:row>37</xdr:row>
      <xdr:rowOff>137655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128782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118370</xdr:rowOff>
    </xdr:from>
    <xdr:to>
      <xdr:col>10</xdr:col>
      <xdr:colOff>165100</xdr:colOff>
      <xdr:row>38</xdr:row>
      <xdr:rowOff>48520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39647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106293</xdr:rowOff>
    </xdr:from>
    <xdr:to>
      <xdr:col>6</xdr:col>
      <xdr:colOff>38100</xdr:colOff>
      <xdr:row>38</xdr:row>
      <xdr:rowOff>36443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27570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29159</xdr:rowOff>
    </xdr:from>
    <xdr:to>
      <xdr:col>24</xdr:col>
      <xdr:colOff>63500</xdr:colOff>
      <xdr:row>57</xdr:row>
      <xdr:rowOff>139992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1809"/>
          <a:ext cx="838200" cy="11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81750</xdr:rowOff>
    </xdr:from>
    <xdr:to>
      <xdr:col>19</xdr:col>
      <xdr:colOff>177800</xdr:colOff>
      <xdr:row>57</xdr:row>
      <xdr:rowOff>139992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54400"/>
          <a:ext cx="889000" cy="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81750</xdr:rowOff>
    </xdr:from>
    <xdr:to>
      <xdr:col>15</xdr:col>
      <xdr:colOff>50800</xdr:colOff>
      <xdr:row>57</xdr:row>
      <xdr:rowOff>117691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4400"/>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98527</xdr:rowOff>
    </xdr:from>
    <xdr:to>
      <xdr:col>10</xdr:col>
      <xdr:colOff>114300</xdr:colOff>
      <xdr:row>57</xdr:row>
      <xdr:rowOff>117691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71177"/>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149809</xdr:rowOff>
    </xdr:from>
    <xdr:to>
      <xdr:col>24</xdr:col>
      <xdr:colOff>114300</xdr:colOff>
      <xdr:row>57</xdr:row>
      <xdr:rowOff>79959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128236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2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89192</xdr:rowOff>
    </xdr:from>
    <xdr:to>
      <xdr:col>20</xdr:col>
      <xdr:colOff>38100</xdr:colOff>
      <xdr:row>58</xdr:row>
      <xdr:rowOff>19342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10469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30950</xdr:rowOff>
    </xdr:from>
    <xdr:to>
      <xdr:col>15</xdr:col>
      <xdr:colOff>101600</xdr:colOff>
      <xdr:row>57</xdr:row>
      <xdr:rowOff>132550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123677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66891</xdr:rowOff>
    </xdr:from>
    <xdr:to>
      <xdr:col>10</xdr:col>
      <xdr:colOff>165100</xdr:colOff>
      <xdr:row>57</xdr:row>
      <xdr:rowOff>168491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159618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47727</xdr:rowOff>
    </xdr:from>
    <xdr:to>
      <xdr:col>6</xdr:col>
      <xdr:colOff>38100</xdr:colOff>
      <xdr:row>57</xdr:row>
      <xdr:rowOff>149327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140454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68301</xdr:rowOff>
    </xdr:from>
    <xdr:to>
      <xdr:col>24</xdr:col>
      <xdr:colOff>63500</xdr:colOff>
      <xdr:row>78</xdr:row>
      <xdr:rowOff>68911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41401"/>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68301</xdr:rowOff>
    </xdr:from>
    <xdr:to>
      <xdr:col>19</xdr:col>
      <xdr:colOff>177800</xdr:colOff>
      <xdr:row>78</xdr:row>
      <xdr:rowOff>85940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41401"/>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84989</xdr:rowOff>
    </xdr:from>
    <xdr:to>
      <xdr:col>15</xdr:col>
      <xdr:colOff>50800</xdr:colOff>
      <xdr:row>78</xdr:row>
      <xdr:rowOff>85940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58089"/>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84989</xdr:rowOff>
    </xdr:from>
    <xdr:to>
      <xdr:col>10</xdr:col>
      <xdr:colOff>114300</xdr:colOff>
      <xdr:row>78</xdr:row>
      <xdr:rowOff>101143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58089"/>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18111</xdr:rowOff>
    </xdr:from>
    <xdr:to>
      <xdr:col>24</xdr:col>
      <xdr:colOff>114300</xdr:colOff>
      <xdr:row>78</xdr:row>
      <xdr:rowOff>119711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104488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17501</xdr:rowOff>
    </xdr:from>
    <xdr:to>
      <xdr:col>20</xdr:col>
      <xdr:colOff>38100</xdr:colOff>
      <xdr:row>78</xdr:row>
      <xdr:rowOff>119101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110228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8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35140</xdr:rowOff>
    </xdr:from>
    <xdr:to>
      <xdr:col>15</xdr:col>
      <xdr:colOff>101600</xdr:colOff>
      <xdr:row>78</xdr:row>
      <xdr:rowOff>136740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127867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0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34189</xdr:rowOff>
    </xdr:from>
    <xdr:to>
      <xdr:col>10</xdr:col>
      <xdr:colOff>165100</xdr:colOff>
      <xdr:row>78</xdr:row>
      <xdr:rowOff>135789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0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126916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0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50343</xdr:rowOff>
    </xdr:from>
    <xdr:to>
      <xdr:col>6</xdr:col>
      <xdr:colOff>38100</xdr:colOff>
      <xdr:row>78</xdr:row>
      <xdr:rowOff>151943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143070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117216</xdr:rowOff>
    </xdr:from>
    <xdr:to>
      <xdr:col>24</xdr:col>
      <xdr:colOff>63500</xdr:colOff>
      <xdr:row>98</xdr:row>
      <xdr:rowOff>148338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76416"/>
          <a:ext cx="838200" cy="3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76540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4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125772</xdr:rowOff>
    </xdr:from>
    <xdr:to>
      <xdr:col>19</xdr:col>
      <xdr:colOff>177800</xdr:colOff>
      <xdr:row>98</xdr:row>
      <xdr:rowOff>148338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927872"/>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43121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125772</xdr:rowOff>
    </xdr:from>
    <xdr:to>
      <xdr:col>15</xdr:col>
      <xdr:colOff>50800</xdr:colOff>
      <xdr:row>99</xdr:row>
      <xdr:rowOff>32226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27872"/>
          <a:ext cx="889000" cy="7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32226</xdr:rowOff>
    </xdr:from>
    <xdr:to>
      <xdr:col>10</xdr:col>
      <xdr:colOff>114300</xdr:colOff>
      <xdr:row>99</xdr:row>
      <xdr:rowOff>39165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05776"/>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66416</xdr:rowOff>
    </xdr:from>
    <xdr:to>
      <xdr:col>24</xdr:col>
      <xdr:colOff>114300</xdr:colOff>
      <xdr:row>96</xdr:row>
      <xdr:rowOff>168016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44843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0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97538</xdr:rowOff>
    </xdr:from>
    <xdr:to>
      <xdr:col>20</xdr:col>
      <xdr:colOff>38100</xdr:colOff>
      <xdr:row>99</xdr:row>
      <xdr:rowOff>27688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18815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9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74972</xdr:rowOff>
    </xdr:from>
    <xdr:to>
      <xdr:col>15</xdr:col>
      <xdr:colOff>101600</xdr:colOff>
      <xdr:row>99</xdr:row>
      <xdr:rowOff>5122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21649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152876</xdr:rowOff>
    </xdr:from>
    <xdr:to>
      <xdr:col>10</xdr:col>
      <xdr:colOff>165100</xdr:colOff>
      <xdr:row>99</xdr:row>
      <xdr:rowOff>83026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99553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159815</xdr:rowOff>
    </xdr:from>
    <xdr:to>
      <xdr:col>6</xdr:col>
      <xdr:colOff>38100</xdr:colOff>
      <xdr:row>99</xdr:row>
      <xdr:rowOff>89965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106492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52670</xdr:rowOff>
    </xdr:from>
    <xdr:to>
      <xdr:col>55</xdr:col>
      <xdr:colOff>0</xdr:colOff>
      <xdr:row>38</xdr:row>
      <xdr:rowOff>16484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539070"/>
          <a:ext cx="838200" cy="9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52670</xdr:rowOff>
    </xdr:from>
    <xdr:to>
      <xdr:col>50</xdr:col>
      <xdr:colOff>114300</xdr:colOff>
      <xdr:row>38</xdr:row>
      <xdr:rowOff>14398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539070"/>
          <a:ext cx="889000" cy="99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14398</xdr:rowOff>
    </xdr:from>
    <xdr:to>
      <xdr:col>45</xdr:col>
      <xdr:colOff>177800</xdr:colOff>
      <xdr:row>38</xdr:row>
      <xdr:rowOff>159531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529498"/>
          <a:ext cx="889000" cy="14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151168</xdr:rowOff>
    </xdr:from>
    <xdr:to>
      <xdr:col>41</xdr:col>
      <xdr:colOff>50800</xdr:colOff>
      <xdr:row>38</xdr:row>
      <xdr:rowOff>159531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666268"/>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137135</xdr:rowOff>
    </xdr:from>
    <xdr:to>
      <xdr:col>55</xdr:col>
      <xdr:colOff>50800</xdr:colOff>
      <xdr:row>38</xdr:row>
      <xdr:rowOff>67284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52062</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1870</xdr:rowOff>
    </xdr:from>
    <xdr:to>
      <xdr:col>50</xdr:col>
      <xdr:colOff>165100</xdr:colOff>
      <xdr:row>32</xdr:row>
      <xdr:rowOff>103470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4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94597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58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135049</xdr:rowOff>
    </xdr:from>
    <xdr:to>
      <xdr:col>46</xdr:col>
      <xdr:colOff>38100</xdr:colOff>
      <xdr:row>38</xdr:row>
      <xdr:rowOff>65199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56325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7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108731</xdr:rowOff>
    </xdr:from>
    <xdr:to>
      <xdr:col>41</xdr:col>
      <xdr:colOff>101600</xdr:colOff>
      <xdr:row>39</xdr:row>
      <xdr:rowOff>38881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6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30008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71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100368</xdr:rowOff>
    </xdr:from>
    <xdr:to>
      <xdr:col>36</xdr:col>
      <xdr:colOff>165100</xdr:colOff>
      <xdr:row>39</xdr:row>
      <xdr:rowOff>30518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21645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7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45603</xdr:rowOff>
    </xdr:from>
    <xdr:to>
      <xdr:col>55</xdr:col>
      <xdr:colOff>0</xdr:colOff>
      <xdr:row>57</xdr:row>
      <xdr:rowOff>109719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18253"/>
          <a:ext cx="838200" cy="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41156</xdr:rowOff>
    </xdr:from>
    <xdr:to>
      <xdr:col>50</xdr:col>
      <xdr:colOff>114300</xdr:colOff>
      <xdr:row>57</xdr:row>
      <xdr:rowOff>45603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13806"/>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37967</xdr:rowOff>
    </xdr:from>
    <xdr:to>
      <xdr:col>45</xdr:col>
      <xdr:colOff>177800</xdr:colOff>
      <xdr:row>57</xdr:row>
      <xdr:rowOff>41156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10617"/>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21022</xdr:rowOff>
    </xdr:from>
    <xdr:to>
      <xdr:col>41</xdr:col>
      <xdr:colOff>50800</xdr:colOff>
      <xdr:row>57</xdr:row>
      <xdr:rowOff>37967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93672"/>
          <a:ext cx="889000" cy="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58919</xdr:rowOff>
    </xdr:from>
    <xdr:to>
      <xdr:col>55</xdr:col>
      <xdr:colOff>50800</xdr:colOff>
      <xdr:row>57</xdr:row>
      <xdr:rowOff>160519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3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145296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166253</xdr:rowOff>
    </xdr:from>
    <xdr:to>
      <xdr:col>50</xdr:col>
      <xdr:colOff>165100</xdr:colOff>
      <xdr:row>57</xdr:row>
      <xdr:rowOff>96403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87530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6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161806</xdr:rowOff>
    </xdr:from>
    <xdr:to>
      <xdr:col>46</xdr:col>
      <xdr:colOff>38100</xdr:colOff>
      <xdr:row>57</xdr:row>
      <xdr:rowOff>91956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83083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158617</xdr:rowOff>
    </xdr:from>
    <xdr:to>
      <xdr:col>41</xdr:col>
      <xdr:colOff>101600</xdr:colOff>
      <xdr:row>57</xdr:row>
      <xdr:rowOff>88767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79894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141672</xdr:rowOff>
    </xdr:from>
    <xdr:to>
      <xdr:col>36</xdr:col>
      <xdr:colOff>165100</xdr:colOff>
      <xdr:row>57</xdr:row>
      <xdr:rowOff>71822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62949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9665</xdr:rowOff>
    </xdr:from>
    <xdr:to>
      <xdr:col>55</xdr:col>
      <xdr:colOff>0</xdr:colOff>
      <xdr:row>79</xdr:row>
      <xdr:rowOff>34925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54215"/>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147980</xdr:rowOff>
    </xdr:from>
    <xdr:to>
      <xdr:col>50</xdr:col>
      <xdr:colOff>114300</xdr:colOff>
      <xdr:row>79</xdr:row>
      <xdr:rowOff>9665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21080"/>
          <a:ext cx="889000" cy="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147980</xdr:rowOff>
    </xdr:from>
    <xdr:to>
      <xdr:col>45</xdr:col>
      <xdr:colOff>177800</xdr:colOff>
      <xdr:row>78</xdr:row>
      <xdr:rowOff>153912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21080"/>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139382</xdr:rowOff>
    </xdr:from>
    <xdr:to>
      <xdr:col>41</xdr:col>
      <xdr:colOff>50800</xdr:colOff>
      <xdr:row>78</xdr:row>
      <xdr:rowOff>153912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12482"/>
          <a:ext cx="889000" cy="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155575</xdr:rowOff>
    </xdr:from>
    <xdr:to>
      <xdr:col>55</xdr:col>
      <xdr:colOff>50800</xdr:colOff>
      <xdr:row>79</xdr:row>
      <xdr:rowOff>85725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70502</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43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130315</xdr:rowOff>
    </xdr:from>
    <xdr:to>
      <xdr:col>50</xdr:col>
      <xdr:colOff>165100</xdr:colOff>
      <xdr:row>79</xdr:row>
      <xdr:rowOff>60465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51592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97180</xdr:rowOff>
    </xdr:from>
    <xdr:to>
      <xdr:col>46</xdr:col>
      <xdr:colOff>38100</xdr:colOff>
      <xdr:row>79</xdr:row>
      <xdr:rowOff>27330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18457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6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103112</xdr:rowOff>
    </xdr:from>
    <xdr:to>
      <xdr:col>41</xdr:col>
      <xdr:colOff>101600</xdr:colOff>
      <xdr:row>79</xdr:row>
      <xdr:rowOff>33262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24389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88582</xdr:rowOff>
    </xdr:from>
    <xdr:to>
      <xdr:col>36</xdr:col>
      <xdr:colOff>165100</xdr:colOff>
      <xdr:row>79</xdr:row>
      <xdr:rowOff>18732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9859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5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129236</xdr:rowOff>
    </xdr:from>
    <xdr:to>
      <xdr:col>55</xdr:col>
      <xdr:colOff>0</xdr:colOff>
      <xdr:row>98</xdr:row>
      <xdr:rowOff>85204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759886"/>
          <a:ext cx="838200" cy="12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129236</xdr:rowOff>
    </xdr:from>
    <xdr:to>
      <xdr:col>50</xdr:col>
      <xdr:colOff>114300</xdr:colOff>
      <xdr:row>98</xdr:row>
      <xdr:rowOff>15354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759886"/>
          <a:ext cx="8890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160922</xdr:rowOff>
    </xdr:from>
    <xdr:to>
      <xdr:col>45</xdr:col>
      <xdr:colOff>177800</xdr:colOff>
      <xdr:row>98</xdr:row>
      <xdr:rowOff>15354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791572"/>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126352</xdr:rowOff>
    </xdr:from>
    <xdr:to>
      <xdr:col>41</xdr:col>
      <xdr:colOff>50800</xdr:colOff>
      <xdr:row>97</xdr:row>
      <xdr:rowOff>160922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57002"/>
          <a:ext cx="889000" cy="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34404</xdr:rowOff>
    </xdr:from>
    <xdr:to>
      <xdr:col>55</xdr:col>
      <xdr:colOff>50800</xdr:colOff>
      <xdr:row>98</xdr:row>
      <xdr:rowOff>136004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120781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5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78436</xdr:rowOff>
    </xdr:from>
    <xdr:to>
      <xdr:col>50</xdr:col>
      <xdr:colOff>165100</xdr:colOff>
      <xdr:row>98</xdr:row>
      <xdr:rowOff>8586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171163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0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136004</xdr:rowOff>
    </xdr:from>
    <xdr:to>
      <xdr:col>46</xdr:col>
      <xdr:colOff>38100</xdr:colOff>
      <xdr:row>98</xdr:row>
      <xdr:rowOff>66154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57281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5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110122</xdr:rowOff>
    </xdr:from>
    <xdr:to>
      <xdr:col>41</xdr:col>
      <xdr:colOff>101600</xdr:colOff>
      <xdr:row>98</xdr:row>
      <xdr:rowOff>40272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31399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75552</xdr:rowOff>
    </xdr:from>
    <xdr:to>
      <xdr:col>36</xdr:col>
      <xdr:colOff>165100</xdr:colOff>
      <xdr:row>98</xdr:row>
      <xdr:rowOff>5702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168279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9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56212</xdr:rowOff>
    </xdr:from>
    <xdr:to>
      <xdr:col>85</xdr:col>
      <xdr:colOff>127000</xdr:colOff>
      <xdr:row>76</xdr:row>
      <xdr:rowOff>63413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86412"/>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52522</xdr:rowOff>
    </xdr:from>
    <xdr:to>
      <xdr:col>81</xdr:col>
      <xdr:colOff>50800</xdr:colOff>
      <xdr:row>76</xdr:row>
      <xdr:rowOff>63413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082722"/>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52522</xdr:rowOff>
    </xdr:from>
    <xdr:to>
      <xdr:col>76</xdr:col>
      <xdr:colOff>114300</xdr:colOff>
      <xdr:row>76</xdr:row>
      <xdr:rowOff>58334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082722"/>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51215</xdr:rowOff>
    </xdr:from>
    <xdr:to>
      <xdr:col>71</xdr:col>
      <xdr:colOff>177800</xdr:colOff>
      <xdr:row>76</xdr:row>
      <xdr:rowOff>58334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08141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5412</xdr:rowOff>
    </xdr:from>
    <xdr:to>
      <xdr:col>85</xdr:col>
      <xdr:colOff>177800</xdr:colOff>
      <xdr:row>76</xdr:row>
      <xdr:rowOff>107012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155289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12613</xdr:rowOff>
    </xdr:from>
    <xdr:to>
      <xdr:col>81</xdr:col>
      <xdr:colOff>101600</xdr:colOff>
      <xdr:row>76</xdr:row>
      <xdr:rowOff>114213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4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105340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3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1722</xdr:rowOff>
    </xdr:from>
    <xdr:to>
      <xdr:col>76</xdr:col>
      <xdr:colOff>165100</xdr:colOff>
      <xdr:row>76</xdr:row>
      <xdr:rowOff>103322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94449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7534</xdr:rowOff>
    </xdr:from>
    <xdr:to>
      <xdr:col>72</xdr:col>
      <xdr:colOff>38100</xdr:colOff>
      <xdr:row>76</xdr:row>
      <xdr:rowOff>109134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100261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3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xdr:rowOff>
    </xdr:from>
    <xdr:to>
      <xdr:col>67</xdr:col>
      <xdr:colOff>101600</xdr:colOff>
      <xdr:row>76</xdr:row>
      <xdr:rowOff>102015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93142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2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148406</xdr:rowOff>
    </xdr:from>
    <xdr:to>
      <xdr:col>85</xdr:col>
      <xdr:colOff>127000</xdr:colOff>
      <xdr:row>99</xdr:row>
      <xdr:rowOff>6635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779056"/>
          <a:ext cx="838200" cy="2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108229</xdr:rowOff>
    </xdr:from>
    <xdr:to>
      <xdr:col>81</xdr:col>
      <xdr:colOff>50800</xdr:colOff>
      <xdr:row>99</xdr:row>
      <xdr:rowOff>6635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910329"/>
          <a:ext cx="889000" cy="6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108229</xdr:rowOff>
    </xdr:from>
    <xdr:to>
      <xdr:col>76</xdr:col>
      <xdr:colOff>114300</xdr:colOff>
      <xdr:row>98</xdr:row>
      <xdr:rowOff>166560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910329"/>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166560</xdr:rowOff>
    </xdr:from>
    <xdr:to>
      <xdr:col>71</xdr:col>
      <xdr:colOff>177800</xdr:colOff>
      <xdr:row>99</xdr:row>
      <xdr:rowOff>15532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68660"/>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97606</xdr:rowOff>
    </xdr:from>
    <xdr:to>
      <xdr:col>85</xdr:col>
      <xdr:colOff>177800</xdr:colOff>
      <xdr:row>98</xdr:row>
      <xdr:rowOff>27756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76033</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127285</xdr:rowOff>
    </xdr:from>
    <xdr:to>
      <xdr:col>81</xdr:col>
      <xdr:colOff>101600</xdr:colOff>
      <xdr:row>99</xdr:row>
      <xdr:rowOff>57435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48562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2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57429</xdr:rowOff>
    </xdr:from>
    <xdr:to>
      <xdr:col>76</xdr:col>
      <xdr:colOff>165100</xdr:colOff>
      <xdr:row>98</xdr:row>
      <xdr:rowOff>159029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150156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115760</xdr:rowOff>
    </xdr:from>
    <xdr:to>
      <xdr:col>72</xdr:col>
      <xdr:colOff>38100</xdr:colOff>
      <xdr:row>99</xdr:row>
      <xdr:rowOff>45910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37037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136182</xdr:rowOff>
    </xdr:from>
    <xdr:to>
      <xdr:col>67</xdr:col>
      <xdr:colOff>101600</xdr:colOff>
      <xdr:row>99</xdr:row>
      <xdr:rowOff>66332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57459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67177</xdr:rowOff>
    </xdr:from>
    <xdr:to>
      <xdr:col>116</xdr:col>
      <xdr:colOff>63500</xdr:colOff>
      <xdr:row>37</xdr:row>
      <xdr:rowOff>68662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410827"/>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68662</xdr:rowOff>
    </xdr:from>
    <xdr:to>
      <xdr:col>111</xdr:col>
      <xdr:colOff>177800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412312"/>
          <a:ext cx="889000" cy="12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16377</xdr:rowOff>
    </xdr:from>
    <xdr:to>
      <xdr:col>116</xdr:col>
      <xdr:colOff>114300</xdr:colOff>
      <xdr:row>37</xdr:row>
      <xdr:rowOff>117977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166254</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33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17862</xdr:rowOff>
    </xdr:from>
    <xdr:to>
      <xdr:col>112</xdr:col>
      <xdr:colOff>38100</xdr:colOff>
      <xdr:row>37</xdr:row>
      <xdr:rowOff>119462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110589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45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44259</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15980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40411</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5596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38049</xdr:rowOff>
    </xdr:from>
    <xdr:to>
      <xdr:col>107</xdr:col>
      <xdr:colOff>50800</xdr:colOff>
      <xdr:row>59</xdr:row>
      <xdr:rowOff>40411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5359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38049</xdr:rowOff>
    </xdr:from>
    <xdr:to>
      <xdr:col>102</xdr:col>
      <xdr:colOff>114300</xdr:colOff>
      <xdr:row>59</xdr:row>
      <xdr:rowOff>38430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15359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164909</xdr:rowOff>
    </xdr:from>
    <xdr:to>
      <xdr:col>116</xdr:col>
      <xdr:colOff>114300</xdr:colOff>
      <xdr:row>59</xdr:row>
      <xdr:rowOff>95059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79836</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3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161061</xdr:rowOff>
    </xdr:from>
    <xdr:to>
      <xdr:col>107</xdr:col>
      <xdr:colOff>101600</xdr:colOff>
      <xdr:row>59</xdr:row>
      <xdr:rowOff>91211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82338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9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158699</xdr:rowOff>
    </xdr:from>
    <xdr:to>
      <xdr:col>102</xdr:col>
      <xdr:colOff>165100</xdr:colOff>
      <xdr:row>59</xdr:row>
      <xdr:rowOff>88849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79976</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9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159080</xdr:rowOff>
    </xdr:from>
    <xdr:to>
      <xdr:col>98</xdr:col>
      <xdr:colOff>38100</xdr:colOff>
      <xdr:row>59</xdr:row>
      <xdr:rowOff>89230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80357</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169418</xdr:rowOff>
    </xdr:from>
    <xdr:to>
      <xdr:col>116</xdr:col>
      <xdr:colOff>63500</xdr:colOff>
      <xdr:row>76</xdr:row>
      <xdr:rowOff>62291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28168"/>
          <a:ext cx="838200" cy="6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62291</xdr:rowOff>
    </xdr:from>
    <xdr:to>
      <xdr:col>111</xdr:col>
      <xdr:colOff>177800</xdr:colOff>
      <xdr:row>76</xdr:row>
      <xdr:rowOff>71434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9249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45345</xdr:rowOff>
    </xdr:from>
    <xdr:to>
      <xdr:col>107</xdr:col>
      <xdr:colOff>50800</xdr:colOff>
      <xdr:row>76</xdr:row>
      <xdr:rowOff>71434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732645"/>
          <a:ext cx="889000" cy="36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45345</xdr:rowOff>
    </xdr:from>
    <xdr:to>
      <xdr:col>102</xdr:col>
      <xdr:colOff>114300</xdr:colOff>
      <xdr:row>74</xdr:row>
      <xdr:rowOff>86151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732645"/>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118618</xdr:rowOff>
    </xdr:from>
    <xdr:to>
      <xdr:col>116</xdr:col>
      <xdr:colOff>114300</xdr:colOff>
      <xdr:row>76</xdr:row>
      <xdr:rowOff>48769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773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97045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5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11491</xdr:rowOff>
    </xdr:from>
    <xdr:to>
      <xdr:col>112</xdr:col>
      <xdr:colOff>38100</xdr:colOff>
      <xdr:row>76</xdr:row>
      <xdr:rowOff>113091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104218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20634</xdr:rowOff>
    </xdr:from>
    <xdr:to>
      <xdr:col>107</xdr:col>
      <xdr:colOff>101600</xdr:colOff>
      <xdr:row>76</xdr:row>
      <xdr:rowOff>122234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113361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165995</xdr:rowOff>
    </xdr:from>
    <xdr:to>
      <xdr:col>102</xdr:col>
      <xdr:colOff>165100</xdr:colOff>
      <xdr:row>74</xdr:row>
      <xdr:rowOff>96145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112672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4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35351</xdr:rowOff>
    </xdr:from>
    <xdr:to>
      <xdr:col>98</xdr:col>
      <xdr:colOff>38100</xdr:colOff>
      <xdr:row>74</xdr:row>
      <xdr:rowOff>136951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7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128078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8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額において最も大きい住民一人当たりのコストは扶助費となり、前年度から２２，９０６円の増加（＋２６．２％）となった。増加となった主な要因は、子育て世帯臨時特別給付金事業や住民税非課税世帯等臨時特別給付金事業の実施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扶助費は類似団体平均値を上回って推移していたが、生活保護医療扶助費の減少などにより類似団体平均を下回った令和２年度に続き、２年連続で下回る結果となった。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物件費は、令和３年度に新型コロナウイルスワクチン接種関連の委託料の影響により８，７２７円の増加（＋１７．６％）となるなど、増減を繰り返しながらも類似団体を下回る水準で推移している。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ての性質において類似団体平均値を下回る結果となったが、今後、中長期的には扶助費をはじめとする社会保障関係経費の増加が見込まれるほか、公共施設の老朽化対策の本格化により維持補修費や普通建設事業費の増加も見込まれるため、事務事業の見直しや経常経費の削減を更に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79,324
77,601
67.49
31,809,787
28,580,969
2,858,566
18,142,658
23,278,260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163017</xdr:rowOff>
    </xdr:from>
    <xdr:to>
      <xdr:col>24</xdr:col>
      <xdr:colOff>63500</xdr:colOff>
      <xdr:row>36</xdr:row>
      <xdr:rowOff>40031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63767"/>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157988</xdr:rowOff>
    </xdr:from>
    <xdr:to>
      <xdr:col>19</xdr:col>
      <xdr:colOff>177800</xdr:colOff>
      <xdr:row>35</xdr:row>
      <xdr:rowOff>163017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5873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118212</xdr:rowOff>
    </xdr:from>
    <xdr:to>
      <xdr:col>15</xdr:col>
      <xdr:colOff>50800</xdr:colOff>
      <xdr:row>35</xdr:row>
      <xdr:rowOff>157988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18962"/>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37287</xdr:rowOff>
    </xdr:from>
    <xdr:to>
      <xdr:col>10</xdr:col>
      <xdr:colOff>114300</xdr:colOff>
      <xdr:row>35</xdr:row>
      <xdr:rowOff>118212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38037"/>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160681</xdr:rowOff>
    </xdr:from>
    <xdr:to>
      <xdr:col>24</xdr:col>
      <xdr:colOff>114300</xdr:colOff>
      <xdr:row>36</xdr:row>
      <xdr:rowOff>90831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139108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3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112217</xdr:rowOff>
    </xdr:from>
    <xdr:to>
      <xdr:col>20</xdr:col>
      <xdr:colOff>38100</xdr:colOff>
      <xdr:row>36</xdr:row>
      <xdr:rowOff>42367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33494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107188</xdr:rowOff>
    </xdr:from>
    <xdr:to>
      <xdr:col>15</xdr:col>
      <xdr:colOff>101600</xdr:colOff>
      <xdr:row>36</xdr:row>
      <xdr:rowOff>37338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28465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67412</xdr:rowOff>
    </xdr:from>
    <xdr:to>
      <xdr:col>10</xdr:col>
      <xdr:colOff>165100</xdr:colOff>
      <xdr:row>35</xdr:row>
      <xdr:rowOff>169012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160139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157937</xdr:rowOff>
    </xdr:from>
    <xdr:to>
      <xdr:col>6</xdr:col>
      <xdr:colOff>38100</xdr:colOff>
      <xdr:row>35</xdr:row>
      <xdr:rowOff>88087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104614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28471</xdr:rowOff>
    </xdr:from>
    <xdr:to>
      <xdr:col>24</xdr:col>
      <xdr:colOff>63500</xdr:colOff>
      <xdr:row>57</xdr:row>
      <xdr:rowOff>83083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15321"/>
          <a:ext cx="838200" cy="74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28471</xdr:rowOff>
    </xdr:from>
    <xdr:to>
      <xdr:col>19</xdr:col>
      <xdr:colOff>177800</xdr:colOff>
      <xdr:row>57</xdr:row>
      <xdr:rowOff>118372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15321"/>
          <a:ext cx="889000" cy="77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118372</xdr:rowOff>
    </xdr:from>
    <xdr:to>
      <xdr:col>15</xdr:col>
      <xdr:colOff>50800</xdr:colOff>
      <xdr:row>57</xdr:row>
      <xdr:rowOff>156487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91022"/>
          <a:ext cx="889000" cy="3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155808</xdr:rowOff>
    </xdr:from>
    <xdr:to>
      <xdr:col>10</xdr:col>
      <xdr:colOff>114300</xdr:colOff>
      <xdr:row>57</xdr:row>
      <xdr:rowOff>156487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28458"/>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32283</xdr:rowOff>
    </xdr:from>
    <xdr:to>
      <xdr:col>24</xdr:col>
      <xdr:colOff>114300</xdr:colOff>
      <xdr:row>57</xdr:row>
      <xdr:rowOff>133883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118660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149121</xdr:rowOff>
    </xdr:from>
    <xdr:to>
      <xdr:col>20</xdr:col>
      <xdr:colOff>38100</xdr:colOff>
      <xdr:row>53</xdr:row>
      <xdr:rowOff>79271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70398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5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67572</xdr:rowOff>
    </xdr:from>
    <xdr:to>
      <xdr:col>15</xdr:col>
      <xdr:colOff>101600</xdr:colOff>
      <xdr:row>57</xdr:row>
      <xdr:rowOff>169172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160299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3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105687</xdr:rowOff>
    </xdr:from>
    <xdr:to>
      <xdr:col>10</xdr:col>
      <xdr:colOff>165100</xdr:colOff>
      <xdr:row>58</xdr:row>
      <xdr:rowOff>35837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26964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7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105008</xdr:rowOff>
    </xdr:from>
    <xdr:to>
      <xdr:col>6</xdr:col>
      <xdr:colOff>38100</xdr:colOff>
      <xdr:row>58</xdr:row>
      <xdr:rowOff>35158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26285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7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61988</xdr:rowOff>
    </xdr:from>
    <xdr:to>
      <xdr:col>24</xdr:col>
      <xdr:colOff>63500</xdr:colOff>
      <xdr:row>78</xdr:row>
      <xdr:rowOff>29032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92188"/>
          <a:ext cx="838200" cy="30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3163</xdr:rowOff>
    </xdr:from>
    <xdr:to>
      <xdr:col>19</xdr:col>
      <xdr:colOff>177800</xdr:colOff>
      <xdr:row>78</xdr:row>
      <xdr:rowOff>29032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76263"/>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3163</xdr:rowOff>
    </xdr:from>
    <xdr:to>
      <xdr:col>15</xdr:col>
      <xdr:colOff>50800</xdr:colOff>
      <xdr:row>78</xdr:row>
      <xdr:rowOff>113691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76263"/>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113691</xdr:rowOff>
    </xdr:from>
    <xdr:to>
      <xdr:col>10</xdr:col>
      <xdr:colOff>114300</xdr:colOff>
      <xdr:row>78</xdr:row>
      <xdr:rowOff>114936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86791"/>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11188</xdr:rowOff>
    </xdr:from>
    <xdr:to>
      <xdr:col>24</xdr:col>
      <xdr:colOff>114300</xdr:colOff>
      <xdr:row>76</xdr:row>
      <xdr:rowOff>112788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161065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149682</xdr:rowOff>
    </xdr:from>
    <xdr:to>
      <xdr:col>20</xdr:col>
      <xdr:colOff>38100</xdr:colOff>
      <xdr:row>78</xdr:row>
      <xdr:rowOff>79832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70959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4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123813</xdr:rowOff>
    </xdr:from>
    <xdr:to>
      <xdr:col>15</xdr:col>
      <xdr:colOff>101600</xdr:colOff>
      <xdr:row>78</xdr:row>
      <xdr:rowOff>53963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45090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1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62891</xdr:rowOff>
    </xdr:from>
    <xdr:to>
      <xdr:col>10</xdr:col>
      <xdr:colOff>165100</xdr:colOff>
      <xdr:row>78</xdr:row>
      <xdr:rowOff>164491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155618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2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64136</xdr:rowOff>
    </xdr:from>
    <xdr:to>
      <xdr:col>6</xdr:col>
      <xdr:colOff>38100</xdr:colOff>
      <xdr:row>78</xdr:row>
      <xdr:rowOff>165736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156863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2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3544</xdr:rowOff>
    </xdr:from>
    <xdr:to>
      <xdr:col>24</xdr:col>
      <xdr:colOff>62865</xdr:colOff>
      <xdr:row>97</xdr:row>
      <xdr:rowOff>48768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044"/>
          <a:ext cx="1270" cy="12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52595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48768</xdr:rowOff>
    </xdr:from>
    <xdr:to>
      <xdr:col>24</xdr:col>
      <xdr:colOff>152400</xdr:colOff>
      <xdr:row>97</xdr:row>
      <xdr:rowOff>48768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79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121671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3544</xdr:rowOff>
    </xdr:from>
    <xdr:to>
      <xdr:col>24</xdr:col>
      <xdr:colOff>152400</xdr:colOff>
      <xdr:row>90</xdr:row>
      <xdr:rowOff>3544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138773</xdr:rowOff>
    </xdr:from>
    <xdr:to>
      <xdr:col>24</xdr:col>
      <xdr:colOff>63500</xdr:colOff>
      <xdr:row>97</xdr:row>
      <xdr:rowOff>91263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97973"/>
          <a:ext cx="838200" cy="1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84510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61633</xdr:rowOff>
    </xdr:from>
    <xdr:to>
      <xdr:col>24</xdr:col>
      <xdr:colOff>114300</xdr:colOff>
      <xdr:row>95</xdr:row>
      <xdr:rowOff>163233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4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91263</xdr:rowOff>
    </xdr:from>
    <xdr:to>
      <xdr:col>19</xdr:col>
      <xdr:colOff>177800</xdr:colOff>
      <xdr:row>97</xdr:row>
      <xdr:rowOff>98616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21913"/>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127140</xdr:rowOff>
    </xdr:from>
    <xdr:to>
      <xdr:col>20</xdr:col>
      <xdr:colOff>38100</xdr:colOff>
      <xdr:row>96</xdr:row>
      <xdr:rowOff>57290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73817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98616</xdr:rowOff>
    </xdr:from>
    <xdr:to>
      <xdr:col>15</xdr:col>
      <xdr:colOff>50800</xdr:colOff>
      <xdr:row>97</xdr:row>
      <xdr:rowOff>120638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29266"/>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21819</xdr:rowOff>
    </xdr:from>
    <xdr:to>
      <xdr:col>15</xdr:col>
      <xdr:colOff>101600</xdr:colOff>
      <xdr:row>96</xdr:row>
      <xdr:rowOff>123419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139946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120638</xdr:rowOff>
    </xdr:from>
    <xdr:to>
      <xdr:col>10</xdr:col>
      <xdr:colOff>114300</xdr:colOff>
      <xdr:row>97</xdr:row>
      <xdr:rowOff>132601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51288"/>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26733</xdr:rowOff>
    </xdr:from>
    <xdr:to>
      <xdr:col>10</xdr:col>
      <xdr:colOff>165100</xdr:colOff>
      <xdr:row>96</xdr:row>
      <xdr:rowOff>128333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144860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55817</xdr:rowOff>
    </xdr:from>
    <xdr:to>
      <xdr:col>6</xdr:col>
      <xdr:colOff>38100</xdr:colOff>
      <xdr:row>96</xdr:row>
      <xdr:rowOff>157417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87973</xdr:rowOff>
    </xdr:from>
    <xdr:to>
      <xdr:col>24</xdr:col>
      <xdr:colOff>114300</xdr:colOff>
      <xdr:row>97</xdr:row>
      <xdr:rowOff>18123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2900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40463</xdr:rowOff>
    </xdr:from>
    <xdr:to>
      <xdr:col>20</xdr:col>
      <xdr:colOff>38100</xdr:colOff>
      <xdr:row>97</xdr:row>
      <xdr:rowOff>142063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133190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47816</xdr:rowOff>
    </xdr:from>
    <xdr:to>
      <xdr:col>15</xdr:col>
      <xdr:colOff>101600</xdr:colOff>
      <xdr:row>97</xdr:row>
      <xdr:rowOff>149416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140543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69838</xdr:rowOff>
    </xdr:from>
    <xdr:to>
      <xdr:col>10</xdr:col>
      <xdr:colOff>165100</xdr:colOff>
      <xdr:row>97</xdr:row>
      <xdr:rowOff>171438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162565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81801</xdr:rowOff>
    </xdr:from>
    <xdr:to>
      <xdr:col>6</xdr:col>
      <xdr:colOff>38100</xdr:colOff>
      <xdr:row>98</xdr:row>
      <xdr:rowOff>11951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15342</xdr:rowOff>
    </xdr:from>
    <xdr:to>
      <xdr:col>55</xdr:col>
      <xdr:colOff>0</xdr:colOff>
      <xdr:row>39</xdr:row>
      <xdr:rowOff>22123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01892"/>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13894</xdr:rowOff>
    </xdr:from>
    <xdr:to>
      <xdr:col>50</xdr:col>
      <xdr:colOff>114300</xdr:colOff>
      <xdr:row>39</xdr:row>
      <xdr:rowOff>15342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0044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12979</xdr:rowOff>
    </xdr:from>
    <xdr:to>
      <xdr:col>45</xdr:col>
      <xdr:colOff>177800</xdr:colOff>
      <xdr:row>39</xdr:row>
      <xdr:rowOff>13894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9952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12979</xdr:rowOff>
    </xdr:from>
    <xdr:to>
      <xdr:col>41</xdr:col>
      <xdr:colOff>50800</xdr:colOff>
      <xdr:row>39</xdr:row>
      <xdr:rowOff>13894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9952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142773</xdr:rowOff>
    </xdr:from>
    <xdr:to>
      <xdr:col>55</xdr:col>
      <xdr:colOff>50800</xdr:colOff>
      <xdr:row>39</xdr:row>
      <xdr:rowOff>72923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57700</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72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135992</xdr:rowOff>
    </xdr:from>
    <xdr:to>
      <xdr:col>50</xdr:col>
      <xdr:colOff>165100</xdr:colOff>
      <xdr:row>39</xdr:row>
      <xdr:rowOff>66142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57269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4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134544</xdr:rowOff>
    </xdr:from>
    <xdr:to>
      <xdr:col>46</xdr:col>
      <xdr:colOff>38100</xdr:colOff>
      <xdr:row>39</xdr:row>
      <xdr:rowOff>64694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55821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4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133629</xdr:rowOff>
    </xdr:from>
    <xdr:to>
      <xdr:col>41</xdr:col>
      <xdr:colOff>101600</xdr:colOff>
      <xdr:row>39</xdr:row>
      <xdr:rowOff>63779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54906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41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134544</xdr:rowOff>
    </xdr:from>
    <xdr:to>
      <xdr:col>36</xdr:col>
      <xdr:colOff>165100</xdr:colOff>
      <xdr:row>39</xdr:row>
      <xdr:rowOff>64694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55821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4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93605</xdr:rowOff>
    </xdr:from>
    <xdr:to>
      <xdr:col>55</xdr:col>
      <xdr:colOff>0</xdr:colOff>
      <xdr:row>58</xdr:row>
      <xdr:rowOff>99850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37705"/>
          <a:ext cx="8382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96184</xdr:rowOff>
    </xdr:from>
    <xdr:to>
      <xdr:col>50</xdr:col>
      <xdr:colOff>114300</xdr:colOff>
      <xdr:row>58</xdr:row>
      <xdr:rowOff>99850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40284"/>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96184</xdr:rowOff>
    </xdr:from>
    <xdr:to>
      <xdr:col>45</xdr:col>
      <xdr:colOff>177800</xdr:colOff>
      <xdr:row>58</xdr:row>
      <xdr:rowOff>96604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40284"/>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96604</xdr:rowOff>
    </xdr:from>
    <xdr:to>
      <xdr:col>41</xdr:col>
      <xdr:colOff>50800</xdr:colOff>
      <xdr:row>58</xdr:row>
      <xdr:rowOff>98954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40704"/>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42805</xdr:rowOff>
    </xdr:from>
    <xdr:to>
      <xdr:col>55</xdr:col>
      <xdr:colOff>50800</xdr:colOff>
      <xdr:row>58</xdr:row>
      <xdr:rowOff>144405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129182</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49050</xdr:rowOff>
    </xdr:from>
    <xdr:to>
      <xdr:col>50</xdr:col>
      <xdr:colOff>165100</xdr:colOff>
      <xdr:row>58</xdr:row>
      <xdr:rowOff>150650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141777</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8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45384</xdr:rowOff>
    </xdr:from>
    <xdr:to>
      <xdr:col>46</xdr:col>
      <xdr:colOff>38100</xdr:colOff>
      <xdr:row>58</xdr:row>
      <xdr:rowOff>146984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138111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45804</xdr:rowOff>
    </xdr:from>
    <xdr:to>
      <xdr:col>41</xdr:col>
      <xdr:colOff>101600</xdr:colOff>
      <xdr:row>58</xdr:row>
      <xdr:rowOff>147404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138531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8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48154</xdr:rowOff>
    </xdr:from>
    <xdr:to>
      <xdr:col>36</xdr:col>
      <xdr:colOff>165100</xdr:colOff>
      <xdr:row>58</xdr:row>
      <xdr:rowOff>149754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140881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8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115835</xdr:rowOff>
    </xdr:from>
    <xdr:to>
      <xdr:col>55</xdr:col>
      <xdr:colOff>0</xdr:colOff>
      <xdr:row>77</xdr:row>
      <xdr:rowOff>157211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17485"/>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115835</xdr:rowOff>
    </xdr:from>
    <xdr:to>
      <xdr:col>50</xdr:col>
      <xdr:colOff>114300</xdr:colOff>
      <xdr:row>77</xdr:row>
      <xdr:rowOff>159497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17485"/>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159497</xdr:rowOff>
    </xdr:from>
    <xdr:to>
      <xdr:col>45</xdr:col>
      <xdr:colOff>177800</xdr:colOff>
      <xdr:row>78</xdr:row>
      <xdr:rowOff>35252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61147"/>
          <a:ext cx="889000" cy="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33401</xdr:rowOff>
    </xdr:from>
    <xdr:to>
      <xdr:col>41</xdr:col>
      <xdr:colOff>50800</xdr:colOff>
      <xdr:row>78</xdr:row>
      <xdr:rowOff>35252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06501"/>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106411</xdr:rowOff>
    </xdr:from>
    <xdr:to>
      <xdr:col>55</xdr:col>
      <xdr:colOff>50800</xdr:colOff>
      <xdr:row>78</xdr:row>
      <xdr:rowOff>36561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21338</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2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65035</xdr:rowOff>
    </xdr:from>
    <xdr:to>
      <xdr:col>50</xdr:col>
      <xdr:colOff>165100</xdr:colOff>
      <xdr:row>77</xdr:row>
      <xdr:rowOff>166635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157762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35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108697</xdr:rowOff>
    </xdr:from>
    <xdr:to>
      <xdr:col>46</xdr:col>
      <xdr:colOff>38100</xdr:colOff>
      <xdr:row>78</xdr:row>
      <xdr:rowOff>38847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1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29974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155902</xdr:rowOff>
    </xdr:from>
    <xdr:to>
      <xdr:col>41</xdr:col>
      <xdr:colOff>101600</xdr:colOff>
      <xdr:row>78</xdr:row>
      <xdr:rowOff>86052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77179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5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154051</xdr:rowOff>
    </xdr:from>
    <xdr:to>
      <xdr:col>36</xdr:col>
      <xdr:colOff>165100</xdr:colOff>
      <xdr:row>78</xdr:row>
      <xdr:rowOff>84201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75328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4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66320</xdr:rowOff>
    </xdr:from>
    <xdr:to>
      <xdr:col>55</xdr:col>
      <xdr:colOff>0</xdr:colOff>
      <xdr:row>98</xdr:row>
      <xdr:rowOff>4178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96970"/>
          <a:ext cx="838200" cy="10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37440</xdr:rowOff>
    </xdr:from>
    <xdr:to>
      <xdr:col>50</xdr:col>
      <xdr:colOff>114300</xdr:colOff>
      <xdr:row>97</xdr:row>
      <xdr:rowOff>66320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68090"/>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36373</xdr:rowOff>
    </xdr:from>
    <xdr:to>
      <xdr:col>45</xdr:col>
      <xdr:colOff>177800</xdr:colOff>
      <xdr:row>97</xdr:row>
      <xdr:rowOff>37440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6702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36373</xdr:rowOff>
    </xdr:from>
    <xdr:to>
      <xdr:col>41</xdr:col>
      <xdr:colOff>50800</xdr:colOff>
      <xdr:row>97</xdr:row>
      <xdr:rowOff>47613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67023"/>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124828</xdr:rowOff>
    </xdr:from>
    <xdr:to>
      <xdr:col>55</xdr:col>
      <xdr:colOff>50800</xdr:colOff>
      <xdr:row>98</xdr:row>
      <xdr:rowOff>54978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103255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15520</xdr:rowOff>
    </xdr:from>
    <xdr:to>
      <xdr:col>50</xdr:col>
      <xdr:colOff>165100</xdr:colOff>
      <xdr:row>97</xdr:row>
      <xdr:rowOff>117120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108247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158090</xdr:rowOff>
    </xdr:from>
    <xdr:to>
      <xdr:col>46</xdr:col>
      <xdr:colOff>38100</xdr:colOff>
      <xdr:row>97</xdr:row>
      <xdr:rowOff>88240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79367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71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157023</xdr:rowOff>
    </xdr:from>
    <xdr:to>
      <xdr:col>41</xdr:col>
      <xdr:colOff>101600</xdr:colOff>
      <xdr:row>97</xdr:row>
      <xdr:rowOff>87173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78300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168263</xdr:rowOff>
    </xdr:from>
    <xdr:to>
      <xdr:col>36</xdr:col>
      <xdr:colOff>165100</xdr:colOff>
      <xdr:row>97</xdr:row>
      <xdr:rowOff>98413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89540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9352</xdr:rowOff>
    </xdr:from>
    <xdr:to>
      <xdr:col>85</xdr:col>
      <xdr:colOff>127000</xdr:colOff>
      <xdr:row>38</xdr:row>
      <xdr:rowOff>16302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24452"/>
          <a:ext cx="8382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16302</xdr:rowOff>
    </xdr:from>
    <xdr:to>
      <xdr:col>81</xdr:col>
      <xdr:colOff>50800</xdr:colOff>
      <xdr:row>38</xdr:row>
      <xdr:rowOff>39299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31402"/>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164434</xdr:rowOff>
    </xdr:from>
    <xdr:to>
      <xdr:col>76</xdr:col>
      <xdr:colOff>114300</xdr:colOff>
      <xdr:row>38</xdr:row>
      <xdr:rowOff>39299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08084"/>
          <a:ext cx="8890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164434</xdr:rowOff>
    </xdr:from>
    <xdr:to>
      <xdr:col>71</xdr:col>
      <xdr:colOff>177800</xdr:colOff>
      <xdr:row>38</xdr:row>
      <xdr:rowOff>15433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08084"/>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130002</xdr:rowOff>
    </xdr:from>
    <xdr:to>
      <xdr:col>85</xdr:col>
      <xdr:colOff>177800</xdr:colOff>
      <xdr:row>38</xdr:row>
      <xdr:rowOff>60152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108429</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136952</xdr:rowOff>
    </xdr:from>
    <xdr:to>
      <xdr:col>81</xdr:col>
      <xdr:colOff>101600</xdr:colOff>
      <xdr:row>38</xdr:row>
      <xdr:rowOff>67101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806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58229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7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159949</xdr:rowOff>
    </xdr:from>
    <xdr:to>
      <xdr:col>76</xdr:col>
      <xdr:colOff>165100</xdr:colOff>
      <xdr:row>38</xdr:row>
      <xdr:rowOff>90099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81226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113635</xdr:rowOff>
    </xdr:from>
    <xdr:to>
      <xdr:col>72</xdr:col>
      <xdr:colOff>38100</xdr:colOff>
      <xdr:row>38</xdr:row>
      <xdr:rowOff>43785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34911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136083</xdr:rowOff>
    </xdr:from>
    <xdr:to>
      <xdr:col>67</xdr:col>
      <xdr:colOff>101600</xdr:colOff>
      <xdr:row>38</xdr:row>
      <xdr:rowOff>66233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57360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7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82017</xdr:rowOff>
    </xdr:from>
    <xdr:to>
      <xdr:col>85</xdr:col>
      <xdr:colOff>127000</xdr:colOff>
      <xdr:row>57</xdr:row>
      <xdr:rowOff>100267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54667"/>
          <a:ext cx="8382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74587</xdr:rowOff>
    </xdr:from>
    <xdr:to>
      <xdr:col>81</xdr:col>
      <xdr:colOff>50800</xdr:colOff>
      <xdr:row>57</xdr:row>
      <xdr:rowOff>82017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47237"/>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74587</xdr:rowOff>
    </xdr:from>
    <xdr:to>
      <xdr:col>76</xdr:col>
      <xdr:colOff>114300</xdr:colOff>
      <xdr:row>57</xdr:row>
      <xdr:rowOff>79940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47237"/>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162408</xdr:rowOff>
    </xdr:from>
    <xdr:to>
      <xdr:col>71</xdr:col>
      <xdr:colOff>177800</xdr:colOff>
      <xdr:row>57</xdr:row>
      <xdr:rowOff>79940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63608"/>
          <a:ext cx="889000" cy="8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49467</xdr:rowOff>
    </xdr:from>
    <xdr:to>
      <xdr:col>85</xdr:col>
      <xdr:colOff>177800</xdr:colOff>
      <xdr:row>57</xdr:row>
      <xdr:rowOff>151067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27894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31217</xdr:rowOff>
    </xdr:from>
    <xdr:to>
      <xdr:col>81</xdr:col>
      <xdr:colOff>101600</xdr:colOff>
      <xdr:row>57</xdr:row>
      <xdr:rowOff>132817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123944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9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23787</xdr:rowOff>
    </xdr:from>
    <xdr:to>
      <xdr:col>76</xdr:col>
      <xdr:colOff>165100</xdr:colOff>
      <xdr:row>57</xdr:row>
      <xdr:rowOff>125387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9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116514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8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29140</xdr:rowOff>
    </xdr:from>
    <xdr:to>
      <xdr:col>72</xdr:col>
      <xdr:colOff>38100</xdr:colOff>
      <xdr:row>57</xdr:row>
      <xdr:rowOff>130740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121867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111608</xdr:rowOff>
    </xdr:from>
    <xdr:to>
      <xdr:col>67</xdr:col>
      <xdr:colOff>101600</xdr:colOff>
      <xdr:row>57</xdr:row>
      <xdr:rowOff>41758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32885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56212</xdr:rowOff>
    </xdr:from>
    <xdr:to>
      <xdr:col>85</xdr:col>
      <xdr:colOff>127000</xdr:colOff>
      <xdr:row>96</xdr:row>
      <xdr:rowOff>63413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15412"/>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52522</xdr:rowOff>
    </xdr:from>
    <xdr:to>
      <xdr:col>81</xdr:col>
      <xdr:colOff>50800</xdr:colOff>
      <xdr:row>96</xdr:row>
      <xdr:rowOff>63413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511722"/>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52522</xdr:rowOff>
    </xdr:from>
    <xdr:to>
      <xdr:col>76</xdr:col>
      <xdr:colOff>114300</xdr:colOff>
      <xdr:row>96</xdr:row>
      <xdr:rowOff>58334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11722"/>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51215</xdr:rowOff>
    </xdr:from>
    <xdr:to>
      <xdr:col>71</xdr:col>
      <xdr:colOff>177800</xdr:colOff>
      <xdr:row>96</xdr:row>
      <xdr:rowOff>58334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1041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5412</xdr:rowOff>
    </xdr:from>
    <xdr:to>
      <xdr:col>85</xdr:col>
      <xdr:colOff>177800</xdr:colOff>
      <xdr:row>96</xdr:row>
      <xdr:rowOff>107012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155289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4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12613</xdr:rowOff>
    </xdr:from>
    <xdr:to>
      <xdr:col>81</xdr:col>
      <xdr:colOff>101600</xdr:colOff>
      <xdr:row>96</xdr:row>
      <xdr:rowOff>114213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105340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1722</xdr:rowOff>
    </xdr:from>
    <xdr:to>
      <xdr:col>76</xdr:col>
      <xdr:colOff>165100</xdr:colOff>
      <xdr:row>96</xdr:row>
      <xdr:rowOff>103322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94449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7534</xdr:rowOff>
    </xdr:from>
    <xdr:to>
      <xdr:col>72</xdr:col>
      <xdr:colOff>38100</xdr:colOff>
      <xdr:row>96</xdr:row>
      <xdr:rowOff>109134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100261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5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xdr:rowOff>
    </xdr:from>
    <xdr:to>
      <xdr:col>67</xdr:col>
      <xdr:colOff>101600</xdr:colOff>
      <xdr:row>96</xdr:row>
      <xdr:rowOff>102015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93142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額において最も大きい住民一人当たりコストは民生費で、子育て世帯臨時特別給付金給付事業や住民税非課税世帯等臨時特別給付金給付事業の実施により、前年度から２４，４０５円の増加（＋１８．１％）となっている。</a:t>
          </a:r>
        </a:p>
        <a:p>
          <a:r>
            <a:rPr kumimoji="1" lang="ja-JP" altLang="en-US" sz="1300">
              <a:latin typeface="ＭＳ Ｐゴシック" panose="020B0600070205080204" pitchFamily="50" charset="-128"/>
              <a:ea typeface="ＭＳ Ｐゴシック" panose="020B0600070205080204" pitchFamily="50" charset="-128"/>
            </a:rPr>
            <a:t>　次に金額が大きいものは総務費であるが、令和２年度に実施した特別定額給付金事業や本庁舎の空調設備更新の終了などにより、９７，１６７円の減少（▲７０．９％）となった。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衛生費については、２０，０００円台で推移していたが、新型コロナウイルスワクチン接種事業の実施やごみ処理施設整備基金への積み立ての影響により、９，７５９円増加（＋４１．９％）し、３万円を超え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全ての目的において類似団体平均値を下回って推移を続けているが、今後も限られた財源を有効に活用するため、事業の選択と集中を徹底することにより、持続可能な財政運営に努めていく。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令和３年度の実質収支は、市税は減少したものの、普通交付税や臨時財政対策債などが増加したことにより、２年連続して比率は上昇した。</a:t>
          </a:r>
        </a:p>
        <a:p>
          <a:r>
            <a:rPr kumimoji="1" lang="ja-JP" altLang="en-US" sz="1300">
              <a:latin typeface="ＭＳ ゴシック" pitchFamily="49" charset="-128"/>
              <a:ea typeface="ＭＳ ゴシック" pitchFamily="49" charset="-128"/>
            </a:rPr>
            <a:t>　また、財政調整基金の標準財政規模比は、低下傾向で推移していたが、令和３年度は２億円積立てたことにより上昇に転じた。</a:t>
          </a:r>
        </a:p>
        <a:p>
          <a:r>
            <a:rPr kumimoji="1" lang="ja-JP" altLang="en-US" sz="1300">
              <a:latin typeface="ＭＳ ゴシック" pitchFamily="49" charset="-128"/>
              <a:ea typeface="ＭＳ ゴシック" pitchFamily="49" charset="-128"/>
            </a:rPr>
            <a:t>　今後も将来負担を見据えた計画的な財政運営により収支の均衡を図るとともに、災害等の突発的な財政需要にも対応できるよう、決算剰余金の状況に応じて財政調整基金へ積立てていく。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各年度とも全会計で赤字を生じていない。</a:t>
          </a:r>
        </a:p>
        <a:p>
          <a:r>
            <a:rPr kumimoji="1" lang="ja-JP" altLang="en-US" sz="1400">
              <a:latin typeface="ＭＳ ゴシック" pitchFamily="49" charset="-128"/>
              <a:ea typeface="ＭＳ ゴシック" pitchFamily="49" charset="-128"/>
            </a:rPr>
            <a:t>　令和３年度は、国民健康保険事業費特別会計において黒字幅が縮小したものの、水道事業会計、一般会計、介護保険事業費特別会計などにおける黒字額の増加が上回ったことから、全体では標準財政規模比３６．７６％と前年度から７．２２ポイントの上昇となった。</a:t>
          </a:r>
        </a:p>
        <a:p>
          <a:r>
            <a:rPr kumimoji="1" lang="ja-JP" altLang="en-US" sz="1400">
              <a:latin typeface="ＭＳ ゴシック" pitchFamily="49" charset="-128"/>
              <a:ea typeface="ＭＳ ゴシック" pitchFamily="49" charset="-128"/>
            </a:rPr>
            <a:t>　なお、令和元年度から下水道事業が公営企業会計へ移行したため、従前の下水道事業費特別会計は「その他会計」に算入されている。</a:t>
          </a:r>
        </a:p>
        <a:p>
          <a:r>
            <a:rPr kumimoji="1" lang="ja-JP" altLang="en-US" sz="1400">
              <a:latin typeface="ＭＳ ゴシック" pitchFamily="49" charset="-128"/>
              <a:ea typeface="ＭＳ ゴシック" pitchFamily="49" charset="-128"/>
            </a:rPr>
            <a:t>　今後も歳入の動向を注視し、その規模に見合った財政運営により、長期的に収支の均衡を保っていくよう努めていく。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election activeCell="AC3" sqref="AC3:AL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31809787</v>
      </c>
      <c r="BO4" s="411"/>
      <c r="BP4" s="411"/>
      <c r="BQ4" s="411"/>
      <c r="BR4" s="411"/>
      <c r="BS4" s="411"/>
      <c r="BT4" s="411"/>
      <c r="BU4" s="412"/>
      <c r="BV4" s="410">
        <v>36202277</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15.8</v>
      </c>
      <c r="CU4" s="417"/>
      <c r="CV4" s="417"/>
      <c r="CW4" s="417"/>
      <c r="CX4" s="417"/>
      <c r="CY4" s="417"/>
      <c r="CZ4" s="417"/>
      <c r="DA4" s="418"/>
      <c r="DB4" s="416">
        <v>8.5</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28580969</v>
      </c>
      <c r="BO5" s="448"/>
      <c r="BP5" s="448"/>
      <c r="BQ5" s="448"/>
      <c r="BR5" s="448"/>
      <c r="BS5" s="448"/>
      <c r="BT5" s="448"/>
      <c r="BU5" s="449"/>
      <c r="BV5" s="447">
        <v>34560410</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85.5</v>
      </c>
      <c r="CU5" s="445"/>
      <c r="CV5" s="445"/>
      <c r="CW5" s="445"/>
      <c r="CX5" s="445"/>
      <c r="CY5" s="445"/>
      <c r="CZ5" s="445"/>
      <c r="DA5" s="446"/>
      <c r="DB5" s="444">
        <v>93.8</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3228818</v>
      </c>
      <c r="BO6" s="448"/>
      <c r="BP6" s="448"/>
      <c r="BQ6" s="448"/>
      <c r="BR6" s="448"/>
      <c r="BS6" s="448"/>
      <c r="BT6" s="448"/>
      <c r="BU6" s="449"/>
      <c r="BV6" s="447">
        <v>1641867</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92.2</v>
      </c>
      <c r="CU6" s="485"/>
      <c r="CV6" s="485"/>
      <c r="CW6" s="485"/>
      <c r="CX6" s="485"/>
      <c r="CY6" s="485"/>
      <c r="CZ6" s="485"/>
      <c r="DA6" s="486"/>
      <c r="DB6" s="484">
        <v>98.9</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370252</v>
      </c>
      <c r="BO7" s="448"/>
      <c r="BP7" s="448"/>
      <c r="BQ7" s="448"/>
      <c r="BR7" s="448"/>
      <c r="BS7" s="448"/>
      <c r="BT7" s="448"/>
      <c r="BU7" s="449"/>
      <c r="BV7" s="447">
        <v>156854</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18142658</v>
      </c>
      <c r="CU7" s="448"/>
      <c r="CV7" s="448"/>
      <c r="CW7" s="448"/>
      <c r="CX7" s="448"/>
      <c r="CY7" s="448"/>
      <c r="CZ7" s="448"/>
      <c r="DA7" s="449"/>
      <c r="DB7" s="447">
        <v>17373619</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2858566</v>
      </c>
      <c r="BO8" s="448"/>
      <c r="BP8" s="448"/>
      <c r="BQ8" s="448"/>
      <c r="BR8" s="448"/>
      <c r="BS8" s="448"/>
      <c r="BT8" s="448"/>
      <c r="BU8" s="449"/>
      <c r="BV8" s="447">
        <v>1485013</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0.69</v>
      </c>
      <c r="CU8" s="488"/>
      <c r="CV8" s="488"/>
      <c r="CW8" s="488"/>
      <c r="CX8" s="488"/>
      <c r="CY8" s="488"/>
      <c r="CZ8" s="488"/>
      <c r="DA8" s="489"/>
      <c r="DB8" s="487">
        <v>0.71</v>
      </c>
      <c r="DC8" s="488"/>
      <c r="DD8" s="488"/>
      <c r="DE8" s="488"/>
      <c r="DF8" s="488"/>
      <c r="DG8" s="488"/>
      <c r="DH8" s="488"/>
      <c r="DI8" s="489"/>
    </row>
    <row r="9" spans="1:119" ht="18.75" customHeight="1" thickBot="1" x14ac:dyDescent="0.2">
      <c r="A9" s="178"/>
      <c r="B9" s="441" t="s">
        <v>113</v>
      </c>
      <c r="C9" s="442"/>
      <c r="D9" s="442"/>
      <c r="E9" s="442"/>
      <c r="F9" s="442"/>
      <c r="G9" s="442"/>
      <c r="H9" s="442"/>
      <c r="I9" s="442"/>
      <c r="J9" s="442"/>
      <c r="K9" s="490"/>
      <c r="L9" s="491" t="s">
        <v>114</v>
      </c>
      <c r="M9" s="492"/>
      <c r="N9" s="492"/>
      <c r="O9" s="492"/>
      <c r="P9" s="492"/>
      <c r="Q9" s="493"/>
      <c r="R9" s="494">
        <v>78617</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94</v>
      </c>
      <c r="AV9" s="480"/>
      <c r="AW9" s="480"/>
      <c r="AX9" s="480"/>
      <c r="AY9" s="481" t="s">
        <v>117</v>
      </c>
      <c r="AZ9" s="482"/>
      <c r="BA9" s="482"/>
      <c r="BB9" s="482"/>
      <c r="BC9" s="482"/>
      <c r="BD9" s="482"/>
      <c r="BE9" s="482"/>
      <c r="BF9" s="482"/>
      <c r="BG9" s="482"/>
      <c r="BH9" s="482"/>
      <c r="BI9" s="482"/>
      <c r="BJ9" s="482"/>
      <c r="BK9" s="482"/>
      <c r="BL9" s="482"/>
      <c r="BM9" s="483"/>
      <c r="BN9" s="447">
        <v>1373553</v>
      </c>
      <c r="BO9" s="448"/>
      <c r="BP9" s="448"/>
      <c r="BQ9" s="448"/>
      <c r="BR9" s="448"/>
      <c r="BS9" s="448"/>
      <c r="BT9" s="448"/>
      <c r="BU9" s="449"/>
      <c r="BV9" s="447">
        <v>666413</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12.1</v>
      </c>
      <c r="CU9" s="445"/>
      <c r="CV9" s="445"/>
      <c r="CW9" s="445"/>
      <c r="CX9" s="445"/>
      <c r="CY9" s="445"/>
      <c r="CZ9" s="445"/>
      <c r="DA9" s="446"/>
      <c r="DB9" s="444">
        <v>13.2</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82113</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110</v>
      </c>
      <c r="AV10" s="480"/>
      <c r="AW10" s="480"/>
      <c r="AX10" s="480"/>
      <c r="AY10" s="481" t="s">
        <v>121</v>
      </c>
      <c r="AZ10" s="482"/>
      <c r="BA10" s="482"/>
      <c r="BB10" s="482"/>
      <c r="BC10" s="482"/>
      <c r="BD10" s="482"/>
      <c r="BE10" s="482"/>
      <c r="BF10" s="482"/>
      <c r="BG10" s="482"/>
      <c r="BH10" s="482"/>
      <c r="BI10" s="482"/>
      <c r="BJ10" s="482"/>
      <c r="BK10" s="482"/>
      <c r="BL10" s="482"/>
      <c r="BM10" s="483"/>
      <c r="BN10" s="447">
        <v>202786</v>
      </c>
      <c r="BO10" s="448"/>
      <c r="BP10" s="448"/>
      <c r="BQ10" s="448"/>
      <c r="BR10" s="448"/>
      <c r="BS10" s="448"/>
      <c r="BT10" s="448"/>
      <c r="BU10" s="449"/>
      <c r="BV10" s="447">
        <v>1866</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15">
      <c r="A12" s="178"/>
      <c r="B12" s="507" t="s">
        <v>131</v>
      </c>
      <c r="C12" s="508"/>
      <c r="D12" s="508"/>
      <c r="E12" s="508"/>
      <c r="F12" s="508"/>
      <c r="G12" s="508"/>
      <c r="H12" s="508"/>
      <c r="I12" s="508"/>
      <c r="J12" s="508"/>
      <c r="K12" s="509"/>
      <c r="L12" s="516" t="s">
        <v>132</v>
      </c>
      <c r="M12" s="517"/>
      <c r="N12" s="517"/>
      <c r="O12" s="517"/>
      <c r="P12" s="517"/>
      <c r="Q12" s="518"/>
      <c r="R12" s="519">
        <v>79324</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136</v>
      </c>
      <c r="AV12" s="480"/>
      <c r="AW12" s="480"/>
      <c r="AX12" s="480"/>
      <c r="AY12" s="481" t="s">
        <v>137</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139</v>
      </c>
      <c r="CU12" s="488"/>
      <c r="CV12" s="488"/>
      <c r="CW12" s="488"/>
      <c r="CX12" s="488"/>
      <c r="CY12" s="488"/>
      <c r="CZ12" s="488"/>
      <c r="DA12" s="489"/>
      <c r="DB12" s="487" t="s">
        <v>130</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140</v>
      </c>
      <c r="N13" s="539"/>
      <c r="O13" s="539"/>
      <c r="P13" s="539"/>
      <c r="Q13" s="540"/>
      <c r="R13" s="531">
        <v>77601</v>
      </c>
      <c r="S13" s="532"/>
      <c r="T13" s="532"/>
      <c r="U13" s="532"/>
      <c r="V13" s="533"/>
      <c r="W13" s="463" t="s">
        <v>141</v>
      </c>
      <c r="X13" s="464"/>
      <c r="Y13" s="464"/>
      <c r="Z13" s="464"/>
      <c r="AA13" s="464"/>
      <c r="AB13" s="454"/>
      <c r="AC13" s="498">
        <v>982</v>
      </c>
      <c r="AD13" s="499"/>
      <c r="AE13" s="499"/>
      <c r="AF13" s="499"/>
      <c r="AG13" s="541"/>
      <c r="AH13" s="498">
        <v>1176</v>
      </c>
      <c r="AI13" s="499"/>
      <c r="AJ13" s="499"/>
      <c r="AK13" s="499"/>
      <c r="AL13" s="500"/>
      <c r="AM13" s="476" t="s">
        <v>142</v>
      </c>
      <c r="AN13" s="477"/>
      <c r="AO13" s="477"/>
      <c r="AP13" s="477"/>
      <c r="AQ13" s="477"/>
      <c r="AR13" s="477"/>
      <c r="AS13" s="477"/>
      <c r="AT13" s="478"/>
      <c r="AU13" s="479" t="s">
        <v>106</v>
      </c>
      <c r="AV13" s="480"/>
      <c r="AW13" s="480"/>
      <c r="AX13" s="480"/>
      <c r="AY13" s="481" t="s">
        <v>143</v>
      </c>
      <c r="AZ13" s="482"/>
      <c r="BA13" s="482"/>
      <c r="BB13" s="482"/>
      <c r="BC13" s="482"/>
      <c r="BD13" s="482"/>
      <c r="BE13" s="482"/>
      <c r="BF13" s="482"/>
      <c r="BG13" s="482"/>
      <c r="BH13" s="482"/>
      <c r="BI13" s="482"/>
      <c r="BJ13" s="482"/>
      <c r="BK13" s="482"/>
      <c r="BL13" s="482"/>
      <c r="BM13" s="483"/>
      <c r="BN13" s="447">
        <v>1576339</v>
      </c>
      <c r="BO13" s="448"/>
      <c r="BP13" s="448"/>
      <c r="BQ13" s="448"/>
      <c r="BR13" s="448"/>
      <c r="BS13" s="448"/>
      <c r="BT13" s="448"/>
      <c r="BU13" s="449"/>
      <c r="BV13" s="447">
        <v>668279</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3.2</v>
      </c>
      <c r="CU13" s="445"/>
      <c r="CV13" s="445"/>
      <c r="CW13" s="445"/>
      <c r="CX13" s="445"/>
      <c r="CY13" s="445"/>
      <c r="CZ13" s="445"/>
      <c r="DA13" s="446"/>
      <c r="DB13" s="444">
        <v>3.7</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145</v>
      </c>
      <c r="M14" s="529"/>
      <c r="N14" s="529"/>
      <c r="O14" s="529"/>
      <c r="P14" s="529"/>
      <c r="Q14" s="530"/>
      <c r="R14" s="531">
        <v>80236</v>
      </c>
      <c r="S14" s="532"/>
      <c r="T14" s="532"/>
      <c r="U14" s="532"/>
      <c r="V14" s="533"/>
      <c r="W14" s="437"/>
      <c r="X14" s="438"/>
      <c r="Y14" s="438"/>
      <c r="Z14" s="438"/>
      <c r="AA14" s="438"/>
      <c r="AB14" s="427"/>
      <c r="AC14" s="534">
        <v>2.7</v>
      </c>
      <c r="AD14" s="535"/>
      <c r="AE14" s="535"/>
      <c r="AF14" s="535"/>
      <c r="AG14" s="536"/>
      <c r="AH14" s="534">
        <v>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130</v>
      </c>
      <c r="CU14" s="546"/>
      <c r="CV14" s="546"/>
      <c r="CW14" s="546"/>
      <c r="CX14" s="546"/>
      <c r="CY14" s="546"/>
      <c r="CZ14" s="546"/>
      <c r="DA14" s="547"/>
      <c r="DB14" s="545">
        <v>9.1999999999999993</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147</v>
      </c>
      <c r="N15" s="539"/>
      <c r="O15" s="539"/>
      <c r="P15" s="539"/>
      <c r="Q15" s="540"/>
      <c r="R15" s="531">
        <v>78491</v>
      </c>
      <c r="S15" s="532"/>
      <c r="T15" s="532"/>
      <c r="U15" s="532"/>
      <c r="V15" s="533"/>
      <c r="W15" s="463" t="s">
        <v>148</v>
      </c>
      <c r="X15" s="464"/>
      <c r="Y15" s="464"/>
      <c r="Z15" s="464"/>
      <c r="AA15" s="464"/>
      <c r="AB15" s="454"/>
      <c r="AC15" s="498">
        <v>11408</v>
      </c>
      <c r="AD15" s="499"/>
      <c r="AE15" s="499"/>
      <c r="AF15" s="499"/>
      <c r="AG15" s="541"/>
      <c r="AH15" s="498">
        <v>12268</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9417201</v>
      </c>
      <c r="BO15" s="411"/>
      <c r="BP15" s="411"/>
      <c r="BQ15" s="411"/>
      <c r="BR15" s="411"/>
      <c r="BS15" s="411"/>
      <c r="BT15" s="411"/>
      <c r="BU15" s="412"/>
      <c r="BV15" s="410">
        <v>9794142</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30.9</v>
      </c>
      <c r="AD16" s="535"/>
      <c r="AE16" s="535"/>
      <c r="AF16" s="535"/>
      <c r="AG16" s="536"/>
      <c r="AH16" s="534">
        <v>31.7</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14309892</v>
      </c>
      <c r="BO16" s="448"/>
      <c r="BP16" s="448"/>
      <c r="BQ16" s="448"/>
      <c r="BR16" s="448"/>
      <c r="BS16" s="448"/>
      <c r="BT16" s="448"/>
      <c r="BU16" s="449"/>
      <c r="BV16" s="447">
        <v>13810636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24569</v>
      </c>
      <c r="AD17" s="499"/>
      <c r="AE17" s="499"/>
      <c r="AF17" s="499"/>
      <c r="AG17" s="541"/>
      <c r="AH17" s="498">
        <v>25293</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11871264</v>
      </c>
      <c r="BO17" s="448"/>
      <c r="BP17" s="448"/>
      <c r="BQ17" s="448"/>
      <c r="BR17" s="448"/>
      <c r="BS17" s="448"/>
      <c r="BT17" s="448"/>
      <c r="BU17" s="449"/>
      <c r="BV17" s="447">
        <v>12378901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67.489999999999995</v>
      </c>
      <c r="M18" s="571"/>
      <c r="N18" s="571"/>
      <c r="O18" s="571"/>
      <c r="P18" s="571"/>
      <c r="Q18" s="571"/>
      <c r="R18" s="572"/>
      <c r="S18" s="572"/>
      <c r="T18" s="572"/>
      <c r="U18" s="572"/>
      <c r="V18" s="573"/>
      <c r="W18" s="465"/>
      <c r="X18" s="466"/>
      <c r="Y18" s="466"/>
      <c r="Z18" s="466"/>
      <c r="AA18" s="466"/>
      <c r="AB18" s="457"/>
      <c r="AC18" s="574">
        <v>66.5</v>
      </c>
      <c r="AD18" s="575"/>
      <c r="AE18" s="575"/>
      <c r="AF18" s="575"/>
      <c r="AG18" s="576"/>
      <c r="AH18" s="574">
        <v>65.3</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16115691</v>
      </c>
      <c r="BO18" s="448"/>
      <c r="BP18" s="448"/>
      <c r="BQ18" s="448"/>
      <c r="BR18" s="448"/>
      <c r="BS18" s="448"/>
      <c r="BT18" s="448"/>
      <c r="BU18" s="449"/>
      <c r="BV18" s="447">
        <v>16334339</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1165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22377054</v>
      </c>
      <c r="BO19" s="448"/>
      <c r="BP19" s="448"/>
      <c r="BQ19" s="448"/>
      <c r="BR19" s="448"/>
      <c r="BS19" s="448"/>
      <c r="BT19" s="448"/>
      <c r="BU19" s="449"/>
      <c r="BV19" s="447">
        <v>20404848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31876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23278260</v>
      </c>
      <c r="BO22" s="411"/>
      <c r="BP22" s="411"/>
      <c r="BQ22" s="411"/>
      <c r="BR22" s="411"/>
      <c r="BS22" s="411"/>
      <c r="BT22" s="411"/>
      <c r="BU22" s="412"/>
      <c r="BV22" s="410">
        <v>24210323</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15480412</v>
      </c>
      <c r="BO23" s="448"/>
      <c r="BP23" s="448"/>
      <c r="BQ23" s="448"/>
      <c r="BR23" s="448"/>
      <c r="BS23" s="448"/>
      <c r="BT23" s="448"/>
      <c r="BU23" s="449"/>
      <c r="BV23" s="447">
        <v>15202222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4665</v>
      </c>
      <c r="R24" s="499"/>
      <c r="S24" s="499"/>
      <c r="T24" s="499"/>
      <c r="U24" s="499"/>
      <c r="V24" s="541"/>
      <c r="W24" s="593"/>
      <c r="X24" s="594"/>
      <c r="Y24" s="595"/>
      <c r="Z24" s="497" t="s">
        <v>173</v>
      </c>
      <c r="AA24" s="477"/>
      <c r="AB24" s="477"/>
      <c r="AC24" s="477"/>
      <c r="AD24" s="477"/>
      <c r="AE24" s="477"/>
      <c r="AF24" s="477"/>
      <c r="AG24" s="478"/>
      <c r="AH24" s="498">
        <v>493</v>
      </c>
      <c r="AI24" s="499"/>
      <c r="AJ24" s="499"/>
      <c r="AK24" s="499"/>
      <c r="AL24" s="541"/>
      <c r="AM24" s="498">
        <v>1537174</v>
      </c>
      <c r="AN24" s="499"/>
      <c r="AO24" s="499"/>
      <c r="AP24" s="499"/>
      <c r="AQ24" s="499"/>
      <c r="AR24" s="541"/>
      <c r="AS24" s="498">
        <v>3118</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8069002</v>
      </c>
      <c r="BO24" s="448"/>
      <c r="BP24" s="448"/>
      <c r="BQ24" s="448"/>
      <c r="BR24" s="448"/>
      <c r="BS24" s="448"/>
      <c r="BT24" s="448"/>
      <c r="BU24" s="449"/>
      <c r="BV24" s="447">
        <v>9146621</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1</v>
      </c>
      <c r="M25" s="499"/>
      <c r="N25" s="499"/>
      <c r="O25" s="499"/>
      <c r="P25" s="541"/>
      <c r="Q25" s="498">
        <v>7800</v>
      </c>
      <c r="R25" s="499"/>
      <c r="S25" s="499"/>
      <c r="T25" s="499"/>
      <c r="U25" s="499"/>
      <c r="V25" s="541"/>
      <c r="W25" s="593"/>
      <c r="X25" s="594"/>
      <c r="Y25" s="595"/>
      <c r="Z25" s="497" t="s">
        <v>176</v>
      </c>
      <c r="AA25" s="477"/>
      <c r="AB25" s="477"/>
      <c r="AC25" s="477"/>
      <c r="AD25" s="477"/>
      <c r="AE25" s="477"/>
      <c r="AF25" s="477"/>
      <c r="AG25" s="478"/>
      <c r="AH25" s="498">
        <v>102</v>
      </c>
      <c r="AI25" s="499"/>
      <c r="AJ25" s="499"/>
      <c r="AK25" s="499"/>
      <c r="AL25" s="541"/>
      <c r="AM25" s="498">
        <v>310080</v>
      </c>
      <c r="AN25" s="499"/>
      <c r="AO25" s="499"/>
      <c r="AP25" s="499"/>
      <c r="AQ25" s="499"/>
      <c r="AR25" s="541"/>
      <c r="AS25" s="498">
        <v>3040</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287080</v>
      </c>
      <c r="BO25" s="411"/>
      <c r="BP25" s="411"/>
      <c r="BQ25" s="411"/>
      <c r="BR25" s="411"/>
      <c r="BS25" s="411"/>
      <c r="BT25" s="411"/>
      <c r="BU25" s="412"/>
      <c r="BV25" s="410">
        <v>453806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178</v>
      </c>
      <c r="F26" s="477"/>
      <c r="G26" s="477"/>
      <c r="H26" s="477"/>
      <c r="I26" s="477"/>
      <c r="J26" s="477"/>
      <c r="K26" s="478"/>
      <c r="L26" s="498">
        <v>1</v>
      </c>
      <c r="M26" s="499"/>
      <c r="N26" s="499"/>
      <c r="O26" s="499"/>
      <c r="P26" s="541"/>
      <c r="Q26" s="498">
        <v>7020</v>
      </c>
      <c r="R26" s="499"/>
      <c r="S26" s="499"/>
      <c r="T26" s="499"/>
      <c r="U26" s="499"/>
      <c r="V26" s="541"/>
      <c r="W26" s="593"/>
      <c r="X26" s="594"/>
      <c r="Y26" s="595"/>
      <c r="Z26" s="497" t="s">
        <v>179</v>
      </c>
      <c r="AA26" s="599"/>
      <c r="AB26" s="599"/>
      <c r="AC26" s="599"/>
      <c r="AD26" s="599"/>
      <c r="AE26" s="599"/>
      <c r="AF26" s="599"/>
      <c r="AG26" s="600"/>
      <c r="AH26" s="498">
        <v>2</v>
      </c>
      <c r="AI26" s="499"/>
      <c r="AJ26" s="499"/>
      <c r="AK26" s="499"/>
      <c r="AL26" s="541"/>
      <c r="AM26" s="498" t="s">
        <v>180</v>
      </c>
      <c r="AN26" s="499"/>
      <c r="AO26" s="499"/>
      <c r="AP26" s="499"/>
      <c r="AQ26" s="499"/>
      <c r="AR26" s="541"/>
      <c r="AS26" s="498" t="s">
        <v>180</v>
      </c>
      <c r="AT26" s="499"/>
      <c r="AU26" s="499"/>
      <c r="AV26" s="499"/>
      <c r="AW26" s="499"/>
      <c r="AX26" s="500"/>
      <c r="AY26" s="450" t="s">
        <v>181</v>
      </c>
      <c r="AZ26" s="451"/>
      <c r="BA26" s="451"/>
      <c r="BB26" s="451"/>
      <c r="BC26" s="451"/>
      <c r="BD26" s="451"/>
      <c r="BE26" s="451"/>
      <c r="BF26" s="451"/>
      <c r="BG26" s="451"/>
      <c r="BH26" s="451"/>
      <c r="BI26" s="451"/>
      <c r="BJ26" s="451"/>
      <c r="BK26" s="451"/>
      <c r="BL26" s="451"/>
      <c r="BM26" s="452"/>
      <c r="BN26" s="447" t="s">
        <v>139</v>
      </c>
      <c r="BO26" s="448"/>
      <c r="BP26" s="448"/>
      <c r="BQ26" s="448"/>
      <c r="BR26" s="448"/>
      <c r="BS26" s="448"/>
      <c r="BT26" s="448"/>
      <c r="BU26" s="449"/>
      <c r="BV26" s="447" t="s">
        <v>139</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182</v>
      </c>
      <c r="F27" s="477"/>
      <c r="G27" s="477"/>
      <c r="H27" s="477"/>
      <c r="I27" s="477"/>
      <c r="J27" s="477"/>
      <c r="K27" s="478"/>
      <c r="L27" s="498">
        <v>1</v>
      </c>
      <c r="M27" s="499"/>
      <c r="N27" s="499"/>
      <c r="O27" s="499"/>
      <c r="P27" s="541"/>
      <c r="Q27" s="498">
        <v>4820</v>
      </c>
      <c r="R27" s="499"/>
      <c r="S27" s="499"/>
      <c r="T27" s="499"/>
      <c r="U27" s="499"/>
      <c r="V27" s="541"/>
      <c r="W27" s="593"/>
      <c r="X27" s="594"/>
      <c r="Y27" s="595"/>
      <c r="Z27" s="497" t="s">
        <v>183</v>
      </c>
      <c r="AA27" s="477"/>
      <c r="AB27" s="477"/>
      <c r="AC27" s="477"/>
      <c r="AD27" s="477"/>
      <c r="AE27" s="477"/>
      <c r="AF27" s="477"/>
      <c r="AG27" s="478"/>
      <c r="AH27" s="498">
        <v>9</v>
      </c>
      <c r="AI27" s="499"/>
      <c r="AJ27" s="499"/>
      <c r="AK27" s="499"/>
      <c r="AL27" s="541"/>
      <c r="AM27" s="498">
        <v>34254</v>
      </c>
      <c r="AN27" s="499"/>
      <c r="AO27" s="499"/>
      <c r="AP27" s="499"/>
      <c r="AQ27" s="499"/>
      <c r="AR27" s="541"/>
      <c r="AS27" s="498">
        <v>3806</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v>688343</v>
      </c>
      <c r="BO27" s="567"/>
      <c r="BP27" s="567"/>
      <c r="BQ27" s="567"/>
      <c r="BR27" s="567"/>
      <c r="BS27" s="567"/>
      <c r="BT27" s="567"/>
      <c r="BU27" s="568"/>
      <c r="BV27" s="566">
        <v>688273</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185</v>
      </c>
      <c r="F28" s="477"/>
      <c r="G28" s="477"/>
      <c r="H28" s="477"/>
      <c r="I28" s="477"/>
      <c r="J28" s="477"/>
      <c r="K28" s="478"/>
      <c r="L28" s="498">
        <v>1</v>
      </c>
      <c r="M28" s="499"/>
      <c r="N28" s="499"/>
      <c r="O28" s="499"/>
      <c r="P28" s="541"/>
      <c r="Q28" s="498">
        <v>4290</v>
      </c>
      <c r="R28" s="499"/>
      <c r="S28" s="499"/>
      <c r="T28" s="499"/>
      <c r="U28" s="499"/>
      <c r="V28" s="541"/>
      <c r="W28" s="593"/>
      <c r="X28" s="594"/>
      <c r="Y28" s="595"/>
      <c r="Z28" s="497" t="s">
        <v>186</v>
      </c>
      <c r="AA28" s="477"/>
      <c r="AB28" s="477"/>
      <c r="AC28" s="477"/>
      <c r="AD28" s="477"/>
      <c r="AE28" s="477"/>
      <c r="AF28" s="477"/>
      <c r="AG28" s="478"/>
      <c r="AH28" s="498" t="s">
        <v>139</v>
      </c>
      <c r="AI28" s="499"/>
      <c r="AJ28" s="499"/>
      <c r="AK28" s="499"/>
      <c r="AL28" s="541"/>
      <c r="AM28" s="498" t="s">
        <v>139</v>
      </c>
      <c r="AN28" s="499"/>
      <c r="AO28" s="499"/>
      <c r="AP28" s="499"/>
      <c r="AQ28" s="499"/>
      <c r="AR28" s="541"/>
      <c r="AS28" s="498" t="s">
        <v>139</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1812835</v>
      </c>
      <c r="BO28" s="411"/>
      <c r="BP28" s="411"/>
      <c r="BQ28" s="411"/>
      <c r="BR28" s="411"/>
      <c r="BS28" s="411"/>
      <c r="BT28" s="411"/>
      <c r="BU28" s="412"/>
      <c r="BV28" s="410">
        <v>1610049</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188</v>
      </c>
      <c r="F29" s="477"/>
      <c r="G29" s="477"/>
      <c r="H29" s="477"/>
      <c r="I29" s="477"/>
      <c r="J29" s="477"/>
      <c r="K29" s="478"/>
      <c r="L29" s="498">
        <v>18</v>
      </c>
      <c r="M29" s="499"/>
      <c r="N29" s="499"/>
      <c r="O29" s="499"/>
      <c r="P29" s="541"/>
      <c r="Q29" s="498">
        <v>4070</v>
      </c>
      <c r="R29" s="499"/>
      <c r="S29" s="499"/>
      <c r="T29" s="499"/>
      <c r="U29" s="499"/>
      <c r="V29" s="541"/>
      <c r="W29" s="596"/>
      <c r="X29" s="597"/>
      <c r="Y29" s="598"/>
      <c r="Z29" s="497" t="s">
        <v>189</v>
      </c>
      <c r="AA29" s="477"/>
      <c r="AB29" s="477"/>
      <c r="AC29" s="477"/>
      <c r="AD29" s="477"/>
      <c r="AE29" s="477"/>
      <c r="AF29" s="477"/>
      <c r="AG29" s="478"/>
      <c r="AH29" s="498">
        <v>502</v>
      </c>
      <c r="AI29" s="499"/>
      <c r="AJ29" s="499"/>
      <c r="AK29" s="499"/>
      <c r="AL29" s="541"/>
      <c r="AM29" s="498">
        <v>1571428</v>
      </c>
      <c r="AN29" s="499"/>
      <c r="AO29" s="499"/>
      <c r="AP29" s="499"/>
      <c r="AQ29" s="499"/>
      <c r="AR29" s="541"/>
      <c r="AS29" s="498">
        <v>3130</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527789</v>
      </c>
      <c r="BO29" s="448"/>
      <c r="BP29" s="448"/>
      <c r="BQ29" s="448"/>
      <c r="BR29" s="448"/>
      <c r="BS29" s="448"/>
      <c r="BT29" s="448"/>
      <c r="BU29" s="449"/>
      <c r="BV29" s="447">
        <v>149775</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98.7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4517267</v>
      </c>
      <c r="BO30" s="567"/>
      <c r="BP30" s="567"/>
      <c r="BQ30" s="567"/>
      <c r="BR30" s="567"/>
      <c r="BS30" s="567"/>
      <c r="BT30" s="567"/>
      <c r="BU30" s="568"/>
      <c r="BV30" s="566">
        <v>4122967</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198</v>
      </c>
      <c r="D33" s="471"/>
      <c r="E33" s="436" t="s">
        <v>199</v>
      </c>
      <c r="F33" s="436"/>
      <c r="G33" s="436"/>
      <c r="H33" s="436"/>
      <c r="I33" s="436"/>
      <c r="J33" s="436"/>
      <c r="K33" s="436"/>
      <c r="L33" s="436"/>
      <c r="M33" s="436"/>
      <c r="N33" s="436"/>
      <c r="O33" s="436"/>
      <c r="P33" s="436"/>
      <c r="Q33" s="436"/>
      <c r="R33" s="436"/>
      <c r="S33" s="436"/>
      <c r="T33" s="203"/>
      <c r="U33" s="471" t="s">
        <v>198</v>
      </c>
      <c r="V33" s="471"/>
      <c r="W33" s="436" t="s">
        <v>199</v>
      </c>
      <c r="X33" s="436"/>
      <c r="Y33" s="436"/>
      <c r="Z33" s="436"/>
      <c r="AA33" s="436"/>
      <c r="AB33" s="436"/>
      <c r="AC33" s="436"/>
      <c r="AD33" s="436"/>
      <c r="AE33" s="436"/>
      <c r="AF33" s="436"/>
      <c r="AG33" s="436"/>
      <c r="AH33" s="436"/>
      <c r="AI33" s="436"/>
      <c r="AJ33" s="436"/>
      <c r="AK33" s="436"/>
      <c r="AL33" s="203"/>
      <c r="AM33" s="471" t="s">
        <v>198</v>
      </c>
      <c r="AN33" s="471"/>
      <c r="AO33" s="436" t="s">
        <v>199</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198</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国民健康保険事業費特別会計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彩北広域清掃組合</v>
      </c>
      <c r="BZ34" s="638"/>
      <c r="CA34" s="638"/>
      <c r="CB34" s="638"/>
      <c r="CC34" s="638"/>
      <c r="CD34" s="638"/>
      <c r="CE34" s="638"/>
      <c r="CF34" s="638"/>
      <c r="CG34" s="638"/>
      <c r="CH34" s="638"/>
      <c r="CI34" s="638"/>
      <c r="CJ34" s="638"/>
      <c r="CK34" s="638"/>
      <c r="CL34" s="638"/>
      <c r="CM34" s="638"/>
      <c r="CN34" s="178"/>
      <c r="CO34" s="637">
        <f>IF(CQ34="","",MAX(C34:D43,U34:V43,AM34:AN43,BE34:BF43,BW34:BX43)+1)</f>
        <v>13</v>
      </c>
      <c r="CP34" s="637"/>
      <c r="CQ34" s="638" t="str">
        <f>IF('各会計、関係団体の財政状況及び健全化判断比率'!BS7="","",'各会計、関係団体の財政状況及び健全化判断比率'!BS7)</f>
        <v>行田市産業・文化・スポーツいきいき財団</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介護保険事業費特別会計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IF('各会計、関係団体の財政状況及び健全化判断比率'!B33="","",'各会計、関係団体の財政状況及び健全化判断比率'!B33)</f>
        <v>公共下水道事業会計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荒川北縁水防事務組合</v>
      </c>
      <c r="BZ35" s="638"/>
      <c r="CA35" s="638"/>
      <c r="CB35" s="638"/>
      <c r="CC35" s="638"/>
      <c r="CD35" s="638"/>
      <c r="CE35" s="638"/>
      <c r="CF35" s="638"/>
      <c r="CG35" s="638"/>
      <c r="CH35" s="638"/>
      <c r="CI35" s="638"/>
      <c r="CJ35" s="638"/>
      <c r="CK35" s="638"/>
      <c r="CL35" s="638"/>
      <c r="CM35" s="638"/>
      <c r="CN35" s="178"/>
      <c r="CO35" s="637">
        <f t="shared" ref="CO35:CO43" si="3">IF(CQ35="","",CO34+1)</f>
        <v>14</v>
      </c>
      <c r="CP35" s="637"/>
      <c r="CQ35" s="638" t="str">
        <f>IF('各会計、関係団体の財政状況及び健全化判断比率'!BS8="","",'各会計、関係団体の財政状況及び健全化判断比率'!BS8)</f>
        <v>行田市中小企業退職金共済会</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後期高齢者医療事業費特別会計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彩の国さいたま人づくり広域連合</v>
      </c>
      <c r="BZ36" s="638"/>
      <c r="CA36" s="638"/>
      <c r="CB36" s="638"/>
      <c r="CC36" s="638"/>
      <c r="CD36" s="638"/>
      <c r="CE36" s="638"/>
      <c r="CF36" s="638"/>
      <c r="CG36" s="638"/>
      <c r="CH36" s="638"/>
      <c r="CI36" s="638"/>
      <c r="CJ36" s="638"/>
      <c r="CK36" s="638"/>
      <c r="CL36" s="638"/>
      <c r="CM36" s="638"/>
      <c r="CN36" s="178"/>
      <c r="CO36" s="637">
        <f t="shared" si="3"/>
        <v>15</v>
      </c>
      <c r="CP36" s="637"/>
      <c r="CQ36" s="638" t="str">
        <f>IF('各会計、関係団体の財政状況及び健全化判断比率'!BS9="","",'各会計、関係団体の財政状況及び健全化判断比率'!BS9)</f>
        <v>行田市土地開発公社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交通災害共済事業費特別会計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埼玉県後期高齢者医療広域連合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埼玉県後期高齢者医療広域連合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589</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6" t="s">
        <v>556</v>
      </c>
      <c r="D34" s="1216"/>
      <c r="E34" s="1217"/>
      <c r="F34" s="32">
        <v>14.81</v>
      </c>
      <c r="G34" s="33">
        <v>15.3</v>
      </c>
      <c r="H34" s="33">
        <v>15.66</v>
      </c>
      <c r="I34" s="33">
        <v>16.29</v>
      </c>
      <c r="J34" s="34">
        <v>16.34</v>
      </c>
      <c r="K34" s="22"/>
      <c r="L34" s="22"/>
      <c r="M34" s="22"/>
      <c r="N34" s="22"/>
      <c r="O34" s="22"/>
      <c r="P34" s="22"/>
    </row>
    <row r="35" spans="1:16" ht="39" customHeight="1" x14ac:dyDescent="0.15">
      <c r="A35" s="22"/>
      <c r="B35" s="35"/>
      <c r="C35" s="1210" t="s">
        <v>557</v>
      </c>
      <c r="D35" s="1211"/>
      <c r="E35" s="1212"/>
      <c r="F35" s="36">
        <v>7.12</v>
      </c>
      <c r="G35" s="37">
        <v>5.86</v>
      </c>
      <c r="H35" s="37">
        <v>4.82</v>
      </c>
      <c r="I35" s="37">
        <v>8.5399999999999991</v>
      </c>
      <c r="J35" s="38">
        <v>15.75</v>
      </c>
      <c r="K35" s="22"/>
      <c r="L35" s="22"/>
      <c r="M35" s="22"/>
      <c r="N35" s="22"/>
      <c r="O35" s="22"/>
      <c r="P35" s="22"/>
    </row>
    <row r="36" spans="1:16" ht="39" customHeight="1" x14ac:dyDescent="0.15">
      <c r="A36" s="22"/>
      <c r="B36" s="35"/>
      <c r="C36" s="1210" t="s">
        <v>558</v>
      </c>
      <c r="D36" s="1211"/>
      <c r="E36" s="1212"/>
      <c r="F36" s="36">
        <v>0.91</v>
      </c>
      <c r="G36" s="37">
        <v>2.16</v>
      </c>
      <c r="H36" s="37">
        <v>2.27</v>
      </c>
      <c r="I36" s="37">
        <v>2.5</v>
      </c>
      <c r="J36" s="38">
        <v>2.99</v>
      </c>
      <c r="K36" s="22"/>
      <c r="L36" s="22"/>
      <c r="M36" s="22"/>
      <c r="N36" s="22"/>
      <c r="O36" s="22"/>
      <c r="P36" s="22"/>
    </row>
    <row r="37" spans="1:16" ht="39" customHeight="1" x14ac:dyDescent="0.15">
      <c r="A37" s="22"/>
      <c r="B37" s="35"/>
      <c r="C37" s="1210" t="s">
        <v>559</v>
      </c>
      <c r="D37" s="1211"/>
      <c r="E37" s="1212"/>
      <c r="F37" s="36">
        <v>2.91</v>
      </c>
      <c r="G37" s="37">
        <v>2.41</v>
      </c>
      <c r="H37" s="37">
        <v>1.59</v>
      </c>
      <c r="I37" s="37">
        <v>1.23</v>
      </c>
      <c r="J37" s="38">
        <v>0.62</v>
      </c>
      <c r="K37" s="22"/>
      <c r="L37" s="22"/>
      <c r="M37" s="22"/>
      <c r="N37" s="22"/>
      <c r="O37" s="22"/>
      <c r="P37" s="22"/>
    </row>
    <row r="38" spans="1:16" ht="39" customHeight="1" x14ac:dyDescent="0.15">
      <c r="A38" s="22"/>
      <c r="B38" s="35"/>
      <c r="C38" s="1210" t="s">
        <v>560</v>
      </c>
      <c r="D38" s="1211"/>
      <c r="E38" s="1212"/>
      <c r="F38" s="36" t="s">
        <v>508</v>
      </c>
      <c r="G38" s="37" t="s">
        <v>508</v>
      </c>
      <c r="H38" s="37">
        <v>0.77</v>
      </c>
      <c r="I38" s="37">
        <v>0.56999999999999995</v>
      </c>
      <c r="J38" s="38">
        <v>0.57999999999999996</v>
      </c>
      <c r="K38" s="22"/>
      <c r="L38" s="22"/>
      <c r="M38" s="22"/>
      <c r="N38" s="22"/>
      <c r="O38" s="22"/>
      <c r="P38" s="22"/>
    </row>
    <row r="39" spans="1:16" ht="39" customHeight="1" x14ac:dyDescent="0.15">
      <c r="A39" s="22"/>
      <c r="B39" s="35"/>
      <c r="C39" s="1210" t="s">
        <v>561</v>
      </c>
      <c r="D39" s="1211"/>
      <c r="E39" s="1212"/>
      <c r="F39" s="36">
        <v>0.16</v>
      </c>
      <c r="G39" s="37">
        <v>0.19</v>
      </c>
      <c r="H39" s="37">
        <v>0.24</v>
      </c>
      <c r="I39" s="37">
        <v>0.27</v>
      </c>
      <c r="J39" s="38">
        <v>0.3</v>
      </c>
      <c r="K39" s="22"/>
      <c r="L39" s="22"/>
      <c r="M39" s="22"/>
      <c r="N39" s="22"/>
      <c r="O39" s="22"/>
      <c r="P39" s="22"/>
    </row>
    <row r="40" spans="1:16" ht="39" customHeight="1" x14ac:dyDescent="0.15">
      <c r="A40" s="22"/>
      <c r="B40" s="35"/>
      <c r="C40" s="1210" t="s">
        <v>562</v>
      </c>
      <c r="D40" s="1211"/>
      <c r="E40" s="1212"/>
      <c r="F40" s="36">
        <v>0.1</v>
      </c>
      <c r="G40" s="37">
        <v>0.13</v>
      </c>
      <c r="H40" s="37">
        <v>0.11</v>
      </c>
      <c r="I40" s="37">
        <v>0.14000000000000001</v>
      </c>
      <c r="J40" s="38">
        <v>0.18</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563</v>
      </c>
      <c r="D42" s="1211"/>
      <c r="E42" s="1212"/>
      <c r="F42" s="36" t="s">
        <v>508</v>
      </c>
      <c r="G42" s="37" t="s">
        <v>508</v>
      </c>
      <c r="H42" s="37" t="s">
        <v>508</v>
      </c>
      <c r="I42" s="37" t="s">
        <v>508</v>
      </c>
      <c r="J42" s="38" t="s">
        <v>508</v>
      </c>
      <c r="K42" s="22"/>
      <c r="L42" s="22"/>
      <c r="M42" s="22"/>
      <c r="N42" s="22"/>
      <c r="O42" s="22"/>
      <c r="P42" s="22"/>
    </row>
    <row r="43" spans="1:16" ht="39" customHeight="1" thickBot="1" x14ac:dyDescent="0.2">
      <c r="A43" s="22"/>
      <c r="B43" s="40"/>
      <c r="C43" s="1213" t="s">
        <v>564</v>
      </c>
      <c r="D43" s="1214"/>
      <c r="E43" s="1215"/>
      <c r="F43" s="41">
        <v>0.97</v>
      </c>
      <c r="G43" s="42">
        <v>2.54</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E5iaNL+x/tftfHBcdJtH5ecczfZJMn8KcZYI1S02wsw360dzcToa+2ZIqGXoUK0n89Cifg5jccrQhaR8PQgIQ==" saltValue="a9K8Zb4y2MUgPOflIzM/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2824</v>
      </c>
      <c r="L45" s="60">
        <v>2767</v>
      </c>
      <c r="M45" s="60">
        <v>2779</v>
      </c>
      <c r="N45" s="60">
        <v>2702</v>
      </c>
      <c r="O45" s="61">
        <v>2706</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508</v>
      </c>
      <c r="L46" s="64" t="s">
        <v>508</v>
      </c>
      <c r="M46" s="64" t="s">
        <v>508</v>
      </c>
      <c r="N46" s="64" t="s">
        <v>508</v>
      </c>
      <c r="O46" s="65" t="s">
        <v>508</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508</v>
      </c>
      <c r="L47" s="64" t="s">
        <v>508</v>
      </c>
      <c r="M47" s="64" t="s">
        <v>508</v>
      </c>
      <c r="N47" s="64" t="s">
        <v>508</v>
      </c>
      <c r="O47" s="65" t="s">
        <v>508</v>
      </c>
      <c r="P47" s="48"/>
      <c r="Q47" s="48"/>
      <c r="R47" s="48"/>
      <c r="S47" s="48"/>
      <c r="T47" s="48"/>
      <c r="U47" s="48"/>
    </row>
    <row r="48" spans="1:21" ht="30.75" customHeight="1" x14ac:dyDescent="0.15">
      <c r="A48" s="48"/>
      <c r="B48" s="1220"/>
      <c r="C48" s="1221"/>
      <c r="D48" s="62"/>
      <c r="E48" s="1226" t="s">
        <v>15</v>
      </c>
      <c r="F48" s="1226"/>
      <c r="G48" s="1226"/>
      <c r="H48" s="1226"/>
      <c r="I48" s="1226"/>
      <c r="J48" s="1227"/>
      <c r="K48" s="63">
        <v>894</v>
      </c>
      <c r="L48" s="64">
        <v>885</v>
      </c>
      <c r="M48" s="64">
        <v>879</v>
      </c>
      <c r="N48" s="64">
        <v>790</v>
      </c>
      <c r="O48" s="65">
        <v>772</v>
      </c>
      <c r="P48" s="48"/>
      <c r="Q48" s="48"/>
      <c r="R48" s="48"/>
      <c r="S48" s="48"/>
      <c r="T48" s="48"/>
      <c r="U48" s="48"/>
    </row>
    <row r="49" spans="1:21" ht="30.75" customHeight="1" x14ac:dyDescent="0.15">
      <c r="A49" s="48"/>
      <c r="B49" s="1220"/>
      <c r="C49" s="1221"/>
      <c r="D49" s="62"/>
      <c r="E49" s="1226" t="s">
        <v>16</v>
      </c>
      <c r="F49" s="1226"/>
      <c r="G49" s="1226"/>
      <c r="H49" s="1226"/>
      <c r="I49" s="1226"/>
      <c r="J49" s="1227"/>
      <c r="K49" s="63" t="s">
        <v>508</v>
      </c>
      <c r="L49" s="64" t="s">
        <v>508</v>
      </c>
      <c r="M49" s="64" t="s">
        <v>508</v>
      </c>
      <c r="N49" s="64" t="s">
        <v>508</v>
      </c>
      <c r="O49" s="65" t="s">
        <v>508</v>
      </c>
      <c r="P49" s="48"/>
      <c r="Q49" s="48"/>
      <c r="R49" s="48"/>
      <c r="S49" s="48"/>
      <c r="T49" s="48"/>
      <c r="U49" s="48"/>
    </row>
    <row r="50" spans="1:21" ht="30.75" customHeight="1" x14ac:dyDescent="0.15">
      <c r="A50" s="48"/>
      <c r="B50" s="1220"/>
      <c r="C50" s="1221"/>
      <c r="D50" s="62"/>
      <c r="E50" s="1226" t="s">
        <v>17</v>
      </c>
      <c r="F50" s="1226"/>
      <c r="G50" s="1226"/>
      <c r="H50" s="1226"/>
      <c r="I50" s="1226"/>
      <c r="J50" s="1227"/>
      <c r="K50" s="63">
        <v>4</v>
      </c>
      <c r="L50" s="64">
        <v>2</v>
      </c>
      <c r="M50" s="64">
        <v>1</v>
      </c>
      <c r="N50" s="64">
        <v>1</v>
      </c>
      <c r="O50" s="65">
        <v>0</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508</v>
      </c>
      <c r="L51" s="64" t="s">
        <v>508</v>
      </c>
      <c r="M51" s="64" t="s">
        <v>508</v>
      </c>
      <c r="N51" s="64" t="s">
        <v>508</v>
      </c>
      <c r="O51" s="65" t="s">
        <v>508</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3085</v>
      </c>
      <c r="L52" s="64">
        <v>3066</v>
      </c>
      <c r="M52" s="64">
        <v>3075</v>
      </c>
      <c r="N52" s="64">
        <v>3055</v>
      </c>
      <c r="O52" s="65">
        <v>3060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637</v>
      </c>
      <c r="L53" s="69">
        <v>588</v>
      </c>
      <c r="M53" s="69">
        <v>584</v>
      </c>
      <c r="N53" s="69">
        <v>438</v>
      </c>
      <c r="O53" s="70">
        <v>418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cLQ58YK3MX1GCzBkL11dYikFuX+7PVDCOu5F0gJLidsoYl9pAjqKExTCH90qck2tJuDhWWYhfjKDgqdqektyQ==" saltValue="M6sMzLxn7v40pzGuRuAp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44" t="s">
        <v>30</v>
      </c>
      <c r="C41" s="1245"/>
      <c r="D41" s="102"/>
      <c r="E41" s="1250" t="s">
        <v>31</v>
      </c>
      <c r="F41" s="1250"/>
      <c r="G41" s="1250"/>
      <c r="H41" s="1251"/>
      <c r="I41" s="351">
        <v>26625</v>
      </c>
      <c r="J41" s="352">
        <v>25855</v>
      </c>
      <c r="K41" s="352">
        <v>24902</v>
      </c>
      <c r="L41" s="352">
        <v>24210</v>
      </c>
      <c r="M41" s="353">
        <v>23278</v>
      </c>
    </row>
    <row r="42" spans="2:13" ht="27.75" customHeight="1" x14ac:dyDescent="0.15">
      <c r="B42" s="1246"/>
      <c r="C42" s="1247"/>
      <c r="D42" s="103"/>
      <c r="E42" s="1252" t="s">
        <v>32</v>
      </c>
      <c r="F42" s="1252"/>
      <c r="G42" s="1252"/>
      <c r="H42" s="1253"/>
      <c r="I42" s="354">
        <v>5</v>
      </c>
      <c r="J42" s="355">
        <v>2</v>
      </c>
      <c r="K42" s="355">
        <v>1</v>
      </c>
      <c r="L42" s="355">
        <v>0</v>
      </c>
      <c r="M42" s="356">
        <v>0</v>
      </c>
    </row>
    <row r="43" spans="2:13" ht="27.75" customHeight="1" x14ac:dyDescent="0.15">
      <c r="B43" s="1246"/>
      <c r="C43" s="1247"/>
      <c r="D43" s="103"/>
      <c r="E43" s="1252" t="s">
        <v>33</v>
      </c>
      <c r="F43" s="1252"/>
      <c r="G43" s="1252"/>
      <c r="H43" s="1253"/>
      <c r="I43" s="354">
        <v>10024</v>
      </c>
      <c r="J43" s="355">
        <v>9828</v>
      </c>
      <c r="K43" s="355">
        <v>9024</v>
      </c>
      <c r="L43" s="355">
        <v>8227</v>
      </c>
      <c r="M43" s="356">
        <v>6933</v>
      </c>
    </row>
    <row r="44" spans="2:13" ht="27.75" customHeight="1" x14ac:dyDescent="0.15">
      <c r="B44" s="1246"/>
      <c r="C44" s="1247"/>
      <c r="D44" s="103"/>
      <c r="E44" s="1252" t="s">
        <v>34</v>
      </c>
      <c r="F44" s="1252"/>
      <c r="G44" s="1252"/>
      <c r="H44" s="1253"/>
      <c r="I44" s="354" t="s">
        <v>508</v>
      </c>
      <c r="J44" s="355" t="s">
        <v>508</v>
      </c>
      <c r="K44" s="355" t="s">
        <v>508</v>
      </c>
      <c r="L44" s="355" t="s">
        <v>508</v>
      </c>
      <c r="M44" s="356" t="s">
        <v>508</v>
      </c>
    </row>
    <row r="45" spans="2:13" ht="27.75" customHeight="1" x14ac:dyDescent="0.15">
      <c r="B45" s="1246"/>
      <c r="C45" s="1247"/>
      <c r="D45" s="103"/>
      <c r="E45" s="1252" t="s">
        <v>35</v>
      </c>
      <c r="F45" s="1252"/>
      <c r="G45" s="1252"/>
      <c r="H45" s="1253"/>
      <c r="I45" s="354">
        <v>3685</v>
      </c>
      <c r="J45" s="355">
        <v>3743</v>
      </c>
      <c r="K45" s="355">
        <v>3891</v>
      </c>
      <c r="L45" s="355">
        <v>3741</v>
      </c>
      <c r="M45" s="356">
        <v>3737</v>
      </c>
    </row>
    <row r="46" spans="2:13" ht="27.75" customHeight="1" x14ac:dyDescent="0.15">
      <c r="B46" s="1246"/>
      <c r="C46" s="1247"/>
      <c r="D46" s="104"/>
      <c r="E46" s="1252" t="s">
        <v>36</v>
      </c>
      <c r="F46" s="1252"/>
      <c r="G46" s="1252"/>
      <c r="H46" s="1253"/>
      <c r="I46" s="354" t="s">
        <v>508</v>
      </c>
      <c r="J46" s="355" t="s">
        <v>508</v>
      </c>
      <c r="K46" s="355" t="s">
        <v>508</v>
      </c>
      <c r="L46" s="355" t="s">
        <v>508</v>
      </c>
      <c r="M46" s="356" t="s">
        <v>508</v>
      </c>
    </row>
    <row r="47" spans="2:13" ht="27.75" customHeight="1" x14ac:dyDescent="0.15">
      <c r="B47" s="1246"/>
      <c r="C47" s="1247"/>
      <c r="D47" s="105"/>
      <c r="E47" s="1254" t="s">
        <v>37</v>
      </c>
      <c r="F47" s="1255"/>
      <c r="G47" s="1255"/>
      <c r="H47" s="1256"/>
      <c r="I47" s="354" t="s">
        <v>508</v>
      </c>
      <c r="J47" s="355" t="s">
        <v>508</v>
      </c>
      <c r="K47" s="355" t="s">
        <v>508</v>
      </c>
      <c r="L47" s="355" t="s">
        <v>508</v>
      </c>
      <c r="M47" s="356" t="s">
        <v>508</v>
      </c>
    </row>
    <row r="48" spans="2:13" ht="27.75" customHeight="1" x14ac:dyDescent="0.15">
      <c r="B48" s="1246"/>
      <c r="C48" s="1247"/>
      <c r="D48" s="103"/>
      <c r="E48" s="1252" t="s">
        <v>38</v>
      </c>
      <c r="F48" s="1252"/>
      <c r="G48" s="1252"/>
      <c r="H48" s="1253"/>
      <c r="I48" s="354" t="s">
        <v>508</v>
      </c>
      <c r="J48" s="355" t="s">
        <v>508</v>
      </c>
      <c r="K48" s="355" t="s">
        <v>508</v>
      </c>
      <c r="L48" s="355" t="s">
        <v>508</v>
      </c>
      <c r="M48" s="356" t="s">
        <v>508</v>
      </c>
    </row>
    <row r="49" spans="2:13" ht="27.75" customHeight="1" x14ac:dyDescent="0.15">
      <c r="B49" s="1248"/>
      <c r="C49" s="1249"/>
      <c r="D49" s="103"/>
      <c r="E49" s="1252" t="s">
        <v>39</v>
      </c>
      <c r="F49" s="1252"/>
      <c r="G49" s="1252"/>
      <c r="H49" s="1253"/>
      <c r="I49" s="354" t="s">
        <v>508</v>
      </c>
      <c r="J49" s="355" t="s">
        <v>508</v>
      </c>
      <c r="K49" s="355" t="s">
        <v>508</v>
      </c>
      <c r="L49" s="355" t="s">
        <v>508</v>
      </c>
      <c r="M49" s="356" t="s">
        <v>508</v>
      </c>
    </row>
    <row r="50" spans="2:13" ht="27.75" customHeight="1" x14ac:dyDescent="0.15">
      <c r="B50" s="1257" t="s">
        <v>40</v>
      </c>
      <c r="C50" s="1258"/>
      <c r="D50" s="106"/>
      <c r="E50" s="1252" t="s">
        <v>41</v>
      </c>
      <c r="F50" s="1252"/>
      <c r="G50" s="1252"/>
      <c r="H50" s="1253"/>
      <c r="I50" s="354">
        <v>4643</v>
      </c>
      <c r="J50" s="355">
        <v>4703</v>
      </c>
      <c r="K50" s="355">
        <v>4731</v>
      </c>
      <c r="L50" s="355">
        <v>4891</v>
      </c>
      <c r="M50" s="356">
        <v>5853</v>
      </c>
    </row>
    <row r="51" spans="2:13" ht="27.75" customHeight="1" x14ac:dyDescent="0.15">
      <c r="B51" s="1246"/>
      <c r="C51" s="1247"/>
      <c r="D51" s="103"/>
      <c r="E51" s="1252" t="s">
        <v>42</v>
      </c>
      <c r="F51" s="1252"/>
      <c r="G51" s="1252"/>
      <c r="H51" s="1253"/>
      <c r="I51" s="354">
        <v>5132</v>
      </c>
      <c r="J51" s="355">
        <v>5086</v>
      </c>
      <c r="K51" s="355">
        <v>4768</v>
      </c>
      <c r="L51" s="355">
        <v>4300</v>
      </c>
      <c r="M51" s="356">
        <v>3596</v>
      </c>
    </row>
    <row r="52" spans="2:13" ht="27.75" customHeight="1" x14ac:dyDescent="0.15">
      <c r="B52" s="1248"/>
      <c r="C52" s="1249"/>
      <c r="D52" s="103"/>
      <c r="E52" s="1252" t="s">
        <v>43</v>
      </c>
      <c r="F52" s="1252"/>
      <c r="G52" s="1252"/>
      <c r="H52" s="1253"/>
      <c r="I52" s="354">
        <v>27686</v>
      </c>
      <c r="J52" s="355">
        <v>27142</v>
      </c>
      <c r="K52" s="355">
        <v>26360</v>
      </c>
      <c r="L52" s="355">
        <v>25625</v>
      </c>
      <c r="M52" s="356">
        <v>24560</v>
      </c>
    </row>
    <row r="53" spans="2:13" ht="27.75" customHeight="1" thickBot="1" x14ac:dyDescent="0.2">
      <c r="B53" s="1259" t="s">
        <v>44</v>
      </c>
      <c r="C53" s="1260"/>
      <c r="D53" s="107"/>
      <c r="E53" s="1261" t="s">
        <v>45</v>
      </c>
      <c r="F53" s="1261"/>
      <c r="G53" s="1261"/>
      <c r="H53" s="1262"/>
      <c r="I53" s="357">
        <v>2878</v>
      </c>
      <c r="J53" s="358">
        <v>2496</v>
      </c>
      <c r="K53" s="358">
        <v>1960</v>
      </c>
      <c r="L53" s="358">
        <v>1362</v>
      </c>
      <c r="M53" s="359">
        <v>-61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XIXVywJ9UbHLLMfDYNtyPPacyOhGCw+9nkXsakvUuZEeWgqVv2g40IJfjVA9c2w8QT1jK0pc1F0pL+0cmVL1A==" saltValue="V5jbboKO0JW7kwJMAFCz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71" t="s">
        <v>48</v>
      </c>
      <c r="D55" s="1271"/>
      <c r="E55" s="1272"/>
      <c r="F55" s="119">
        <v>1608</v>
      </c>
      <c r="G55" s="119">
        <v>1610</v>
      </c>
      <c r="H55" s="120">
        <v>1813</v>
      </c>
    </row>
    <row r="56" spans="2:8" ht="52.5" customHeight="1" x14ac:dyDescent="0.15">
      <c r="B56" s="121"/>
      <c r="C56" s="1273" t="s">
        <v>49</v>
      </c>
      <c r="D56" s="1273"/>
      <c r="E56" s="1274"/>
      <c r="F56" s="122">
        <v>150</v>
      </c>
      <c r="G56" s="122">
        <v>150</v>
      </c>
      <c r="H56" s="123">
        <v>528</v>
      </c>
    </row>
    <row r="57" spans="2:8" ht="53.25" customHeight="1" x14ac:dyDescent="0.15">
      <c r="B57" s="121"/>
      <c r="C57" s="1275" t="s">
        <v>50</v>
      </c>
      <c r="D57" s="1275"/>
      <c r="E57" s="1276"/>
      <c r="F57" s="124">
        <v>3979</v>
      </c>
      <c r="G57" s="124">
        <v>4123</v>
      </c>
      <c r="H57" s="125">
        <v>4517</v>
      </c>
    </row>
    <row r="58" spans="2:8" ht="45.75" customHeight="1" x14ac:dyDescent="0.15">
      <c r="B58" s="126"/>
      <c r="C58" s="1263" t="s">
        <v>584</v>
      </c>
      <c r="D58" s="1264"/>
      <c r="E58" s="1265"/>
      <c r="F58" s="127">
        <v>1642</v>
      </c>
      <c r="G58" s="127">
        <v>1642</v>
      </c>
      <c r="H58" s="128">
        <v>1642</v>
      </c>
    </row>
    <row r="59" spans="2:8" ht="45.75" customHeight="1" x14ac:dyDescent="0.15">
      <c r="B59" s="126"/>
      <c r="C59" s="1263" t="s">
        <v>585</v>
      </c>
      <c r="D59" s="1264"/>
      <c r="E59" s="1265"/>
      <c r="F59" s="127">
        <v>1036</v>
      </c>
      <c r="G59" s="127">
        <v>1188</v>
      </c>
      <c r="H59" s="128">
        <v>1590</v>
      </c>
    </row>
    <row r="60" spans="2:8" ht="45.75" customHeight="1" x14ac:dyDescent="0.15">
      <c r="B60" s="126"/>
      <c r="C60" s="1263" t="s">
        <v>586</v>
      </c>
      <c r="D60" s="1264"/>
      <c r="E60" s="1265"/>
      <c r="F60" s="127">
        <v>915</v>
      </c>
      <c r="G60" s="127">
        <v>915</v>
      </c>
      <c r="H60" s="128">
        <v>915</v>
      </c>
    </row>
    <row r="61" spans="2:8" ht="45.75" customHeight="1" x14ac:dyDescent="0.15">
      <c r="B61" s="126"/>
      <c r="C61" s="1263" t="s">
        <v>587</v>
      </c>
      <c r="D61" s="1264"/>
      <c r="E61" s="1265"/>
      <c r="F61" s="127">
        <v>161</v>
      </c>
      <c r="G61" s="127">
        <v>161</v>
      </c>
      <c r="H61" s="128">
        <v>155</v>
      </c>
    </row>
    <row r="62" spans="2:8" ht="45.75" customHeight="1" thickBot="1" x14ac:dyDescent="0.2">
      <c r="B62" s="129"/>
      <c r="C62" s="1266" t="s">
        <v>588</v>
      </c>
      <c r="D62" s="1267"/>
      <c r="E62" s="1268"/>
      <c r="F62" s="130">
        <v>145</v>
      </c>
      <c r="G62" s="130">
        <v>139</v>
      </c>
      <c r="H62" s="131">
        <v>133</v>
      </c>
    </row>
    <row r="63" spans="2:8" ht="52.5" customHeight="1" thickBot="1" x14ac:dyDescent="0.2">
      <c r="B63" s="132"/>
      <c r="C63" s="1269" t="s">
        <v>51</v>
      </c>
      <c r="D63" s="1269"/>
      <c r="E63" s="1270"/>
      <c r="F63" s="133">
        <v>5737</v>
      </c>
      <c r="G63" s="133">
        <v>5883</v>
      </c>
      <c r="H63" s="134">
        <v>6858</v>
      </c>
    </row>
    <row r="64" spans="2:8" x14ac:dyDescent="0.15"/>
  </sheetData>
  <sheetProtection algorithmName="SHA-512" hashValue="zjOeR3kL4Tu1bm2uBuuDm5yqSyV2ej83+n8FnxLokgz8L3eEqSOCoy0Ns0XVBi5lPE7jmz70GvlxGqmTgH07JA==" saltValue="QB4roQm8mAe97rSPgjYV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3A1A6-8CE5-4D41-A216-CBEAB8865B19}">
  <sheetPr>
    <pageSetUpPr fitToPage="1"/>
  </sheetPr>
  <dimension ref="A1:DE85"/>
  <sheetViews>
    <sheetView showGridLines="0" zoomScale="55" zoomScaleNormal="5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592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593</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549</v>
      </c>
      <c r="BQ50" s="1282"/>
      <c r="BR50" s="1282"/>
      <c r="BS50" s="1282"/>
      <c r="BT50" s="1282"/>
      <c r="BU50" s="1282"/>
      <c r="BV50" s="1282"/>
      <c r="BW50" s="1282"/>
      <c r="BX50" s="1282" t="s">
        <v>550</v>
      </c>
      <c r="BY50" s="1282"/>
      <c r="BZ50" s="1282"/>
      <c r="CA50" s="1282"/>
      <c r="CB50" s="1282"/>
      <c r="CC50" s="1282"/>
      <c r="CD50" s="1282"/>
      <c r="CE50" s="1282"/>
      <c r="CF50" s="1282" t="s">
        <v>551</v>
      </c>
      <c r="CG50" s="1282"/>
      <c r="CH50" s="1282"/>
      <c r="CI50" s="1282"/>
      <c r="CJ50" s="1282"/>
      <c r="CK50" s="1282"/>
      <c r="CL50" s="1282"/>
      <c r="CM50" s="1282"/>
      <c r="CN50" s="1282" t="s">
        <v>552</v>
      </c>
      <c r="CO50" s="1282"/>
      <c r="CP50" s="1282"/>
      <c r="CQ50" s="1282"/>
      <c r="CR50" s="1282"/>
      <c r="CS50" s="1282"/>
      <c r="CT50" s="1282"/>
      <c r="CU50" s="1282"/>
      <c r="CV50" s="1282" t="s">
        <v>553</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594</v>
      </c>
      <c r="AO51" s="1280"/>
      <c r="AP51" s="1280"/>
      <c r="AQ51" s="1280"/>
      <c r="AR51" s="1280"/>
      <c r="AS51" s="1280"/>
      <c r="AT51" s="1280"/>
      <c r="AU51" s="1280"/>
      <c r="AV51" s="1280"/>
      <c r="AW51" s="1280"/>
      <c r="AX51" s="1280"/>
      <c r="AY51" s="1280"/>
      <c r="AZ51" s="1280"/>
      <c r="BA51" s="1280"/>
      <c r="BB51" s="1280" t="s">
        <v>595</v>
      </c>
      <c r="BC51" s="1280"/>
      <c r="BD51" s="1280"/>
      <c r="BE51" s="1280"/>
      <c r="BF51" s="1280"/>
      <c r="BG51" s="1280"/>
      <c r="BH51" s="1280"/>
      <c r="BI51" s="1280"/>
      <c r="BJ51" s="1280"/>
      <c r="BK51" s="1280"/>
      <c r="BL51" s="1280"/>
      <c r="BM51" s="1280"/>
      <c r="BN51" s="1280"/>
      <c r="BO51" s="1280"/>
      <c r="BP51" s="1277">
        <v>19.899999999999999</v>
      </c>
      <c r="BQ51" s="1277"/>
      <c r="BR51" s="1277"/>
      <c r="BS51" s="1277"/>
      <c r="BT51" s="1277"/>
      <c r="BU51" s="1277"/>
      <c r="BV51" s="1277"/>
      <c r="BW51" s="1277"/>
      <c r="BX51" s="1277">
        <v>17.3</v>
      </c>
      <c r="BY51" s="1277"/>
      <c r="BZ51" s="1277"/>
      <c r="CA51" s="1277"/>
      <c r="CB51" s="1277"/>
      <c r="CC51" s="1277"/>
      <c r="CD51" s="1277"/>
      <c r="CE51" s="1277"/>
      <c r="CF51" s="1277">
        <v>13.6</v>
      </c>
      <c r="CG51" s="1277"/>
      <c r="CH51" s="1277"/>
      <c r="CI51" s="1277"/>
      <c r="CJ51" s="1277"/>
      <c r="CK51" s="1277"/>
      <c r="CL51" s="1277"/>
      <c r="CM51" s="1277"/>
      <c r="CN51" s="1277">
        <v>9.1999999999999993</v>
      </c>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596</v>
      </c>
      <c r="BC53" s="1280"/>
      <c r="BD53" s="1280"/>
      <c r="BE53" s="1280"/>
      <c r="BF53" s="1280"/>
      <c r="BG53" s="1280"/>
      <c r="BH53" s="1280"/>
      <c r="BI53" s="1280"/>
      <c r="BJ53" s="1280"/>
      <c r="BK53" s="1280"/>
      <c r="BL53" s="1280"/>
      <c r="BM53" s="1280"/>
      <c r="BN53" s="1280"/>
      <c r="BO53" s="1280"/>
      <c r="BP53" s="1277">
        <v>65.099999999999994</v>
      </c>
      <c r="BQ53" s="1277"/>
      <c r="BR53" s="1277"/>
      <c r="BS53" s="1277"/>
      <c r="BT53" s="1277"/>
      <c r="BU53" s="1277"/>
      <c r="BV53" s="1277"/>
      <c r="BW53" s="1277"/>
      <c r="BX53" s="1277">
        <v>66.3</v>
      </c>
      <c r="BY53" s="1277"/>
      <c r="BZ53" s="1277"/>
      <c r="CA53" s="1277"/>
      <c r="CB53" s="1277"/>
      <c r="CC53" s="1277"/>
      <c r="CD53" s="1277"/>
      <c r="CE53" s="1277"/>
      <c r="CF53" s="1277">
        <v>67.599999999999994</v>
      </c>
      <c r="CG53" s="1277"/>
      <c r="CH53" s="1277"/>
      <c r="CI53" s="1277"/>
      <c r="CJ53" s="1277"/>
      <c r="CK53" s="1277"/>
      <c r="CL53" s="1277"/>
      <c r="CM53" s="1277"/>
      <c r="CN53" s="1277">
        <v>68.7</v>
      </c>
      <c r="CO53" s="1277"/>
      <c r="CP53" s="1277"/>
      <c r="CQ53" s="1277"/>
      <c r="CR53" s="1277"/>
      <c r="CS53" s="1277"/>
      <c r="CT53" s="1277"/>
      <c r="CU53" s="1277"/>
      <c r="CV53" s="1277">
        <v>70.400000000000006</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597</v>
      </c>
      <c r="AO55" s="1282"/>
      <c r="AP55" s="1282"/>
      <c r="AQ55" s="1282"/>
      <c r="AR55" s="1282"/>
      <c r="AS55" s="1282"/>
      <c r="AT55" s="1282"/>
      <c r="AU55" s="1282"/>
      <c r="AV55" s="1282"/>
      <c r="AW55" s="1282"/>
      <c r="AX55" s="1282"/>
      <c r="AY55" s="1282"/>
      <c r="AZ55" s="1282"/>
      <c r="BA55" s="1282"/>
      <c r="BB55" s="1280" t="s">
        <v>595</v>
      </c>
      <c r="BC55" s="1280"/>
      <c r="BD55" s="1280"/>
      <c r="BE55" s="1280"/>
      <c r="BF55" s="1280"/>
      <c r="BG55" s="1280"/>
      <c r="BH55" s="1280"/>
      <c r="BI55" s="1280"/>
      <c r="BJ55" s="1280"/>
      <c r="BK55" s="1280"/>
      <c r="BL55" s="1280"/>
      <c r="BM55" s="1280"/>
      <c r="BN55" s="1280"/>
      <c r="BO55" s="1280"/>
      <c r="BP55" s="1277">
        <v>31.3</v>
      </c>
      <c r="BQ55" s="1277"/>
      <c r="BR55" s="1277"/>
      <c r="BS55" s="1277"/>
      <c r="BT55" s="1277"/>
      <c r="BU55" s="1277"/>
      <c r="BV55" s="1277"/>
      <c r="BW55" s="1277"/>
      <c r="BX55" s="1277">
        <v>25.3</v>
      </c>
      <c r="BY55" s="1277"/>
      <c r="BZ55" s="1277"/>
      <c r="CA55" s="1277"/>
      <c r="CB55" s="1277"/>
      <c r="CC55" s="1277"/>
      <c r="CD55" s="1277"/>
      <c r="CE55" s="1277"/>
      <c r="CF55" s="1277">
        <v>25.5</v>
      </c>
      <c r="CG55" s="1277"/>
      <c r="CH55" s="1277"/>
      <c r="CI55" s="1277"/>
      <c r="CJ55" s="1277"/>
      <c r="CK55" s="1277"/>
      <c r="CL55" s="1277"/>
      <c r="CM55" s="1277"/>
      <c r="CN55" s="1277">
        <v>25.1</v>
      </c>
      <c r="CO55" s="1277"/>
      <c r="CP55" s="1277"/>
      <c r="CQ55" s="1277"/>
      <c r="CR55" s="1277"/>
      <c r="CS55" s="1277"/>
      <c r="CT55" s="1277"/>
      <c r="CU55" s="1277"/>
      <c r="CV55" s="1277">
        <v>18</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596</v>
      </c>
      <c r="BC57" s="1280"/>
      <c r="BD57" s="1280"/>
      <c r="BE57" s="1280"/>
      <c r="BF57" s="1280"/>
      <c r="BG57" s="1280"/>
      <c r="BH57" s="1280"/>
      <c r="BI57" s="1280"/>
      <c r="BJ57" s="1280"/>
      <c r="BK57" s="1280"/>
      <c r="BL57" s="1280"/>
      <c r="BM57" s="1280"/>
      <c r="BN57" s="1280"/>
      <c r="BO57" s="1280"/>
      <c r="BP57" s="1277">
        <v>58.4</v>
      </c>
      <c r="BQ57" s="1277"/>
      <c r="BR57" s="1277"/>
      <c r="BS57" s="1277"/>
      <c r="BT57" s="1277"/>
      <c r="BU57" s="1277"/>
      <c r="BV57" s="1277"/>
      <c r="BW57" s="1277"/>
      <c r="BX57" s="1277">
        <v>59.7</v>
      </c>
      <c r="BY57" s="1277"/>
      <c r="BZ57" s="1277"/>
      <c r="CA57" s="1277"/>
      <c r="CB57" s="1277"/>
      <c r="CC57" s="1277"/>
      <c r="CD57" s="1277"/>
      <c r="CE57" s="1277"/>
      <c r="CF57" s="1277">
        <v>60.9</v>
      </c>
      <c r="CG57" s="1277"/>
      <c r="CH57" s="1277"/>
      <c r="CI57" s="1277"/>
      <c r="CJ57" s="1277"/>
      <c r="CK57" s="1277"/>
      <c r="CL57" s="1277"/>
      <c r="CM57" s="1277"/>
      <c r="CN57" s="1277">
        <v>61</v>
      </c>
      <c r="CO57" s="1277"/>
      <c r="CP57" s="1277"/>
      <c r="CQ57" s="1277"/>
      <c r="CR57" s="1277"/>
      <c r="CS57" s="1277"/>
      <c r="CT57" s="1277"/>
      <c r="CU57" s="1277"/>
      <c r="CV57" s="1277">
        <v>62.4</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598</v>
      </c>
    </row>
    <row r="64" spans="1:109" x14ac:dyDescent="0.15">
      <c r="B64" s="376"/>
      <c r="G64" s="383"/>
      <c r="I64" s="396"/>
      <c r="J64" s="396"/>
      <c r="K64" s="396"/>
      <c r="L64" s="396"/>
      <c r="M64" s="396"/>
      <c r="N64" s="397"/>
      <c r="AM64" s="383"/>
      <c r="AN64" s="383" t="s">
        <v>591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599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593</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549</v>
      </c>
      <c r="BQ72" s="1282"/>
      <c r="BR72" s="1282"/>
      <c r="BS72" s="1282"/>
      <c r="BT72" s="1282"/>
      <c r="BU72" s="1282"/>
      <c r="BV72" s="1282"/>
      <c r="BW72" s="1282"/>
      <c r="BX72" s="1282" t="s">
        <v>550</v>
      </c>
      <c r="BY72" s="1282"/>
      <c r="BZ72" s="1282"/>
      <c r="CA72" s="1282"/>
      <c r="CB72" s="1282"/>
      <c r="CC72" s="1282"/>
      <c r="CD72" s="1282"/>
      <c r="CE72" s="1282"/>
      <c r="CF72" s="1282" t="s">
        <v>551</v>
      </c>
      <c r="CG72" s="1282"/>
      <c r="CH72" s="1282"/>
      <c r="CI72" s="1282"/>
      <c r="CJ72" s="1282"/>
      <c r="CK72" s="1282"/>
      <c r="CL72" s="1282"/>
      <c r="CM72" s="1282"/>
      <c r="CN72" s="1282" t="s">
        <v>552</v>
      </c>
      <c r="CO72" s="1282"/>
      <c r="CP72" s="1282"/>
      <c r="CQ72" s="1282"/>
      <c r="CR72" s="1282"/>
      <c r="CS72" s="1282"/>
      <c r="CT72" s="1282"/>
      <c r="CU72" s="1282"/>
      <c r="CV72" s="1282" t="s">
        <v>553</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594</v>
      </c>
      <c r="AO73" s="1280"/>
      <c r="AP73" s="1280"/>
      <c r="AQ73" s="1280"/>
      <c r="AR73" s="1280"/>
      <c r="AS73" s="1280"/>
      <c r="AT73" s="1280"/>
      <c r="AU73" s="1280"/>
      <c r="AV73" s="1280"/>
      <c r="AW73" s="1280"/>
      <c r="AX73" s="1280"/>
      <c r="AY73" s="1280"/>
      <c r="AZ73" s="1280"/>
      <c r="BA73" s="1280"/>
      <c r="BB73" s="1280" t="s">
        <v>595</v>
      </c>
      <c r="BC73" s="1280"/>
      <c r="BD73" s="1280"/>
      <c r="BE73" s="1280"/>
      <c r="BF73" s="1280"/>
      <c r="BG73" s="1280"/>
      <c r="BH73" s="1280"/>
      <c r="BI73" s="1280"/>
      <c r="BJ73" s="1280"/>
      <c r="BK73" s="1280"/>
      <c r="BL73" s="1280"/>
      <c r="BM73" s="1280"/>
      <c r="BN73" s="1280"/>
      <c r="BO73" s="1280"/>
      <c r="BP73" s="1277">
        <v>19.899999999999999</v>
      </c>
      <c r="BQ73" s="1277"/>
      <c r="BR73" s="1277"/>
      <c r="BS73" s="1277"/>
      <c r="BT73" s="1277"/>
      <c r="BU73" s="1277"/>
      <c r="BV73" s="1277"/>
      <c r="BW73" s="1277"/>
      <c r="BX73" s="1277">
        <v>17.3</v>
      </c>
      <c r="BY73" s="1277"/>
      <c r="BZ73" s="1277"/>
      <c r="CA73" s="1277"/>
      <c r="CB73" s="1277"/>
      <c r="CC73" s="1277"/>
      <c r="CD73" s="1277"/>
      <c r="CE73" s="1277"/>
      <c r="CF73" s="1277">
        <v>13.6</v>
      </c>
      <c r="CG73" s="1277"/>
      <c r="CH73" s="1277"/>
      <c r="CI73" s="1277"/>
      <c r="CJ73" s="1277"/>
      <c r="CK73" s="1277"/>
      <c r="CL73" s="1277"/>
      <c r="CM73" s="1277"/>
      <c r="CN73" s="1277">
        <v>9.1999999999999993</v>
      </c>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600</v>
      </c>
      <c r="BC75" s="1280"/>
      <c r="BD75" s="1280"/>
      <c r="BE75" s="1280"/>
      <c r="BF75" s="1280"/>
      <c r="BG75" s="1280"/>
      <c r="BH75" s="1280"/>
      <c r="BI75" s="1280"/>
      <c r="BJ75" s="1280"/>
      <c r="BK75" s="1280"/>
      <c r="BL75" s="1280"/>
      <c r="BM75" s="1280"/>
      <c r="BN75" s="1280"/>
      <c r="BO75" s="1280"/>
      <c r="BP75" s="1277">
        <v>4.4000000000000004</v>
      </c>
      <c r="BQ75" s="1277"/>
      <c r="BR75" s="1277"/>
      <c r="BS75" s="1277"/>
      <c r="BT75" s="1277"/>
      <c r="BU75" s="1277"/>
      <c r="BV75" s="1277"/>
      <c r="BW75" s="1277"/>
      <c r="BX75" s="1277">
        <v>4.4000000000000004</v>
      </c>
      <c r="BY75" s="1277"/>
      <c r="BZ75" s="1277"/>
      <c r="CA75" s="1277"/>
      <c r="CB75" s="1277"/>
      <c r="CC75" s="1277"/>
      <c r="CD75" s="1277"/>
      <c r="CE75" s="1277"/>
      <c r="CF75" s="1277">
        <v>4.0999999999999996</v>
      </c>
      <c r="CG75" s="1277"/>
      <c r="CH75" s="1277"/>
      <c r="CI75" s="1277"/>
      <c r="CJ75" s="1277"/>
      <c r="CK75" s="1277"/>
      <c r="CL75" s="1277"/>
      <c r="CM75" s="1277"/>
      <c r="CN75" s="1277">
        <v>3.7</v>
      </c>
      <c r="CO75" s="1277"/>
      <c r="CP75" s="1277"/>
      <c r="CQ75" s="1277"/>
      <c r="CR75" s="1277"/>
      <c r="CS75" s="1277"/>
      <c r="CT75" s="1277"/>
      <c r="CU75" s="1277"/>
      <c r="CV75" s="1277">
        <v>3.2</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597</v>
      </c>
      <c r="AO77" s="1282"/>
      <c r="AP77" s="1282"/>
      <c r="AQ77" s="1282"/>
      <c r="AR77" s="1282"/>
      <c r="AS77" s="1282"/>
      <c r="AT77" s="1282"/>
      <c r="AU77" s="1282"/>
      <c r="AV77" s="1282"/>
      <c r="AW77" s="1282"/>
      <c r="AX77" s="1282"/>
      <c r="AY77" s="1282"/>
      <c r="AZ77" s="1282"/>
      <c r="BA77" s="1282"/>
      <c r="BB77" s="1280" t="s">
        <v>595</v>
      </c>
      <c r="BC77" s="1280"/>
      <c r="BD77" s="1280"/>
      <c r="BE77" s="1280"/>
      <c r="BF77" s="1280"/>
      <c r="BG77" s="1280"/>
      <c r="BH77" s="1280"/>
      <c r="BI77" s="1280"/>
      <c r="BJ77" s="1280"/>
      <c r="BK77" s="1280"/>
      <c r="BL77" s="1280"/>
      <c r="BM77" s="1280"/>
      <c r="BN77" s="1280"/>
      <c r="BO77" s="1280"/>
      <c r="BP77" s="1277">
        <v>31.3</v>
      </c>
      <c r="BQ77" s="1277"/>
      <c r="BR77" s="1277"/>
      <c r="BS77" s="1277"/>
      <c r="BT77" s="1277"/>
      <c r="BU77" s="1277"/>
      <c r="BV77" s="1277"/>
      <c r="BW77" s="1277"/>
      <c r="BX77" s="1277">
        <v>25.3</v>
      </c>
      <c r="BY77" s="1277"/>
      <c r="BZ77" s="1277"/>
      <c r="CA77" s="1277"/>
      <c r="CB77" s="1277"/>
      <c r="CC77" s="1277"/>
      <c r="CD77" s="1277"/>
      <c r="CE77" s="1277"/>
      <c r="CF77" s="1277">
        <v>25.5</v>
      </c>
      <c r="CG77" s="1277"/>
      <c r="CH77" s="1277"/>
      <c r="CI77" s="1277"/>
      <c r="CJ77" s="1277"/>
      <c r="CK77" s="1277"/>
      <c r="CL77" s="1277"/>
      <c r="CM77" s="1277"/>
      <c r="CN77" s="1277">
        <v>25.1</v>
      </c>
      <c r="CO77" s="1277"/>
      <c r="CP77" s="1277"/>
      <c r="CQ77" s="1277"/>
      <c r="CR77" s="1277"/>
      <c r="CS77" s="1277"/>
      <c r="CT77" s="1277"/>
      <c r="CU77" s="1277"/>
      <c r="CV77" s="1277">
        <v>18</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600</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6.9</v>
      </c>
      <c r="BY79" s="1277"/>
      <c r="BZ79" s="1277"/>
      <c r="CA79" s="1277"/>
      <c r="CB79" s="1277"/>
      <c r="CC79" s="1277"/>
      <c r="CD79" s="1277"/>
      <c r="CE79" s="1277"/>
      <c r="CF79" s="1277">
        <v>6.6</v>
      </c>
      <c r="CG79" s="1277"/>
      <c r="CH79" s="1277"/>
      <c r="CI79" s="1277"/>
      <c r="CJ79" s="1277"/>
      <c r="CK79" s="1277"/>
      <c r="CL79" s="1277"/>
      <c r="CM79" s="1277"/>
      <c r="CN79" s="1277">
        <v>6.4</v>
      </c>
      <c r="CO79" s="1277"/>
      <c r="CP79" s="1277"/>
      <c r="CQ79" s="1277"/>
      <c r="CR79" s="1277"/>
      <c r="CS79" s="1277"/>
      <c r="CT79" s="1277"/>
      <c r="CU79" s="1277"/>
      <c r="CV79" s="1277">
        <v>6.6</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aWUgCgWNkrxrSKDnH/E68yMD4xFGeSxhsNDP/sLhmcyWKNkEYgKF8O+mD1dVgpKgsJkjK9we9ibfkO0YOAEUJQ==" saltValue="zfBSKFvAglBk5+qXqRLr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9EE6F-69A8-4589-9754-32FC015D3CE0}">
  <sheetPr>
    <pageSetUpPr fitToPage="1"/>
  </sheetPr>
  <dimension ref="A1:DR125"/>
  <sheetViews>
    <sheetView showGridLines="0" zoomScale="55" zoomScaleNormal="55" zoomScaleSheetLayoutView="70" workbookViewId="0">
      <selection activeCell="B1" sqref="B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yl8eUZf5a38DKDsAcNb9Lw+0QEAEz3YcXWNKBeuU5zgJ9F7G4H4U0p9oqnP+rVBnTEyc5dEf1oO3rqzPsJRvcA==" saltValue="y3GQ6I+T5hOFBjF10YM6f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C0E57-B37D-4AF5-A96F-9854704A56FE}">
  <sheetPr>
    <pageSetUpPr fitToPage="1"/>
  </sheetPr>
  <dimension ref="A1:DR125"/>
  <sheetViews>
    <sheetView showGridLines="0" zoomScale="55" zoomScaleNormal="55" zoomScaleSheetLayoutView="55" workbookViewId="0">
      <selection activeCell="B1" sqref="B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496</v>
      </c>
    </row>
  </sheetData>
  <sheetProtection algorithmName="SHA-512" hashValue="8B3o8uQK8UPQVKzmQxeuPBd1AVrjyYQYhXzyIAXBvyrIDzNx7pZPnj4gwA39ErtjczgcAr5ISF2Ml+YM8Jw+Yw==" saltValue="rG+eev1rEQvmU5w7wB1vb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546</v>
      </c>
      <c r="G2" s="148"/>
      <c r="H2" s="149"/>
    </row>
    <row r="3" spans="1:8" x14ac:dyDescent="0.15">
      <c r="A3" s="145" t="s">
        <v>539</v>
      </c>
      <c r="B3" s="150"/>
      <c r="C3" s="151"/>
      <c r="D3" s="152">
        <v>30766</v>
      </c>
      <c r="E3" s="153"/>
      <c r="F3" s="154">
        <v>54110</v>
      </c>
      <c r="G3" s="155"/>
      <c r="H3" s="156"/>
    </row>
    <row r="4" spans="1:8" x14ac:dyDescent="0.15">
      <c r="A4" s="157"/>
      <c r="B4" s="158"/>
      <c r="C4" s="159"/>
      <c r="D4" s="160">
        <v>21373</v>
      </c>
      <c r="E4" s="161"/>
      <c r="F4" s="162">
        <v>30620</v>
      </c>
      <c r="G4" s="163"/>
      <c r="H4" s="164"/>
    </row>
    <row r="5" spans="1:8" x14ac:dyDescent="0.15">
      <c r="A5" s="145" t="s">
        <v>541</v>
      </c>
      <c r="B5" s="150"/>
      <c r="C5" s="151"/>
      <c r="D5" s="152">
        <v>27801</v>
      </c>
      <c r="E5" s="153"/>
      <c r="F5" s="154">
        <v>54684</v>
      </c>
      <c r="G5" s="155"/>
      <c r="H5" s="156"/>
    </row>
    <row r="6" spans="1:8" x14ac:dyDescent="0.15">
      <c r="A6" s="157"/>
      <c r="B6" s="158"/>
      <c r="C6" s="159"/>
      <c r="D6" s="160">
        <v>21007</v>
      </c>
      <c r="E6" s="161"/>
      <c r="F6" s="162">
        <v>32829</v>
      </c>
      <c r="G6" s="163"/>
      <c r="H6" s="164"/>
    </row>
    <row r="7" spans="1:8" x14ac:dyDescent="0.15">
      <c r="A7" s="145" t="s">
        <v>542</v>
      </c>
      <c r="B7" s="150"/>
      <c r="C7" s="151"/>
      <c r="D7" s="152">
        <v>27243</v>
      </c>
      <c r="E7" s="153"/>
      <c r="F7" s="154">
        <v>62383</v>
      </c>
      <c r="G7" s="155"/>
      <c r="H7" s="156"/>
    </row>
    <row r="8" spans="1:8" x14ac:dyDescent="0.15">
      <c r="A8" s="157"/>
      <c r="B8" s="158"/>
      <c r="C8" s="159"/>
      <c r="D8" s="160">
        <v>19906</v>
      </c>
      <c r="E8" s="161"/>
      <c r="F8" s="162">
        <v>35325</v>
      </c>
      <c r="G8" s="163"/>
      <c r="H8" s="164"/>
    </row>
    <row r="9" spans="1:8" x14ac:dyDescent="0.15">
      <c r="A9" s="145" t="s">
        <v>543</v>
      </c>
      <c r="B9" s="150"/>
      <c r="C9" s="151"/>
      <c r="D9" s="152">
        <v>26465</v>
      </c>
      <c r="E9" s="153"/>
      <c r="F9" s="154">
        <v>63812</v>
      </c>
      <c r="G9" s="155"/>
      <c r="H9" s="156"/>
    </row>
    <row r="10" spans="1:8" x14ac:dyDescent="0.15">
      <c r="A10" s="157"/>
      <c r="B10" s="158"/>
      <c r="C10" s="159"/>
      <c r="D10" s="160">
        <v>19742</v>
      </c>
      <c r="E10" s="161"/>
      <c r="F10" s="162">
        <v>33848</v>
      </c>
      <c r="G10" s="163"/>
      <c r="H10" s="164"/>
    </row>
    <row r="11" spans="1:8" x14ac:dyDescent="0.15">
      <c r="A11" s="145" t="s">
        <v>544</v>
      </c>
      <c r="B11" s="150"/>
      <c r="C11" s="151"/>
      <c r="D11" s="152">
        <v>15246</v>
      </c>
      <c r="E11" s="153"/>
      <c r="F11" s="154">
        <v>54225</v>
      </c>
      <c r="G11" s="155"/>
      <c r="H11" s="156"/>
    </row>
    <row r="12" spans="1:8" x14ac:dyDescent="0.15">
      <c r="A12" s="157"/>
      <c r="B12" s="158"/>
      <c r="C12" s="165"/>
      <c r="D12" s="160">
        <v>11678</v>
      </c>
      <c r="E12" s="161"/>
      <c r="F12" s="162">
        <v>27337</v>
      </c>
      <c r="G12" s="163"/>
      <c r="H12" s="164"/>
    </row>
    <row r="13" spans="1:8" x14ac:dyDescent="0.15">
      <c r="A13" s="145"/>
      <c r="B13" s="150"/>
      <c r="C13" s="166"/>
      <c r="D13" s="167">
        <v>25504</v>
      </c>
      <c r="E13" s="168"/>
      <c r="F13" s="169">
        <v>57843</v>
      </c>
      <c r="G13" s="170"/>
      <c r="H13" s="156"/>
    </row>
    <row r="14" spans="1:8" x14ac:dyDescent="0.15">
      <c r="A14" s="157"/>
      <c r="B14" s="158"/>
      <c r="C14" s="159"/>
      <c r="D14" s="160">
        <v>18741</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7.12</v>
      </c>
      <c r="C19" s="171">
        <f>ROUND(VALUE(SUBSTITUTE(実質収支比率等に係る経年分析!G$48,"▲","-")),2)</f>
        <v>5.86</v>
      </c>
      <c r="D19" s="171">
        <f>ROUND(VALUE(SUBSTITUTE(実質収支比率等に係る経年分析!H$48,"▲","-")),2)</f>
        <v>4.83</v>
      </c>
      <c r="E19" s="171">
        <f>ROUND(VALUE(SUBSTITUTE(実質収支比率等に係る経年分析!I$48,"▲","-")),2)</f>
        <v>8.5500000000000007</v>
      </c>
      <c r="F19" s="171">
        <f>ROUND(VALUE(SUBSTITUTE(実質収支比率等に係る経年分析!J$48,"▲","-")),2)</f>
        <v>15.76</v>
      </c>
    </row>
    <row r="20" spans="1:11" x14ac:dyDescent="0.15">
      <c r="A20" s="171" t="s">
        <v>55</v>
      </c>
      <c r="B20" s="171">
        <f>ROUND(VALUE(SUBSTITUTE(実質収支比率等に係る経年分析!F$47,"▲","-")),2)</f>
        <v>10.93</v>
      </c>
      <c r="C20" s="171">
        <f>ROUND(VALUE(SUBSTITUTE(実質収支比率等に係る経年分析!G$47,"▲","-")),2)</f>
        <v>9.7899999999999991</v>
      </c>
      <c r="D20" s="171">
        <f>ROUND(VALUE(SUBSTITUTE(実質収支比率等に係る経年分析!H$47,"▲","-")),2)</f>
        <v>9.49</v>
      </c>
      <c r="E20" s="171">
        <f>ROUND(VALUE(SUBSTITUTE(実質収支比率等に係る経年分析!I$47,"▲","-")),2)</f>
        <v>9.27</v>
      </c>
      <c r="F20" s="171">
        <f>ROUND(VALUE(SUBSTITUTE(実質収支比率等に係る経年分析!J$47,"▲","-")),2)</f>
        <v>9.99</v>
      </c>
    </row>
    <row r="21" spans="1:11" x14ac:dyDescent="0.15">
      <c r="A21" s="171" t="s">
        <v>56</v>
      </c>
      <c r="B21" s="171">
        <f>IF(ISNUMBER(VALUE(SUBSTITUTE(実質収支比率等に係る経年分析!F$49,"▲","-"))),ROUND(VALUE(SUBSTITUTE(実質収支比率等に係る経年分析!F$49,"▲","-")),2),NA())</f>
        <v>0.38</v>
      </c>
      <c r="C21" s="171">
        <f>IF(ISNUMBER(VALUE(SUBSTITUTE(実質収支比率等に係る経年分析!G$49,"▲","-"))),ROUND(VALUE(SUBSTITUTE(実質収支比率等に係る経年分析!G$49,"▲","-")),2),NA())</f>
        <v>-2.46</v>
      </c>
      <c r="D21" s="171">
        <f>IF(ISNUMBER(VALUE(SUBSTITUTE(実質収支比率等に係る経年分析!H$49,"▲","-"))),ROUND(VALUE(SUBSTITUTE(実質収支比率等に係る経年分析!H$49,"▲","-")),2),NA())</f>
        <v>-1.31</v>
      </c>
      <c r="E21" s="171">
        <f>IF(ISNUMBER(VALUE(SUBSTITUTE(実質収支比率等に係る経年分析!I$49,"▲","-"))),ROUND(VALUE(SUBSTITUTE(実質収支比率等に係る経年分析!I$49,"▲","-")),2),NA())</f>
        <v>3.85</v>
      </c>
      <c r="F21" s="171">
        <f>IF(ISNUMBER(VALUE(SUBSTITUTE(実質収支比率等に係る経年分析!J$49,"▲","-"))),ROUND(VALUE(SUBSTITUTE(実質収支比率等に係る経年分析!J$49,"▲","-")),2),NA())</f>
        <v>8.69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0.97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2.54</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交通災害共済事業費特別会計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0.14000000000000001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0.18</v>
      </c>
    </row>
    <row r="31" spans="1:11" x14ac:dyDescent="0.15">
      <c r="A31" s="172" t="str">
        <f>IF(連結実質赤字比率に係る赤字・黒字の構成分析!C$39="",NA(),連結実質赤字比率に係る赤字・黒字の構成分析!C$39)</f>
        <v>後期高齢者医療事業費特別会計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v>
      </c>
    </row>
    <row r="32" spans="1:11" x14ac:dyDescent="0.15">
      <c r="A32" s="172" t="str">
        <f>IF(連結実質赤字比率に係る赤字・黒字の構成分析!C$38="",NA(),連結実質赤字比率に係る赤字・黒字の構成分析!C$38)</f>
        <v>公共下水道事業会計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0.56999999999999995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0.57999999999999996</v>
      </c>
    </row>
    <row r="33" spans="1:16" x14ac:dyDescent="0.15">
      <c r="A33" s="172" t="str">
        <f>IF(連結実質赤字比率に係る赤字・黒字の構成分析!C$37="",NA(),連結実質赤字比率に係る赤字・黒字の構成分析!C$37)</f>
        <v>国民健康保険事業費特別会計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2.91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2.41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0.62</v>
      </c>
    </row>
    <row r="34" spans="1:16" x14ac:dyDescent="0.15">
      <c r="A34" s="172" t="str">
        <f>IF(連結実質赤字比率に係る赤字・黒字の構成分析!C$36="",NA(),連結実質赤字比率に係る赤字・黒字の構成分析!C$36)</f>
        <v>介護保険事業費特別会計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2.99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8.5399999999999991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15.75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15.66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16.29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16.34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3085</v>
      </c>
      <c r="E42" s="173"/>
      <c r="F42" s="173"/>
      <c r="G42" s="173">
        <f>'実質公債費比率（分子）の構造'!L$52</f>
        <v>3066</v>
      </c>
      <c r="H42" s="173"/>
      <c r="I42" s="173"/>
      <c r="J42" s="173">
        <f>'実質公債費比率（分子）の構造'!M$52</f>
        <v>3075</v>
      </c>
      <c r="K42" s="173"/>
      <c r="L42" s="173"/>
      <c r="M42" s="173">
        <f>'実質公債費比率（分子）の構造'!N$52</f>
        <v>3055</v>
      </c>
      <c r="N42" s="173"/>
      <c r="O42" s="173"/>
      <c r="P42" s="173">
        <f>'実質公債費比率（分子）の構造'!O$52</f>
        <v>3060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v>
      </c>
      <c r="C44" s="173"/>
      <c r="D44" s="173"/>
      <c r="E44" s="173">
        <f>'実質公債費比率（分子）の構造'!L$50</f>
        <v>2</v>
      </c>
      <c r="F44" s="173"/>
      <c r="G44" s="173"/>
      <c r="H44" s="173">
        <f>'実質公債費比率（分子）の構造'!M$50</f>
        <v>1</v>
      </c>
      <c r="I44" s="173"/>
      <c r="J44" s="173"/>
      <c r="K44" s="173">
        <f>'実質公債費比率（分子）の構造'!N$50</f>
        <v>1</v>
      </c>
      <c r="L44" s="173"/>
      <c r="M44" s="173"/>
      <c r="N44" s="173">
        <f>'実質公債費比率（分子）の構造'!O$50</f>
        <v>0</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894</v>
      </c>
      <c r="C46" s="173"/>
      <c r="D46" s="173"/>
      <c r="E46" s="173">
        <f>'実質公債費比率（分子）の構造'!L$48</f>
        <v>885</v>
      </c>
      <c r="F46" s="173"/>
      <c r="G46" s="173"/>
      <c r="H46" s="173">
        <f>'実質公債費比率（分子）の構造'!M$48</f>
        <v>879</v>
      </c>
      <c r="I46" s="173"/>
      <c r="J46" s="173"/>
      <c r="K46" s="173">
        <f>'実質公債費比率（分子）の構造'!N$48</f>
        <v>790</v>
      </c>
      <c r="L46" s="173"/>
      <c r="M46" s="173"/>
      <c r="N46" s="173">
        <f>'実質公債費比率（分子）の構造'!O$48</f>
        <v>772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2824</v>
      </c>
      <c r="C49" s="173"/>
      <c r="D49" s="173"/>
      <c r="E49" s="173">
        <f>'実質公債費比率（分子）の構造'!L$45</f>
        <v>2767</v>
      </c>
      <c r="F49" s="173"/>
      <c r="G49" s="173"/>
      <c r="H49" s="173">
        <f>'実質公債費比率（分子）の構造'!M$45</f>
        <v>2779</v>
      </c>
      <c r="I49" s="173"/>
      <c r="J49" s="173"/>
      <c r="K49" s="173">
        <f>'実質公債費比率（分子）の構造'!N$45</f>
        <v>2702</v>
      </c>
      <c r="L49" s="173"/>
      <c r="M49" s="173"/>
      <c r="N49" s="173">
        <f>'実質公債費比率（分子）の構造'!O$45</f>
        <v>2706</v>
      </c>
      <c r="O49" s="173"/>
      <c r="P49" s="173"/>
    </row>
    <row r="50" spans="1:16" x14ac:dyDescent="0.15">
      <c r="A50" s="173" t="s">
        <v>71</v>
      </c>
      <c r="B50" s="173" t="e">
        <f>NA()</f>
        <v>#N/A</v>
      </c>
      <c r="C50" s="173">
        <f>IF(ISNUMBER('実質公債費比率（分子）の構造'!K$53),'実質公債費比率（分子）の構造'!K$53,NA())</f>
        <v>637</v>
      </c>
      <c r="D50" s="173" t="e">
        <f>NA()</f>
        <v>#N/A</v>
      </c>
      <c r="E50" s="173" t="e">
        <f>NA()</f>
        <v>#N/A</v>
      </c>
      <c r="F50" s="173">
        <f>IF(ISNUMBER('実質公債費比率（分子）の構造'!L$53),'実質公債費比率（分子）の構造'!L$53,NA())</f>
        <v>588</v>
      </c>
      <c r="G50" s="173" t="e">
        <f>NA()</f>
        <v>#N/A</v>
      </c>
      <c r="H50" s="173" t="e">
        <f>NA()</f>
        <v>#N/A</v>
      </c>
      <c r="I50" s="173">
        <f>IF(ISNUMBER('実質公債費比率（分子）の構造'!M$53),'実質公債費比率（分子）の構造'!M$53,NA())</f>
        <v>584</v>
      </c>
      <c r="J50" s="173" t="e">
        <f>NA()</f>
        <v>#N/A</v>
      </c>
      <c r="K50" s="173" t="e">
        <f>NA()</f>
        <v>#N/A</v>
      </c>
      <c r="L50" s="173">
        <f>IF(ISNUMBER('実質公債費比率（分子）の構造'!N$53),'実質公債費比率（分子）の構造'!N$53,NA())</f>
        <v>438</v>
      </c>
      <c r="M50" s="173" t="e">
        <f>NA()</f>
        <v>#N/A</v>
      </c>
      <c r="N50" s="173" t="e">
        <f>NA()</f>
        <v>#N/A</v>
      </c>
      <c r="O50" s="173">
        <f>IF(ISNUMBER('実質公債費比率（分子）の構造'!O$53),'実質公債費比率（分子）の構造'!O$53,NA())</f>
        <v>418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27686</v>
      </c>
      <c r="E56" s="172"/>
      <c r="F56" s="172"/>
      <c r="G56" s="172">
        <f>'将来負担比率（分子）の構造'!J$52</f>
        <v>27142</v>
      </c>
      <c r="H56" s="172"/>
      <c r="I56" s="172"/>
      <c r="J56" s="172">
        <f>'将来負担比率（分子）の構造'!K$52</f>
        <v>26360</v>
      </c>
      <c r="K56" s="172"/>
      <c r="L56" s="172"/>
      <c r="M56" s="172">
        <f>'将来負担比率（分子）の構造'!L$52</f>
        <v>25625</v>
      </c>
      <c r="N56" s="172"/>
      <c r="O56" s="172"/>
      <c r="P56" s="172">
        <f>'将来負担比率（分子）の構造'!M$52</f>
        <v>24560</v>
      </c>
    </row>
    <row r="57" spans="1:16" x14ac:dyDescent="0.15">
      <c r="A57" s="172" t="s">
        <v>42</v>
      </c>
      <c r="B57" s="172"/>
      <c r="C57" s="172"/>
      <c r="D57" s="172">
        <f>'将来負担比率（分子）の構造'!I$51</f>
        <v>5132</v>
      </c>
      <c r="E57" s="172"/>
      <c r="F57" s="172"/>
      <c r="G57" s="172">
        <f>'将来負担比率（分子）の構造'!J$51</f>
        <v>5086</v>
      </c>
      <c r="H57" s="172"/>
      <c r="I57" s="172"/>
      <c r="J57" s="172">
        <f>'将来負担比率（分子）の構造'!K$51</f>
        <v>4768</v>
      </c>
      <c r="K57" s="172"/>
      <c r="L57" s="172"/>
      <c r="M57" s="172">
        <f>'将来負担比率（分子）の構造'!L$51</f>
        <v>4300</v>
      </c>
      <c r="N57" s="172"/>
      <c r="O57" s="172"/>
      <c r="P57" s="172">
        <f>'将来負担比率（分子）の構造'!M$51</f>
        <v>3596</v>
      </c>
    </row>
    <row r="58" spans="1:16" x14ac:dyDescent="0.15">
      <c r="A58" s="172" t="s">
        <v>41</v>
      </c>
      <c r="B58" s="172"/>
      <c r="C58" s="172"/>
      <c r="D58" s="172">
        <f>'将来負担比率（分子）の構造'!I$50</f>
        <v>4643</v>
      </c>
      <c r="E58" s="172"/>
      <c r="F58" s="172"/>
      <c r="G58" s="172">
        <f>'将来負担比率（分子）の構造'!J$50</f>
        <v>4703</v>
      </c>
      <c r="H58" s="172"/>
      <c r="I58" s="172"/>
      <c r="J58" s="172">
        <f>'将来負担比率（分子）の構造'!K$50</f>
        <v>4731</v>
      </c>
      <c r="K58" s="172"/>
      <c r="L58" s="172"/>
      <c r="M58" s="172">
        <f>'将来負担比率（分子）の構造'!L$50</f>
        <v>4891</v>
      </c>
      <c r="N58" s="172"/>
      <c r="O58" s="172"/>
      <c r="P58" s="172">
        <f>'将来負担比率（分子）の構造'!M$50</f>
        <v>5853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3685</v>
      </c>
      <c r="C62" s="172"/>
      <c r="D62" s="172"/>
      <c r="E62" s="172">
        <f>'将来負担比率（分子）の構造'!J$45</f>
        <v>3743</v>
      </c>
      <c r="F62" s="172"/>
      <c r="G62" s="172"/>
      <c r="H62" s="172">
        <f>'将来負担比率（分子）の構造'!K$45</f>
        <v>3891</v>
      </c>
      <c r="I62" s="172"/>
      <c r="J62" s="172"/>
      <c r="K62" s="172">
        <f>'将来負担比率（分子）の構造'!L$45</f>
        <v>3741</v>
      </c>
      <c r="L62" s="172"/>
      <c r="M62" s="172"/>
      <c r="N62" s="172">
        <f>'将来負担比率（分子）の構造'!M$45</f>
        <v>3737</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10024</v>
      </c>
      <c r="C64" s="172"/>
      <c r="D64" s="172"/>
      <c r="E64" s="172">
        <f>'将来負担比率（分子）の構造'!J$43</f>
        <v>9828</v>
      </c>
      <c r="F64" s="172"/>
      <c r="G64" s="172"/>
      <c r="H64" s="172">
        <f>'将来負担比率（分子）の構造'!K$43</f>
        <v>9024</v>
      </c>
      <c r="I64" s="172"/>
      <c r="J64" s="172"/>
      <c r="K64" s="172">
        <f>'将来負担比率（分子）の構造'!L$43</f>
        <v>8227</v>
      </c>
      <c r="L64" s="172"/>
      <c r="M64" s="172"/>
      <c r="N64" s="172">
        <f>'将来負担比率（分子）の構造'!M$43</f>
        <v>6933</v>
      </c>
      <c r="O64" s="172"/>
      <c r="P64" s="172"/>
    </row>
    <row r="65" spans="1:16" x14ac:dyDescent="0.15">
      <c r="A65" s="172" t="s">
        <v>32</v>
      </c>
      <c r="B65" s="172">
        <f>'将来負担比率（分子）の構造'!I$42</f>
        <v>5</v>
      </c>
      <c r="C65" s="172"/>
      <c r="D65" s="172"/>
      <c r="E65" s="172">
        <f>'将来負担比率（分子）の構造'!J$42</f>
        <v>2</v>
      </c>
      <c r="F65" s="172"/>
      <c r="G65" s="172"/>
      <c r="H65" s="172">
        <f>'将来負担比率（分子）の構造'!K$42</f>
        <v>1</v>
      </c>
      <c r="I65" s="172"/>
      <c r="J65" s="172"/>
      <c r="K65" s="172">
        <f>'将来負担比率（分子）の構造'!L$42</f>
        <v>0</v>
      </c>
      <c r="L65" s="172"/>
      <c r="M65" s="172"/>
      <c r="N65" s="172">
        <f>'将来負担比率（分子）の構造'!M$42</f>
        <v>0</v>
      </c>
      <c r="O65" s="172"/>
      <c r="P65" s="172"/>
    </row>
    <row r="66" spans="1:16" x14ac:dyDescent="0.15">
      <c r="A66" s="172" t="s">
        <v>31</v>
      </c>
      <c r="B66" s="172">
        <f>'将来負担比率（分子）の構造'!I$41</f>
        <v>26625</v>
      </c>
      <c r="C66" s="172"/>
      <c r="D66" s="172"/>
      <c r="E66" s="172">
        <f>'将来負担比率（分子）の構造'!J$41</f>
        <v>25855</v>
      </c>
      <c r="F66" s="172"/>
      <c r="G66" s="172"/>
      <c r="H66" s="172">
        <f>'将来負担比率（分子）の構造'!K$41</f>
        <v>24902</v>
      </c>
      <c r="I66" s="172"/>
      <c r="J66" s="172"/>
      <c r="K66" s="172">
        <f>'将来負担比率（分子）の構造'!L$41</f>
        <v>24210</v>
      </c>
      <c r="L66" s="172"/>
      <c r="M66" s="172"/>
      <c r="N66" s="172">
        <f>'将来負担比率（分子）の構造'!M$41</f>
        <v>23278</v>
      </c>
      <c r="O66" s="172"/>
      <c r="P66" s="172"/>
    </row>
    <row r="67" spans="1:16" x14ac:dyDescent="0.15">
      <c r="A67" s="172" t="s">
        <v>75</v>
      </c>
      <c r="B67" s="172" t="e">
        <f>NA()</f>
        <v>#N/A</v>
      </c>
      <c r="C67" s="172">
        <f>IF(ISNUMBER('将来負担比率（分子）の構造'!I$53), IF('将来負担比率（分子）の構造'!I$53 &lt; 0, 0, '将来負担比率（分子）の構造'!I$53), NA())</f>
        <v>2878</v>
      </c>
      <c r="D67" s="172" t="e">
        <f>NA()</f>
        <v>#N/A</v>
      </c>
      <c r="E67" s="172" t="e">
        <f>NA()</f>
        <v>#N/A</v>
      </c>
      <c r="F67" s="172">
        <f>IF(ISNUMBER('将来負担比率（分子）の構造'!J$53), IF('将来負担比率（分子）の構造'!J$53 &lt; 0, 0, '将来負担比率（分子）の構造'!J$53), NA())</f>
        <v>2496</v>
      </c>
      <c r="G67" s="172" t="e">
        <f>NA()</f>
        <v>#N/A</v>
      </c>
      <c r="H67" s="172" t="e">
        <f>NA()</f>
        <v>#N/A</v>
      </c>
      <c r="I67" s="172">
        <f>IF(ISNUMBER('将来負担比率（分子）の構造'!K$53), IF('将来負担比率（分子）の構造'!K$53 &lt; 0, 0, '将来負担比率（分子）の構造'!K$53), NA())</f>
        <v>1960</v>
      </c>
      <c r="J67" s="172" t="e">
        <f>NA()</f>
        <v>#N/A</v>
      </c>
      <c r="K67" s="172" t="e">
        <f>NA()</f>
        <v>#N/A</v>
      </c>
      <c r="L67" s="172">
        <f>IF(ISNUMBER('将来負担比率（分子）の構造'!L$53), IF('将来負担比率（分子）の構造'!L$53 &lt; 0, 0, '将来負担比率（分子）の構造'!L$53), NA())</f>
        <v>1362</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1608</v>
      </c>
      <c r="C72" s="176">
        <f>基金残高に係る経年分析!G55</f>
        <v>1610</v>
      </c>
      <c r="D72" s="176">
        <f>基金残高に係る経年分析!H55</f>
        <v>1813</v>
      </c>
    </row>
    <row r="73" spans="1:16" x14ac:dyDescent="0.15">
      <c r="A73" s="175" t="s">
        <v>78</v>
      </c>
      <c r="B73" s="176">
        <f>基金残高に係る経年分析!F56</f>
        <v>150</v>
      </c>
      <c r="C73" s="176">
        <f>基金残高に係る経年分析!G56</f>
        <v>150</v>
      </c>
      <c r="D73" s="176">
        <f>基金残高に係る経年分析!H56</f>
        <v>528</v>
      </c>
    </row>
    <row r="74" spans="1:16" x14ac:dyDescent="0.15">
      <c r="A74" s="175" t="s">
        <v>79</v>
      </c>
      <c r="B74" s="176">
        <f>基金残高に係る経年分析!F57</f>
        <v>3979</v>
      </c>
      <c r="C74" s="176">
        <f>基金残高に係る経年分析!G57</f>
        <v>4123</v>
      </c>
      <c r="D74" s="176">
        <f>基金残高に係る経年分析!H57</f>
        <v>4517</v>
      </c>
    </row>
  </sheetData>
  <sheetProtection algorithmName="SHA-512" hashValue="reG+mnvMou5zlep4ZA+kNjV4OM/rFyfbSuf/0DJJcYsymMsLk3j+E2iNY8KC1IThLrhjjc3yfew8RKC/iOYtHQ==" saltValue="mSk6NBgym7nFgxr4osVI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4A34C-32D5-46BA-834E-FE77DB90F67E}">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213</v>
      </c>
      <c r="DI1" s="783"/>
      <c r="DJ1" s="783"/>
      <c r="DK1" s="783"/>
      <c r="DL1" s="783"/>
      <c r="DM1" s="783"/>
      <c r="DN1" s="784"/>
      <c r="DO1" s="212"/>
      <c r="DP1" s="782" t="s">
        <v>214</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216</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217</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218</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219</v>
      </c>
      <c r="S4" s="725"/>
      <c r="T4" s="725"/>
      <c r="U4" s="725"/>
      <c r="V4" s="725"/>
      <c r="W4" s="725"/>
      <c r="X4" s="725"/>
      <c r="Y4" s="726"/>
      <c r="Z4" s="724" t="s">
        <v>220</v>
      </c>
      <c r="AA4" s="725"/>
      <c r="AB4" s="725"/>
      <c r="AC4" s="726"/>
      <c r="AD4" s="724" t="s">
        <v>221</v>
      </c>
      <c r="AE4" s="725"/>
      <c r="AF4" s="725"/>
      <c r="AG4" s="725"/>
      <c r="AH4" s="725"/>
      <c r="AI4" s="725"/>
      <c r="AJ4" s="725"/>
      <c r="AK4" s="726"/>
      <c r="AL4" s="724" t="s">
        <v>220</v>
      </c>
      <c r="AM4" s="725"/>
      <c r="AN4" s="725"/>
      <c r="AO4" s="726"/>
      <c r="AP4" s="785" t="s">
        <v>222</v>
      </c>
      <c r="AQ4" s="785"/>
      <c r="AR4" s="785"/>
      <c r="AS4" s="785"/>
      <c r="AT4" s="785"/>
      <c r="AU4" s="785"/>
      <c r="AV4" s="785"/>
      <c r="AW4" s="785"/>
      <c r="AX4" s="785"/>
      <c r="AY4" s="785"/>
      <c r="AZ4" s="785"/>
      <c r="BA4" s="785"/>
      <c r="BB4" s="785"/>
      <c r="BC4" s="785"/>
      <c r="BD4" s="785"/>
      <c r="BE4" s="785"/>
      <c r="BF4" s="785"/>
      <c r="BG4" s="785" t="s">
        <v>223</v>
      </c>
      <c r="BH4" s="785"/>
      <c r="BI4" s="785"/>
      <c r="BJ4" s="785"/>
      <c r="BK4" s="785"/>
      <c r="BL4" s="785"/>
      <c r="BM4" s="785"/>
      <c r="BN4" s="785"/>
      <c r="BO4" s="785" t="s">
        <v>220</v>
      </c>
      <c r="BP4" s="785"/>
      <c r="BQ4" s="785"/>
      <c r="BR4" s="785"/>
      <c r="BS4" s="785" t="s">
        <v>224</v>
      </c>
      <c r="BT4" s="785"/>
      <c r="BU4" s="785"/>
      <c r="BV4" s="785"/>
      <c r="BW4" s="785"/>
      <c r="BX4" s="785"/>
      <c r="BY4" s="785"/>
      <c r="BZ4" s="785"/>
      <c r="CA4" s="785"/>
      <c r="CB4" s="785"/>
      <c r="CD4" s="767" t="s">
        <v>225</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15">
      <c r="B5" s="733" t="s">
        <v>226</v>
      </c>
      <c r="C5" s="734"/>
      <c r="D5" s="734"/>
      <c r="E5" s="734"/>
      <c r="F5" s="734"/>
      <c r="G5" s="734"/>
      <c r="H5" s="734"/>
      <c r="I5" s="734"/>
      <c r="J5" s="734"/>
      <c r="K5" s="734"/>
      <c r="L5" s="734"/>
      <c r="M5" s="734"/>
      <c r="N5" s="734"/>
      <c r="O5" s="734"/>
      <c r="P5" s="734"/>
      <c r="Q5" s="735"/>
      <c r="R5" s="718">
        <v>10376238</v>
      </c>
      <c r="S5" s="719"/>
      <c r="T5" s="719"/>
      <c r="U5" s="719"/>
      <c r="V5" s="719"/>
      <c r="W5" s="719"/>
      <c r="X5" s="719"/>
      <c r="Y5" s="762"/>
      <c r="Z5" s="780">
        <v>32.6</v>
      </c>
      <c r="AA5" s="780"/>
      <c r="AB5" s="780"/>
      <c r="AC5" s="780"/>
      <c r="AD5" s="781">
        <v>9775256</v>
      </c>
      <c r="AE5" s="781"/>
      <c r="AF5" s="781"/>
      <c r="AG5" s="781"/>
      <c r="AH5" s="781"/>
      <c r="AI5" s="781"/>
      <c r="AJ5" s="781"/>
      <c r="AK5" s="781"/>
      <c r="AL5" s="763">
        <v>56</v>
      </c>
      <c r="AM5" s="738"/>
      <c r="AN5" s="738"/>
      <c r="AO5" s="764"/>
      <c r="AP5" s="733" t="s">
        <v>227</v>
      </c>
      <c r="AQ5" s="734"/>
      <c r="AR5" s="734"/>
      <c r="AS5" s="734"/>
      <c r="AT5" s="734"/>
      <c r="AU5" s="734"/>
      <c r="AV5" s="734"/>
      <c r="AW5" s="734"/>
      <c r="AX5" s="734"/>
      <c r="AY5" s="734"/>
      <c r="AZ5" s="734"/>
      <c r="BA5" s="734"/>
      <c r="BB5" s="734"/>
      <c r="BC5" s="734"/>
      <c r="BD5" s="734"/>
      <c r="BE5" s="734"/>
      <c r="BF5" s="735"/>
      <c r="BG5" s="665">
        <v>9772300</v>
      </c>
      <c r="BH5" s="666"/>
      <c r="BI5" s="666"/>
      <c r="BJ5" s="666"/>
      <c r="BK5" s="666"/>
      <c r="BL5" s="666"/>
      <c r="BM5" s="666"/>
      <c r="BN5" s="667"/>
      <c r="BO5" s="692">
        <v>94.2</v>
      </c>
      <c r="BP5" s="692"/>
      <c r="BQ5" s="692"/>
      <c r="BR5" s="692"/>
      <c r="BS5" s="693" t="s">
        <v>129</v>
      </c>
      <c r="BT5" s="693"/>
      <c r="BU5" s="693"/>
      <c r="BV5" s="693"/>
      <c r="BW5" s="693"/>
      <c r="BX5" s="693"/>
      <c r="BY5" s="693"/>
      <c r="BZ5" s="693"/>
      <c r="CA5" s="693"/>
      <c r="CB5" s="751"/>
      <c r="CD5" s="767" t="s">
        <v>222</v>
      </c>
      <c r="CE5" s="768"/>
      <c r="CF5" s="768"/>
      <c r="CG5" s="768"/>
      <c r="CH5" s="768"/>
      <c r="CI5" s="768"/>
      <c r="CJ5" s="768"/>
      <c r="CK5" s="768"/>
      <c r="CL5" s="768"/>
      <c r="CM5" s="768"/>
      <c r="CN5" s="768"/>
      <c r="CO5" s="768"/>
      <c r="CP5" s="768"/>
      <c r="CQ5" s="769"/>
      <c r="CR5" s="767" t="s">
        <v>228</v>
      </c>
      <c r="CS5" s="768"/>
      <c r="CT5" s="768"/>
      <c r="CU5" s="768"/>
      <c r="CV5" s="768"/>
      <c r="CW5" s="768"/>
      <c r="CX5" s="768"/>
      <c r="CY5" s="769"/>
      <c r="CZ5" s="767" t="s">
        <v>220</v>
      </c>
      <c r="DA5" s="768"/>
      <c r="DB5" s="768"/>
      <c r="DC5" s="769"/>
      <c r="DD5" s="767" t="s">
        <v>229</v>
      </c>
      <c r="DE5" s="768"/>
      <c r="DF5" s="768"/>
      <c r="DG5" s="768"/>
      <c r="DH5" s="768"/>
      <c r="DI5" s="768"/>
      <c r="DJ5" s="768"/>
      <c r="DK5" s="768"/>
      <c r="DL5" s="768"/>
      <c r="DM5" s="768"/>
      <c r="DN5" s="768"/>
      <c r="DO5" s="768"/>
      <c r="DP5" s="769"/>
      <c r="DQ5" s="767" t="s">
        <v>230</v>
      </c>
      <c r="DR5" s="768"/>
      <c r="DS5" s="768"/>
      <c r="DT5" s="768"/>
      <c r="DU5" s="768"/>
      <c r="DV5" s="768"/>
      <c r="DW5" s="768"/>
      <c r="DX5" s="768"/>
      <c r="DY5" s="768"/>
      <c r="DZ5" s="768"/>
      <c r="EA5" s="768"/>
      <c r="EB5" s="768"/>
      <c r="EC5" s="769"/>
    </row>
    <row r="6" spans="2:143" ht="11.25" customHeight="1" x14ac:dyDescent="0.15">
      <c r="B6" s="662" t="s">
        <v>231</v>
      </c>
      <c r="C6" s="663"/>
      <c r="D6" s="663"/>
      <c r="E6" s="663"/>
      <c r="F6" s="663"/>
      <c r="G6" s="663"/>
      <c r="H6" s="663"/>
      <c r="I6" s="663"/>
      <c r="J6" s="663"/>
      <c r="K6" s="663"/>
      <c r="L6" s="663"/>
      <c r="M6" s="663"/>
      <c r="N6" s="663"/>
      <c r="O6" s="663"/>
      <c r="P6" s="663"/>
      <c r="Q6" s="664"/>
      <c r="R6" s="665">
        <v>299860</v>
      </c>
      <c r="S6" s="666"/>
      <c r="T6" s="666"/>
      <c r="U6" s="666"/>
      <c r="V6" s="666"/>
      <c r="W6" s="666"/>
      <c r="X6" s="666"/>
      <c r="Y6" s="667"/>
      <c r="Z6" s="692">
        <v>0.9</v>
      </c>
      <c r="AA6" s="692"/>
      <c r="AB6" s="692"/>
      <c r="AC6" s="692"/>
      <c r="AD6" s="693">
        <v>299860</v>
      </c>
      <c r="AE6" s="693"/>
      <c r="AF6" s="693"/>
      <c r="AG6" s="693"/>
      <c r="AH6" s="693"/>
      <c r="AI6" s="693"/>
      <c r="AJ6" s="693"/>
      <c r="AK6" s="693"/>
      <c r="AL6" s="668">
        <v>1.7</v>
      </c>
      <c r="AM6" s="669"/>
      <c r="AN6" s="669"/>
      <c r="AO6" s="694"/>
      <c r="AP6" s="662" t="s">
        <v>232</v>
      </c>
      <c r="AQ6" s="663"/>
      <c r="AR6" s="663"/>
      <c r="AS6" s="663"/>
      <c r="AT6" s="663"/>
      <c r="AU6" s="663"/>
      <c r="AV6" s="663"/>
      <c r="AW6" s="663"/>
      <c r="AX6" s="663"/>
      <c r="AY6" s="663"/>
      <c r="AZ6" s="663"/>
      <c r="BA6" s="663"/>
      <c r="BB6" s="663"/>
      <c r="BC6" s="663"/>
      <c r="BD6" s="663"/>
      <c r="BE6" s="663"/>
      <c r="BF6" s="664"/>
      <c r="BG6" s="665">
        <v>9772300</v>
      </c>
      <c r="BH6" s="666"/>
      <c r="BI6" s="666"/>
      <c r="BJ6" s="666"/>
      <c r="BK6" s="666"/>
      <c r="BL6" s="666"/>
      <c r="BM6" s="666"/>
      <c r="BN6" s="667"/>
      <c r="BO6" s="692">
        <v>94.2</v>
      </c>
      <c r="BP6" s="692"/>
      <c r="BQ6" s="692"/>
      <c r="BR6" s="692"/>
      <c r="BS6" s="693" t="s">
        <v>129</v>
      </c>
      <c r="BT6" s="693"/>
      <c r="BU6" s="693"/>
      <c r="BV6" s="693"/>
      <c r="BW6" s="693"/>
      <c r="BX6" s="693"/>
      <c r="BY6" s="693"/>
      <c r="BZ6" s="693"/>
      <c r="CA6" s="693"/>
      <c r="CB6" s="751"/>
      <c r="CD6" s="721" t="s">
        <v>233</v>
      </c>
      <c r="CE6" s="722"/>
      <c r="CF6" s="722"/>
      <c r="CG6" s="722"/>
      <c r="CH6" s="722"/>
      <c r="CI6" s="722"/>
      <c r="CJ6" s="722"/>
      <c r="CK6" s="722"/>
      <c r="CL6" s="722"/>
      <c r="CM6" s="722"/>
      <c r="CN6" s="722"/>
      <c r="CO6" s="722"/>
      <c r="CP6" s="722"/>
      <c r="CQ6" s="723"/>
      <c r="CR6" s="665">
        <v>235454</v>
      </c>
      <c r="CS6" s="666"/>
      <c r="CT6" s="666"/>
      <c r="CU6" s="666"/>
      <c r="CV6" s="666"/>
      <c r="CW6" s="666"/>
      <c r="CX6" s="666"/>
      <c r="CY6" s="667"/>
      <c r="CZ6" s="763">
        <v>0.8</v>
      </c>
      <c r="DA6" s="738"/>
      <c r="DB6" s="738"/>
      <c r="DC6" s="766"/>
      <c r="DD6" s="671" t="s">
        <v>129</v>
      </c>
      <c r="DE6" s="666"/>
      <c r="DF6" s="666"/>
      <c r="DG6" s="666"/>
      <c r="DH6" s="666"/>
      <c r="DI6" s="666"/>
      <c r="DJ6" s="666"/>
      <c r="DK6" s="666"/>
      <c r="DL6" s="666"/>
      <c r="DM6" s="666"/>
      <c r="DN6" s="666"/>
      <c r="DO6" s="666"/>
      <c r="DP6" s="667"/>
      <c r="DQ6" s="671">
        <v>235454</v>
      </c>
      <c r="DR6" s="666"/>
      <c r="DS6" s="666"/>
      <c r="DT6" s="666"/>
      <c r="DU6" s="666"/>
      <c r="DV6" s="666"/>
      <c r="DW6" s="666"/>
      <c r="DX6" s="666"/>
      <c r="DY6" s="666"/>
      <c r="DZ6" s="666"/>
      <c r="EA6" s="666"/>
      <c r="EB6" s="666"/>
      <c r="EC6" s="709"/>
    </row>
    <row r="7" spans="2:143" ht="11.25" customHeight="1" x14ac:dyDescent="0.15">
      <c r="B7" s="662" t="s">
        <v>234</v>
      </c>
      <c r="C7" s="663"/>
      <c r="D7" s="663"/>
      <c r="E7" s="663"/>
      <c r="F7" s="663"/>
      <c r="G7" s="663"/>
      <c r="H7" s="663"/>
      <c r="I7" s="663"/>
      <c r="J7" s="663"/>
      <c r="K7" s="663"/>
      <c r="L7" s="663"/>
      <c r="M7" s="663"/>
      <c r="N7" s="663"/>
      <c r="O7" s="663"/>
      <c r="P7" s="663"/>
      <c r="Q7" s="664"/>
      <c r="R7" s="665">
        <v>6417</v>
      </c>
      <c r="S7" s="666"/>
      <c r="T7" s="666"/>
      <c r="U7" s="666"/>
      <c r="V7" s="666"/>
      <c r="W7" s="666"/>
      <c r="X7" s="666"/>
      <c r="Y7" s="667"/>
      <c r="Z7" s="692">
        <v>0</v>
      </c>
      <c r="AA7" s="692"/>
      <c r="AB7" s="692"/>
      <c r="AC7" s="692"/>
      <c r="AD7" s="693">
        <v>6417</v>
      </c>
      <c r="AE7" s="693"/>
      <c r="AF7" s="693"/>
      <c r="AG7" s="693"/>
      <c r="AH7" s="693"/>
      <c r="AI7" s="693"/>
      <c r="AJ7" s="693"/>
      <c r="AK7" s="693"/>
      <c r="AL7" s="668">
        <v>0</v>
      </c>
      <c r="AM7" s="669"/>
      <c r="AN7" s="669"/>
      <c r="AO7" s="694"/>
      <c r="AP7" s="662" t="s">
        <v>235</v>
      </c>
      <c r="AQ7" s="663"/>
      <c r="AR7" s="663"/>
      <c r="AS7" s="663"/>
      <c r="AT7" s="663"/>
      <c r="AU7" s="663"/>
      <c r="AV7" s="663"/>
      <c r="AW7" s="663"/>
      <c r="AX7" s="663"/>
      <c r="AY7" s="663"/>
      <c r="AZ7" s="663"/>
      <c r="BA7" s="663"/>
      <c r="BB7" s="663"/>
      <c r="BC7" s="663"/>
      <c r="BD7" s="663"/>
      <c r="BE7" s="663"/>
      <c r="BF7" s="664"/>
      <c r="BG7" s="665">
        <v>4651074</v>
      </c>
      <c r="BH7" s="666"/>
      <c r="BI7" s="666"/>
      <c r="BJ7" s="666"/>
      <c r="BK7" s="666"/>
      <c r="BL7" s="666"/>
      <c r="BM7" s="666"/>
      <c r="BN7" s="667"/>
      <c r="BO7" s="692">
        <v>44.8</v>
      </c>
      <c r="BP7" s="692"/>
      <c r="BQ7" s="692"/>
      <c r="BR7" s="692"/>
      <c r="BS7" s="693" t="s">
        <v>129</v>
      </c>
      <c r="BT7" s="693"/>
      <c r="BU7" s="693"/>
      <c r="BV7" s="693"/>
      <c r="BW7" s="693"/>
      <c r="BX7" s="693"/>
      <c r="BY7" s="693"/>
      <c r="BZ7" s="693"/>
      <c r="CA7" s="693"/>
      <c r="CB7" s="751"/>
      <c r="CD7" s="699" t="s">
        <v>237</v>
      </c>
      <c r="CE7" s="700"/>
      <c r="CF7" s="700"/>
      <c r="CG7" s="700"/>
      <c r="CH7" s="700"/>
      <c r="CI7" s="700"/>
      <c r="CJ7" s="700"/>
      <c r="CK7" s="700"/>
      <c r="CL7" s="700"/>
      <c r="CM7" s="700"/>
      <c r="CN7" s="700"/>
      <c r="CO7" s="700"/>
      <c r="CP7" s="700"/>
      <c r="CQ7" s="701"/>
      <c r="CR7" s="665">
        <v>3167411</v>
      </c>
      <c r="CS7" s="666"/>
      <c r="CT7" s="666"/>
      <c r="CU7" s="666"/>
      <c r="CV7" s="666"/>
      <c r="CW7" s="666"/>
      <c r="CX7" s="666"/>
      <c r="CY7" s="667"/>
      <c r="CZ7" s="692">
        <v>11.1</v>
      </c>
      <c r="DA7" s="692"/>
      <c r="DB7" s="692"/>
      <c r="DC7" s="692"/>
      <c r="DD7" s="671">
        <v>86325</v>
      </c>
      <c r="DE7" s="666"/>
      <c r="DF7" s="666"/>
      <c r="DG7" s="666"/>
      <c r="DH7" s="666"/>
      <c r="DI7" s="666"/>
      <c r="DJ7" s="666"/>
      <c r="DK7" s="666"/>
      <c r="DL7" s="666"/>
      <c r="DM7" s="666"/>
      <c r="DN7" s="666"/>
      <c r="DO7" s="666"/>
      <c r="DP7" s="667"/>
      <c r="DQ7" s="671">
        <v>2844762</v>
      </c>
      <c r="DR7" s="666"/>
      <c r="DS7" s="666"/>
      <c r="DT7" s="666"/>
      <c r="DU7" s="666"/>
      <c r="DV7" s="666"/>
      <c r="DW7" s="666"/>
      <c r="DX7" s="666"/>
      <c r="DY7" s="666"/>
      <c r="DZ7" s="666"/>
      <c r="EA7" s="666"/>
      <c r="EB7" s="666"/>
      <c r="EC7" s="709"/>
    </row>
    <row r="8" spans="2:143" ht="11.25" customHeight="1" x14ac:dyDescent="0.15">
      <c r="B8" s="662" t="s">
        <v>238</v>
      </c>
      <c r="C8" s="663"/>
      <c r="D8" s="663"/>
      <c r="E8" s="663"/>
      <c r="F8" s="663"/>
      <c r="G8" s="663"/>
      <c r="H8" s="663"/>
      <c r="I8" s="663"/>
      <c r="J8" s="663"/>
      <c r="K8" s="663"/>
      <c r="L8" s="663"/>
      <c r="M8" s="663"/>
      <c r="N8" s="663"/>
      <c r="O8" s="663"/>
      <c r="P8" s="663"/>
      <c r="Q8" s="664"/>
      <c r="R8" s="665">
        <v>62801</v>
      </c>
      <c r="S8" s="666"/>
      <c r="T8" s="666"/>
      <c r="U8" s="666"/>
      <c r="V8" s="666"/>
      <c r="W8" s="666"/>
      <c r="X8" s="666"/>
      <c r="Y8" s="667"/>
      <c r="Z8" s="692">
        <v>0.2</v>
      </c>
      <c r="AA8" s="692"/>
      <c r="AB8" s="692"/>
      <c r="AC8" s="692"/>
      <c r="AD8" s="693">
        <v>62801</v>
      </c>
      <c r="AE8" s="693"/>
      <c r="AF8" s="693"/>
      <c r="AG8" s="693"/>
      <c r="AH8" s="693"/>
      <c r="AI8" s="693"/>
      <c r="AJ8" s="693"/>
      <c r="AK8" s="693"/>
      <c r="AL8" s="668">
        <v>0.4</v>
      </c>
      <c r="AM8" s="669"/>
      <c r="AN8" s="669"/>
      <c r="AO8" s="694"/>
      <c r="AP8" s="662" t="s">
        <v>239</v>
      </c>
      <c r="AQ8" s="663"/>
      <c r="AR8" s="663"/>
      <c r="AS8" s="663"/>
      <c r="AT8" s="663"/>
      <c r="AU8" s="663"/>
      <c r="AV8" s="663"/>
      <c r="AW8" s="663"/>
      <c r="AX8" s="663"/>
      <c r="AY8" s="663"/>
      <c r="AZ8" s="663"/>
      <c r="BA8" s="663"/>
      <c r="BB8" s="663"/>
      <c r="BC8" s="663"/>
      <c r="BD8" s="663"/>
      <c r="BE8" s="663"/>
      <c r="BF8" s="664"/>
      <c r="BG8" s="665">
        <v>146655</v>
      </c>
      <c r="BH8" s="666"/>
      <c r="BI8" s="666"/>
      <c r="BJ8" s="666"/>
      <c r="BK8" s="666"/>
      <c r="BL8" s="666"/>
      <c r="BM8" s="666"/>
      <c r="BN8" s="667"/>
      <c r="BO8" s="692">
        <v>1.4</v>
      </c>
      <c r="BP8" s="692"/>
      <c r="BQ8" s="692"/>
      <c r="BR8" s="692"/>
      <c r="BS8" s="693" t="s">
        <v>129</v>
      </c>
      <c r="BT8" s="693"/>
      <c r="BU8" s="693"/>
      <c r="BV8" s="693"/>
      <c r="BW8" s="693"/>
      <c r="BX8" s="693"/>
      <c r="BY8" s="693"/>
      <c r="BZ8" s="693"/>
      <c r="CA8" s="693"/>
      <c r="CB8" s="751"/>
      <c r="CD8" s="699" t="s">
        <v>240</v>
      </c>
      <c r="CE8" s="700"/>
      <c r="CF8" s="700"/>
      <c r="CG8" s="700"/>
      <c r="CH8" s="700"/>
      <c r="CI8" s="700"/>
      <c r="CJ8" s="700"/>
      <c r="CK8" s="700"/>
      <c r="CL8" s="700"/>
      <c r="CM8" s="700"/>
      <c r="CN8" s="700"/>
      <c r="CO8" s="700"/>
      <c r="CP8" s="700"/>
      <c r="CQ8" s="701"/>
      <c r="CR8" s="665">
        <v>12621991</v>
      </c>
      <c r="CS8" s="666"/>
      <c r="CT8" s="666"/>
      <c r="CU8" s="666"/>
      <c r="CV8" s="666"/>
      <c r="CW8" s="666"/>
      <c r="CX8" s="666"/>
      <c r="CY8" s="667"/>
      <c r="CZ8" s="692">
        <v>44.2</v>
      </c>
      <c r="DA8" s="692"/>
      <c r="DB8" s="692"/>
      <c r="DC8" s="692"/>
      <c r="DD8" s="671">
        <v>25433</v>
      </c>
      <c r="DE8" s="666"/>
      <c r="DF8" s="666"/>
      <c r="DG8" s="666"/>
      <c r="DH8" s="666"/>
      <c r="DI8" s="666"/>
      <c r="DJ8" s="666"/>
      <c r="DK8" s="666"/>
      <c r="DL8" s="666"/>
      <c r="DM8" s="666"/>
      <c r="DN8" s="666"/>
      <c r="DO8" s="666"/>
      <c r="DP8" s="667"/>
      <c r="DQ8" s="671">
        <v>5485785</v>
      </c>
      <c r="DR8" s="666"/>
      <c r="DS8" s="666"/>
      <c r="DT8" s="666"/>
      <c r="DU8" s="666"/>
      <c r="DV8" s="666"/>
      <c r="DW8" s="666"/>
      <c r="DX8" s="666"/>
      <c r="DY8" s="666"/>
      <c r="DZ8" s="666"/>
      <c r="EA8" s="666"/>
      <c r="EB8" s="666"/>
      <c r="EC8" s="709"/>
    </row>
    <row r="9" spans="2:143" ht="11.25" customHeight="1" x14ac:dyDescent="0.15">
      <c r="B9" s="662" t="s">
        <v>241</v>
      </c>
      <c r="C9" s="663"/>
      <c r="D9" s="663"/>
      <c r="E9" s="663"/>
      <c r="F9" s="663"/>
      <c r="G9" s="663"/>
      <c r="H9" s="663"/>
      <c r="I9" s="663"/>
      <c r="J9" s="663"/>
      <c r="K9" s="663"/>
      <c r="L9" s="663"/>
      <c r="M9" s="663"/>
      <c r="N9" s="663"/>
      <c r="O9" s="663"/>
      <c r="P9" s="663"/>
      <c r="Q9" s="664"/>
      <c r="R9" s="665">
        <v>74471</v>
      </c>
      <c r="S9" s="666"/>
      <c r="T9" s="666"/>
      <c r="U9" s="666"/>
      <c r="V9" s="666"/>
      <c r="W9" s="666"/>
      <c r="X9" s="666"/>
      <c r="Y9" s="667"/>
      <c r="Z9" s="692">
        <v>0.2</v>
      </c>
      <c r="AA9" s="692"/>
      <c r="AB9" s="692"/>
      <c r="AC9" s="692"/>
      <c r="AD9" s="693">
        <v>74471</v>
      </c>
      <c r="AE9" s="693"/>
      <c r="AF9" s="693"/>
      <c r="AG9" s="693"/>
      <c r="AH9" s="693"/>
      <c r="AI9" s="693"/>
      <c r="AJ9" s="693"/>
      <c r="AK9" s="693"/>
      <c r="AL9" s="668">
        <v>0.4</v>
      </c>
      <c r="AM9" s="669"/>
      <c r="AN9" s="669"/>
      <c r="AO9" s="694"/>
      <c r="AP9" s="662" t="s">
        <v>242</v>
      </c>
      <c r="AQ9" s="663"/>
      <c r="AR9" s="663"/>
      <c r="AS9" s="663"/>
      <c r="AT9" s="663"/>
      <c r="AU9" s="663"/>
      <c r="AV9" s="663"/>
      <c r="AW9" s="663"/>
      <c r="AX9" s="663"/>
      <c r="AY9" s="663"/>
      <c r="AZ9" s="663"/>
      <c r="BA9" s="663"/>
      <c r="BB9" s="663"/>
      <c r="BC9" s="663"/>
      <c r="BD9" s="663"/>
      <c r="BE9" s="663"/>
      <c r="BF9" s="664"/>
      <c r="BG9" s="665">
        <v>3969883</v>
      </c>
      <c r="BH9" s="666"/>
      <c r="BI9" s="666"/>
      <c r="BJ9" s="666"/>
      <c r="BK9" s="666"/>
      <c r="BL9" s="666"/>
      <c r="BM9" s="666"/>
      <c r="BN9" s="667"/>
      <c r="BO9" s="692">
        <v>38.299999999999997</v>
      </c>
      <c r="BP9" s="692"/>
      <c r="BQ9" s="692"/>
      <c r="BR9" s="692"/>
      <c r="BS9" s="693" t="s">
        <v>129</v>
      </c>
      <c r="BT9" s="693"/>
      <c r="BU9" s="693"/>
      <c r="BV9" s="693"/>
      <c r="BW9" s="693"/>
      <c r="BX9" s="693"/>
      <c r="BY9" s="693"/>
      <c r="BZ9" s="693"/>
      <c r="CA9" s="693"/>
      <c r="CB9" s="751"/>
      <c r="CD9" s="699" t="s">
        <v>243</v>
      </c>
      <c r="CE9" s="700"/>
      <c r="CF9" s="700"/>
      <c r="CG9" s="700"/>
      <c r="CH9" s="700"/>
      <c r="CI9" s="700"/>
      <c r="CJ9" s="700"/>
      <c r="CK9" s="700"/>
      <c r="CL9" s="700"/>
      <c r="CM9" s="700"/>
      <c r="CN9" s="700"/>
      <c r="CO9" s="700"/>
      <c r="CP9" s="700"/>
      <c r="CQ9" s="701"/>
      <c r="CR9" s="665">
        <v>2623452</v>
      </c>
      <c r="CS9" s="666"/>
      <c r="CT9" s="666"/>
      <c r="CU9" s="666"/>
      <c r="CV9" s="666"/>
      <c r="CW9" s="666"/>
      <c r="CX9" s="666"/>
      <c r="CY9" s="667"/>
      <c r="CZ9" s="692">
        <v>9.1999999999999993</v>
      </c>
      <c r="DA9" s="692"/>
      <c r="DB9" s="692"/>
      <c r="DC9" s="692"/>
      <c r="DD9" s="671">
        <v>21196</v>
      </c>
      <c r="DE9" s="666"/>
      <c r="DF9" s="666"/>
      <c r="DG9" s="666"/>
      <c r="DH9" s="666"/>
      <c r="DI9" s="666"/>
      <c r="DJ9" s="666"/>
      <c r="DK9" s="666"/>
      <c r="DL9" s="666"/>
      <c r="DM9" s="666"/>
      <c r="DN9" s="666"/>
      <c r="DO9" s="666"/>
      <c r="DP9" s="667"/>
      <c r="DQ9" s="671">
        <v>1829804</v>
      </c>
      <c r="DR9" s="666"/>
      <c r="DS9" s="666"/>
      <c r="DT9" s="666"/>
      <c r="DU9" s="666"/>
      <c r="DV9" s="666"/>
      <c r="DW9" s="666"/>
      <c r="DX9" s="666"/>
      <c r="DY9" s="666"/>
      <c r="DZ9" s="666"/>
      <c r="EA9" s="666"/>
      <c r="EB9" s="666"/>
      <c r="EC9" s="709"/>
    </row>
    <row r="10" spans="2:143" ht="11.25" customHeight="1" x14ac:dyDescent="0.15">
      <c r="B10" s="662" t="s">
        <v>244</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245</v>
      </c>
      <c r="AQ10" s="663"/>
      <c r="AR10" s="663"/>
      <c r="AS10" s="663"/>
      <c r="AT10" s="663"/>
      <c r="AU10" s="663"/>
      <c r="AV10" s="663"/>
      <c r="AW10" s="663"/>
      <c r="AX10" s="663"/>
      <c r="AY10" s="663"/>
      <c r="AZ10" s="663"/>
      <c r="BA10" s="663"/>
      <c r="BB10" s="663"/>
      <c r="BC10" s="663"/>
      <c r="BD10" s="663"/>
      <c r="BE10" s="663"/>
      <c r="BF10" s="664"/>
      <c r="BG10" s="665">
        <v>215847</v>
      </c>
      <c r="BH10" s="666"/>
      <c r="BI10" s="666"/>
      <c r="BJ10" s="666"/>
      <c r="BK10" s="666"/>
      <c r="BL10" s="666"/>
      <c r="BM10" s="666"/>
      <c r="BN10" s="667"/>
      <c r="BO10" s="692">
        <v>2.1</v>
      </c>
      <c r="BP10" s="692"/>
      <c r="BQ10" s="692"/>
      <c r="BR10" s="692"/>
      <c r="BS10" s="693" t="s">
        <v>129</v>
      </c>
      <c r="BT10" s="693"/>
      <c r="BU10" s="693"/>
      <c r="BV10" s="693"/>
      <c r="BW10" s="693"/>
      <c r="BX10" s="693"/>
      <c r="BY10" s="693"/>
      <c r="BZ10" s="693"/>
      <c r="CA10" s="693"/>
      <c r="CB10" s="751"/>
      <c r="CD10" s="699" t="s">
        <v>246</v>
      </c>
      <c r="CE10" s="700"/>
      <c r="CF10" s="700"/>
      <c r="CG10" s="700"/>
      <c r="CH10" s="700"/>
      <c r="CI10" s="700"/>
      <c r="CJ10" s="700"/>
      <c r="CK10" s="700"/>
      <c r="CL10" s="700"/>
      <c r="CM10" s="700"/>
      <c r="CN10" s="700"/>
      <c r="CO10" s="700"/>
      <c r="CP10" s="700"/>
      <c r="CQ10" s="701"/>
      <c r="CR10" s="665">
        <v>23277</v>
      </c>
      <c r="CS10" s="666"/>
      <c r="CT10" s="666"/>
      <c r="CU10" s="666"/>
      <c r="CV10" s="666"/>
      <c r="CW10" s="666"/>
      <c r="CX10" s="666"/>
      <c r="CY10" s="667"/>
      <c r="CZ10" s="692">
        <v>0.1</v>
      </c>
      <c r="DA10" s="692"/>
      <c r="DB10" s="692"/>
      <c r="DC10" s="692"/>
      <c r="DD10" s="671" t="s">
        <v>129</v>
      </c>
      <c r="DE10" s="666"/>
      <c r="DF10" s="666"/>
      <c r="DG10" s="666"/>
      <c r="DH10" s="666"/>
      <c r="DI10" s="666"/>
      <c r="DJ10" s="666"/>
      <c r="DK10" s="666"/>
      <c r="DL10" s="666"/>
      <c r="DM10" s="666"/>
      <c r="DN10" s="666"/>
      <c r="DO10" s="666"/>
      <c r="DP10" s="667"/>
      <c r="DQ10" s="671">
        <v>23277</v>
      </c>
      <c r="DR10" s="666"/>
      <c r="DS10" s="666"/>
      <c r="DT10" s="666"/>
      <c r="DU10" s="666"/>
      <c r="DV10" s="666"/>
      <c r="DW10" s="666"/>
      <c r="DX10" s="666"/>
      <c r="DY10" s="666"/>
      <c r="DZ10" s="666"/>
      <c r="EA10" s="666"/>
      <c r="EB10" s="666"/>
      <c r="EC10" s="709"/>
    </row>
    <row r="11" spans="2:143" ht="11.25" customHeight="1" x14ac:dyDescent="0.15">
      <c r="B11" s="662" t="s">
        <v>247</v>
      </c>
      <c r="C11" s="663"/>
      <c r="D11" s="663"/>
      <c r="E11" s="663"/>
      <c r="F11" s="663"/>
      <c r="G11" s="663"/>
      <c r="H11" s="663"/>
      <c r="I11" s="663"/>
      <c r="J11" s="663"/>
      <c r="K11" s="663"/>
      <c r="L11" s="663"/>
      <c r="M11" s="663"/>
      <c r="N11" s="663"/>
      <c r="O11" s="663"/>
      <c r="P11" s="663"/>
      <c r="Q11" s="664"/>
      <c r="R11" s="665">
        <v>1863500</v>
      </c>
      <c r="S11" s="666"/>
      <c r="T11" s="666"/>
      <c r="U11" s="666"/>
      <c r="V11" s="666"/>
      <c r="W11" s="666"/>
      <c r="X11" s="666"/>
      <c r="Y11" s="667"/>
      <c r="Z11" s="668">
        <v>5.9</v>
      </c>
      <c r="AA11" s="669"/>
      <c r="AB11" s="669"/>
      <c r="AC11" s="670"/>
      <c r="AD11" s="671">
        <v>1863500</v>
      </c>
      <c r="AE11" s="666"/>
      <c r="AF11" s="666"/>
      <c r="AG11" s="666"/>
      <c r="AH11" s="666"/>
      <c r="AI11" s="666"/>
      <c r="AJ11" s="666"/>
      <c r="AK11" s="667"/>
      <c r="AL11" s="668">
        <v>10.7</v>
      </c>
      <c r="AM11" s="669"/>
      <c r="AN11" s="669"/>
      <c r="AO11" s="694"/>
      <c r="AP11" s="662" t="s">
        <v>248</v>
      </c>
      <c r="AQ11" s="663"/>
      <c r="AR11" s="663"/>
      <c r="AS11" s="663"/>
      <c r="AT11" s="663"/>
      <c r="AU11" s="663"/>
      <c r="AV11" s="663"/>
      <c r="AW11" s="663"/>
      <c r="AX11" s="663"/>
      <c r="AY11" s="663"/>
      <c r="AZ11" s="663"/>
      <c r="BA11" s="663"/>
      <c r="BB11" s="663"/>
      <c r="BC11" s="663"/>
      <c r="BD11" s="663"/>
      <c r="BE11" s="663"/>
      <c r="BF11" s="664"/>
      <c r="BG11" s="665">
        <v>318689</v>
      </c>
      <c r="BH11" s="666"/>
      <c r="BI11" s="666"/>
      <c r="BJ11" s="666"/>
      <c r="BK11" s="666"/>
      <c r="BL11" s="666"/>
      <c r="BM11" s="666"/>
      <c r="BN11" s="667"/>
      <c r="BO11" s="692">
        <v>3.1</v>
      </c>
      <c r="BP11" s="692"/>
      <c r="BQ11" s="692"/>
      <c r="BR11" s="692"/>
      <c r="BS11" s="693" t="s">
        <v>129</v>
      </c>
      <c r="BT11" s="693"/>
      <c r="BU11" s="693"/>
      <c r="BV11" s="693"/>
      <c r="BW11" s="693"/>
      <c r="BX11" s="693"/>
      <c r="BY11" s="693"/>
      <c r="BZ11" s="693"/>
      <c r="CA11" s="693"/>
      <c r="CB11" s="751"/>
      <c r="CD11" s="699" t="s">
        <v>249</v>
      </c>
      <c r="CE11" s="700"/>
      <c r="CF11" s="700"/>
      <c r="CG11" s="700"/>
      <c r="CH11" s="700"/>
      <c r="CI11" s="700"/>
      <c r="CJ11" s="700"/>
      <c r="CK11" s="700"/>
      <c r="CL11" s="700"/>
      <c r="CM11" s="700"/>
      <c r="CN11" s="700"/>
      <c r="CO11" s="700"/>
      <c r="CP11" s="700"/>
      <c r="CQ11" s="701"/>
      <c r="CR11" s="665">
        <v>399897</v>
      </c>
      <c r="CS11" s="666"/>
      <c r="CT11" s="666"/>
      <c r="CU11" s="666"/>
      <c r="CV11" s="666"/>
      <c r="CW11" s="666"/>
      <c r="CX11" s="666"/>
      <c r="CY11" s="667"/>
      <c r="CZ11" s="692">
        <v>1.4</v>
      </c>
      <c r="DA11" s="692"/>
      <c r="DB11" s="692"/>
      <c r="DC11" s="692"/>
      <c r="DD11" s="671">
        <v>123385</v>
      </c>
      <c r="DE11" s="666"/>
      <c r="DF11" s="666"/>
      <c r="DG11" s="666"/>
      <c r="DH11" s="666"/>
      <c r="DI11" s="666"/>
      <c r="DJ11" s="666"/>
      <c r="DK11" s="666"/>
      <c r="DL11" s="666"/>
      <c r="DM11" s="666"/>
      <c r="DN11" s="666"/>
      <c r="DO11" s="666"/>
      <c r="DP11" s="667"/>
      <c r="DQ11" s="671">
        <v>273962</v>
      </c>
      <c r="DR11" s="666"/>
      <c r="DS11" s="666"/>
      <c r="DT11" s="666"/>
      <c r="DU11" s="666"/>
      <c r="DV11" s="666"/>
      <c r="DW11" s="666"/>
      <c r="DX11" s="666"/>
      <c r="DY11" s="666"/>
      <c r="DZ11" s="666"/>
      <c r="EA11" s="666"/>
      <c r="EB11" s="666"/>
      <c r="EC11" s="709"/>
    </row>
    <row r="12" spans="2:143" ht="11.25" customHeight="1" x14ac:dyDescent="0.15">
      <c r="B12" s="662" t="s">
        <v>250</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92" t="s">
        <v>129</v>
      </c>
      <c r="AA12" s="692"/>
      <c r="AB12" s="692"/>
      <c r="AC12" s="692"/>
      <c r="AD12" s="693" t="s">
        <v>129</v>
      </c>
      <c r="AE12" s="693"/>
      <c r="AF12" s="693"/>
      <c r="AG12" s="693"/>
      <c r="AH12" s="693"/>
      <c r="AI12" s="693"/>
      <c r="AJ12" s="693"/>
      <c r="AK12" s="693"/>
      <c r="AL12" s="668" t="s">
        <v>129</v>
      </c>
      <c r="AM12" s="669"/>
      <c r="AN12" s="669"/>
      <c r="AO12" s="694"/>
      <c r="AP12" s="662" t="s">
        <v>251</v>
      </c>
      <c r="AQ12" s="663"/>
      <c r="AR12" s="663"/>
      <c r="AS12" s="663"/>
      <c r="AT12" s="663"/>
      <c r="AU12" s="663"/>
      <c r="AV12" s="663"/>
      <c r="AW12" s="663"/>
      <c r="AX12" s="663"/>
      <c r="AY12" s="663"/>
      <c r="AZ12" s="663"/>
      <c r="BA12" s="663"/>
      <c r="BB12" s="663"/>
      <c r="BC12" s="663"/>
      <c r="BD12" s="663"/>
      <c r="BE12" s="663"/>
      <c r="BF12" s="664"/>
      <c r="BG12" s="665">
        <v>4311125</v>
      </c>
      <c r="BH12" s="666"/>
      <c r="BI12" s="666"/>
      <c r="BJ12" s="666"/>
      <c r="BK12" s="666"/>
      <c r="BL12" s="666"/>
      <c r="BM12" s="666"/>
      <c r="BN12" s="667"/>
      <c r="BO12" s="692">
        <v>41.5</v>
      </c>
      <c r="BP12" s="692"/>
      <c r="BQ12" s="692"/>
      <c r="BR12" s="692"/>
      <c r="BS12" s="693" t="s">
        <v>129</v>
      </c>
      <c r="BT12" s="693"/>
      <c r="BU12" s="693"/>
      <c r="BV12" s="693"/>
      <c r="BW12" s="693"/>
      <c r="BX12" s="693"/>
      <c r="BY12" s="693"/>
      <c r="BZ12" s="693"/>
      <c r="CA12" s="693"/>
      <c r="CB12" s="751"/>
      <c r="CD12" s="699" t="s">
        <v>252</v>
      </c>
      <c r="CE12" s="700"/>
      <c r="CF12" s="700"/>
      <c r="CG12" s="700"/>
      <c r="CH12" s="700"/>
      <c r="CI12" s="700"/>
      <c r="CJ12" s="700"/>
      <c r="CK12" s="700"/>
      <c r="CL12" s="700"/>
      <c r="CM12" s="700"/>
      <c r="CN12" s="700"/>
      <c r="CO12" s="700"/>
      <c r="CP12" s="700"/>
      <c r="CQ12" s="701"/>
      <c r="CR12" s="665">
        <v>534162</v>
      </c>
      <c r="CS12" s="666"/>
      <c r="CT12" s="666"/>
      <c r="CU12" s="666"/>
      <c r="CV12" s="666"/>
      <c r="CW12" s="666"/>
      <c r="CX12" s="666"/>
      <c r="CY12" s="667"/>
      <c r="CZ12" s="692">
        <v>1.9</v>
      </c>
      <c r="DA12" s="692"/>
      <c r="DB12" s="692"/>
      <c r="DC12" s="692"/>
      <c r="DD12" s="671">
        <v>158279</v>
      </c>
      <c r="DE12" s="666"/>
      <c r="DF12" s="666"/>
      <c r="DG12" s="666"/>
      <c r="DH12" s="666"/>
      <c r="DI12" s="666"/>
      <c r="DJ12" s="666"/>
      <c r="DK12" s="666"/>
      <c r="DL12" s="666"/>
      <c r="DM12" s="666"/>
      <c r="DN12" s="666"/>
      <c r="DO12" s="666"/>
      <c r="DP12" s="667"/>
      <c r="DQ12" s="671">
        <v>497479</v>
      </c>
      <c r="DR12" s="666"/>
      <c r="DS12" s="666"/>
      <c r="DT12" s="666"/>
      <c r="DU12" s="666"/>
      <c r="DV12" s="666"/>
      <c r="DW12" s="666"/>
      <c r="DX12" s="666"/>
      <c r="DY12" s="666"/>
      <c r="DZ12" s="666"/>
      <c r="EA12" s="666"/>
      <c r="EB12" s="666"/>
      <c r="EC12" s="709"/>
    </row>
    <row r="13" spans="2:143" ht="11.25" customHeight="1" x14ac:dyDescent="0.15">
      <c r="B13" s="662" t="s">
        <v>253</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254</v>
      </c>
      <c r="AQ13" s="663"/>
      <c r="AR13" s="663"/>
      <c r="AS13" s="663"/>
      <c r="AT13" s="663"/>
      <c r="AU13" s="663"/>
      <c r="AV13" s="663"/>
      <c r="AW13" s="663"/>
      <c r="AX13" s="663"/>
      <c r="AY13" s="663"/>
      <c r="AZ13" s="663"/>
      <c r="BA13" s="663"/>
      <c r="BB13" s="663"/>
      <c r="BC13" s="663"/>
      <c r="BD13" s="663"/>
      <c r="BE13" s="663"/>
      <c r="BF13" s="664"/>
      <c r="BG13" s="665">
        <v>4277805</v>
      </c>
      <c r="BH13" s="666"/>
      <c r="BI13" s="666"/>
      <c r="BJ13" s="666"/>
      <c r="BK13" s="666"/>
      <c r="BL13" s="666"/>
      <c r="BM13" s="666"/>
      <c r="BN13" s="667"/>
      <c r="BO13" s="692">
        <v>41.2</v>
      </c>
      <c r="BP13" s="692"/>
      <c r="BQ13" s="692"/>
      <c r="BR13" s="692"/>
      <c r="BS13" s="693" t="s">
        <v>129</v>
      </c>
      <c r="BT13" s="693"/>
      <c r="BU13" s="693"/>
      <c r="BV13" s="693"/>
      <c r="BW13" s="693"/>
      <c r="BX13" s="693"/>
      <c r="BY13" s="693"/>
      <c r="BZ13" s="693"/>
      <c r="CA13" s="693"/>
      <c r="CB13" s="751"/>
      <c r="CD13" s="699" t="s">
        <v>255</v>
      </c>
      <c r="CE13" s="700"/>
      <c r="CF13" s="700"/>
      <c r="CG13" s="700"/>
      <c r="CH13" s="700"/>
      <c r="CI13" s="700"/>
      <c r="CJ13" s="700"/>
      <c r="CK13" s="700"/>
      <c r="CL13" s="700"/>
      <c r="CM13" s="700"/>
      <c r="CN13" s="700"/>
      <c r="CO13" s="700"/>
      <c r="CP13" s="700"/>
      <c r="CQ13" s="701"/>
      <c r="CR13" s="665">
        <v>2468058</v>
      </c>
      <c r="CS13" s="666"/>
      <c r="CT13" s="666"/>
      <c r="CU13" s="666"/>
      <c r="CV13" s="666"/>
      <c r="CW13" s="666"/>
      <c r="CX13" s="666"/>
      <c r="CY13" s="667"/>
      <c r="CZ13" s="692">
        <v>8.6</v>
      </c>
      <c r="DA13" s="692"/>
      <c r="DB13" s="692"/>
      <c r="DC13" s="692"/>
      <c r="DD13" s="671">
        <v>485883</v>
      </c>
      <c r="DE13" s="666"/>
      <c r="DF13" s="666"/>
      <c r="DG13" s="666"/>
      <c r="DH13" s="666"/>
      <c r="DI13" s="666"/>
      <c r="DJ13" s="666"/>
      <c r="DK13" s="666"/>
      <c r="DL13" s="666"/>
      <c r="DM13" s="666"/>
      <c r="DN13" s="666"/>
      <c r="DO13" s="666"/>
      <c r="DP13" s="667"/>
      <c r="DQ13" s="671">
        <v>2206622</v>
      </c>
      <c r="DR13" s="666"/>
      <c r="DS13" s="666"/>
      <c r="DT13" s="666"/>
      <c r="DU13" s="666"/>
      <c r="DV13" s="666"/>
      <c r="DW13" s="666"/>
      <c r="DX13" s="666"/>
      <c r="DY13" s="666"/>
      <c r="DZ13" s="666"/>
      <c r="EA13" s="666"/>
      <c r="EB13" s="666"/>
      <c r="EC13" s="709"/>
    </row>
    <row r="14" spans="2:143" ht="11.25" customHeight="1" x14ac:dyDescent="0.15">
      <c r="B14" s="662" t="s">
        <v>256</v>
      </c>
      <c r="C14" s="663"/>
      <c r="D14" s="663"/>
      <c r="E14" s="663"/>
      <c r="F14" s="663"/>
      <c r="G14" s="663"/>
      <c r="H14" s="663"/>
      <c r="I14" s="663"/>
      <c r="J14" s="663"/>
      <c r="K14" s="663"/>
      <c r="L14" s="663"/>
      <c r="M14" s="663"/>
      <c r="N14" s="663"/>
      <c r="O14" s="663"/>
      <c r="P14" s="663"/>
      <c r="Q14" s="664"/>
      <c r="R14" s="665">
        <v>16</v>
      </c>
      <c r="S14" s="666"/>
      <c r="T14" s="666"/>
      <c r="U14" s="666"/>
      <c r="V14" s="666"/>
      <c r="W14" s="666"/>
      <c r="X14" s="666"/>
      <c r="Y14" s="667"/>
      <c r="Z14" s="692">
        <v>0</v>
      </c>
      <c r="AA14" s="692"/>
      <c r="AB14" s="692"/>
      <c r="AC14" s="692"/>
      <c r="AD14" s="693">
        <v>16</v>
      </c>
      <c r="AE14" s="693"/>
      <c r="AF14" s="693"/>
      <c r="AG14" s="693"/>
      <c r="AH14" s="693"/>
      <c r="AI14" s="693"/>
      <c r="AJ14" s="693"/>
      <c r="AK14" s="693"/>
      <c r="AL14" s="668">
        <v>0</v>
      </c>
      <c r="AM14" s="669"/>
      <c r="AN14" s="669"/>
      <c r="AO14" s="694"/>
      <c r="AP14" s="662" t="s">
        <v>257</v>
      </c>
      <c r="AQ14" s="663"/>
      <c r="AR14" s="663"/>
      <c r="AS14" s="663"/>
      <c r="AT14" s="663"/>
      <c r="AU14" s="663"/>
      <c r="AV14" s="663"/>
      <c r="AW14" s="663"/>
      <c r="AX14" s="663"/>
      <c r="AY14" s="663"/>
      <c r="AZ14" s="663"/>
      <c r="BA14" s="663"/>
      <c r="BB14" s="663"/>
      <c r="BC14" s="663"/>
      <c r="BD14" s="663"/>
      <c r="BE14" s="663"/>
      <c r="BF14" s="664"/>
      <c r="BG14" s="665">
        <v>247901</v>
      </c>
      <c r="BH14" s="666"/>
      <c r="BI14" s="666"/>
      <c r="BJ14" s="666"/>
      <c r="BK14" s="666"/>
      <c r="BL14" s="666"/>
      <c r="BM14" s="666"/>
      <c r="BN14" s="667"/>
      <c r="BO14" s="692">
        <v>2.4</v>
      </c>
      <c r="BP14" s="692"/>
      <c r="BQ14" s="692"/>
      <c r="BR14" s="692"/>
      <c r="BS14" s="693" t="s">
        <v>129</v>
      </c>
      <c r="BT14" s="693"/>
      <c r="BU14" s="693"/>
      <c r="BV14" s="693"/>
      <c r="BW14" s="693"/>
      <c r="BX14" s="693"/>
      <c r="BY14" s="693"/>
      <c r="BZ14" s="693"/>
      <c r="CA14" s="693"/>
      <c r="CB14" s="751"/>
      <c r="CD14" s="699" t="s">
        <v>258</v>
      </c>
      <c r="CE14" s="700"/>
      <c r="CF14" s="700"/>
      <c r="CG14" s="700"/>
      <c r="CH14" s="700"/>
      <c r="CI14" s="700"/>
      <c r="CJ14" s="700"/>
      <c r="CK14" s="700"/>
      <c r="CL14" s="700"/>
      <c r="CM14" s="700"/>
      <c r="CN14" s="700"/>
      <c r="CO14" s="700"/>
      <c r="CP14" s="700"/>
      <c r="CQ14" s="701"/>
      <c r="CR14" s="665">
        <v>1019398</v>
      </c>
      <c r="CS14" s="666"/>
      <c r="CT14" s="666"/>
      <c r="CU14" s="666"/>
      <c r="CV14" s="666"/>
      <c r="CW14" s="666"/>
      <c r="CX14" s="666"/>
      <c r="CY14" s="667"/>
      <c r="CZ14" s="692">
        <v>3.6</v>
      </c>
      <c r="DA14" s="692"/>
      <c r="DB14" s="692"/>
      <c r="DC14" s="692"/>
      <c r="DD14" s="671">
        <v>52424</v>
      </c>
      <c r="DE14" s="666"/>
      <c r="DF14" s="666"/>
      <c r="DG14" s="666"/>
      <c r="DH14" s="666"/>
      <c r="DI14" s="666"/>
      <c r="DJ14" s="666"/>
      <c r="DK14" s="666"/>
      <c r="DL14" s="666"/>
      <c r="DM14" s="666"/>
      <c r="DN14" s="666"/>
      <c r="DO14" s="666"/>
      <c r="DP14" s="667"/>
      <c r="DQ14" s="671">
        <v>986221</v>
      </c>
      <c r="DR14" s="666"/>
      <c r="DS14" s="666"/>
      <c r="DT14" s="666"/>
      <c r="DU14" s="666"/>
      <c r="DV14" s="666"/>
      <c r="DW14" s="666"/>
      <c r="DX14" s="666"/>
      <c r="DY14" s="666"/>
      <c r="DZ14" s="666"/>
      <c r="EA14" s="666"/>
      <c r="EB14" s="666"/>
      <c r="EC14" s="709"/>
    </row>
    <row r="15" spans="2:143" ht="11.25" customHeight="1" x14ac:dyDescent="0.15">
      <c r="B15" s="662" t="s">
        <v>259</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260</v>
      </c>
      <c r="AQ15" s="663"/>
      <c r="AR15" s="663"/>
      <c r="AS15" s="663"/>
      <c r="AT15" s="663"/>
      <c r="AU15" s="663"/>
      <c r="AV15" s="663"/>
      <c r="AW15" s="663"/>
      <c r="AX15" s="663"/>
      <c r="AY15" s="663"/>
      <c r="AZ15" s="663"/>
      <c r="BA15" s="663"/>
      <c r="BB15" s="663"/>
      <c r="BC15" s="663"/>
      <c r="BD15" s="663"/>
      <c r="BE15" s="663"/>
      <c r="BF15" s="664"/>
      <c r="BG15" s="665">
        <v>562200</v>
      </c>
      <c r="BH15" s="666"/>
      <c r="BI15" s="666"/>
      <c r="BJ15" s="666"/>
      <c r="BK15" s="666"/>
      <c r="BL15" s="666"/>
      <c r="BM15" s="666"/>
      <c r="BN15" s="667"/>
      <c r="BO15" s="692">
        <v>5.4</v>
      </c>
      <c r="BP15" s="692"/>
      <c r="BQ15" s="692"/>
      <c r="BR15" s="692"/>
      <c r="BS15" s="693" t="s">
        <v>129</v>
      </c>
      <c r="BT15" s="693"/>
      <c r="BU15" s="693"/>
      <c r="BV15" s="693"/>
      <c r="BW15" s="693"/>
      <c r="BX15" s="693"/>
      <c r="BY15" s="693"/>
      <c r="BZ15" s="693"/>
      <c r="CA15" s="693"/>
      <c r="CB15" s="751"/>
      <c r="CD15" s="699" t="s">
        <v>261</v>
      </c>
      <c r="CE15" s="700"/>
      <c r="CF15" s="700"/>
      <c r="CG15" s="700"/>
      <c r="CH15" s="700"/>
      <c r="CI15" s="700"/>
      <c r="CJ15" s="700"/>
      <c r="CK15" s="700"/>
      <c r="CL15" s="700"/>
      <c r="CM15" s="700"/>
      <c r="CN15" s="700"/>
      <c r="CO15" s="700"/>
      <c r="CP15" s="700"/>
      <c r="CQ15" s="701"/>
      <c r="CR15" s="665">
        <v>2781919</v>
      </c>
      <c r="CS15" s="666"/>
      <c r="CT15" s="666"/>
      <c r="CU15" s="666"/>
      <c r="CV15" s="666"/>
      <c r="CW15" s="666"/>
      <c r="CX15" s="666"/>
      <c r="CY15" s="667"/>
      <c r="CZ15" s="692">
        <v>9.6999999999999993</v>
      </c>
      <c r="DA15" s="692"/>
      <c r="DB15" s="692"/>
      <c r="DC15" s="692"/>
      <c r="DD15" s="671">
        <v>256425</v>
      </c>
      <c r="DE15" s="666"/>
      <c r="DF15" s="666"/>
      <c r="DG15" s="666"/>
      <c r="DH15" s="666"/>
      <c r="DI15" s="666"/>
      <c r="DJ15" s="666"/>
      <c r="DK15" s="666"/>
      <c r="DL15" s="666"/>
      <c r="DM15" s="666"/>
      <c r="DN15" s="666"/>
      <c r="DO15" s="666"/>
      <c r="DP15" s="667"/>
      <c r="DQ15" s="671">
        <v>2067288</v>
      </c>
      <c r="DR15" s="666"/>
      <c r="DS15" s="666"/>
      <c r="DT15" s="666"/>
      <c r="DU15" s="666"/>
      <c r="DV15" s="666"/>
      <c r="DW15" s="666"/>
      <c r="DX15" s="666"/>
      <c r="DY15" s="666"/>
      <c r="DZ15" s="666"/>
      <c r="EA15" s="666"/>
      <c r="EB15" s="666"/>
      <c r="EC15" s="709"/>
    </row>
    <row r="16" spans="2:143" ht="11.25" customHeight="1" x14ac:dyDescent="0.15">
      <c r="B16" s="662" t="s">
        <v>262</v>
      </c>
      <c r="C16" s="663"/>
      <c r="D16" s="663"/>
      <c r="E16" s="663"/>
      <c r="F16" s="663"/>
      <c r="G16" s="663"/>
      <c r="H16" s="663"/>
      <c r="I16" s="663"/>
      <c r="J16" s="663"/>
      <c r="K16" s="663"/>
      <c r="L16" s="663"/>
      <c r="M16" s="663"/>
      <c r="N16" s="663"/>
      <c r="O16" s="663"/>
      <c r="P16" s="663"/>
      <c r="Q16" s="664"/>
      <c r="R16" s="665">
        <v>39904</v>
      </c>
      <c r="S16" s="666"/>
      <c r="T16" s="666"/>
      <c r="U16" s="666"/>
      <c r="V16" s="666"/>
      <c r="W16" s="666"/>
      <c r="X16" s="666"/>
      <c r="Y16" s="667"/>
      <c r="Z16" s="692">
        <v>0.1</v>
      </c>
      <c r="AA16" s="692"/>
      <c r="AB16" s="692"/>
      <c r="AC16" s="692"/>
      <c r="AD16" s="693">
        <v>39904</v>
      </c>
      <c r="AE16" s="693"/>
      <c r="AF16" s="693"/>
      <c r="AG16" s="693"/>
      <c r="AH16" s="693"/>
      <c r="AI16" s="693"/>
      <c r="AJ16" s="693"/>
      <c r="AK16" s="693"/>
      <c r="AL16" s="668">
        <v>0.2</v>
      </c>
      <c r="AM16" s="669"/>
      <c r="AN16" s="669"/>
      <c r="AO16" s="694"/>
      <c r="AP16" s="662" t="s">
        <v>263</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699" t="s">
        <v>264</v>
      </c>
      <c r="CE16" s="700"/>
      <c r="CF16" s="700"/>
      <c r="CG16" s="700"/>
      <c r="CH16" s="700"/>
      <c r="CI16" s="700"/>
      <c r="CJ16" s="700"/>
      <c r="CK16" s="700"/>
      <c r="CL16" s="700"/>
      <c r="CM16" s="700"/>
      <c r="CN16" s="700"/>
      <c r="CO16" s="700"/>
      <c r="CP16" s="700"/>
      <c r="CQ16" s="701"/>
      <c r="CR16" s="665" t="s">
        <v>129</v>
      </c>
      <c r="CS16" s="666"/>
      <c r="CT16" s="666"/>
      <c r="CU16" s="666"/>
      <c r="CV16" s="666"/>
      <c r="CW16" s="666"/>
      <c r="CX16" s="666"/>
      <c r="CY16" s="667"/>
      <c r="CZ16" s="692" t="s">
        <v>129</v>
      </c>
      <c r="DA16" s="692"/>
      <c r="DB16" s="692"/>
      <c r="DC16" s="692"/>
      <c r="DD16" s="671" t="s">
        <v>129</v>
      </c>
      <c r="DE16" s="666"/>
      <c r="DF16" s="666"/>
      <c r="DG16" s="666"/>
      <c r="DH16" s="666"/>
      <c r="DI16" s="666"/>
      <c r="DJ16" s="666"/>
      <c r="DK16" s="666"/>
      <c r="DL16" s="666"/>
      <c r="DM16" s="666"/>
      <c r="DN16" s="666"/>
      <c r="DO16" s="666"/>
      <c r="DP16" s="667"/>
      <c r="DQ16" s="671" t="s">
        <v>129</v>
      </c>
      <c r="DR16" s="666"/>
      <c r="DS16" s="666"/>
      <c r="DT16" s="666"/>
      <c r="DU16" s="666"/>
      <c r="DV16" s="666"/>
      <c r="DW16" s="666"/>
      <c r="DX16" s="666"/>
      <c r="DY16" s="666"/>
      <c r="DZ16" s="666"/>
      <c r="EA16" s="666"/>
      <c r="EB16" s="666"/>
      <c r="EC16" s="709"/>
    </row>
    <row r="17" spans="2:133" ht="11.25" customHeight="1" x14ac:dyDescent="0.15">
      <c r="B17" s="662" t="s">
        <v>265</v>
      </c>
      <c r="C17" s="663"/>
      <c r="D17" s="663"/>
      <c r="E17" s="663"/>
      <c r="F17" s="663"/>
      <c r="G17" s="663"/>
      <c r="H17" s="663"/>
      <c r="I17" s="663"/>
      <c r="J17" s="663"/>
      <c r="K17" s="663"/>
      <c r="L17" s="663"/>
      <c r="M17" s="663"/>
      <c r="N17" s="663"/>
      <c r="O17" s="663"/>
      <c r="P17" s="663"/>
      <c r="Q17" s="664"/>
      <c r="R17" s="665">
        <v>127102</v>
      </c>
      <c r="S17" s="666"/>
      <c r="T17" s="666"/>
      <c r="U17" s="666"/>
      <c r="V17" s="666"/>
      <c r="W17" s="666"/>
      <c r="X17" s="666"/>
      <c r="Y17" s="667"/>
      <c r="Z17" s="692">
        <v>0.4</v>
      </c>
      <c r="AA17" s="692"/>
      <c r="AB17" s="692"/>
      <c r="AC17" s="692"/>
      <c r="AD17" s="693">
        <v>127102</v>
      </c>
      <c r="AE17" s="693"/>
      <c r="AF17" s="693"/>
      <c r="AG17" s="693"/>
      <c r="AH17" s="693"/>
      <c r="AI17" s="693"/>
      <c r="AJ17" s="693"/>
      <c r="AK17" s="693"/>
      <c r="AL17" s="668">
        <v>0.7</v>
      </c>
      <c r="AM17" s="669"/>
      <c r="AN17" s="669"/>
      <c r="AO17" s="694"/>
      <c r="AP17" s="662" t="s">
        <v>266</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699" t="s">
        <v>267</v>
      </c>
      <c r="CE17" s="700"/>
      <c r="CF17" s="700"/>
      <c r="CG17" s="700"/>
      <c r="CH17" s="700"/>
      <c r="CI17" s="700"/>
      <c r="CJ17" s="700"/>
      <c r="CK17" s="700"/>
      <c r="CL17" s="700"/>
      <c r="CM17" s="700"/>
      <c r="CN17" s="700"/>
      <c r="CO17" s="700"/>
      <c r="CP17" s="700"/>
      <c r="CQ17" s="701"/>
      <c r="CR17" s="665">
        <v>2705950</v>
      </c>
      <c r="CS17" s="666"/>
      <c r="CT17" s="666"/>
      <c r="CU17" s="666"/>
      <c r="CV17" s="666"/>
      <c r="CW17" s="666"/>
      <c r="CX17" s="666"/>
      <c r="CY17" s="667"/>
      <c r="CZ17" s="692">
        <v>9.5</v>
      </c>
      <c r="DA17" s="692"/>
      <c r="DB17" s="692"/>
      <c r="DC17" s="692"/>
      <c r="DD17" s="671" t="s">
        <v>129</v>
      </c>
      <c r="DE17" s="666"/>
      <c r="DF17" s="666"/>
      <c r="DG17" s="666"/>
      <c r="DH17" s="666"/>
      <c r="DI17" s="666"/>
      <c r="DJ17" s="666"/>
      <c r="DK17" s="666"/>
      <c r="DL17" s="666"/>
      <c r="DM17" s="666"/>
      <c r="DN17" s="666"/>
      <c r="DO17" s="666"/>
      <c r="DP17" s="667"/>
      <c r="DQ17" s="671">
        <v>2697582</v>
      </c>
      <c r="DR17" s="666"/>
      <c r="DS17" s="666"/>
      <c r="DT17" s="666"/>
      <c r="DU17" s="666"/>
      <c r="DV17" s="666"/>
      <c r="DW17" s="666"/>
      <c r="DX17" s="666"/>
      <c r="DY17" s="666"/>
      <c r="DZ17" s="666"/>
      <c r="EA17" s="666"/>
      <c r="EB17" s="666"/>
      <c r="EC17" s="709"/>
    </row>
    <row r="18" spans="2:133" ht="11.25" customHeight="1" x14ac:dyDescent="0.15">
      <c r="B18" s="662" t="s">
        <v>268</v>
      </c>
      <c r="C18" s="663"/>
      <c r="D18" s="663"/>
      <c r="E18" s="663"/>
      <c r="F18" s="663"/>
      <c r="G18" s="663"/>
      <c r="H18" s="663"/>
      <c r="I18" s="663"/>
      <c r="J18" s="663"/>
      <c r="K18" s="663"/>
      <c r="L18" s="663"/>
      <c r="M18" s="663"/>
      <c r="N18" s="663"/>
      <c r="O18" s="663"/>
      <c r="P18" s="663"/>
      <c r="Q18" s="664"/>
      <c r="R18" s="665">
        <v>158571</v>
      </c>
      <c r="S18" s="666"/>
      <c r="T18" s="666"/>
      <c r="U18" s="666"/>
      <c r="V18" s="666"/>
      <c r="W18" s="666"/>
      <c r="X18" s="666"/>
      <c r="Y18" s="667"/>
      <c r="Z18" s="692">
        <v>0.5</v>
      </c>
      <c r="AA18" s="692"/>
      <c r="AB18" s="692"/>
      <c r="AC18" s="692"/>
      <c r="AD18" s="693">
        <v>151772</v>
      </c>
      <c r="AE18" s="693"/>
      <c r="AF18" s="693"/>
      <c r="AG18" s="693"/>
      <c r="AH18" s="693"/>
      <c r="AI18" s="693"/>
      <c r="AJ18" s="693"/>
      <c r="AK18" s="693"/>
      <c r="AL18" s="668">
        <v>0.89999997615814209</v>
      </c>
      <c r="AM18" s="669"/>
      <c r="AN18" s="669"/>
      <c r="AO18" s="694"/>
      <c r="AP18" s="662" t="s">
        <v>269</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699" t="s">
        <v>270</v>
      </c>
      <c r="CE18" s="700"/>
      <c r="CF18" s="700"/>
      <c r="CG18" s="700"/>
      <c r="CH18" s="700"/>
      <c r="CI18" s="700"/>
      <c r="CJ18" s="700"/>
      <c r="CK18" s="700"/>
      <c r="CL18" s="700"/>
      <c r="CM18" s="700"/>
      <c r="CN18" s="700"/>
      <c r="CO18" s="700"/>
      <c r="CP18" s="700"/>
      <c r="CQ18" s="701"/>
      <c r="CR18" s="665" t="s">
        <v>129</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9"/>
    </row>
    <row r="19" spans="2:133" ht="11.25" customHeight="1" x14ac:dyDescent="0.15">
      <c r="B19" s="662" t="s">
        <v>271</v>
      </c>
      <c r="C19" s="663"/>
      <c r="D19" s="663"/>
      <c r="E19" s="663"/>
      <c r="F19" s="663"/>
      <c r="G19" s="663"/>
      <c r="H19" s="663"/>
      <c r="I19" s="663"/>
      <c r="J19" s="663"/>
      <c r="K19" s="663"/>
      <c r="L19" s="663"/>
      <c r="M19" s="663"/>
      <c r="N19" s="663"/>
      <c r="O19" s="663"/>
      <c r="P19" s="663"/>
      <c r="Q19" s="664"/>
      <c r="R19" s="665">
        <v>70371</v>
      </c>
      <c r="S19" s="666"/>
      <c r="T19" s="666"/>
      <c r="U19" s="666"/>
      <c r="V19" s="666"/>
      <c r="W19" s="666"/>
      <c r="X19" s="666"/>
      <c r="Y19" s="667"/>
      <c r="Z19" s="692">
        <v>0.2</v>
      </c>
      <c r="AA19" s="692"/>
      <c r="AB19" s="692"/>
      <c r="AC19" s="692"/>
      <c r="AD19" s="693">
        <v>70371</v>
      </c>
      <c r="AE19" s="693"/>
      <c r="AF19" s="693"/>
      <c r="AG19" s="693"/>
      <c r="AH19" s="693"/>
      <c r="AI19" s="693"/>
      <c r="AJ19" s="693"/>
      <c r="AK19" s="693"/>
      <c r="AL19" s="668">
        <v>0.4</v>
      </c>
      <c r="AM19" s="669"/>
      <c r="AN19" s="669"/>
      <c r="AO19" s="694"/>
      <c r="AP19" s="662" t="s">
        <v>272</v>
      </c>
      <c r="AQ19" s="663"/>
      <c r="AR19" s="663"/>
      <c r="AS19" s="663"/>
      <c r="AT19" s="663"/>
      <c r="AU19" s="663"/>
      <c r="AV19" s="663"/>
      <c r="AW19" s="663"/>
      <c r="AX19" s="663"/>
      <c r="AY19" s="663"/>
      <c r="AZ19" s="663"/>
      <c r="BA19" s="663"/>
      <c r="BB19" s="663"/>
      <c r="BC19" s="663"/>
      <c r="BD19" s="663"/>
      <c r="BE19" s="663"/>
      <c r="BF19" s="664"/>
      <c r="BG19" s="665">
        <v>603938</v>
      </c>
      <c r="BH19" s="666"/>
      <c r="BI19" s="666"/>
      <c r="BJ19" s="666"/>
      <c r="BK19" s="666"/>
      <c r="BL19" s="666"/>
      <c r="BM19" s="666"/>
      <c r="BN19" s="667"/>
      <c r="BO19" s="692">
        <v>5.8</v>
      </c>
      <c r="BP19" s="692"/>
      <c r="BQ19" s="692"/>
      <c r="BR19" s="692"/>
      <c r="BS19" s="693" t="s">
        <v>129</v>
      </c>
      <c r="BT19" s="693"/>
      <c r="BU19" s="693"/>
      <c r="BV19" s="693"/>
      <c r="BW19" s="693"/>
      <c r="BX19" s="693"/>
      <c r="BY19" s="693"/>
      <c r="BZ19" s="693"/>
      <c r="CA19" s="693"/>
      <c r="CB19" s="751"/>
      <c r="CD19" s="699" t="s">
        <v>273</v>
      </c>
      <c r="CE19" s="700"/>
      <c r="CF19" s="700"/>
      <c r="CG19" s="700"/>
      <c r="CH19" s="700"/>
      <c r="CI19" s="700"/>
      <c r="CJ19" s="700"/>
      <c r="CK19" s="700"/>
      <c r="CL19" s="700"/>
      <c r="CM19" s="700"/>
      <c r="CN19" s="700"/>
      <c r="CO19" s="700"/>
      <c r="CP19" s="700"/>
      <c r="CQ19" s="701"/>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9"/>
    </row>
    <row r="20" spans="2:133" ht="11.25" customHeight="1" x14ac:dyDescent="0.15">
      <c r="B20" s="662" t="s">
        <v>274</v>
      </c>
      <c r="C20" s="663"/>
      <c r="D20" s="663"/>
      <c r="E20" s="663"/>
      <c r="F20" s="663"/>
      <c r="G20" s="663"/>
      <c r="H20" s="663"/>
      <c r="I20" s="663"/>
      <c r="J20" s="663"/>
      <c r="K20" s="663"/>
      <c r="L20" s="663"/>
      <c r="M20" s="663"/>
      <c r="N20" s="663"/>
      <c r="O20" s="663"/>
      <c r="P20" s="663"/>
      <c r="Q20" s="664"/>
      <c r="R20" s="665">
        <v>12964</v>
      </c>
      <c r="S20" s="666"/>
      <c r="T20" s="666"/>
      <c r="U20" s="666"/>
      <c r="V20" s="666"/>
      <c r="W20" s="666"/>
      <c r="X20" s="666"/>
      <c r="Y20" s="667"/>
      <c r="Z20" s="692">
        <v>0</v>
      </c>
      <c r="AA20" s="692"/>
      <c r="AB20" s="692"/>
      <c r="AC20" s="692"/>
      <c r="AD20" s="693">
        <v>12964</v>
      </c>
      <c r="AE20" s="693"/>
      <c r="AF20" s="693"/>
      <c r="AG20" s="693"/>
      <c r="AH20" s="693"/>
      <c r="AI20" s="693"/>
      <c r="AJ20" s="693"/>
      <c r="AK20" s="693"/>
      <c r="AL20" s="668">
        <v>0.1</v>
      </c>
      <c r="AM20" s="669"/>
      <c r="AN20" s="669"/>
      <c r="AO20" s="694"/>
      <c r="AP20" s="662" t="s">
        <v>275</v>
      </c>
      <c r="AQ20" s="663"/>
      <c r="AR20" s="663"/>
      <c r="AS20" s="663"/>
      <c r="AT20" s="663"/>
      <c r="AU20" s="663"/>
      <c r="AV20" s="663"/>
      <c r="AW20" s="663"/>
      <c r="AX20" s="663"/>
      <c r="AY20" s="663"/>
      <c r="AZ20" s="663"/>
      <c r="BA20" s="663"/>
      <c r="BB20" s="663"/>
      <c r="BC20" s="663"/>
      <c r="BD20" s="663"/>
      <c r="BE20" s="663"/>
      <c r="BF20" s="664"/>
      <c r="BG20" s="665">
        <v>603938</v>
      </c>
      <c r="BH20" s="666"/>
      <c r="BI20" s="666"/>
      <c r="BJ20" s="666"/>
      <c r="BK20" s="666"/>
      <c r="BL20" s="666"/>
      <c r="BM20" s="666"/>
      <c r="BN20" s="667"/>
      <c r="BO20" s="692">
        <v>5.8</v>
      </c>
      <c r="BP20" s="692"/>
      <c r="BQ20" s="692"/>
      <c r="BR20" s="692"/>
      <c r="BS20" s="693" t="s">
        <v>129</v>
      </c>
      <c r="BT20" s="693"/>
      <c r="BU20" s="693"/>
      <c r="BV20" s="693"/>
      <c r="BW20" s="693"/>
      <c r="BX20" s="693"/>
      <c r="BY20" s="693"/>
      <c r="BZ20" s="693"/>
      <c r="CA20" s="693"/>
      <c r="CB20" s="751"/>
      <c r="CD20" s="699" t="s">
        <v>276</v>
      </c>
      <c r="CE20" s="700"/>
      <c r="CF20" s="700"/>
      <c r="CG20" s="700"/>
      <c r="CH20" s="700"/>
      <c r="CI20" s="700"/>
      <c r="CJ20" s="700"/>
      <c r="CK20" s="700"/>
      <c r="CL20" s="700"/>
      <c r="CM20" s="700"/>
      <c r="CN20" s="700"/>
      <c r="CO20" s="700"/>
      <c r="CP20" s="700"/>
      <c r="CQ20" s="701"/>
      <c r="CR20" s="665">
        <v>28580969</v>
      </c>
      <c r="CS20" s="666"/>
      <c r="CT20" s="666"/>
      <c r="CU20" s="666"/>
      <c r="CV20" s="666"/>
      <c r="CW20" s="666"/>
      <c r="CX20" s="666"/>
      <c r="CY20" s="667"/>
      <c r="CZ20" s="692">
        <v>100</v>
      </c>
      <c r="DA20" s="692"/>
      <c r="DB20" s="692"/>
      <c r="DC20" s="692"/>
      <c r="DD20" s="671">
        <v>1209350</v>
      </c>
      <c r="DE20" s="666"/>
      <c r="DF20" s="666"/>
      <c r="DG20" s="666"/>
      <c r="DH20" s="666"/>
      <c r="DI20" s="666"/>
      <c r="DJ20" s="666"/>
      <c r="DK20" s="666"/>
      <c r="DL20" s="666"/>
      <c r="DM20" s="666"/>
      <c r="DN20" s="666"/>
      <c r="DO20" s="666"/>
      <c r="DP20" s="667"/>
      <c r="DQ20" s="671">
        <v>19148236</v>
      </c>
      <c r="DR20" s="666"/>
      <c r="DS20" s="666"/>
      <c r="DT20" s="666"/>
      <c r="DU20" s="666"/>
      <c r="DV20" s="666"/>
      <c r="DW20" s="666"/>
      <c r="DX20" s="666"/>
      <c r="DY20" s="666"/>
      <c r="DZ20" s="666"/>
      <c r="EA20" s="666"/>
      <c r="EB20" s="666"/>
      <c r="EC20" s="709"/>
    </row>
    <row r="21" spans="2:133" ht="11.25" customHeight="1" x14ac:dyDescent="0.15">
      <c r="B21" s="662" t="s">
        <v>277</v>
      </c>
      <c r="C21" s="663"/>
      <c r="D21" s="663"/>
      <c r="E21" s="663"/>
      <c r="F21" s="663"/>
      <c r="G21" s="663"/>
      <c r="H21" s="663"/>
      <c r="I21" s="663"/>
      <c r="J21" s="663"/>
      <c r="K21" s="663"/>
      <c r="L21" s="663"/>
      <c r="M21" s="663"/>
      <c r="N21" s="663"/>
      <c r="O21" s="663"/>
      <c r="P21" s="663"/>
      <c r="Q21" s="664"/>
      <c r="R21" s="665">
        <v>6495</v>
      </c>
      <c r="S21" s="666"/>
      <c r="T21" s="666"/>
      <c r="U21" s="666"/>
      <c r="V21" s="666"/>
      <c r="W21" s="666"/>
      <c r="X21" s="666"/>
      <c r="Y21" s="667"/>
      <c r="Z21" s="692">
        <v>0</v>
      </c>
      <c r="AA21" s="692"/>
      <c r="AB21" s="692"/>
      <c r="AC21" s="692"/>
      <c r="AD21" s="693">
        <v>6495</v>
      </c>
      <c r="AE21" s="693"/>
      <c r="AF21" s="693"/>
      <c r="AG21" s="693"/>
      <c r="AH21" s="693"/>
      <c r="AI21" s="693"/>
      <c r="AJ21" s="693"/>
      <c r="AK21" s="693"/>
      <c r="AL21" s="668">
        <v>0</v>
      </c>
      <c r="AM21" s="669"/>
      <c r="AN21" s="669"/>
      <c r="AO21" s="694"/>
      <c r="AP21" s="758" t="s">
        <v>278</v>
      </c>
      <c r="AQ21" s="765"/>
      <c r="AR21" s="765"/>
      <c r="AS21" s="765"/>
      <c r="AT21" s="765"/>
      <c r="AU21" s="765"/>
      <c r="AV21" s="765"/>
      <c r="AW21" s="765"/>
      <c r="AX21" s="765"/>
      <c r="AY21" s="765"/>
      <c r="AZ21" s="765"/>
      <c r="BA21" s="765"/>
      <c r="BB21" s="765"/>
      <c r="BC21" s="765"/>
      <c r="BD21" s="765"/>
      <c r="BE21" s="765"/>
      <c r="BF21" s="760"/>
      <c r="BG21" s="665">
        <v>2956</v>
      </c>
      <c r="BH21" s="666"/>
      <c r="BI21" s="666"/>
      <c r="BJ21" s="666"/>
      <c r="BK21" s="666"/>
      <c r="BL21" s="666"/>
      <c r="BM21" s="666"/>
      <c r="BN21" s="667"/>
      <c r="BO21" s="692">
        <v>0</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279</v>
      </c>
      <c r="C22" s="729"/>
      <c r="D22" s="729"/>
      <c r="E22" s="729"/>
      <c r="F22" s="729"/>
      <c r="G22" s="729"/>
      <c r="H22" s="729"/>
      <c r="I22" s="729"/>
      <c r="J22" s="729"/>
      <c r="K22" s="729"/>
      <c r="L22" s="729"/>
      <c r="M22" s="729"/>
      <c r="N22" s="729"/>
      <c r="O22" s="729"/>
      <c r="P22" s="729"/>
      <c r="Q22" s="730"/>
      <c r="R22" s="665">
        <v>68741</v>
      </c>
      <c r="S22" s="666"/>
      <c r="T22" s="666"/>
      <c r="U22" s="666"/>
      <c r="V22" s="666"/>
      <c r="W22" s="666"/>
      <c r="X22" s="666"/>
      <c r="Y22" s="667"/>
      <c r="Z22" s="692">
        <v>0.2</v>
      </c>
      <c r="AA22" s="692"/>
      <c r="AB22" s="692"/>
      <c r="AC22" s="692"/>
      <c r="AD22" s="693">
        <v>61942</v>
      </c>
      <c r="AE22" s="693"/>
      <c r="AF22" s="693"/>
      <c r="AG22" s="693"/>
      <c r="AH22" s="693"/>
      <c r="AI22" s="693"/>
      <c r="AJ22" s="693"/>
      <c r="AK22" s="693"/>
      <c r="AL22" s="668">
        <v>0.40000000596046448</v>
      </c>
      <c r="AM22" s="669"/>
      <c r="AN22" s="669"/>
      <c r="AO22" s="694"/>
      <c r="AP22" s="758" t="s">
        <v>280</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282</v>
      </c>
      <c r="C23" s="663"/>
      <c r="D23" s="663"/>
      <c r="E23" s="663"/>
      <c r="F23" s="663"/>
      <c r="G23" s="663"/>
      <c r="H23" s="663"/>
      <c r="I23" s="663"/>
      <c r="J23" s="663"/>
      <c r="K23" s="663"/>
      <c r="L23" s="663"/>
      <c r="M23" s="663"/>
      <c r="N23" s="663"/>
      <c r="O23" s="663"/>
      <c r="P23" s="663"/>
      <c r="Q23" s="664"/>
      <c r="R23" s="665">
        <v>5311261</v>
      </c>
      <c r="S23" s="666"/>
      <c r="T23" s="666"/>
      <c r="U23" s="666"/>
      <c r="V23" s="666"/>
      <c r="W23" s="666"/>
      <c r="X23" s="666"/>
      <c r="Y23" s="667"/>
      <c r="Z23" s="692">
        <v>16.7</v>
      </c>
      <c r="AA23" s="692"/>
      <c r="AB23" s="692"/>
      <c r="AC23" s="692"/>
      <c r="AD23" s="693">
        <v>4892691</v>
      </c>
      <c r="AE23" s="693"/>
      <c r="AF23" s="693"/>
      <c r="AG23" s="693"/>
      <c r="AH23" s="693"/>
      <c r="AI23" s="693"/>
      <c r="AJ23" s="693"/>
      <c r="AK23" s="693"/>
      <c r="AL23" s="668">
        <v>28</v>
      </c>
      <c r="AM23" s="669"/>
      <c r="AN23" s="669"/>
      <c r="AO23" s="694"/>
      <c r="AP23" s="758" t="s">
        <v>283</v>
      </c>
      <c r="AQ23" s="765"/>
      <c r="AR23" s="765"/>
      <c r="AS23" s="765"/>
      <c r="AT23" s="765"/>
      <c r="AU23" s="765"/>
      <c r="AV23" s="765"/>
      <c r="AW23" s="765"/>
      <c r="AX23" s="765"/>
      <c r="AY23" s="765"/>
      <c r="AZ23" s="765"/>
      <c r="BA23" s="765"/>
      <c r="BB23" s="765"/>
      <c r="BC23" s="765"/>
      <c r="BD23" s="765"/>
      <c r="BE23" s="765"/>
      <c r="BF23" s="760"/>
      <c r="BG23" s="665">
        <v>600982</v>
      </c>
      <c r="BH23" s="666"/>
      <c r="BI23" s="666"/>
      <c r="BJ23" s="666"/>
      <c r="BK23" s="666"/>
      <c r="BL23" s="666"/>
      <c r="BM23" s="666"/>
      <c r="BN23" s="667"/>
      <c r="BO23" s="692">
        <v>5.8</v>
      </c>
      <c r="BP23" s="692"/>
      <c r="BQ23" s="692"/>
      <c r="BR23" s="692"/>
      <c r="BS23" s="693" t="s">
        <v>129</v>
      </c>
      <c r="BT23" s="693"/>
      <c r="BU23" s="693"/>
      <c r="BV23" s="693"/>
      <c r="BW23" s="693"/>
      <c r="BX23" s="693"/>
      <c r="BY23" s="693"/>
      <c r="BZ23" s="693"/>
      <c r="CA23" s="693"/>
      <c r="CB23" s="751"/>
      <c r="CD23" s="767" t="s">
        <v>222</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6" t="s">
        <v>287</v>
      </c>
      <c r="DM23" s="777"/>
      <c r="DN23" s="777"/>
      <c r="DO23" s="777"/>
      <c r="DP23" s="777"/>
      <c r="DQ23" s="777"/>
      <c r="DR23" s="777"/>
      <c r="DS23" s="777"/>
      <c r="DT23" s="777"/>
      <c r="DU23" s="777"/>
      <c r="DV23" s="778"/>
      <c r="DW23" s="767" t="s">
        <v>288</v>
      </c>
      <c r="DX23" s="768"/>
      <c r="DY23" s="768"/>
      <c r="DZ23" s="768"/>
      <c r="EA23" s="768"/>
      <c r="EB23" s="768"/>
      <c r="EC23" s="769"/>
    </row>
    <row r="24" spans="2:133" ht="11.25" customHeight="1" x14ac:dyDescent="0.15">
      <c r="B24" s="662" t="s">
        <v>289</v>
      </c>
      <c r="C24" s="663"/>
      <c r="D24" s="663"/>
      <c r="E24" s="663"/>
      <c r="F24" s="663"/>
      <c r="G24" s="663"/>
      <c r="H24" s="663"/>
      <c r="I24" s="663"/>
      <c r="J24" s="663"/>
      <c r="K24" s="663"/>
      <c r="L24" s="663"/>
      <c r="M24" s="663"/>
      <c r="N24" s="663"/>
      <c r="O24" s="663"/>
      <c r="P24" s="663"/>
      <c r="Q24" s="664"/>
      <c r="R24" s="665">
        <v>4892691</v>
      </c>
      <c r="S24" s="666"/>
      <c r="T24" s="666"/>
      <c r="U24" s="666"/>
      <c r="V24" s="666"/>
      <c r="W24" s="666"/>
      <c r="X24" s="666"/>
      <c r="Y24" s="667"/>
      <c r="Z24" s="692">
        <v>15.4</v>
      </c>
      <c r="AA24" s="692"/>
      <c r="AB24" s="692"/>
      <c r="AC24" s="692"/>
      <c r="AD24" s="693">
        <v>4892691</v>
      </c>
      <c r="AE24" s="693"/>
      <c r="AF24" s="693"/>
      <c r="AG24" s="693"/>
      <c r="AH24" s="693"/>
      <c r="AI24" s="693"/>
      <c r="AJ24" s="693"/>
      <c r="AK24" s="693"/>
      <c r="AL24" s="668">
        <v>28</v>
      </c>
      <c r="AM24" s="669"/>
      <c r="AN24" s="669"/>
      <c r="AO24" s="694"/>
      <c r="AP24" s="758" t="s">
        <v>290</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291</v>
      </c>
      <c r="CE24" s="722"/>
      <c r="CF24" s="722"/>
      <c r="CG24" s="722"/>
      <c r="CH24" s="722"/>
      <c r="CI24" s="722"/>
      <c r="CJ24" s="722"/>
      <c r="CK24" s="722"/>
      <c r="CL24" s="722"/>
      <c r="CM24" s="722"/>
      <c r="CN24" s="722"/>
      <c r="CO24" s="722"/>
      <c r="CP24" s="722"/>
      <c r="CQ24" s="723"/>
      <c r="CR24" s="718">
        <v>16204871</v>
      </c>
      <c r="CS24" s="719"/>
      <c r="CT24" s="719"/>
      <c r="CU24" s="719"/>
      <c r="CV24" s="719"/>
      <c r="CW24" s="719"/>
      <c r="CX24" s="719"/>
      <c r="CY24" s="762"/>
      <c r="CZ24" s="763">
        <v>56.7</v>
      </c>
      <c r="DA24" s="738"/>
      <c r="DB24" s="738"/>
      <c r="DC24" s="766"/>
      <c r="DD24" s="761">
        <v>9414374</v>
      </c>
      <c r="DE24" s="719"/>
      <c r="DF24" s="719"/>
      <c r="DG24" s="719"/>
      <c r="DH24" s="719"/>
      <c r="DI24" s="719"/>
      <c r="DJ24" s="719"/>
      <c r="DK24" s="762"/>
      <c r="DL24" s="761">
        <v>9373228</v>
      </c>
      <c r="DM24" s="719"/>
      <c r="DN24" s="719"/>
      <c r="DO24" s="719"/>
      <c r="DP24" s="719"/>
      <c r="DQ24" s="719"/>
      <c r="DR24" s="719"/>
      <c r="DS24" s="719"/>
      <c r="DT24" s="719"/>
      <c r="DU24" s="719"/>
      <c r="DV24" s="762"/>
      <c r="DW24" s="763">
        <v>49.7</v>
      </c>
      <c r="DX24" s="738"/>
      <c r="DY24" s="738"/>
      <c r="DZ24" s="738"/>
      <c r="EA24" s="738"/>
      <c r="EB24" s="738"/>
      <c r="EC24" s="764"/>
    </row>
    <row r="25" spans="2:133" ht="11.25" customHeight="1" x14ac:dyDescent="0.15">
      <c r="B25" s="662" t="s">
        <v>292</v>
      </c>
      <c r="C25" s="663"/>
      <c r="D25" s="663"/>
      <c r="E25" s="663"/>
      <c r="F25" s="663"/>
      <c r="G25" s="663"/>
      <c r="H25" s="663"/>
      <c r="I25" s="663"/>
      <c r="J25" s="663"/>
      <c r="K25" s="663"/>
      <c r="L25" s="663"/>
      <c r="M25" s="663"/>
      <c r="N25" s="663"/>
      <c r="O25" s="663"/>
      <c r="P25" s="663"/>
      <c r="Q25" s="664"/>
      <c r="R25" s="665">
        <v>418546</v>
      </c>
      <c r="S25" s="666"/>
      <c r="T25" s="666"/>
      <c r="U25" s="666"/>
      <c r="V25" s="666"/>
      <c r="W25" s="666"/>
      <c r="X25" s="666"/>
      <c r="Y25" s="667"/>
      <c r="Z25" s="692">
        <v>1.3</v>
      </c>
      <c r="AA25" s="692"/>
      <c r="AB25" s="692"/>
      <c r="AC25" s="692"/>
      <c r="AD25" s="693" t="s">
        <v>129</v>
      </c>
      <c r="AE25" s="693"/>
      <c r="AF25" s="693"/>
      <c r="AG25" s="693"/>
      <c r="AH25" s="693"/>
      <c r="AI25" s="693"/>
      <c r="AJ25" s="693"/>
      <c r="AK25" s="693"/>
      <c r="AL25" s="668" t="s">
        <v>129</v>
      </c>
      <c r="AM25" s="669"/>
      <c r="AN25" s="669"/>
      <c r="AO25" s="694"/>
      <c r="AP25" s="758" t="s">
        <v>293</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699" t="s">
        <v>294</v>
      </c>
      <c r="CE25" s="700"/>
      <c r="CF25" s="700"/>
      <c r="CG25" s="700"/>
      <c r="CH25" s="700"/>
      <c r="CI25" s="700"/>
      <c r="CJ25" s="700"/>
      <c r="CK25" s="700"/>
      <c r="CL25" s="700"/>
      <c r="CM25" s="700"/>
      <c r="CN25" s="700"/>
      <c r="CO25" s="700"/>
      <c r="CP25" s="700"/>
      <c r="CQ25" s="701"/>
      <c r="CR25" s="665">
        <v>4743378</v>
      </c>
      <c r="CS25" s="676"/>
      <c r="CT25" s="676"/>
      <c r="CU25" s="676"/>
      <c r="CV25" s="676"/>
      <c r="CW25" s="676"/>
      <c r="CX25" s="676"/>
      <c r="CY25" s="677"/>
      <c r="CZ25" s="668">
        <v>16.600000000000001</v>
      </c>
      <c r="DA25" s="678"/>
      <c r="DB25" s="678"/>
      <c r="DC25" s="679"/>
      <c r="DD25" s="671">
        <v>4492091</v>
      </c>
      <c r="DE25" s="676"/>
      <c r="DF25" s="676"/>
      <c r="DG25" s="676"/>
      <c r="DH25" s="676"/>
      <c r="DI25" s="676"/>
      <c r="DJ25" s="676"/>
      <c r="DK25" s="677"/>
      <c r="DL25" s="671">
        <v>4461037</v>
      </c>
      <c r="DM25" s="676"/>
      <c r="DN25" s="676"/>
      <c r="DO25" s="676"/>
      <c r="DP25" s="676"/>
      <c r="DQ25" s="676"/>
      <c r="DR25" s="676"/>
      <c r="DS25" s="676"/>
      <c r="DT25" s="676"/>
      <c r="DU25" s="676"/>
      <c r="DV25" s="677"/>
      <c r="DW25" s="668">
        <v>23.7</v>
      </c>
      <c r="DX25" s="678"/>
      <c r="DY25" s="678"/>
      <c r="DZ25" s="678"/>
      <c r="EA25" s="678"/>
      <c r="EB25" s="678"/>
      <c r="EC25" s="710"/>
    </row>
    <row r="26" spans="2:133" ht="11.25" customHeight="1" x14ac:dyDescent="0.15">
      <c r="B26" s="662" t="s">
        <v>295</v>
      </c>
      <c r="C26" s="663"/>
      <c r="D26" s="663"/>
      <c r="E26" s="663"/>
      <c r="F26" s="663"/>
      <c r="G26" s="663"/>
      <c r="H26" s="663"/>
      <c r="I26" s="663"/>
      <c r="J26" s="663"/>
      <c r="K26" s="663"/>
      <c r="L26" s="663"/>
      <c r="M26" s="663"/>
      <c r="N26" s="663"/>
      <c r="O26" s="663"/>
      <c r="P26" s="663"/>
      <c r="Q26" s="664"/>
      <c r="R26" s="665">
        <v>24</v>
      </c>
      <c r="S26" s="666"/>
      <c r="T26" s="666"/>
      <c r="U26" s="666"/>
      <c r="V26" s="666"/>
      <c r="W26" s="666"/>
      <c r="X26" s="666"/>
      <c r="Y26" s="667"/>
      <c r="Z26" s="692">
        <v>0</v>
      </c>
      <c r="AA26" s="692"/>
      <c r="AB26" s="692"/>
      <c r="AC26" s="692"/>
      <c r="AD26" s="693" t="s">
        <v>129</v>
      </c>
      <c r="AE26" s="693"/>
      <c r="AF26" s="693"/>
      <c r="AG26" s="693"/>
      <c r="AH26" s="693"/>
      <c r="AI26" s="693"/>
      <c r="AJ26" s="693"/>
      <c r="AK26" s="693"/>
      <c r="AL26" s="668" t="s">
        <v>129</v>
      </c>
      <c r="AM26" s="669"/>
      <c r="AN26" s="669"/>
      <c r="AO26" s="694"/>
      <c r="AP26" s="758" t="s">
        <v>296</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699" t="s">
        <v>297</v>
      </c>
      <c r="CE26" s="700"/>
      <c r="CF26" s="700"/>
      <c r="CG26" s="700"/>
      <c r="CH26" s="700"/>
      <c r="CI26" s="700"/>
      <c r="CJ26" s="700"/>
      <c r="CK26" s="700"/>
      <c r="CL26" s="700"/>
      <c r="CM26" s="700"/>
      <c r="CN26" s="700"/>
      <c r="CO26" s="700"/>
      <c r="CP26" s="700"/>
      <c r="CQ26" s="701"/>
      <c r="CR26" s="665">
        <v>3063379</v>
      </c>
      <c r="CS26" s="666"/>
      <c r="CT26" s="666"/>
      <c r="CU26" s="666"/>
      <c r="CV26" s="666"/>
      <c r="CW26" s="666"/>
      <c r="CX26" s="666"/>
      <c r="CY26" s="667"/>
      <c r="CZ26" s="668">
        <v>10.7</v>
      </c>
      <c r="DA26" s="678"/>
      <c r="DB26" s="678"/>
      <c r="DC26" s="679"/>
      <c r="DD26" s="671">
        <v>2887432</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710"/>
    </row>
    <row r="27" spans="2:133" ht="11.25" customHeight="1" x14ac:dyDescent="0.15">
      <c r="B27" s="662" t="s">
        <v>298</v>
      </c>
      <c r="C27" s="663"/>
      <c r="D27" s="663"/>
      <c r="E27" s="663"/>
      <c r="F27" s="663"/>
      <c r="G27" s="663"/>
      <c r="H27" s="663"/>
      <c r="I27" s="663"/>
      <c r="J27" s="663"/>
      <c r="K27" s="663"/>
      <c r="L27" s="663"/>
      <c r="M27" s="663"/>
      <c r="N27" s="663"/>
      <c r="O27" s="663"/>
      <c r="P27" s="663"/>
      <c r="Q27" s="664"/>
      <c r="R27" s="665">
        <v>18320141</v>
      </c>
      <c r="S27" s="666"/>
      <c r="T27" s="666"/>
      <c r="U27" s="666"/>
      <c r="V27" s="666"/>
      <c r="W27" s="666"/>
      <c r="X27" s="666"/>
      <c r="Y27" s="667"/>
      <c r="Z27" s="692">
        <v>57.6</v>
      </c>
      <c r="AA27" s="692"/>
      <c r="AB27" s="692"/>
      <c r="AC27" s="692"/>
      <c r="AD27" s="693">
        <v>17293790</v>
      </c>
      <c r="AE27" s="693"/>
      <c r="AF27" s="693"/>
      <c r="AG27" s="693"/>
      <c r="AH27" s="693"/>
      <c r="AI27" s="693"/>
      <c r="AJ27" s="693"/>
      <c r="AK27" s="693"/>
      <c r="AL27" s="668">
        <v>99</v>
      </c>
      <c r="AM27" s="669"/>
      <c r="AN27" s="669"/>
      <c r="AO27" s="694"/>
      <c r="AP27" s="662" t="s">
        <v>299</v>
      </c>
      <c r="AQ27" s="663"/>
      <c r="AR27" s="663"/>
      <c r="AS27" s="663"/>
      <c r="AT27" s="663"/>
      <c r="AU27" s="663"/>
      <c r="AV27" s="663"/>
      <c r="AW27" s="663"/>
      <c r="AX27" s="663"/>
      <c r="AY27" s="663"/>
      <c r="AZ27" s="663"/>
      <c r="BA27" s="663"/>
      <c r="BB27" s="663"/>
      <c r="BC27" s="663"/>
      <c r="BD27" s="663"/>
      <c r="BE27" s="663"/>
      <c r="BF27" s="664"/>
      <c r="BG27" s="665">
        <v>10376238</v>
      </c>
      <c r="BH27" s="666"/>
      <c r="BI27" s="666"/>
      <c r="BJ27" s="666"/>
      <c r="BK27" s="666"/>
      <c r="BL27" s="666"/>
      <c r="BM27" s="666"/>
      <c r="BN27" s="667"/>
      <c r="BO27" s="692">
        <v>100</v>
      </c>
      <c r="BP27" s="692"/>
      <c r="BQ27" s="692"/>
      <c r="BR27" s="692"/>
      <c r="BS27" s="693" t="s">
        <v>129</v>
      </c>
      <c r="BT27" s="693"/>
      <c r="BU27" s="693"/>
      <c r="BV27" s="693"/>
      <c r="BW27" s="693"/>
      <c r="BX27" s="693"/>
      <c r="BY27" s="693"/>
      <c r="BZ27" s="693"/>
      <c r="CA27" s="693"/>
      <c r="CB27" s="751"/>
      <c r="CD27" s="699" t="s">
        <v>300</v>
      </c>
      <c r="CE27" s="700"/>
      <c r="CF27" s="700"/>
      <c r="CG27" s="700"/>
      <c r="CH27" s="700"/>
      <c r="CI27" s="700"/>
      <c r="CJ27" s="700"/>
      <c r="CK27" s="700"/>
      <c r="CL27" s="700"/>
      <c r="CM27" s="700"/>
      <c r="CN27" s="700"/>
      <c r="CO27" s="700"/>
      <c r="CP27" s="700"/>
      <c r="CQ27" s="701"/>
      <c r="CR27" s="665">
        <v>8755543</v>
      </c>
      <c r="CS27" s="676"/>
      <c r="CT27" s="676"/>
      <c r="CU27" s="676"/>
      <c r="CV27" s="676"/>
      <c r="CW27" s="676"/>
      <c r="CX27" s="676"/>
      <c r="CY27" s="677"/>
      <c r="CZ27" s="668">
        <v>30.6</v>
      </c>
      <c r="DA27" s="678"/>
      <c r="DB27" s="678"/>
      <c r="DC27" s="679"/>
      <c r="DD27" s="671">
        <v>2224701</v>
      </c>
      <c r="DE27" s="676"/>
      <c r="DF27" s="676"/>
      <c r="DG27" s="676"/>
      <c r="DH27" s="676"/>
      <c r="DI27" s="676"/>
      <c r="DJ27" s="676"/>
      <c r="DK27" s="677"/>
      <c r="DL27" s="671">
        <v>2214609</v>
      </c>
      <c r="DM27" s="676"/>
      <c r="DN27" s="676"/>
      <c r="DO27" s="676"/>
      <c r="DP27" s="676"/>
      <c r="DQ27" s="676"/>
      <c r="DR27" s="676"/>
      <c r="DS27" s="676"/>
      <c r="DT27" s="676"/>
      <c r="DU27" s="676"/>
      <c r="DV27" s="677"/>
      <c r="DW27" s="668">
        <v>11.7</v>
      </c>
      <c r="DX27" s="678"/>
      <c r="DY27" s="678"/>
      <c r="DZ27" s="678"/>
      <c r="EA27" s="678"/>
      <c r="EB27" s="678"/>
      <c r="EC27" s="710"/>
    </row>
    <row r="28" spans="2:133" ht="11.25" customHeight="1" x14ac:dyDescent="0.15">
      <c r="B28" s="662" t="s">
        <v>301</v>
      </c>
      <c r="C28" s="663"/>
      <c r="D28" s="663"/>
      <c r="E28" s="663"/>
      <c r="F28" s="663"/>
      <c r="G28" s="663"/>
      <c r="H28" s="663"/>
      <c r="I28" s="663"/>
      <c r="J28" s="663"/>
      <c r="K28" s="663"/>
      <c r="L28" s="663"/>
      <c r="M28" s="663"/>
      <c r="N28" s="663"/>
      <c r="O28" s="663"/>
      <c r="P28" s="663"/>
      <c r="Q28" s="664"/>
      <c r="R28" s="665">
        <v>11341</v>
      </c>
      <c r="S28" s="666"/>
      <c r="T28" s="666"/>
      <c r="U28" s="666"/>
      <c r="V28" s="666"/>
      <c r="W28" s="666"/>
      <c r="X28" s="666"/>
      <c r="Y28" s="667"/>
      <c r="Z28" s="692">
        <v>0</v>
      </c>
      <c r="AA28" s="692"/>
      <c r="AB28" s="692"/>
      <c r="AC28" s="692"/>
      <c r="AD28" s="693">
        <v>11341</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302</v>
      </c>
      <c r="CE28" s="700"/>
      <c r="CF28" s="700"/>
      <c r="CG28" s="700"/>
      <c r="CH28" s="700"/>
      <c r="CI28" s="700"/>
      <c r="CJ28" s="700"/>
      <c r="CK28" s="700"/>
      <c r="CL28" s="700"/>
      <c r="CM28" s="700"/>
      <c r="CN28" s="700"/>
      <c r="CO28" s="700"/>
      <c r="CP28" s="700"/>
      <c r="CQ28" s="701"/>
      <c r="CR28" s="665">
        <v>2705950</v>
      </c>
      <c r="CS28" s="666"/>
      <c r="CT28" s="666"/>
      <c r="CU28" s="666"/>
      <c r="CV28" s="666"/>
      <c r="CW28" s="666"/>
      <c r="CX28" s="666"/>
      <c r="CY28" s="667"/>
      <c r="CZ28" s="668">
        <v>9.5</v>
      </c>
      <c r="DA28" s="678"/>
      <c r="DB28" s="678"/>
      <c r="DC28" s="679"/>
      <c r="DD28" s="671">
        <v>2697582</v>
      </c>
      <c r="DE28" s="666"/>
      <c r="DF28" s="666"/>
      <c r="DG28" s="666"/>
      <c r="DH28" s="666"/>
      <c r="DI28" s="666"/>
      <c r="DJ28" s="666"/>
      <c r="DK28" s="667"/>
      <c r="DL28" s="671">
        <v>2697582</v>
      </c>
      <c r="DM28" s="666"/>
      <c r="DN28" s="666"/>
      <c r="DO28" s="666"/>
      <c r="DP28" s="666"/>
      <c r="DQ28" s="666"/>
      <c r="DR28" s="666"/>
      <c r="DS28" s="666"/>
      <c r="DT28" s="666"/>
      <c r="DU28" s="666"/>
      <c r="DV28" s="667"/>
      <c r="DW28" s="668">
        <v>14.3</v>
      </c>
      <c r="DX28" s="678"/>
      <c r="DY28" s="678"/>
      <c r="DZ28" s="678"/>
      <c r="EA28" s="678"/>
      <c r="EB28" s="678"/>
      <c r="EC28" s="710"/>
    </row>
    <row r="29" spans="2:133" ht="11.25" customHeight="1" x14ac:dyDescent="0.15">
      <c r="B29" s="662" t="s">
        <v>303</v>
      </c>
      <c r="C29" s="663"/>
      <c r="D29" s="663"/>
      <c r="E29" s="663"/>
      <c r="F29" s="663"/>
      <c r="G29" s="663"/>
      <c r="H29" s="663"/>
      <c r="I29" s="663"/>
      <c r="J29" s="663"/>
      <c r="K29" s="663"/>
      <c r="L29" s="663"/>
      <c r="M29" s="663"/>
      <c r="N29" s="663"/>
      <c r="O29" s="663"/>
      <c r="P29" s="663"/>
      <c r="Q29" s="664"/>
      <c r="R29" s="665">
        <v>147171</v>
      </c>
      <c r="S29" s="666"/>
      <c r="T29" s="666"/>
      <c r="U29" s="666"/>
      <c r="V29" s="666"/>
      <c r="W29" s="666"/>
      <c r="X29" s="666"/>
      <c r="Y29" s="667"/>
      <c r="Z29" s="692">
        <v>0.5</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304</v>
      </c>
      <c r="CE29" s="753"/>
      <c r="CF29" s="699" t="s">
        <v>70</v>
      </c>
      <c r="CG29" s="700"/>
      <c r="CH29" s="700"/>
      <c r="CI29" s="700"/>
      <c r="CJ29" s="700"/>
      <c r="CK29" s="700"/>
      <c r="CL29" s="700"/>
      <c r="CM29" s="700"/>
      <c r="CN29" s="700"/>
      <c r="CO29" s="700"/>
      <c r="CP29" s="700"/>
      <c r="CQ29" s="701"/>
      <c r="CR29" s="665">
        <v>2705950</v>
      </c>
      <c r="CS29" s="676"/>
      <c r="CT29" s="676"/>
      <c r="CU29" s="676"/>
      <c r="CV29" s="676"/>
      <c r="CW29" s="676"/>
      <c r="CX29" s="676"/>
      <c r="CY29" s="677"/>
      <c r="CZ29" s="668">
        <v>9.5</v>
      </c>
      <c r="DA29" s="678"/>
      <c r="DB29" s="678"/>
      <c r="DC29" s="679"/>
      <c r="DD29" s="671">
        <v>2697582</v>
      </c>
      <c r="DE29" s="676"/>
      <c r="DF29" s="676"/>
      <c r="DG29" s="676"/>
      <c r="DH29" s="676"/>
      <c r="DI29" s="676"/>
      <c r="DJ29" s="676"/>
      <c r="DK29" s="677"/>
      <c r="DL29" s="671">
        <v>2697582</v>
      </c>
      <c r="DM29" s="676"/>
      <c r="DN29" s="676"/>
      <c r="DO29" s="676"/>
      <c r="DP29" s="676"/>
      <c r="DQ29" s="676"/>
      <c r="DR29" s="676"/>
      <c r="DS29" s="676"/>
      <c r="DT29" s="676"/>
      <c r="DU29" s="676"/>
      <c r="DV29" s="677"/>
      <c r="DW29" s="668">
        <v>14.3</v>
      </c>
      <c r="DX29" s="678"/>
      <c r="DY29" s="678"/>
      <c r="DZ29" s="678"/>
      <c r="EA29" s="678"/>
      <c r="EB29" s="678"/>
      <c r="EC29" s="710"/>
    </row>
    <row r="30" spans="2:133" ht="11.25" customHeight="1" x14ac:dyDescent="0.15">
      <c r="B30" s="662" t="s">
        <v>305</v>
      </c>
      <c r="C30" s="663"/>
      <c r="D30" s="663"/>
      <c r="E30" s="663"/>
      <c r="F30" s="663"/>
      <c r="G30" s="663"/>
      <c r="H30" s="663"/>
      <c r="I30" s="663"/>
      <c r="J30" s="663"/>
      <c r="K30" s="663"/>
      <c r="L30" s="663"/>
      <c r="M30" s="663"/>
      <c r="N30" s="663"/>
      <c r="O30" s="663"/>
      <c r="P30" s="663"/>
      <c r="Q30" s="664"/>
      <c r="R30" s="665">
        <v>278541</v>
      </c>
      <c r="S30" s="666"/>
      <c r="T30" s="666"/>
      <c r="U30" s="666"/>
      <c r="V30" s="666"/>
      <c r="W30" s="666"/>
      <c r="X30" s="666"/>
      <c r="Y30" s="667"/>
      <c r="Z30" s="692">
        <v>0.9</v>
      </c>
      <c r="AA30" s="692"/>
      <c r="AB30" s="692"/>
      <c r="AC30" s="692"/>
      <c r="AD30" s="693">
        <v>94680</v>
      </c>
      <c r="AE30" s="693"/>
      <c r="AF30" s="693"/>
      <c r="AG30" s="693"/>
      <c r="AH30" s="693"/>
      <c r="AI30" s="693"/>
      <c r="AJ30" s="693"/>
      <c r="AK30" s="693"/>
      <c r="AL30" s="668">
        <v>0.5</v>
      </c>
      <c r="AM30" s="669"/>
      <c r="AN30" s="669"/>
      <c r="AO30" s="694"/>
      <c r="AP30" s="724" t="s">
        <v>222</v>
      </c>
      <c r="AQ30" s="725"/>
      <c r="AR30" s="725"/>
      <c r="AS30" s="725"/>
      <c r="AT30" s="725"/>
      <c r="AU30" s="725"/>
      <c r="AV30" s="725"/>
      <c r="AW30" s="725"/>
      <c r="AX30" s="725"/>
      <c r="AY30" s="725"/>
      <c r="AZ30" s="725"/>
      <c r="BA30" s="725"/>
      <c r="BB30" s="725"/>
      <c r="BC30" s="725"/>
      <c r="BD30" s="725"/>
      <c r="BE30" s="725"/>
      <c r="BF30" s="726"/>
      <c r="BG30" s="724" t="s">
        <v>306</v>
      </c>
      <c r="BH30" s="749"/>
      <c r="BI30" s="749"/>
      <c r="BJ30" s="749"/>
      <c r="BK30" s="749"/>
      <c r="BL30" s="749"/>
      <c r="BM30" s="749"/>
      <c r="BN30" s="749"/>
      <c r="BO30" s="749"/>
      <c r="BP30" s="749"/>
      <c r="BQ30" s="750"/>
      <c r="BR30" s="724" t="s">
        <v>307</v>
      </c>
      <c r="BS30" s="749"/>
      <c r="BT30" s="749"/>
      <c r="BU30" s="749"/>
      <c r="BV30" s="749"/>
      <c r="BW30" s="749"/>
      <c r="BX30" s="749"/>
      <c r="BY30" s="749"/>
      <c r="BZ30" s="749"/>
      <c r="CA30" s="749"/>
      <c r="CB30" s="750"/>
      <c r="CD30" s="754"/>
      <c r="CE30" s="755"/>
      <c r="CF30" s="699" t="s">
        <v>308</v>
      </c>
      <c r="CG30" s="700"/>
      <c r="CH30" s="700"/>
      <c r="CI30" s="700"/>
      <c r="CJ30" s="700"/>
      <c r="CK30" s="700"/>
      <c r="CL30" s="700"/>
      <c r="CM30" s="700"/>
      <c r="CN30" s="700"/>
      <c r="CO30" s="700"/>
      <c r="CP30" s="700"/>
      <c r="CQ30" s="701"/>
      <c r="CR30" s="665">
        <v>2629266</v>
      </c>
      <c r="CS30" s="666"/>
      <c r="CT30" s="666"/>
      <c r="CU30" s="666"/>
      <c r="CV30" s="666"/>
      <c r="CW30" s="666"/>
      <c r="CX30" s="666"/>
      <c r="CY30" s="667"/>
      <c r="CZ30" s="668">
        <v>9.1999999999999993</v>
      </c>
      <c r="DA30" s="678"/>
      <c r="DB30" s="678"/>
      <c r="DC30" s="679"/>
      <c r="DD30" s="671">
        <v>2620898</v>
      </c>
      <c r="DE30" s="666"/>
      <c r="DF30" s="666"/>
      <c r="DG30" s="666"/>
      <c r="DH30" s="666"/>
      <c r="DI30" s="666"/>
      <c r="DJ30" s="666"/>
      <c r="DK30" s="667"/>
      <c r="DL30" s="671">
        <v>2620898</v>
      </c>
      <c r="DM30" s="666"/>
      <c r="DN30" s="666"/>
      <c r="DO30" s="666"/>
      <c r="DP30" s="666"/>
      <c r="DQ30" s="666"/>
      <c r="DR30" s="666"/>
      <c r="DS30" s="666"/>
      <c r="DT30" s="666"/>
      <c r="DU30" s="666"/>
      <c r="DV30" s="667"/>
      <c r="DW30" s="668">
        <v>13.9</v>
      </c>
      <c r="DX30" s="678"/>
      <c r="DY30" s="678"/>
      <c r="DZ30" s="678"/>
      <c r="EA30" s="678"/>
      <c r="EB30" s="678"/>
      <c r="EC30" s="710"/>
    </row>
    <row r="31" spans="2:133" ht="11.25" customHeight="1" x14ac:dyDescent="0.15">
      <c r="B31" s="662" t="s">
        <v>309</v>
      </c>
      <c r="C31" s="663"/>
      <c r="D31" s="663"/>
      <c r="E31" s="663"/>
      <c r="F31" s="663"/>
      <c r="G31" s="663"/>
      <c r="H31" s="663"/>
      <c r="I31" s="663"/>
      <c r="J31" s="663"/>
      <c r="K31" s="663"/>
      <c r="L31" s="663"/>
      <c r="M31" s="663"/>
      <c r="N31" s="663"/>
      <c r="O31" s="663"/>
      <c r="P31" s="663"/>
      <c r="Q31" s="664"/>
      <c r="R31" s="665">
        <v>46746</v>
      </c>
      <c r="S31" s="666"/>
      <c r="T31" s="666"/>
      <c r="U31" s="666"/>
      <c r="V31" s="666"/>
      <c r="W31" s="666"/>
      <c r="X31" s="666"/>
      <c r="Y31" s="667"/>
      <c r="Z31" s="692">
        <v>0.1</v>
      </c>
      <c r="AA31" s="692"/>
      <c r="AB31" s="692"/>
      <c r="AC31" s="692"/>
      <c r="AD31" s="693">
        <v>38508</v>
      </c>
      <c r="AE31" s="693"/>
      <c r="AF31" s="693"/>
      <c r="AG31" s="693"/>
      <c r="AH31" s="693"/>
      <c r="AI31" s="693"/>
      <c r="AJ31" s="693"/>
      <c r="AK31" s="693"/>
      <c r="AL31" s="668">
        <v>0.2</v>
      </c>
      <c r="AM31" s="669"/>
      <c r="AN31" s="669"/>
      <c r="AO31" s="694"/>
      <c r="AP31" s="740" t="s">
        <v>310</v>
      </c>
      <c r="AQ31" s="741"/>
      <c r="AR31" s="741"/>
      <c r="AS31" s="741"/>
      <c r="AT31" s="746" t="s">
        <v>311</v>
      </c>
      <c r="AU31" s="360"/>
      <c r="AV31" s="360"/>
      <c r="AW31" s="360"/>
      <c r="AX31" s="733" t="s">
        <v>189</v>
      </c>
      <c r="AY31" s="734"/>
      <c r="AZ31" s="734"/>
      <c r="BA31" s="734"/>
      <c r="BB31" s="734"/>
      <c r="BC31" s="734"/>
      <c r="BD31" s="734"/>
      <c r="BE31" s="734"/>
      <c r="BF31" s="735"/>
      <c r="BG31" s="736">
        <v>99.2</v>
      </c>
      <c r="BH31" s="737"/>
      <c r="BI31" s="737"/>
      <c r="BJ31" s="737"/>
      <c r="BK31" s="737"/>
      <c r="BL31" s="737"/>
      <c r="BM31" s="738">
        <v>97.7</v>
      </c>
      <c r="BN31" s="737"/>
      <c r="BO31" s="737"/>
      <c r="BP31" s="737"/>
      <c r="BQ31" s="739"/>
      <c r="BR31" s="736">
        <v>98.7</v>
      </c>
      <c r="BS31" s="737"/>
      <c r="BT31" s="737"/>
      <c r="BU31" s="737"/>
      <c r="BV31" s="737"/>
      <c r="BW31" s="737"/>
      <c r="BX31" s="738">
        <v>97.2</v>
      </c>
      <c r="BY31" s="737"/>
      <c r="BZ31" s="737"/>
      <c r="CA31" s="737"/>
      <c r="CB31" s="739"/>
      <c r="CD31" s="754"/>
      <c r="CE31" s="755"/>
      <c r="CF31" s="699" t="s">
        <v>312</v>
      </c>
      <c r="CG31" s="700"/>
      <c r="CH31" s="700"/>
      <c r="CI31" s="700"/>
      <c r="CJ31" s="700"/>
      <c r="CK31" s="700"/>
      <c r="CL31" s="700"/>
      <c r="CM31" s="700"/>
      <c r="CN31" s="700"/>
      <c r="CO31" s="700"/>
      <c r="CP31" s="700"/>
      <c r="CQ31" s="701"/>
      <c r="CR31" s="665">
        <v>76684</v>
      </c>
      <c r="CS31" s="676"/>
      <c r="CT31" s="676"/>
      <c r="CU31" s="676"/>
      <c r="CV31" s="676"/>
      <c r="CW31" s="676"/>
      <c r="CX31" s="676"/>
      <c r="CY31" s="677"/>
      <c r="CZ31" s="668">
        <v>0.3</v>
      </c>
      <c r="DA31" s="678"/>
      <c r="DB31" s="678"/>
      <c r="DC31" s="679"/>
      <c r="DD31" s="671">
        <v>76684</v>
      </c>
      <c r="DE31" s="676"/>
      <c r="DF31" s="676"/>
      <c r="DG31" s="676"/>
      <c r="DH31" s="676"/>
      <c r="DI31" s="676"/>
      <c r="DJ31" s="676"/>
      <c r="DK31" s="677"/>
      <c r="DL31" s="671">
        <v>76684</v>
      </c>
      <c r="DM31" s="676"/>
      <c r="DN31" s="676"/>
      <c r="DO31" s="676"/>
      <c r="DP31" s="676"/>
      <c r="DQ31" s="676"/>
      <c r="DR31" s="676"/>
      <c r="DS31" s="676"/>
      <c r="DT31" s="676"/>
      <c r="DU31" s="676"/>
      <c r="DV31" s="677"/>
      <c r="DW31" s="668">
        <v>0.4</v>
      </c>
      <c r="DX31" s="678"/>
      <c r="DY31" s="678"/>
      <c r="DZ31" s="678"/>
      <c r="EA31" s="678"/>
      <c r="EB31" s="678"/>
      <c r="EC31" s="710"/>
    </row>
    <row r="32" spans="2:133" ht="11.25" customHeight="1" x14ac:dyDescent="0.15">
      <c r="B32" s="662" t="s">
        <v>313</v>
      </c>
      <c r="C32" s="663"/>
      <c r="D32" s="663"/>
      <c r="E32" s="663"/>
      <c r="F32" s="663"/>
      <c r="G32" s="663"/>
      <c r="H32" s="663"/>
      <c r="I32" s="663"/>
      <c r="J32" s="663"/>
      <c r="K32" s="663"/>
      <c r="L32" s="663"/>
      <c r="M32" s="663"/>
      <c r="N32" s="663"/>
      <c r="O32" s="663"/>
      <c r="P32" s="663"/>
      <c r="Q32" s="664"/>
      <c r="R32" s="665">
        <v>7139754</v>
      </c>
      <c r="S32" s="666"/>
      <c r="T32" s="666"/>
      <c r="U32" s="666"/>
      <c r="V32" s="666"/>
      <c r="W32" s="666"/>
      <c r="X32" s="666"/>
      <c r="Y32" s="667"/>
      <c r="Z32" s="692">
        <v>22.4</v>
      </c>
      <c r="AA32" s="692"/>
      <c r="AB32" s="692"/>
      <c r="AC32" s="692"/>
      <c r="AD32" s="693" t="s">
        <v>129</v>
      </c>
      <c r="AE32" s="693"/>
      <c r="AF32" s="693"/>
      <c r="AG32" s="693"/>
      <c r="AH32" s="693"/>
      <c r="AI32" s="693"/>
      <c r="AJ32" s="693"/>
      <c r="AK32" s="693"/>
      <c r="AL32" s="668" t="s">
        <v>129</v>
      </c>
      <c r="AM32" s="669"/>
      <c r="AN32" s="669"/>
      <c r="AO32" s="694"/>
      <c r="AP32" s="742"/>
      <c r="AQ32" s="743"/>
      <c r="AR32" s="743"/>
      <c r="AS32" s="743"/>
      <c r="AT32" s="747"/>
      <c r="AU32" s="361" t="s">
        <v>314</v>
      </c>
      <c r="AV32" s="361"/>
      <c r="AW32" s="361"/>
      <c r="AX32" s="662" t="s">
        <v>315</v>
      </c>
      <c r="AY32" s="663"/>
      <c r="AZ32" s="663"/>
      <c r="BA32" s="663"/>
      <c r="BB32" s="663"/>
      <c r="BC32" s="663"/>
      <c r="BD32" s="663"/>
      <c r="BE32" s="663"/>
      <c r="BF32" s="664"/>
      <c r="BG32" s="731">
        <v>99.1</v>
      </c>
      <c r="BH32" s="676"/>
      <c r="BI32" s="676"/>
      <c r="BJ32" s="676"/>
      <c r="BK32" s="676"/>
      <c r="BL32" s="676"/>
      <c r="BM32" s="669">
        <v>97.5</v>
      </c>
      <c r="BN32" s="732"/>
      <c r="BO32" s="732"/>
      <c r="BP32" s="732"/>
      <c r="BQ32" s="708"/>
      <c r="BR32" s="731">
        <v>98.8</v>
      </c>
      <c r="BS32" s="676"/>
      <c r="BT32" s="676"/>
      <c r="BU32" s="676"/>
      <c r="BV32" s="676"/>
      <c r="BW32" s="676"/>
      <c r="BX32" s="669">
        <v>97.3</v>
      </c>
      <c r="BY32" s="732"/>
      <c r="BZ32" s="732"/>
      <c r="CA32" s="732"/>
      <c r="CB32" s="708"/>
      <c r="CD32" s="756"/>
      <c r="CE32" s="757"/>
      <c r="CF32" s="699" t="s">
        <v>316</v>
      </c>
      <c r="CG32" s="700"/>
      <c r="CH32" s="700"/>
      <c r="CI32" s="700"/>
      <c r="CJ32" s="700"/>
      <c r="CK32" s="700"/>
      <c r="CL32" s="700"/>
      <c r="CM32" s="700"/>
      <c r="CN32" s="700"/>
      <c r="CO32" s="700"/>
      <c r="CP32" s="700"/>
      <c r="CQ32" s="701"/>
      <c r="CR32" s="665" t="s">
        <v>129</v>
      </c>
      <c r="CS32" s="666"/>
      <c r="CT32" s="666"/>
      <c r="CU32" s="666"/>
      <c r="CV32" s="666"/>
      <c r="CW32" s="666"/>
      <c r="CX32" s="666"/>
      <c r="CY32" s="667"/>
      <c r="CZ32" s="668" t="s">
        <v>129</v>
      </c>
      <c r="DA32" s="678"/>
      <c r="DB32" s="678"/>
      <c r="DC32" s="679"/>
      <c r="DD32" s="671" t="s">
        <v>129</v>
      </c>
      <c r="DE32" s="666"/>
      <c r="DF32" s="666"/>
      <c r="DG32" s="666"/>
      <c r="DH32" s="666"/>
      <c r="DI32" s="666"/>
      <c r="DJ32" s="666"/>
      <c r="DK32" s="667"/>
      <c r="DL32" s="671" t="s">
        <v>129</v>
      </c>
      <c r="DM32" s="666"/>
      <c r="DN32" s="666"/>
      <c r="DO32" s="666"/>
      <c r="DP32" s="666"/>
      <c r="DQ32" s="666"/>
      <c r="DR32" s="666"/>
      <c r="DS32" s="666"/>
      <c r="DT32" s="666"/>
      <c r="DU32" s="666"/>
      <c r="DV32" s="667"/>
      <c r="DW32" s="668" t="s">
        <v>129</v>
      </c>
      <c r="DX32" s="678"/>
      <c r="DY32" s="678"/>
      <c r="DZ32" s="678"/>
      <c r="EA32" s="678"/>
      <c r="EB32" s="678"/>
      <c r="EC32" s="710"/>
    </row>
    <row r="33" spans="2:133" ht="11.25" customHeight="1" x14ac:dyDescent="0.15">
      <c r="B33" s="728" t="s">
        <v>317</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4"/>
      <c r="AQ33" s="745"/>
      <c r="AR33" s="745"/>
      <c r="AS33" s="745"/>
      <c r="AT33" s="748"/>
      <c r="AU33" s="362"/>
      <c r="AV33" s="362"/>
      <c r="AW33" s="362"/>
      <c r="AX33" s="642" t="s">
        <v>318</v>
      </c>
      <c r="AY33" s="643"/>
      <c r="AZ33" s="643"/>
      <c r="BA33" s="643"/>
      <c r="BB33" s="643"/>
      <c r="BC33" s="643"/>
      <c r="BD33" s="643"/>
      <c r="BE33" s="643"/>
      <c r="BF33" s="644"/>
      <c r="BG33" s="727">
        <v>99.3</v>
      </c>
      <c r="BH33" s="646"/>
      <c r="BI33" s="646"/>
      <c r="BJ33" s="646"/>
      <c r="BK33" s="646"/>
      <c r="BL33" s="646"/>
      <c r="BM33" s="684">
        <v>97.9</v>
      </c>
      <c r="BN33" s="646"/>
      <c r="BO33" s="646"/>
      <c r="BP33" s="646"/>
      <c r="BQ33" s="695"/>
      <c r="BR33" s="727">
        <v>98.5</v>
      </c>
      <c r="BS33" s="646"/>
      <c r="BT33" s="646"/>
      <c r="BU33" s="646"/>
      <c r="BV33" s="646"/>
      <c r="BW33" s="646"/>
      <c r="BX33" s="684">
        <v>97</v>
      </c>
      <c r="BY33" s="646"/>
      <c r="BZ33" s="646"/>
      <c r="CA33" s="646"/>
      <c r="CB33" s="695"/>
      <c r="CD33" s="699" t="s">
        <v>319</v>
      </c>
      <c r="CE33" s="700"/>
      <c r="CF33" s="700"/>
      <c r="CG33" s="700"/>
      <c r="CH33" s="700"/>
      <c r="CI33" s="700"/>
      <c r="CJ33" s="700"/>
      <c r="CK33" s="700"/>
      <c r="CL33" s="700"/>
      <c r="CM33" s="700"/>
      <c r="CN33" s="700"/>
      <c r="CO33" s="700"/>
      <c r="CP33" s="700"/>
      <c r="CQ33" s="701"/>
      <c r="CR33" s="665">
        <v>11166748</v>
      </c>
      <c r="CS33" s="676"/>
      <c r="CT33" s="676"/>
      <c r="CU33" s="676"/>
      <c r="CV33" s="676"/>
      <c r="CW33" s="676"/>
      <c r="CX33" s="676"/>
      <c r="CY33" s="677"/>
      <c r="CZ33" s="668">
        <v>39.1</v>
      </c>
      <c r="DA33" s="678"/>
      <c r="DB33" s="678"/>
      <c r="DC33" s="679"/>
      <c r="DD33" s="671">
        <v>9072884</v>
      </c>
      <c r="DE33" s="676"/>
      <c r="DF33" s="676"/>
      <c r="DG33" s="676"/>
      <c r="DH33" s="676"/>
      <c r="DI33" s="676"/>
      <c r="DJ33" s="676"/>
      <c r="DK33" s="677"/>
      <c r="DL33" s="671">
        <v>6742463</v>
      </c>
      <c r="DM33" s="676"/>
      <c r="DN33" s="676"/>
      <c r="DO33" s="676"/>
      <c r="DP33" s="676"/>
      <c r="DQ33" s="676"/>
      <c r="DR33" s="676"/>
      <c r="DS33" s="676"/>
      <c r="DT33" s="676"/>
      <c r="DU33" s="676"/>
      <c r="DV33" s="677"/>
      <c r="DW33" s="668">
        <v>35.799999999999997</v>
      </c>
      <c r="DX33" s="678"/>
      <c r="DY33" s="678"/>
      <c r="DZ33" s="678"/>
      <c r="EA33" s="678"/>
      <c r="EB33" s="678"/>
      <c r="EC33" s="710"/>
    </row>
    <row r="34" spans="2:133" ht="11.25" customHeight="1" x14ac:dyDescent="0.15">
      <c r="B34" s="662" t="s">
        <v>320</v>
      </c>
      <c r="C34" s="663"/>
      <c r="D34" s="663"/>
      <c r="E34" s="663"/>
      <c r="F34" s="663"/>
      <c r="G34" s="663"/>
      <c r="H34" s="663"/>
      <c r="I34" s="663"/>
      <c r="J34" s="663"/>
      <c r="K34" s="663"/>
      <c r="L34" s="663"/>
      <c r="M34" s="663"/>
      <c r="N34" s="663"/>
      <c r="O34" s="663"/>
      <c r="P34" s="663"/>
      <c r="Q34" s="664"/>
      <c r="R34" s="665">
        <v>1888322</v>
      </c>
      <c r="S34" s="666"/>
      <c r="T34" s="666"/>
      <c r="U34" s="666"/>
      <c r="V34" s="666"/>
      <c r="W34" s="666"/>
      <c r="X34" s="666"/>
      <c r="Y34" s="667"/>
      <c r="Z34" s="692">
        <v>5.9</v>
      </c>
      <c r="AA34" s="692"/>
      <c r="AB34" s="692"/>
      <c r="AC34" s="692"/>
      <c r="AD34" s="693" t="s">
        <v>129</v>
      </c>
      <c r="AE34" s="693"/>
      <c r="AF34" s="693"/>
      <c r="AG34" s="693"/>
      <c r="AH34" s="693"/>
      <c r="AI34" s="693"/>
      <c r="AJ34" s="693"/>
      <c r="AK34" s="693"/>
      <c r="AL34" s="668" t="s">
        <v>129</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321</v>
      </c>
      <c r="CE34" s="700"/>
      <c r="CF34" s="700"/>
      <c r="CG34" s="700"/>
      <c r="CH34" s="700"/>
      <c r="CI34" s="700"/>
      <c r="CJ34" s="700"/>
      <c r="CK34" s="700"/>
      <c r="CL34" s="700"/>
      <c r="CM34" s="700"/>
      <c r="CN34" s="700"/>
      <c r="CO34" s="700"/>
      <c r="CP34" s="700"/>
      <c r="CQ34" s="701"/>
      <c r="CR34" s="665">
        <v>4616958</v>
      </c>
      <c r="CS34" s="666"/>
      <c r="CT34" s="666"/>
      <c r="CU34" s="666"/>
      <c r="CV34" s="666"/>
      <c r="CW34" s="666"/>
      <c r="CX34" s="666"/>
      <c r="CY34" s="667"/>
      <c r="CZ34" s="668">
        <v>16.2</v>
      </c>
      <c r="DA34" s="678"/>
      <c r="DB34" s="678"/>
      <c r="DC34" s="679"/>
      <c r="DD34" s="671">
        <v>3197255</v>
      </c>
      <c r="DE34" s="666"/>
      <c r="DF34" s="666"/>
      <c r="DG34" s="666"/>
      <c r="DH34" s="666"/>
      <c r="DI34" s="666"/>
      <c r="DJ34" s="666"/>
      <c r="DK34" s="667"/>
      <c r="DL34" s="671">
        <v>2929379</v>
      </c>
      <c r="DM34" s="666"/>
      <c r="DN34" s="666"/>
      <c r="DO34" s="666"/>
      <c r="DP34" s="666"/>
      <c r="DQ34" s="666"/>
      <c r="DR34" s="666"/>
      <c r="DS34" s="666"/>
      <c r="DT34" s="666"/>
      <c r="DU34" s="666"/>
      <c r="DV34" s="667"/>
      <c r="DW34" s="668">
        <v>15.5</v>
      </c>
      <c r="DX34" s="678"/>
      <c r="DY34" s="678"/>
      <c r="DZ34" s="678"/>
      <c r="EA34" s="678"/>
      <c r="EB34" s="678"/>
      <c r="EC34" s="710"/>
    </row>
    <row r="35" spans="2:133" ht="11.25" customHeight="1" x14ac:dyDescent="0.15">
      <c r="B35" s="662" t="s">
        <v>322</v>
      </c>
      <c r="C35" s="663"/>
      <c r="D35" s="663"/>
      <c r="E35" s="663"/>
      <c r="F35" s="663"/>
      <c r="G35" s="663"/>
      <c r="H35" s="663"/>
      <c r="I35" s="663"/>
      <c r="J35" s="663"/>
      <c r="K35" s="663"/>
      <c r="L35" s="663"/>
      <c r="M35" s="663"/>
      <c r="N35" s="663"/>
      <c r="O35" s="663"/>
      <c r="P35" s="663"/>
      <c r="Q35" s="664"/>
      <c r="R35" s="665">
        <v>84198</v>
      </c>
      <c r="S35" s="666"/>
      <c r="T35" s="666"/>
      <c r="U35" s="666"/>
      <c r="V35" s="666"/>
      <c r="W35" s="666"/>
      <c r="X35" s="666"/>
      <c r="Y35" s="667"/>
      <c r="Z35" s="692">
        <v>0.3</v>
      </c>
      <c r="AA35" s="692"/>
      <c r="AB35" s="692"/>
      <c r="AC35" s="692"/>
      <c r="AD35" s="693">
        <v>23614</v>
      </c>
      <c r="AE35" s="693"/>
      <c r="AF35" s="693"/>
      <c r="AG35" s="693"/>
      <c r="AH35" s="693"/>
      <c r="AI35" s="693"/>
      <c r="AJ35" s="693"/>
      <c r="AK35" s="693"/>
      <c r="AL35" s="668">
        <v>0.1</v>
      </c>
      <c r="AM35" s="669"/>
      <c r="AN35" s="669"/>
      <c r="AO35" s="694"/>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325</v>
      </c>
      <c r="CE35" s="700"/>
      <c r="CF35" s="700"/>
      <c r="CG35" s="700"/>
      <c r="CH35" s="700"/>
      <c r="CI35" s="700"/>
      <c r="CJ35" s="700"/>
      <c r="CK35" s="700"/>
      <c r="CL35" s="700"/>
      <c r="CM35" s="700"/>
      <c r="CN35" s="700"/>
      <c r="CO35" s="700"/>
      <c r="CP35" s="700"/>
      <c r="CQ35" s="701"/>
      <c r="CR35" s="665">
        <v>306021</v>
      </c>
      <c r="CS35" s="676"/>
      <c r="CT35" s="676"/>
      <c r="CU35" s="676"/>
      <c r="CV35" s="676"/>
      <c r="CW35" s="676"/>
      <c r="CX35" s="676"/>
      <c r="CY35" s="677"/>
      <c r="CZ35" s="668">
        <v>1.1000000000000001</v>
      </c>
      <c r="DA35" s="678"/>
      <c r="DB35" s="678"/>
      <c r="DC35" s="679"/>
      <c r="DD35" s="671">
        <v>303852</v>
      </c>
      <c r="DE35" s="676"/>
      <c r="DF35" s="676"/>
      <c r="DG35" s="676"/>
      <c r="DH35" s="676"/>
      <c r="DI35" s="676"/>
      <c r="DJ35" s="676"/>
      <c r="DK35" s="677"/>
      <c r="DL35" s="671">
        <v>302546</v>
      </c>
      <c r="DM35" s="676"/>
      <c r="DN35" s="676"/>
      <c r="DO35" s="676"/>
      <c r="DP35" s="676"/>
      <c r="DQ35" s="676"/>
      <c r="DR35" s="676"/>
      <c r="DS35" s="676"/>
      <c r="DT35" s="676"/>
      <c r="DU35" s="676"/>
      <c r="DV35" s="677"/>
      <c r="DW35" s="668">
        <v>1.6</v>
      </c>
      <c r="DX35" s="678"/>
      <c r="DY35" s="678"/>
      <c r="DZ35" s="678"/>
      <c r="EA35" s="678"/>
      <c r="EB35" s="678"/>
      <c r="EC35" s="710"/>
    </row>
    <row r="36" spans="2:133" ht="11.25" customHeight="1" x14ac:dyDescent="0.15">
      <c r="B36" s="662" t="s">
        <v>326</v>
      </c>
      <c r="C36" s="663"/>
      <c r="D36" s="663"/>
      <c r="E36" s="663"/>
      <c r="F36" s="663"/>
      <c r="G36" s="663"/>
      <c r="H36" s="663"/>
      <c r="I36" s="663"/>
      <c r="J36" s="663"/>
      <c r="K36" s="663"/>
      <c r="L36" s="663"/>
      <c r="M36" s="663"/>
      <c r="N36" s="663"/>
      <c r="O36" s="663"/>
      <c r="P36" s="663"/>
      <c r="Q36" s="664"/>
      <c r="R36" s="665">
        <v>57414</v>
      </c>
      <c r="S36" s="666"/>
      <c r="T36" s="666"/>
      <c r="U36" s="666"/>
      <c r="V36" s="666"/>
      <c r="W36" s="666"/>
      <c r="X36" s="666"/>
      <c r="Y36" s="667"/>
      <c r="Z36" s="692">
        <v>0.2</v>
      </c>
      <c r="AA36" s="692"/>
      <c r="AB36" s="692"/>
      <c r="AC36" s="692"/>
      <c r="AD36" s="693" t="s">
        <v>129</v>
      </c>
      <c r="AE36" s="693"/>
      <c r="AF36" s="693"/>
      <c r="AG36" s="693"/>
      <c r="AH36" s="693"/>
      <c r="AI36" s="693"/>
      <c r="AJ36" s="693"/>
      <c r="AK36" s="693"/>
      <c r="AL36" s="668" t="s">
        <v>129</v>
      </c>
      <c r="AM36" s="669"/>
      <c r="AN36" s="669"/>
      <c r="AO36" s="694"/>
      <c r="AP36" s="218"/>
      <c r="AQ36" s="715" t="s">
        <v>327</v>
      </c>
      <c r="AR36" s="716"/>
      <c r="AS36" s="716"/>
      <c r="AT36" s="716"/>
      <c r="AU36" s="716"/>
      <c r="AV36" s="716"/>
      <c r="AW36" s="716"/>
      <c r="AX36" s="716"/>
      <c r="AY36" s="717"/>
      <c r="AZ36" s="718">
        <v>3734881</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112820</v>
      </c>
      <c r="BW36" s="719"/>
      <c r="BX36" s="719"/>
      <c r="BY36" s="719"/>
      <c r="BZ36" s="719"/>
      <c r="CA36" s="719"/>
      <c r="CB36" s="720"/>
      <c r="CD36" s="699" t="s">
        <v>329</v>
      </c>
      <c r="CE36" s="700"/>
      <c r="CF36" s="700"/>
      <c r="CG36" s="700"/>
      <c r="CH36" s="700"/>
      <c r="CI36" s="700"/>
      <c r="CJ36" s="700"/>
      <c r="CK36" s="700"/>
      <c r="CL36" s="700"/>
      <c r="CM36" s="700"/>
      <c r="CN36" s="700"/>
      <c r="CO36" s="700"/>
      <c r="CP36" s="700"/>
      <c r="CQ36" s="701"/>
      <c r="CR36" s="665">
        <v>2453931</v>
      </c>
      <c r="CS36" s="666"/>
      <c r="CT36" s="666"/>
      <c r="CU36" s="666"/>
      <c r="CV36" s="666"/>
      <c r="CW36" s="666"/>
      <c r="CX36" s="666"/>
      <c r="CY36" s="667"/>
      <c r="CZ36" s="668">
        <v>8.6</v>
      </c>
      <c r="DA36" s="678"/>
      <c r="DB36" s="678"/>
      <c r="DC36" s="679"/>
      <c r="DD36" s="671">
        <v>2205335</v>
      </c>
      <c r="DE36" s="666"/>
      <c r="DF36" s="666"/>
      <c r="DG36" s="666"/>
      <c r="DH36" s="666"/>
      <c r="DI36" s="666"/>
      <c r="DJ36" s="666"/>
      <c r="DK36" s="667"/>
      <c r="DL36" s="671">
        <v>1368162</v>
      </c>
      <c r="DM36" s="666"/>
      <c r="DN36" s="666"/>
      <c r="DO36" s="666"/>
      <c r="DP36" s="666"/>
      <c r="DQ36" s="666"/>
      <c r="DR36" s="666"/>
      <c r="DS36" s="666"/>
      <c r="DT36" s="666"/>
      <c r="DU36" s="666"/>
      <c r="DV36" s="667"/>
      <c r="DW36" s="668">
        <v>7.3</v>
      </c>
      <c r="DX36" s="678"/>
      <c r="DY36" s="678"/>
      <c r="DZ36" s="678"/>
      <c r="EA36" s="678"/>
      <c r="EB36" s="678"/>
      <c r="EC36" s="710"/>
    </row>
    <row r="37" spans="2:133" ht="11.25" customHeight="1" x14ac:dyDescent="0.15">
      <c r="B37" s="662" t="s">
        <v>330</v>
      </c>
      <c r="C37" s="663"/>
      <c r="D37" s="663"/>
      <c r="E37" s="663"/>
      <c r="F37" s="663"/>
      <c r="G37" s="663"/>
      <c r="H37" s="663"/>
      <c r="I37" s="663"/>
      <c r="J37" s="663"/>
      <c r="K37" s="663"/>
      <c r="L37" s="663"/>
      <c r="M37" s="663"/>
      <c r="N37" s="663"/>
      <c r="O37" s="663"/>
      <c r="P37" s="663"/>
      <c r="Q37" s="664"/>
      <c r="R37" s="665">
        <v>19856</v>
      </c>
      <c r="S37" s="666"/>
      <c r="T37" s="666"/>
      <c r="U37" s="666"/>
      <c r="V37" s="666"/>
      <c r="W37" s="666"/>
      <c r="X37" s="666"/>
      <c r="Y37" s="667"/>
      <c r="Z37" s="692">
        <v>0.1</v>
      </c>
      <c r="AA37" s="692"/>
      <c r="AB37" s="692"/>
      <c r="AC37" s="692"/>
      <c r="AD37" s="693" t="s">
        <v>129</v>
      </c>
      <c r="AE37" s="693"/>
      <c r="AF37" s="693"/>
      <c r="AG37" s="693"/>
      <c r="AH37" s="693"/>
      <c r="AI37" s="693"/>
      <c r="AJ37" s="693"/>
      <c r="AK37" s="693"/>
      <c r="AL37" s="668" t="s">
        <v>129</v>
      </c>
      <c r="AM37" s="669"/>
      <c r="AN37" s="669"/>
      <c r="AO37" s="694"/>
      <c r="AQ37" s="705" t="s">
        <v>331</v>
      </c>
      <c r="AR37" s="706"/>
      <c r="AS37" s="706"/>
      <c r="AT37" s="706"/>
      <c r="AU37" s="706"/>
      <c r="AV37" s="706"/>
      <c r="AW37" s="706"/>
      <c r="AX37" s="706"/>
      <c r="AY37" s="707"/>
      <c r="AZ37" s="665">
        <v>1070000</v>
      </c>
      <c r="BA37" s="666"/>
      <c r="BB37" s="666"/>
      <c r="BC37" s="666"/>
      <c r="BD37" s="676"/>
      <c r="BE37" s="676"/>
      <c r="BF37" s="708"/>
      <c r="BG37" s="699" t="s">
        <v>332</v>
      </c>
      <c r="BH37" s="700"/>
      <c r="BI37" s="700"/>
      <c r="BJ37" s="700"/>
      <c r="BK37" s="700"/>
      <c r="BL37" s="700"/>
      <c r="BM37" s="700"/>
      <c r="BN37" s="700"/>
      <c r="BO37" s="700"/>
      <c r="BP37" s="700"/>
      <c r="BQ37" s="700"/>
      <c r="BR37" s="700"/>
      <c r="BS37" s="700"/>
      <c r="BT37" s="700"/>
      <c r="BU37" s="701"/>
      <c r="BV37" s="665">
        <v>-106672</v>
      </c>
      <c r="BW37" s="666"/>
      <c r="BX37" s="666"/>
      <c r="BY37" s="666"/>
      <c r="BZ37" s="666"/>
      <c r="CA37" s="666"/>
      <c r="CB37" s="709"/>
      <c r="CD37" s="699" t="s">
        <v>333</v>
      </c>
      <c r="CE37" s="700"/>
      <c r="CF37" s="700"/>
      <c r="CG37" s="700"/>
      <c r="CH37" s="700"/>
      <c r="CI37" s="700"/>
      <c r="CJ37" s="700"/>
      <c r="CK37" s="700"/>
      <c r="CL37" s="700"/>
      <c r="CM37" s="700"/>
      <c r="CN37" s="700"/>
      <c r="CO37" s="700"/>
      <c r="CP37" s="700"/>
      <c r="CQ37" s="701"/>
      <c r="CR37" s="665">
        <v>285238</v>
      </c>
      <c r="CS37" s="676"/>
      <c r="CT37" s="676"/>
      <c r="CU37" s="676"/>
      <c r="CV37" s="676"/>
      <c r="CW37" s="676"/>
      <c r="CX37" s="676"/>
      <c r="CY37" s="677"/>
      <c r="CZ37" s="668">
        <v>1</v>
      </c>
      <c r="DA37" s="678"/>
      <c r="DB37" s="678"/>
      <c r="DC37" s="679"/>
      <c r="DD37" s="671">
        <v>285238</v>
      </c>
      <c r="DE37" s="676"/>
      <c r="DF37" s="676"/>
      <c r="DG37" s="676"/>
      <c r="DH37" s="676"/>
      <c r="DI37" s="676"/>
      <c r="DJ37" s="676"/>
      <c r="DK37" s="677"/>
      <c r="DL37" s="671">
        <v>285238</v>
      </c>
      <c r="DM37" s="676"/>
      <c r="DN37" s="676"/>
      <c r="DO37" s="676"/>
      <c r="DP37" s="676"/>
      <c r="DQ37" s="676"/>
      <c r="DR37" s="676"/>
      <c r="DS37" s="676"/>
      <c r="DT37" s="676"/>
      <c r="DU37" s="676"/>
      <c r="DV37" s="677"/>
      <c r="DW37" s="668">
        <v>1.5</v>
      </c>
      <c r="DX37" s="678"/>
      <c r="DY37" s="678"/>
      <c r="DZ37" s="678"/>
      <c r="EA37" s="678"/>
      <c r="EB37" s="678"/>
      <c r="EC37" s="710"/>
    </row>
    <row r="38" spans="2:133" ht="11.25" customHeight="1" x14ac:dyDescent="0.15">
      <c r="B38" s="662" t="s">
        <v>334</v>
      </c>
      <c r="C38" s="663"/>
      <c r="D38" s="663"/>
      <c r="E38" s="663"/>
      <c r="F38" s="663"/>
      <c r="G38" s="663"/>
      <c r="H38" s="663"/>
      <c r="I38" s="663"/>
      <c r="J38" s="663"/>
      <c r="K38" s="663"/>
      <c r="L38" s="663"/>
      <c r="M38" s="663"/>
      <c r="N38" s="663"/>
      <c r="O38" s="663"/>
      <c r="P38" s="663"/>
      <c r="Q38" s="664"/>
      <c r="R38" s="665">
        <v>1641867</v>
      </c>
      <c r="S38" s="666"/>
      <c r="T38" s="666"/>
      <c r="U38" s="666"/>
      <c r="V38" s="666"/>
      <c r="W38" s="666"/>
      <c r="X38" s="666"/>
      <c r="Y38" s="667"/>
      <c r="Z38" s="692">
        <v>5.2</v>
      </c>
      <c r="AA38" s="692"/>
      <c r="AB38" s="692"/>
      <c r="AC38" s="692"/>
      <c r="AD38" s="693" t="s">
        <v>129</v>
      </c>
      <c r="AE38" s="693"/>
      <c r="AF38" s="693"/>
      <c r="AG38" s="693"/>
      <c r="AH38" s="693"/>
      <c r="AI38" s="693"/>
      <c r="AJ38" s="693"/>
      <c r="AK38" s="693"/>
      <c r="AL38" s="668" t="s">
        <v>129</v>
      </c>
      <c r="AM38" s="669"/>
      <c r="AN38" s="669"/>
      <c r="AO38" s="694"/>
      <c r="AQ38" s="705" t="s">
        <v>335</v>
      </c>
      <c r="AR38" s="706"/>
      <c r="AS38" s="706"/>
      <c r="AT38" s="706"/>
      <c r="AU38" s="706"/>
      <c r="AV38" s="706"/>
      <c r="AW38" s="706"/>
      <c r="AX38" s="706"/>
      <c r="AY38" s="707"/>
      <c r="AZ38" s="665">
        <v>50399</v>
      </c>
      <c r="BA38" s="666"/>
      <c r="BB38" s="666"/>
      <c r="BC38" s="666"/>
      <c r="BD38" s="676"/>
      <c r="BE38" s="676"/>
      <c r="BF38" s="708"/>
      <c r="BG38" s="699" t="s">
        <v>336</v>
      </c>
      <c r="BH38" s="700"/>
      <c r="BI38" s="700"/>
      <c r="BJ38" s="700"/>
      <c r="BK38" s="700"/>
      <c r="BL38" s="700"/>
      <c r="BM38" s="700"/>
      <c r="BN38" s="700"/>
      <c r="BO38" s="700"/>
      <c r="BP38" s="700"/>
      <c r="BQ38" s="700"/>
      <c r="BR38" s="700"/>
      <c r="BS38" s="700"/>
      <c r="BT38" s="700"/>
      <c r="BU38" s="701"/>
      <c r="BV38" s="665">
        <v>11907</v>
      </c>
      <c r="BW38" s="666"/>
      <c r="BX38" s="666"/>
      <c r="BY38" s="666"/>
      <c r="BZ38" s="666"/>
      <c r="CA38" s="666"/>
      <c r="CB38" s="709"/>
      <c r="CD38" s="699" t="s">
        <v>337</v>
      </c>
      <c r="CE38" s="700"/>
      <c r="CF38" s="700"/>
      <c r="CG38" s="700"/>
      <c r="CH38" s="700"/>
      <c r="CI38" s="700"/>
      <c r="CJ38" s="700"/>
      <c r="CK38" s="700"/>
      <c r="CL38" s="700"/>
      <c r="CM38" s="700"/>
      <c r="CN38" s="700"/>
      <c r="CO38" s="700"/>
      <c r="CP38" s="700"/>
      <c r="CQ38" s="701"/>
      <c r="CR38" s="665">
        <v>2614482</v>
      </c>
      <c r="CS38" s="666"/>
      <c r="CT38" s="666"/>
      <c r="CU38" s="666"/>
      <c r="CV38" s="666"/>
      <c r="CW38" s="666"/>
      <c r="CX38" s="666"/>
      <c r="CY38" s="667"/>
      <c r="CZ38" s="668">
        <v>9.1</v>
      </c>
      <c r="DA38" s="678"/>
      <c r="DB38" s="678"/>
      <c r="DC38" s="679"/>
      <c r="DD38" s="671">
        <v>2199921</v>
      </c>
      <c r="DE38" s="666"/>
      <c r="DF38" s="666"/>
      <c r="DG38" s="666"/>
      <c r="DH38" s="666"/>
      <c r="DI38" s="666"/>
      <c r="DJ38" s="666"/>
      <c r="DK38" s="667"/>
      <c r="DL38" s="671">
        <v>1972738</v>
      </c>
      <c r="DM38" s="666"/>
      <c r="DN38" s="666"/>
      <c r="DO38" s="666"/>
      <c r="DP38" s="666"/>
      <c r="DQ38" s="666"/>
      <c r="DR38" s="666"/>
      <c r="DS38" s="666"/>
      <c r="DT38" s="666"/>
      <c r="DU38" s="666"/>
      <c r="DV38" s="667"/>
      <c r="DW38" s="668">
        <v>10.5</v>
      </c>
      <c r="DX38" s="678"/>
      <c r="DY38" s="678"/>
      <c r="DZ38" s="678"/>
      <c r="EA38" s="678"/>
      <c r="EB38" s="678"/>
      <c r="EC38" s="710"/>
    </row>
    <row r="39" spans="2:133" ht="11.25" customHeight="1" x14ac:dyDescent="0.15">
      <c r="B39" s="662" t="s">
        <v>338</v>
      </c>
      <c r="C39" s="663"/>
      <c r="D39" s="663"/>
      <c r="E39" s="663"/>
      <c r="F39" s="663"/>
      <c r="G39" s="663"/>
      <c r="H39" s="663"/>
      <c r="I39" s="663"/>
      <c r="J39" s="663"/>
      <c r="K39" s="663"/>
      <c r="L39" s="663"/>
      <c r="M39" s="663"/>
      <c r="N39" s="663"/>
      <c r="O39" s="663"/>
      <c r="P39" s="663"/>
      <c r="Q39" s="664"/>
      <c r="R39" s="665">
        <v>477233</v>
      </c>
      <c r="S39" s="666"/>
      <c r="T39" s="666"/>
      <c r="U39" s="666"/>
      <c r="V39" s="666"/>
      <c r="W39" s="666"/>
      <c r="X39" s="666"/>
      <c r="Y39" s="667"/>
      <c r="Z39" s="692">
        <v>1.5</v>
      </c>
      <c r="AA39" s="692"/>
      <c r="AB39" s="692"/>
      <c r="AC39" s="692"/>
      <c r="AD39" s="693">
        <v>8221</v>
      </c>
      <c r="AE39" s="693"/>
      <c r="AF39" s="693"/>
      <c r="AG39" s="693"/>
      <c r="AH39" s="693"/>
      <c r="AI39" s="693"/>
      <c r="AJ39" s="693"/>
      <c r="AK39" s="693"/>
      <c r="AL39" s="668">
        <v>0</v>
      </c>
      <c r="AM39" s="669"/>
      <c r="AN39" s="669"/>
      <c r="AO39" s="694"/>
      <c r="AQ39" s="705" t="s">
        <v>339</v>
      </c>
      <c r="AR39" s="706"/>
      <c r="AS39" s="706"/>
      <c r="AT39" s="706"/>
      <c r="AU39" s="706"/>
      <c r="AV39" s="706"/>
      <c r="AW39" s="706"/>
      <c r="AX39" s="706"/>
      <c r="AY39" s="707"/>
      <c r="AZ39" s="665" t="s">
        <v>129</v>
      </c>
      <c r="BA39" s="666"/>
      <c r="BB39" s="666"/>
      <c r="BC39" s="666"/>
      <c r="BD39" s="676"/>
      <c r="BE39" s="676"/>
      <c r="BF39" s="708"/>
      <c r="BG39" s="699" t="s">
        <v>340</v>
      </c>
      <c r="BH39" s="700"/>
      <c r="BI39" s="700"/>
      <c r="BJ39" s="700"/>
      <c r="BK39" s="700"/>
      <c r="BL39" s="700"/>
      <c r="BM39" s="700"/>
      <c r="BN39" s="700"/>
      <c r="BO39" s="700"/>
      <c r="BP39" s="700"/>
      <c r="BQ39" s="700"/>
      <c r="BR39" s="700"/>
      <c r="BS39" s="700"/>
      <c r="BT39" s="700"/>
      <c r="BU39" s="701"/>
      <c r="BV39" s="665">
        <v>18543</v>
      </c>
      <c r="BW39" s="666"/>
      <c r="BX39" s="666"/>
      <c r="BY39" s="666"/>
      <c r="BZ39" s="666"/>
      <c r="CA39" s="666"/>
      <c r="CB39" s="709"/>
      <c r="CD39" s="699" t="s">
        <v>341</v>
      </c>
      <c r="CE39" s="700"/>
      <c r="CF39" s="700"/>
      <c r="CG39" s="700"/>
      <c r="CH39" s="700"/>
      <c r="CI39" s="700"/>
      <c r="CJ39" s="700"/>
      <c r="CK39" s="700"/>
      <c r="CL39" s="700"/>
      <c r="CM39" s="700"/>
      <c r="CN39" s="700"/>
      <c r="CO39" s="700"/>
      <c r="CP39" s="700"/>
      <c r="CQ39" s="701"/>
      <c r="CR39" s="665">
        <v>994956</v>
      </c>
      <c r="CS39" s="676"/>
      <c r="CT39" s="676"/>
      <c r="CU39" s="676"/>
      <c r="CV39" s="676"/>
      <c r="CW39" s="676"/>
      <c r="CX39" s="676"/>
      <c r="CY39" s="677"/>
      <c r="CZ39" s="668">
        <v>3.5</v>
      </c>
      <c r="DA39" s="678"/>
      <c r="DB39" s="678"/>
      <c r="DC39" s="679"/>
      <c r="DD39" s="671">
        <v>986121</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710"/>
    </row>
    <row r="40" spans="2:133" ht="11.25" customHeight="1" x14ac:dyDescent="0.15">
      <c r="B40" s="662" t="s">
        <v>342</v>
      </c>
      <c r="C40" s="663"/>
      <c r="D40" s="663"/>
      <c r="E40" s="663"/>
      <c r="F40" s="663"/>
      <c r="G40" s="663"/>
      <c r="H40" s="663"/>
      <c r="I40" s="663"/>
      <c r="J40" s="663"/>
      <c r="K40" s="663"/>
      <c r="L40" s="663"/>
      <c r="M40" s="663"/>
      <c r="N40" s="663"/>
      <c r="O40" s="663"/>
      <c r="P40" s="663"/>
      <c r="Q40" s="664"/>
      <c r="R40" s="665">
        <v>1697203</v>
      </c>
      <c r="S40" s="666"/>
      <c r="T40" s="666"/>
      <c r="U40" s="666"/>
      <c r="V40" s="666"/>
      <c r="W40" s="666"/>
      <c r="X40" s="666"/>
      <c r="Y40" s="667"/>
      <c r="Z40" s="692">
        <v>5.3</v>
      </c>
      <c r="AA40" s="692"/>
      <c r="AB40" s="692"/>
      <c r="AC40" s="692"/>
      <c r="AD40" s="693" t="s">
        <v>129</v>
      </c>
      <c r="AE40" s="693"/>
      <c r="AF40" s="693"/>
      <c r="AG40" s="693"/>
      <c r="AH40" s="693"/>
      <c r="AI40" s="693"/>
      <c r="AJ40" s="693"/>
      <c r="AK40" s="693"/>
      <c r="AL40" s="668" t="s">
        <v>129</v>
      </c>
      <c r="AM40" s="669"/>
      <c r="AN40" s="669"/>
      <c r="AO40" s="694"/>
      <c r="AQ40" s="705" t="s">
        <v>343</v>
      </c>
      <c r="AR40" s="706"/>
      <c r="AS40" s="706"/>
      <c r="AT40" s="706"/>
      <c r="AU40" s="706"/>
      <c r="AV40" s="706"/>
      <c r="AW40" s="706"/>
      <c r="AX40" s="706"/>
      <c r="AY40" s="707"/>
      <c r="AZ40" s="665" t="s">
        <v>129</v>
      </c>
      <c r="BA40" s="666"/>
      <c r="BB40" s="666"/>
      <c r="BC40" s="666"/>
      <c r="BD40" s="676"/>
      <c r="BE40" s="676"/>
      <c r="BF40" s="708"/>
      <c r="BG40" s="711" t="s">
        <v>344</v>
      </c>
      <c r="BH40" s="712"/>
      <c r="BI40" s="712"/>
      <c r="BJ40" s="712"/>
      <c r="BK40" s="712"/>
      <c r="BL40" s="363"/>
      <c r="BM40" s="700" t="s">
        <v>345</v>
      </c>
      <c r="BN40" s="700"/>
      <c r="BO40" s="700"/>
      <c r="BP40" s="700"/>
      <c r="BQ40" s="700"/>
      <c r="BR40" s="700"/>
      <c r="BS40" s="700"/>
      <c r="BT40" s="700"/>
      <c r="BU40" s="701"/>
      <c r="BV40" s="665">
        <v>82</v>
      </c>
      <c r="BW40" s="666"/>
      <c r="BX40" s="666"/>
      <c r="BY40" s="666"/>
      <c r="BZ40" s="666"/>
      <c r="CA40" s="666"/>
      <c r="CB40" s="709"/>
      <c r="CD40" s="699" t="s">
        <v>346</v>
      </c>
      <c r="CE40" s="700"/>
      <c r="CF40" s="700"/>
      <c r="CG40" s="700"/>
      <c r="CH40" s="700"/>
      <c r="CI40" s="700"/>
      <c r="CJ40" s="700"/>
      <c r="CK40" s="700"/>
      <c r="CL40" s="700"/>
      <c r="CM40" s="700"/>
      <c r="CN40" s="700"/>
      <c r="CO40" s="700"/>
      <c r="CP40" s="700"/>
      <c r="CQ40" s="701"/>
      <c r="CR40" s="665">
        <v>180400</v>
      </c>
      <c r="CS40" s="666"/>
      <c r="CT40" s="666"/>
      <c r="CU40" s="666"/>
      <c r="CV40" s="666"/>
      <c r="CW40" s="666"/>
      <c r="CX40" s="666"/>
      <c r="CY40" s="667"/>
      <c r="CZ40" s="668">
        <v>0.6</v>
      </c>
      <c r="DA40" s="678"/>
      <c r="DB40" s="678"/>
      <c r="DC40" s="679"/>
      <c r="DD40" s="671">
        <v>180400</v>
      </c>
      <c r="DE40" s="666"/>
      <c r="DF40" s="666"/>
      <c r="DG40" s="666"/>
      <c r="DH40" s="666"/>
      <c r="DI40" s="666"/>
      <c r="DJ40" s="666"/>
      <c r="DK40" s="667"/>
      <c r="DL40" s="671">
        <v>169638</v>
      </c>
      <c r="DM40" s="666"/>
      <c r="DN40" s="666"/>
      <c r="DO40" s="666"/>
      <c r="DP40" s="666"/>
      <c r="DQ40" s="666"/>
      <c r="DR40" s="666"/>
      <c r="DS40" s="666"/>
      <c r="DT40" s="666"/>
      <c r="DU40" s="666"/>
      <c r="DV40" s="667"/>
      <c r="DW40" s="668">
        <v>0.9</v>
      </c>
      <c r="DX40" s="678"/>
      <c r="DY40" s="678"/>
      <c r="DZ40" s="678"/>
      <c r="EA40" s="678"/>
      <c r="EB40" s="678"/>
      <c r="EC40" s="710"/>
    </row>
    <row r="41" spans="2:133" ht="11.25" customHeight="1" x14ac:dyDescent="0.15">
      <c r="B41" s="662" t="s">
        <v>347</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5" t="s">
        <v>348</v>
      </c>
      <c r="AR41" s="706"/>
      <c r="AS41" s="706"/>
      <c r="AT41" s="706"/>
      <c r="AU41" s="706"/>
      <c r="AV41" s="706"/>
      <c r="AW41" s="706"/>
      <c r="AX41" s="706"/>
      <c r="AY41" s="707"/>
      <c r="AZ41" s="665">
        <v>623073</v>
      </c>
      <c r="BA41" s="666"/>
      <c r="BB41" s="666"/>
      <c r="BC41" s="666"/>
      <c r="BD41" s="676"/>
      <c r="BE41" s="676"/>
      <c r="BF41" s="708"/>
      <c r="BG41" s="711"/>
      <c r="BH41" s="712"/>
      <c r="BI41" s="712"/>
      <c r="BJ41" s="712"/>
      <c r="BK41" s="712"/>
      <c r="BL41" s="363"/>
      <c r="BM41" s="700" t="s">
        <v>349</v>
      </c>
      <c r="BN41" s="700"/>
      <c r="BO41" s="700"/>
      <c r="BP41" s="700"/>
      <c r="BQ41" s="700"/>
      <c r="BR41" s="700"/>
      <c r="BS41" s="700"/>
      <c r="BT41" s="700"/>
      <c r="BU41" s="701"/>
      <c r="BV41" s="665" t="s">
        <v>129</v>
      </c>
      <c r="BW41" s="666"/>
      <c r="BX41" s="666"/>
      <c r="BY41" s="666"/>
      <c r="BZ41" s="666"/>
      <c r="CA41" s="666"/>
      <c r="CB41" s="709"/>
      <c r="CD41" s="699" t="s">
        <v>350</v>
      </c>
      <c r="CE41" s="700"/>
      <c r="CF41" s="700"/>
      <c r="CG41" s="700"/>
      <c r="CH41" s="700"/>
      <c r="CI41" s="700"/>
      <c r="CJ41" s="700"/>
      <c r="CK41" s="700"/>
      <c r="CL41" s="700"/>
      <c r="CM41" s="700"/>
      <c r="CN41" s="700"/>
      <c r="CO41" s="700"/>
      <c r="CP41" s="700"/>
      <c r="CQ41" s="701"/>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351</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02" t="s">
        <v>352</v>
      </c>
      <c r="AR42" s="703"/>
      <c r="AS42" s="703"/>
      <c r="AT42" s="703"/>
      <c r="AU42" s="703"/>
      <c r="AV42" s="703"/>
      <c r="AW42" s="703"/>
      <c r="AX42" s="703"/>
      <c r="AY42" s="704"/>
      <c r="AZ42" s="645">
        <v>1991409</v>
      </c>
      <c r="BA42" s="680"/>
      <c r="BB42" s="680"/>
      <c r="BC42" s="680"/>
      <c r="BD42" s="646"/>
      <c r="BE42" s="646"/>
      <c r="BF42" s="695"/>
      <c r="BG42" s="713"/>
      <c r="BH42" s="714"/>
      <c r="BI42" s="714"/>
      <c r="BJ42" s="714"/>
      <c r="BK42" s="714"/>
      <c r="BL42" s="364"/>
      <c r="BM42" s="696" t="s">
        <v>353</v>
      </c>
      <c r="BN42" s="696"/>
      <c r="BO42" s="696"/>
      <c r="BP42" s="696"/>
      <c r="BQ42" s="696"/>
      <c r="BR42" s="696"/>
      <c r="BS42" s="696"/>
      <c r="BT42" s="696"/>
      <c r="BU42" s="697"/>
      <c r="BV42" s="645">
        <v>321</v>
      </c>
      <c r="BW42" s="680"/>
      <c r="BX42" s="680"/>
      <c r="BY42" s="680"/>
      <c r="BZ42" s="680"/>
      <c r="CA42" s="680"/>
      <c r="CB42" s="698"/>
      <c r="CD42" s="662" t="s">
        <v>354</v>
      </c>
      <c r="CE42" s="663"/>
      <c r="CF42" s="663"/>
      <c r="CG42" s="663"/>
      <c r="CH42" s="663"/>
      <c r="CI42" s="663"/>
      <c r="CJ42" s="663"/>
      <c r="CK42" s="663"/>
      <c r="CL42" s="663"/>
      <c r="CM42" s="663"/>
      <c r="CN42" s="663"/>
      <c r="CO42" s="663"/>
      <c r="CP42" s="663"/>
      <c r="CQ42" s="664"/>
      <c r="CR42" s="665">
        <v>1209350</v>
      </c>
      <c r="CS42" s="676"/>
      <c r="CT42" s="676"/>
      <c r="CU42" s="676"/>
      <c r="CV42" s="676"/>
      <c r="CW42" s="676"/>
      <c r="CX42" s="676"/>
      <c r="CY42" s="677"/>
      <c r="CZ42" s="668">
        <v>4.2</v>
      </c>
      <c r="DA42" s="678"/>
      <c r="DB42" s="678"/>
      <c r="DC42" s="679"/>
      <c r="DD42" s="671">
        <v>660978</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355</v>
      </c>
      <c r="C43" s="663"/>
      <c r="D43" s="663"/>
      <c r="E43" s="663"/>
      <c r="F43" s="663"/>
      <c r="G43" s="663"/>
      <c r="H43" s="663"/>
      <c r="I43" s="663"/>
      <c r="J43" s="663"/>
      <c r="K43" s="663"/>
      <c r="L43" s="663"/>
      <c r="M43" s="663"/>
      <c r="N43" s="663"/>
      <c r="O43" s="663"/>
      <c r="P43" s="663"/>
      <c r="Q43" s="664"/>
      <c r="R43" s="665">
        <v>1378703</v>
      </c>
      <c r="S43" s="666"/>
      <c r="T43" s="666"/>
      <c r="U43" s="666"/>
      <c r="V43" s="666"/>
      <c r="W43" s="666"/>
      <c r="X43" s="666"/>
      <c r="Y43" s="667"/>
      <c r="Z43" s="692">
        <v>4.3</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22179</v>
      </c>
      <c r="CS43" s="676"/>
      <c r="CT43" s="676"/>
      <c r="CU43" s="676"/>
      <c r="CV43" s="676"/>
      <c r="CW43" s="676"/>
      <c r="CX43" s="676"/>
      <c r="CY43" s="677"/>
      <c r="CZ43" s="668">
        <v>0.1</v>
      </c>
      <c r="DA43" s="678"/>
      <c r="DB43" s="678"/>
      <c r="DC43" s="679"/>
      <c r="DD43" s="671">
        <v>21830</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357</v>
      </c>
      <c r="C44" s="643"/>
      <c r="D44" s="643"/>
      <c r="E44" s="643"/>
      <c r="F44" s="643"/>
      <c r="G44" s="643"/>
      <c r="H44" s="643"/>
      <c r="I44" s="643"/>
      <c r="J44" s="643"/>
      <c r="K44" s="643"/>
      <c r="L44" s="643"/>
      <c r="M44" s="643"/>
      <c r="N44" s="643"/>
      <c r="O44" s="643"/>
      <c r="P44" s="643"/>
      <c r="Q44" s="644"/>
      <c r="R44" s="645">
        <v>31809787</v>
      </c>
      <c r="S44" s="680"/>
      <c r="T44" s="680"/>
      <c r="U44" s="680"/>
      <c r="V44" s="680"/>
      <c r="W44" s="680"/>
      <c r="X44" s="680"/>
      <c r="Y44" s="681"/>
      <c r="Z44" s="682">
        <v>100</v>
      </c>
      <c r="AA44" s="682"/>
      <c r="AB44" s="682"/>
      <c r="AC44" s="682"/>
      <c r="AD44" s="683">
        <v>17470154</v>
      </c>
      <c r="AE44" s="683"/>
      <c r="AF44" s="683"/>
      <c r="AG44" s="683"/>
      <c r="AH44" s="683"/>
      <c r="AI44" s="683"/>
      <c r="AJ44" s="683"/>
      <c r="AK44" s="683"/>
      <c r="AL44" s="648">
        <v>100</v>
      </c>
      <c r="AM44" s="684"/>
      <c r="AN44" s="684"/>
      <c r="AO44" s="685"/>
      <c r="CD44" s="686" t="s">
        <v>304</v>
      </c>
      <c r="CE44" s="687"/>
      <c r="CF44" s="662" t="s">
        <v>358</v>
      </c>
      <c r="CG44" s="663"/>
      <c r="CH44" s="663"/>
      <c r="CI44" s="663"/>
      <c r="CJ44" s="663"/>
      <c r="CK44" s="663"/>
      <c r="CL44" s="663"/>
      <c r="CM44" s="663"/>
      <c r="CN44" s="663"/>
      <c r="CO44" s="663"/>
      <c r="CP44" s="663"/>
      <c r="CQ44" s="664"/>
      <c r="CR44" s="665">
        <v>1209350</v>
      </c>
      <c r="CS44" s="666"/>
      <c r="CT44" s="666"/>
      <c r="CU44" s="666"/>
      <c r="CV44" s="666"/>
      <c r="CW44" s="666"/>
      <c r="CX44" s="666"/>
      <c r="CY44" s="667"/>
      <c r="CZ44" s="668">
        <v>4.2</v>
      </c>
      <c r="DA44" s="669"/>
      <c r="DB44" s="669"/>
      <c r="DC44" s="670"/>
      <c r="DD44" s="671">
        <v>660978</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359</v>
      </c>
      <c r="CG45" s="663"/>
      <c r="CH45" s="663"/>
      <c r="CI45" s="663"/>
      <c r="CJ45" s="663"/>
      <c r="CK45" s="663"/>
      <c r="CL45" s="663"/>
      <c r="CM45" s="663"/>
      <c r="CN45" s="663"/>
      <c r="CO45" s="663"/>
      <c r="CP45" s="663"/>
      <c r="CQ45" s="664"/>
      <c r="CR45" s="665">
        <v>210023</v>
      </c>
      <c r="CS45" s="676"/>
      <c r="CT45" s="676"/>
      <c r="CU45" s="676"/>
      <c r="CV45" s="676"/>
      <c r="CW45" s="676"/>
      <c r="CX45" s="676"/>
      <c r="CY45" s="677"/>
      <c r="CZ45" s="668">
        <v>0.7</v>
      </c>
      <c r="DA45" s="678"/>
      <c r="DB45" s="678"/>
      <c r="DC45" s="679"/>
      <c r="DD45" s="671">
        <v>23524</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361</v>
      </c>
      <c r="CG46" s="663"/>
      <c r="CH46" s="663"/>
      <c r="CI46" s="663"/>
      <c r="CJ46" s="663"/>
      <c r="CK46" s="663"/>
      <c r="CL46" s="663"/>
      <c r="CM46" s="663"/>
      <c r="CN46" s="663"/>
      <c r="CO46" s="663"/>
      <c r="CP46" s="663"/>
      <c r="CQ46" s="664"/>
      <c r="CR46" s="665">
        <v>926330</v>
      </c>
      <c r="CS46" s="666"/>
      <c r="CT46" s="666"/>
      <c r="CU46" s="666"/>
      <c r="CV46" s="666"/>
      <c r="CW46" s="666"/>
      <c r="CX46" s="666"/>
      <c r="CY46" s="667"/>
      <c r="CZ46" s="668">
        <v>3.2</v>
      </c>
      <c r="DA46" s="669"/>
      <c r="DB46" s="669"/>
      <c r="DC46" s="670"/>
      <c r="DD46" s="671">
        <v>614248</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363</v>
      </c>
      <c r="CG47" s="663"/>
      <c r="CH47" s="663"/>
      <c r="CI47" s="663"/>
      <c r="CJ47" s="663"/>
      <c r="CK47" s="663"/>
      <c r="CL47" s="663"/>
      <c r="CM47" s="663"/>
      <c r="CN47" s="663"/>
      <c r="CO47" s="663"/>
      <c r="CP47" s="663"/>
      <c r="CQ47" s="664"/>
      <c r="CR47" s="665" t="s">
        <v>129</v>
      </c>
      <c r="CS47" s="676"/>
      <c r="CT47" s="676"/>
      <c r="CU47" s="676"/>
      <c r="CV47" s="676"/>
      <c r="CW47" s="676"/>
      <c r="CX47" s="676"/>
      <c r="CY47" s="677"/>
      <c r="CZ47" s="668" t="s">
        <v>129</v>
      </c>
      <c r="DA47" s="678"/>
      <c r="DB47" s="678"/>
      <c r="DC47" s="679"/>
      <c r="DD47" s="671" t="s">
        <v>129</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365</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366</v>
      </c>
      <c r="CE49" s="643"/>
      <c r="CF49" s="643"/>
      <c r="CG49" s="643"/>
      <c r="CH49" s="643"/>
      <c r="CI49" s="643"/>
      <c r="CJ49" s="643"/>
      <c r="CK49" s="643"/>
      <c r="CL49" s="643"/>
      <c r="CM49" s="643"/>
      <c r="CN49" s="643"/>
      <c r="CO49" s="643"/>
      <c r="CP49" s="643"/>
      <c r="CQ49" s="644"/>
      <c r="CR49" s="645">
        <v>28580969</v>
      </c>
      <c r="CS49" s="646"/>
      <c r="CT49" s="646"/>
      <c r="CU49" s="646"/>
      <c r="CV49" s="646"/>
      <c r="CW49" s="646"/>
      <c r="CX49" s="646"/>
      <c r="CY49" s="647"/>
      <c r="CZ49" s="648">
        <v>100</v>
      </c>
      <c r="DA49" s="649"/>
      <c r="DB49" s="649"/>
      <c r="DC49" s="650"/>
      <c r="DD49" s="651">
        <v>19148236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389</v>
      </c>
      <c r="C7" s="815"/>
      <c r="D7" s="815"/>
      <c r="E7" s="815"/>
      <c r="F7" s="815"/>
      <c r="G7" s="815"/>
      <c r="H7" s="815"/>
      <c r="I7" s="815"/>
      <c r="J7" s="815"/>
      <c r="K7" s="815"/>
      <c r="L7" s="815"/>
      <c r="M7" s="815"/>
      <c r="N7" s="815"/>
      <c r="O7" s="815"/>
      <c r="P7" s="816"/>
      <c r="Q7" s="817">
        <v>31810</v>
      </c>
      <c r="R7" s="818"/>
      <c r="S7" s="818"/>
      <c r="T7" s="818"/>
      <c r="U7" s="818"/>
      <c r="V7" s="818">
        <v>28581</v>
      </c>
      <c r="W7" s="818"/>
      <c r="X7" s="818"/>
      <c r="Y7" s="818"/>
      <c r="Z7" s="818"/>
      <c r="AA7" s="818">
        <v>3229</v>
      </c>
      <c r="AB7" s="818"/>
      <c r="AC7" s="818"/>
      <c r="AD7" s="818"/>
      <c r="AE7" s="819"/>
      <c r="AF7" s="820">
        <v>2859</v>
      </c>
      <c r="AG7" s="821"/>
      <c r="AH7" s="821"/>
      <c r="AI7" s="821"/>
      <c r="AJ7" s="822"/>
      <c r="AK7" s="823">
        <v>20</v>
      </c>
      <c r="AL7" s="824"/>
      <c r="AM7" s="824"/>
      <c r="AN7" s="824"/>
      <c r="AO7" s="824"/>
      <c r="AP7" s="824">
        <v>23278</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580</v>
      </c>
      <c r="BT7" s="812"/>
      <c r="BU7" s="812"/>
      <c r="BV7" s="812"/>
      <c r="BW7" s="812"/>
      <c r="BX7" s="812"/>
      <c r="BY7" s="812"/>
      <c r="BZ7" s="812"/>
      <c r="CA7" s="812"/>
      <c r="CB7" s="812"/>
      <c r="CC7" s="812"/>
      <c r="CD7" s="812"/>
      <c r="CE7" s="812"/>
      <c r="CF7" s="812"/>
      <c r="CG7" s="827"/>
      <c r="CH7" s="808">
        <v>8</v>
      </c>
      <c r="CI7" s="809"/>
      <c r="CJ7" s="809"/>
      <c r="CK7" s="809"/>
      <c r="CL7" s="810"/>
      <c r="CM7" s="808">
        <v>223</v>
      </c>
      <c r="CN7" s="809"/>
      <c r="CO7" s="809"/>
      <c r="CP7" s="809"/>
      <c r="CQ7" s="810"/>
      <c r="CR7" s="808">
        <v>200</v>
      </c>
      <c r="CS7" s="809"/>
      <c r="CT7" s="809"/>
      <c r="CU7" s="809"/>
      <c r="CV7" s="810"/>
      <c r="CW7" s="808" t="s">
        <v>574</v>
      </c>
      <c r="CX7" s="809"/>
      <c r="CY7" s="809"/>
      <c r="CZ7" s="809"/>
      <c r="DA7" s="810"/>
      <c r="DB7" s="808" t="s">
        <v>574</v>
      </c>
      <c r="DC7" s="809"/>
      <c r="DD7" s="809"/>
      <c r="DE7" s="809"/>
      <c r="DF7" s="810"/>
      <c r="DG7" s="808" t="s">
        <v>574</v>
      </c>
      <c r="DH7" s="809"/>
      <c r="DI7" s="809"/>
      <c r="DJ7" s="809"/>
      <c r="DK7" s="810"/>
      <c r="DL7" s="808" t="s">
        <v>574</v>
      </c>
      <c r="DM7" s="809"/>
      <c r="DN7" s="809"/>
      <c r="DO7" s="809"/>
      <c r="DP7" s="810"/>
      <c r="DQ7" s="808" t="s">
        <v>574</v>
      </c>
      <c r="DR7" s="809"/>
      <c r="DS7" s="809"/>
      <c r="DT7" s="809"/>
      <c r="DU7" s="810"/>
      <c r="DV7" s="811"/>
      <c r="DW7" s="812"/>
      <c r="DX7" s="812"/>
      <c r="DY7" s="812"/>
      <c r="DZ7" s="813"/>
      <c r="EA7" s="230"/>
    </row>
    <row r="8" spans="1:131" s="231" customFormat="1" ht="26.25" customHeight="1" x14ac:dyDescent="0.15">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581</v>
      </c>
      <c r="BT8" s="839"/>
      <c r="BU8" s="839"/>
      <c r="BV8" s="839"/>
      <c r="BW8" s="839"/>
      <c r="BX8" s="839"/>
      <c r="BY8" s="839"/>
      <c r="BZ8" s="839"/>
      <c r="CA8" s="839"/>
      <c r="CB8" s="839"/>
      <c r="CC8" s="839"/>
      <c r="CD8" s="839"/>
      <c r="CE8" s="839"/>
      <c r="CF8" s="839"/>
      <c r="CG8" s="840"/>
      <c r="CH8" s="841">
        <v>0</v>
      </c>
      <c r="CI8" s="842"/>
      <c r="CJ8" s="842"/>
      <c r="CK8" s="842"/>
      <c r="CL8" s="843"/>
      <c r="CM8" s="841">
        <v>4</v>
      </c>
      <c r="CN8" s="842"/>
      <c r="CO8" s="842"/>
      <c r="CP8" s="842"/>
      <c r="CQ8" s="843"/>
      <c r="CR8" s="841">
        <v>1</v>
      </c>
      <c r="CS8" s="842"/>
      <c r="CT8" s="842"/>
      <c r="CU8" s="842"/>
      <c r="CV8" s="843"/>
      <c r="CW8" s="841">
        <v>2</v>
      </c>
      <c r="CX8" s="842"/>
      <c r="CY8" s="842"/>
      <c r="CZ8" s="842"/>
      <c r="DA8" s="843"/>
      <c r="DB8" s="841" t="s">
        <v>582</v>
      </c>
      <c r="DC8" s="842"/>
      <c r="DD8" s="842"/>
      <c r="DE8" s="842"/>
      <c r="DF8" s="843"/>
      <c r="DG8" s="841" t="s">
        <v>582</v>
      </c>
      <c r="DH8" s="842"/>
      <c r="DI8" s="842"/>
      <c r="DJ8" s="842"/>
      <c r="DK8" s="843"/>
      <c r="DL8" s="841" t="s">
        <v>582</v>
      </c>
      <c r="DM8" s="842"/>
      <c r="DN8" s="842"/>
      <c r="DO8" s="842"/>
      <c r="DP8" s="843"/>
      <c r="DQ8" s="841" t="s">
        <v>582</v>
      </c>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583</v>
      </c>
      <c r="BT9" s="839"/>
      <c r="BU9" s="839"/>
      <c r="BV9" s="839"/>
      <c r="BW9" s="839"/>
      <c r="BX9" s="839"/>
      <c r="BY9" s="839"/>
      <c r="BZ9" s="839"/>
      <c r="CA9" s="839"/>
      <c r="CB9" s="839"/>
      <c r="CC9" s="839"/>
      <c r="CD9" s="839"/>
      <c r="CE9" s="839"/>
      <c r="CF9" s="839"/>
      <c r="CG9" s="840"/>
      <c r="CH9" s="841">
        <v>0</v>
      </c>
      <c r="CI9" s="842"/>
      <c r="CJ9" s="842"/>
      <c r="CK9" s="842"/>
      <c r="CL9" s="843"/>
      <c r="CM9" s="841">
        <v>108</v>
      </c>
      <c r="CN9" s="842"/>
      <c r="CO9" s="842"/>
      <c r="CP9" s="842"/>
      <c r="CQ9" s="843"/>
      <c r="CR9" s="841">
        <v>5</v>
      </c>
      <c r="CS9" s="842"/>
      <c r="CT9" s="842"/>
      <c r="CU9" s="842"/>
      <c r="CV9" s="843"/>
      <c r="CW9" s="841">
        <v>0</v>
      </c>
      <c r="CX9" s="842"/>
      <c r="CY9" s="842"/>
      <c r="CZ9" s="842"/>
      <c r="DA9" s="843"/>
      <c r="DB9" s="841" t="s">
        <v>582</v>
      </c>
      <c r="DC9" s="842"/>
      <c r="DD9" s="842"/>
      <c r="DE9" s="842"/>
      <c r="DF9" s="843"/>
      <c r="DG9" s="841" t="s">
        <v>582</v>
      </c>
      <c r="DH9" s="842"/>
      <c r="DI9" s="842"/>
      <c r="DJ9" s="842"/>
      <c r="DK9" s="843"/>
      <c r="DL9" s="841" t="s">
        <v>582</v>
      </c>
      <c r="DM9" s="842"/>
      <c r="DN9" s="842"/>
      <c r="DO9" s="842"/>
      <c r="DP9" s="843"/>
      <c r="DQ9" s="841" t="s">
        <v>582</v>
      </c>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391</v>
      </c>
      <c r="B23" s="854" t="s">
        <v>392</v>
      </c>
      <c r="C23" s="855"/>
      <c r="D23" s="855"/>
      <c r="E23" s="855"/>
      <c r="F23" s="855"/>
      <c r="G23" s="855"/>
      <c r="H23" s="855"/>
      <c r="I23" s="855"/>
      <c r="J23" s="855"/>
      <c r="K23" s="855"/>
      <c r="L23" s="855"/>
      <c r="M23" s="855"/>
      <c r="N23" s="855"/>
      <c r="O23" s="855"/>
      <c r="P23" s="856"/>
      <c r="Q23" s="857"/>
      <c r="R23" s="858"/>
      <c r="S23" s="858"/>
      <c r="T23" s="858"/>
      <c r="U23" s="858"/>
      <c r="V23" s="858"/>
      <c r="W23" s="858"/>
      <c r="X23" s="858"/>
      <c r="Y23" s="858"/>
      <c r="Z23" s="858"/>
      <c r="AA23" s="858"/>
      <c r="AB23" s="858"/>
      <c r="AC23" s="858"/>
      <c r="AD23" s="858"/>
      <c r="AE23" s="859"/>
      <c r="AF23" s="860">
        <v>2859</v>
      </c>
      <c r="AG23" s="858"/>
      <c r="AH23" s="858"/>
      <c r="AI23" s="858"/>
      <c r="AJ23" s="861"/>
      <c r="AK23" s="862"/>
      <c r="AL23" s="863"/>
      <c r="AM23" s="863"/>
      <c r="AN23" s="863"/>
      <c r="AO23" s="863"/>
      <c r="AP23" s="858"/>
      <c r="AQ23" s="858"/>
      <c r="AR23" s="858"/>
      <c r="AS23" s="858"/>
      <c r="AT23" s="858"/>
      <c r="AU23" s="874"/>
      <c r="AV23" s="874"/>
      <c r="AW23" s="874"/>
      <c r="AX23" s="874"/>
      <c r="AY23" s="875"/>
      <c r="AZ23" s="876" t="s">
        <v>393</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394</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395</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372</v>
      </c>
      <c r="B26" s="793"/>
      <c r="C26" s="793"/>
      <c r="D26" s="793"/>
      <c r="E26" s="793"/>
      <c r="F26" s="793"/>
      <c r="G26" s="793"/>
      <c r="H26" s="793"/>
      <c r="I26" s="793"/>
      <c r="J26" s="793"/>
      <c r="K26" s="793"/>
      <c r="L26" s="793"/>
      <c r="M26" s="793"/>
      <c r="N26" s="793"/>
      <c r="O26" s="793"/>
      <c r="P26" s="794"/>
      <c r="Q26" s="798" t="s">
        <v>396</v>
      </c>
      <c r="R26" s="799"/>
      <c r="S26" s="799"/>
      <c r="T26" s="799"/>
      <c r="U26" s="800"/>
      <c r="V26" s="798" t="s">
        <v>397</v>
      </c>
      <c r="W26" s="799"/>
      <c r="X26" s="799"/>
      <c r="Y26" s="799"/>
      <c r="Z26" s="800"/>
      <c r="AA26" s="798" t="s">
        <v>398</v>
      </c>
      <c r="AB26" s="799"/>
      <c r="AC26" s="799"/>
      <c r="AD26" s="799"/>
      <c r="AE26" s="799"/>
      <c r="AF26" s="879" t="s">
        <v>399</v>
      </c>
      <c r="AG26" s="880"/>
      <c r="AH26" s="880"/>
      <c r="AI26" s="880"/>
      <c r="AJ26" s="881"/>
      <c r="AK26" s="799" t="s">
        <v>400</v>
      </c>
      <c r="AL26" s="799"/>
      <c r="AM26" s="799"/>
      <c r="AN26" s="799"/>
      <c r="AO26" s="800"/>
      <c r="AP26" s="798" t="s">
        <v>401</v>
      </c>
      <c r="AQ26" s="799"/>
      <c r="AR26" s="799"/>
      <c r="AS26" s="799"/>
      <c r="AT26" s="800"/>
      <c r="AU26" s="798" t="s">
        <v>402</v>
      </c>
      <c r="AV26" s="799"/>
      <c r="AW26" s="799"/>
      <c r="AX26" s="799"/>
      <c r="AY26" s="800"/>
      <c r="AZ26" s="798" t="s">
        <v>403</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404</v>
      </c>
      <c r="C28" s="815"/>
      <c r="D28" s="815"/>
      <c r="E28" s="815"/>
      <c r="F28" s="815"/>
      <c r="G28" s="815"/>
      <c r="H28" s="815"/>
      <c r="I28" s="815"/>
      <c r="J28" s="815"/>
      <c r="K28" s="815"/>
      <c r="L28" s="815"/>
      <c r="M28" s="815"/>
      <c r="N28" s="815"/>
      <c r="O28" s="815"/>
      <c r="P28" s="816"/>
      <c r="Q28" s="887">
        <v>8451</v>
      </c>
      <c r="R28" s="888"/>
      <c r="S28" s="888"/>
      <c r="T28" s="888"/>
      <c r="U28" s="888"/>
      <c r="V28" s="888">
        <v>8338</v>
      </c>
      <c r="W28" s="888"/>
      <c r="X28" s="888"/>
      <c r="Y28" s="888"/>
      <c r="Z28" s="888"/>
      <c r="AA28" s="888">
        <v>113</v>
      </c>
      <c r="AB28" s="888"/>
      <c r="AC28" s="888"/>
      <c r="AD28" s="888"/>
      <c r="AE28" s="889"/>
      <c r="AF28" s="890">
        <v>113</v>
      </c>
      <c r="AG28" s="888"/>
      <c r="AH28" s="888"/>
      <c r="AI28" s="888"/>
      <c r="AJ28" s="891"/>
      <c r="AK28" s="892">
        <v>623</v>
      </c>
      <c r="AL28" s="893"/>
      <c r="AM28" s="893"/>
      <c r="AN28" s="893"/>
      <c r="AO28" s="893"/>
      <c r="AP28" s="893" t="s">
        <v>571</v>
      </c>
      <c r="AQ28" s="893"/>
      <c r="AR28" s="893"/>
      <c r="AS28" s="893"/>
      <c r="AT28" s="893"/>
      <c r="AU28" s="893" t="s">
        <v>571</v>
      </c>
      <c r="AV28" s="893"/>
      <c r="AW28" s="893"/>
      <c r="AX28" s="893"/>
      <c r="AY28" s="893"/>
      <c r="AZ28" s="894" t="s">
        <v>571</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405</v>
      </c>
      <c r="C29" s="846"/>
      <c r="D29" s="846"/>
      <c r="E29" s="846"/>
      <c r="F29" s="846"/>
      <c r="G29" s="846"/>
      <c r="H29" s="846"/>
      <c r="I29" s="846"/>
      <c r="J29" s="846"/>
      <c r="K29" s="846"/>
      <c r="L29" s="846"/>
      <c r="M29" s="846"/>
      <c r="N29" s="846"/>
      <c r="O29" s="846"/>
      <c r="P29" s="847"/>
      <c r="Q29" s="848">
        <v>7123</v>
      </c>
      <c r="R29" s="849"/>
      <c r="S29" s="849"/>
      <c r="T29" s="849"/>
      <c r="U29" s="849"/>
      <c r="V29" s="849">
        <v>6580</v>
      </c>
      <c r="W29" s="849"/>
      <c r="X29" s="849"/>
      <c r="Y29" s="849"/>
      <c r="Z29" s="849"/>
      <c r="AA29" s="849">
        <v>543</v>
      </c>
      <c r="AB29" s="849"/>
      <c r="AC29" s="849"/>
      <c r="AD29" s="849"/>
      <c r="AE29" s="850"/>
      <c r="AF29" s="851">
        <v>543</v>
      </c>
      <c r="AG29" s="852"/>
      <c r="AH29" s="852"/>
      <c r="AI29" s="852"/>
      <c r="AJ29" s="853"/>
      <c r="AK29" s="899">
        <v>976</v>
      </c>
      <c r="AL29" s="895"/>
      <c r="AM29" s="895"/>
      <c r="AN29" s="895"/>
      <c r="AO29" s="895"/>
      <c r="AP29" s="895" t="s">
        <v>571</v>
      </c>
      <c r="AQ29" s="895"/>
      <c r="AR29" s="895"/>
      <c r="AS29" s="895"/>
      <c r="AT29" s="895"/>
      <c r="AU29" s="895" t="s">
        <v>571</v>
      </c>
      <c r="AV29" s="895"/>
      <c r="AW29" s="895"/>
      <c r="AX29" s="895"/>
      <c r="AY29" s="895"/>
      <c r="AZ29" s="896" t="s">
        <v>571</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406</v>
      </c>
      <c r="C30" s="846"/>
      <c r="D30" s="846"/>
      <c r="E30" s="846"/>
      <c r="F30" s="846"/>
      <c r="G30" s="846"/>
      <c r="H30" s="846"/>
      <c r="I30" s="846"/>
      <c r="J30" s="846"/>
      <c r="K30" s="846"/>
      <c r="L30" s="846"/>
      <c r="M30" s="846"/>
      <c r="N30" s="846"/>
      <c r="O30" s="846"/>
      <c r="P30" s="847"/>
      <c r="Q30" s="848">
        <v>1041</v>
      </c>
      <c r="R30" s="849"/>
      <c r="S30" s="849"/>
      <c r="T30" s="849"/>
      <c r="U30" s="849"/>
      <c r="V30" s="849">
        <v>986</v>
      </c>
      <c r="W30" s="849"/>
      <c r="X30" s="849"/>
      <c r="Y30" s="849"/>
      <c r="Z30" s="849"/>
      <c r="AA30" s="849">
        <v>55</v>
      </c>
      <c r="AB30" s="849"/>
      <c r="AC30" s="849"/>
      <c r="AD30" s="849"/>
      <c r="AE30" s="850"/>
      <c r="AF30" s="851">
        <v>55</v>
      </c>
      <c r="AG30" s="852"/>
      <c r="AH30" s="852"/>
      <c r="AI30" s="852"/>
      <c r="AJ30" s="853"/>
      <c r="AK30" s="899">
        <v>219</v>
      </c>
      <c r="AL30" s="895"/>
      <c r="AM30" s="895"/>
      <c r="AN30" s="895"/>
      <c r="AO30" s="895"/>
      <c r="AP30" s="895" t="s">
        <v>571</v>
      </c>
      <c r="AQ30" s="895"/>
      <c r="AR30" s="895"/>
      <c r="AS30" s="895"/>
      <c r="AT30" s="895"/>
      <c r="AU30" s="895" t="s">
        <v>571</v>
      </c>
      <c r="AV30" s="895"/>
      <c r="AW30" s="895"/>
      <c r="AX30" s="895"/>
      <c r="AY30" s="895"/>
      <c r="AZ30" s="896" t="s">
        <v>571</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407</v>
      </c>
      <c r="C31" s="846"/>
      <c r="D31" s="846"/>
      <c r="E31" s="846"/>
      <c r="F31" s="846"/>
      <c r="G31" s="846"/>
      <c r="H31" s="846"/>
      <c r="I31" s="846"/>
      <c r="J31" s="846"/>
      <c r="K31" s="846"/>
      <c r="L31" s="846"/>
      <c r="M31" s="846"/>
      <c r="N31" s="846"/>
      <c r="O31" s="846"/>
      <c r="P31" s="847"/>
      <c r="Q31" s="848">
        <v>42</v>
      </c>
      <c r="R31" s="849"/>
      <c r="S31" s="849"/>
      <c r="T31" s="849"/>
      <c r="U31" s="849"/>
      <c r="V31" s="849">
        <v>9</v>
      </c>
      <c r="W31" s="849"/>
      <c r="X31" s="849"/>
      <c r="Y31" s="849"/>
      <c r="Z31" s="849"/>
      <c r="AA31" s="849">
        <v>33</v>
      </c>
      <c r="AB31" s="849"/>
      <c r="AC31" s="849"/>
      <c r="AD31" s="849"/>
      <c r="AE31" s="850"/>
      <c r="AF31" s="851">
        <v>33</v>
      </c>
      <c r="AG31" s="852"/>
      <c r="AH31" s="852"/>
      <c r="AI31" s="852"/>
      <c r="AJ31" s="853"/>
      <c r="AK31" s="899" t="s">
        <v>571</v>
      </c>
      <c r="AL31" s="895"/>
      <c r="AM31" s="895"/>
      <c r="AN31" s="895"/>
      <c r="AO31" s="895"/>
      <c r="AP31" s="895" t="s">
        <v>571</v>
      </c>
      <c r="AQ31" s="895"/>
      <c r="AR31" s="895"/>
      <c r="AS31" s="895"/>
      <c r="AT31" s="895"/>
      <c r="AU31" s="895" t="s">
        <v>571</v>
      </c>
      <c r="AV31" s="895"/>
      <c r="AW31" s="895"/>
      <c r="AX31" s="895"/>
      <c r="AY31" s="895"/>
      <c r="AZ31" s="896" t="s">
        <v>571</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408</v>
      </c>
      <c r="C32" s="846"/>
      <c r="D32" s="846"/>
      <c r="E32" s="846"/>
      <c r="F32" s="846"/>
      <c r="G32" s="846"/>
      <c r="H32" s="846"/>
      <c r="I32" s="846"/>
      <c r="J32" s="846"/>
      <c r="K32" s="846"/>
      <c r="L32" s="846"/>
      <c r="M32" s="846"/>
      <c r="N32" s="846"/>
      <c r="O32" s="846"/>
      <c r="P32" s="847"/>
      <c r="Q32" s="848">
        <v>1757</v>
      </c>
      <c r="R32" s="849"/>
      <c r="S32" s="849"/>
      <c r="T32" s="849"/>
      <c r="U32" s="849"/>
      <c r="V32" s="849">
        <v>1458</v>
      </c>
      <c r="W32" s="849"/>
      <c r="X32" s="849"/>
      <c r="Y32" s="849"/>
      <c r="Z32" s="849"/>
      <c r="AA32" s="849">
        <v>299</v>
      </c>
      <c r="AB32" s="849"/>
      <c r="AC32" s="849"/>
      <c r="AD32" s="849"/>
      <c r="AE32" s="850"/>
      <c r="AF32" s="851">
        <v>2966</v>
      </c>
      <c r="AG32" s="852"/>
      <c r="AH32" s="852"/>
      <c r="AI32" s="852"/>
      <c r="AJ32" s="853"/>
      <c r="AK32" s="899">
        <v>50</v>
      </c>
      <c r="AL32" s="895"/>
      <c r="AM32" s="895"/>
      <c r="AN32" s="895"/>
      <c r="AO32" s="895"/>
      <c r="AP32" s="895">
        <v>5712</v>
      </c>
      <c r="AQ32" s="895"/>
      <c r="AR32" s="895"/>
      <c r="AS32" s="895"/>
      <c r="AT32" s="895"/>
      <c r="AU32" s="895">
        <v>543</v>
      </c>
      <c r="AV32" s="895"/>
      <c r="AW32" s="895"/>
      <c r="AX32" s="895"/>
      <c r="AY32" s="895"/>
      <c r="AZ32" s="896" t="s">
        <v>571</v>
      </c>
      <c r="BA32" s="896"/>
      <c r="BB32" s="896"/>
      <c r="BC32" s="896"/>
      <c r="BD32" s="896"/>
      <c r="BE32" s="897" t="s">
        <v>572</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409</v>
      </c>
      <c r="C33" s="846"/>
      <c r="D33" s="846"/>
      <c r="E33" s="846"/>
      <c r="F33" s="846"/>
      <c r="G33" s="846"/>
      <c r="H33" s="846"/>
      <c r="I33" s="846"/>
      <c r="J33" s="846"/>
      <c r="K33" s="846"/>
      <c r="L33" s="846"/>
      <c r="M33" s="846"/>
      <c r="N33" s="846"/>
      <c r="O33" s="846"/>
      <c r="P33" s="847"/>
      <c r="Q33" s="848">
        <v>1747</v>
      </c>
      <c r="R33" s="849"/>
      <c r="S33" s="849"/>
      <c r="T33" s="849"/>
      <c r="U33" s="849"/>
      <c r="V33" s="849">
        <v>1598</v>
      </c>
      <c r="W33" s="849"/>
      <c r="X33" s="849"/>
      <c r="Y33" s="849"/>
      <c r="Z33" s="849"/>
      <c r="AA33" s="849">
        <v>149</v>
      </c>
      <c r="AB33" s="849"/>
      <c r="AC33" s="849"/>
      <c r="AD33" s="849"/>
      <c r="AE33" s="850"/>
      <c r="AF33" s="851">
        <v>105</v>
      </c>
      <c r="AG33" s="852"/>
      <c r="AH33" s="852"/>
      <c r="AI33" s="852"/>
      <c r="AJ33" s="853"/>
      <c r="AK33" s="899">
        <v>1070</v>
      </c>
      <c r="AL33" s="895"/>
      <c r="AM33" s="895"/>
      <c r="AN33" s="895"/>
      <c r="AO33" s="895"/>
      <c r="AP33" s="895">
        <v>8887</v>
      </c>
      <c r="AQ33" s="895"/>
      <c r="AR33" s="895"/>
      <c r="AS33" s="895"/>
      <c r="AT33" s="895"/>
      <c r="AU33" s="895">
        <v>6390</v>
      </c>
      <c r="AV33" s="895"/>
      <c r="AW33" s="895"/>
      <c r="AX33" s="895"/>
      <c r="AY33" s="895"/>
      <c r="AZ33" s="896" t="s">
        <v>571</v>
      </c>
      <c r="BA33" s="896"/>
      <c r="BB33" s="896"/>
      <c r="BC33" s="896"/>
      <c r="BD33" s="896"/>
      <c r="BE33" s="897" t="s">
        <v>572</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410</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391</v>
      </c>
      <c r="B63" s="854" t="s">
        <v>411</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3815</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236</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413</v>
      </c>
      <c r="B66" s="793"/>
      <c r="C66" s="793"/>
      <c r="D66" s="793"/>
      <c r="E66" s="793"/>
      <c r="F66" s="793"/>
      <c r="G66" s="793"/>
      <c r="H66" s="793"/>
      <c r="I66" s="793"/>
      <c r="J66" s="793"/>
      <c r="K66" s="793"/>
      <c r="L66" s="793"/>
      <c r="M66" s="793"/>
      <c r="N66" s="793"/>
      <c r="O66" s="793"/>
      <c r="P66" s="794"/>
      <c r="Q66" s="798" t="s">
        <v>414</v>
      </c>
      <c r="R66" s="799"/>
      <c r="S66" s="799"/>
      <c r="T66" s="799"/>
      <c r="U66" s="800"/>
      <c r="V66" s="798" t="s">
        <v>415</v>
      </c>
      <c r="W66" s="799"/>
      <c r="X66" s="799"/>
      <c r="Y66" s="799"/>
      <c r="Z66" s="800"/>
      <c r="AA66" s="798" t="s">
        <v>416</v>
      </c>
      <c r="AB66" s="799"/>
      <c r="AC66" s="799"/>
      <c r="AD66" s="799"/>
      <c r="AE66" s="800"/>
      <c r="AF66" s="919" t="s">
        <v>417</v>
      </c>
      <c r="AG66" s="880"/>
      <c r="AH66" s="880"/>
      <c r="AI66" s="880"/>
      <c r="AJ66" s="920"/>
      <c r="AK66" s="798" t="s">
        <v>418</v>
      </c>
      <c r="AL66" s="793"/>
      <c r="AM66" s="793"/>
      <c r="AN66" s="793"/>
      <c r="AO66" s="794"/>
      <c r="AP66" s="798" t="s">
        <v>401</v>
      </c>
      <c r="AQ66" s="799"/>
      <c r="AR66" s="799"/>
      <c r="AS66" s="799"/>
      <c r="AT66" s="800"/>
      <c r="AU66" s="798" t="s">
        <v>419</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573</v>
      </c>
      <c r="C68" s="935"/>
      <c r="D68" s="935"/>
      <c r="E68" s="935"/>
      <c r="F68" s="935"/>
      <c r="G68" s="935"/>
      <c r="H68" s="935"/>
      <c r="I68" s="935"/>
      <c r="J68" s="935"/>
      <c r="K68" s="935"/>
      <c r="L68" s="935"/>
      <c r="M68" s="935"/>
      <c r="N68" s="935"/>
      <c r="O68" s="935"/>
      <c r="P68" s="936"/>
      <c r="Q68" s="937">
        <v>571</v>
      </c>
      <c r="R68" s="931"/>
      <c r="S68" s="931"/>
      <c r="T68" s="931"/>
      <c r="U68" s="931"/>
      <c r="V68" s="931">
        <v>529</v>
      </c>
      <c r="W68" s="931"/>
      <c r="X68" s="931"/>
      <c r="Y68" s="931"/>
      <c r="Z68" s="931"/>
      <c r="AA68" s="931">
        <v>42</v>
      </c>
      <c r="AB68" s="931"/>
      <c r="AC68" s="931"/>
      <c r="AD68" s="931"/>
      <c r="AE68" s="931"/>
      <c r="AF68" s="931">
        <v>42</v>
      </c>
      <c r="AG68" s="931"/>
      <c r="AH68" s="931"/>
      <c r="AI68" s="931"/>
      <c r="AJ68" s="931"/>
      <c r="AK68" s="931">
        <v>14</v>
      </c>
      <c r="AL68" s="931"/>
      <c r="AM68" s="931"/>
      <c r="AN68" s="931"/>
      <c r="AO68" s="931"/>
      <c r="AP68" s="931" t="s">
        <v>574</v>
      </c>
      <c r="AQ68" s="931"/>
      <c r="AR68" s="931"/>
      <c r="AS68" s="931"/>
      <c r="AT68" s="931"/>
      <c r="AU68" s="931" t="s">
        <v>574</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575</v>
      </c>
      <c r="C69" s="939"/>
      <c r="D69" s="939"/>
      <c r="E69" s="939"/>
      <c r="F69" s="939"/>
      <c r="G69" s="939"/>
      <c r="H69" s="939"/>
      <c r="I69" s="939"/>
      <c r="J69" s="939"/>
      <c r="K69" s="939"/>
      <c r="L69" s="939"/>
      <c r="M69" s="939"/>
      <c r="N69" s="939"/>
      <c r="O69" s="939"/>
      <c r="P69" s="940"/>
      <c r="Q69" s="941">
        <v>8</v>
      </c>
      <c r="R69" s="895"/>
      <c r="S69" s="895"/>
      <c r="T69" s="895"/>
      <c r="U69" s="895"/>
      <c r="V69" s="895">
        <v>2</v>
      </c>
      <c r="W69" s="895"/>
      <c r="X69" s="895"/>
      <c r="Y69" s="895"/>
      <c r="Z69" s="895"/>
      <c r="AA69" s="895">
        <v>7</v>
      </c>
      <c r="AB69" s="895"/>
      <c r="AC69" s="895"/>
      <c r="AD69" s="895"/>
      <c r="AE69" s="895"/>
      <c r="AF69" s="895">
        <v>7</v>
      </c>
      <c r="AG69" s="895"/>
      <c r="AH69" s="895"/>
      <c r="AI69" s="895"/>
      <c r="AJ69" s="895"/>
      <c r="AK69" s="895" t="s">
        <v>574</v>
      </c>
      <c r="AL69" s="895"/>
      <c r="AM69" s="895"/>
      <c r="AN69" s="895"/>
      <c r="AO69" s="895"/>
      <c r="AP69" s="895" t="s">
        <v>574</v>
      </c>
      <c r="AQ69" s="895"/>
      <c r="AR69" s="895"/>
      <c r="AS69" s="895"/>
      <c r="AT69" s="895"/>
      <c r="AU69" s="895" t="s">
        <v>574</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576</v>
      </c>
      <c r="C70" s="939"/>
      <c r="D70" s="939"/>
      <c r="E70" s="939"/>
      <c r="F70" s="939"/>
      <c r="G70" s="939"/>
      <c r="H70" s="939"/>
      <c r="I70" s="939"/>
      <c r="J70" s="939"/>
      <c r="K70" s="939"/>
      <c r="L70" s="939"/>
      <c r="M70" s="939"/>
      <c r="N70" s="939"/>
      <c r="O70" s="939"/>
      <c r="P70" s="940"/>
      <c r="Q70" s="941">
        <v>332</v>
      </c>
      <c r="R70" s="895"/>
      <c r="S70" s="895"/>
      <c r="T70" s="895"/>
      <c r="U70" s="895"/>
      <c r="V70" s="895">
        <v>324</v>
      </c>
      <c r="W70" s="895"/>
      <c r="X70" s="895"/>
      <c r="Y70" s="895"/>
      <c r="Z70" s="895"/>
      <c r="AA70" s="895">
        <v>8</v>
      </c>
      <c r="AB70" s="895"/>
      <c r="AC70" s="895"/>
      <c r="AD70" s="895"/>
      <c r="AE70" s="895"/>
      <c r="AF70" s="895">
        <v>8</v>
      </c>
      <c r="AG70" s="895"/>
      <c r="AH70" s="895"/>
      <c r="AI70" s="895"/>
      <c r="AJ70" s="895"/>
      <c r="AK70" s="895">
        <v>5</v>
      </c>
      <c r="AL70" s="895"/>
      <c r="AM70" s="895"/>
      <c r="AN70" s="895"/>
      <c r="AO70" s="895"/>
      <c r="AP70" s="895" t="s">
        <v>574</v>
      </c>
      <c r="AQ70" s="895"/>
      <c r="AR70" s="895"/>
      <c r="AS70" s="895"/>
      <c r="AT70" s="895"/>
      <c r="AU70" s="895" t="s">
        <v>574</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577</v>
      </c>
      <c r="C71" s="939"/>
      <c r="D71" s="939"/>
      <c r="E71" s="939"/>
      <c r="F71" s="939"/>
      <c r="G71" s="939"/>
      <c r="H71" s="939"/>
      <c r="I71" s="939"/>
      <c r="J71" s="939"/>
      <c r="K71" s="939"/>
      <c r="L71" s="939"/>
      <c r="M71" s="939"/>
      <c r="N71" s="939"/>
      <c r="O71" s="939"/>
      <c r="P71" s="940"/>
      <c r="Q71" s="941">
        <v>1730</v>
      </c>
      <c r="R71" s="895"/>
      <c r="S71" s="895"/>
      <c r="T71" s="895"/>
      <c r="U71" s="895"/>
      <c r="V71" s="895">
        <v>1694</v>
      </c>
      <c r="W71" s="895"/>
      <c r="X71" s="895"/>
      <c r="Y71" s="895"/>
      <c r="Z71" s="895"/>
      <c r="AA71" s="895">
        <v>36</v>
      </c>
      <c r="AB71" s="895"/>
      <c r="AC71" s="895"/>
      <c r="AD71" s="895"/>
      <c r="AE71" s="895"/>
      <c r="AF71" s="895">
        <v>36</v>
      </c>
      <c r="AG71" s="895"/>
      <c r="AH71" s="895"/>
      <c r="AI71" s="895"/>
      <c r="AJ71" s="895"/>
      <c r="AK71" s="895" t="s">
        <v>574</v>
      </c>
      <c r="AL71" s="895"/>
      <c r="AM71" s="895"/>
      <c r="AN71" s="895"/>
      <c r="AO71" s="895"/>
      <c r="AP71" s="895" t="s">
        <v>574</v>
      </c>
      <c r="AQ71" s="895"/>
      <c r="AR71" s="895"/>
      <c r="AS71" s="895"/>
      <c r="AT71" s="895"/>
      <c r="AU71" s="895" t="s">
        <v>574</v>
      </c>
      <c r="AV71" s="895"/>
      <c r="AW71" s="895"/>
      <c r="AX71" s="895"/>
      <c r="AY71" s="895"/>
      <c r="AZ71" s="897" t="s">
        <v>578</v>
      </c>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577</v>
      </c>
      <c r="C72" s="939"/>
      <c r="D72" s="939"/>
      <c r="E72" s="939"/>
      <c r="F72" s="939"/>
      <c r="G72" s="939"/>
      <c r="H72" s="939"/>
      <c r="I72" s="939"/>
      <c r="J72" s="939"/>
      <c r="K72" s="939"/>
      <c r="L72" s="939"/>
      <c r="M72" s="939"/>
      <c r="N72" s="939"/>
      <c r="O72" s="939"/>
      <c r="P72" s="940"/>
      <c r="Q72" s="941">
        <v>824275</v>
      </c>
      <c r="R72" s="895"/>
      <c r="S72" s="895"/>
      <c r="T72" s="895"/>
      <c r="U72" s="895"/>
      <c r="V72" s="895">
        <v>793576</v>
      </c>
      <c r="W72" s="895"/>
      <c r="X72" s="895"/>
      <c r="Y72" s="895"/>
      <c r="Z72" s="895"/>
      <c r="AA72" s="895">
        <v>30699</v>
      </c>
      <c r="AB72" s="895"/>
      <c r="AC72" s="895"/>
      <c r="AD72" s="895"/>
      <c r="AE72" s="895"/>
      <c r="AF72" s="895">
        <v>30699</v>
      </c>
      <c r="AG72" s="895"/>
      <c r="AH72" s="895"/>
      <c r="AI72" s="895"/>
      <c r="AJ72" s="895"/>
      <c r="AK72" s="895">
        <v>9728</v>
      </c>
      <c r="AL72" s="895"/>
      <c r="AM72" s="895"/>
      <c r="AN72" s="895"/>
      <c r="AO72" s="895"/>
      <c r="AP72" s="895" t="s">
        <v>574</v>
      </c>
      <c r="AQ72" s="895"/>
      <c r="AR72" s="895"/>
      <c r="AS72" s="895"/>
      <c r="AT72" s="895"/>
      <c r="AU72" s="895" t="s">
        <v>574</v>
      </c>
      <c r="AV72" s="895"/>
      <c r="AW72" s="895"/>
      <c r="AX72" s="895"/>
      <c r="AY72" s="895"/>
      <c r="AZ72" s="897" t="s">
        <v>579</v>
      </c>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391</v>
      </c>
      <c r="B88" s="854" t="s">
        <v>420</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4" t="s">
        <v>421</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428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429</v>
      </c>
      <c r="AB109" s="958"/>
      <c r="AC109" s="958"/>
      <c r="AD109" s="958"/>
      <c r="AE109" s="959"/>
      <c r="AF109" s="957" t="s">
        <v>430</v>
      </c>
      <c r="AG109" s="958"/>
      <c r="AH109" s="958"/>
      <c r="AI109" s="958"/>
      <c r="AJ109" s="959"/>
      <c r="AK109" s="957" t="s">
        <v>306</v>
      </c>
      <c r="AL109" s="958"/>
      <c r="AM109" s="958"/>
      <c r="AN109" s="958"/>
      <c r="AO109" s="959"/>
      <c r="AP109" s="957" t="s">
        <v>431</v>
      </c>
      <c r="AQ109" s="958"/>
      <c r="AR109" s="958"/>
      <c r="AS109" s="958"/>
      <c r="AT109" s="960"/>
      <c r="AU109" s="977" t="s">
        <v>428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429</v>
      </c>
      <c r="BR109" s="958"/>
      <c r="BS109" s="958"/>
      <c r="BT109" s="958"/>
      <c r="BU109" s="959"/>
      <c r="BV109" s="957" t="s">
        <v>430</v>
      </c>
      <c r="BW109" s="958"/>
      <c r="BX109" s="958"/>
      <c r="BY109" s="958"/>
      <c r="BZ109" s="959"/>
      <c r="CA109" s="957" t="s">
        <v>306</v>
      </c>
      <c r="CB109" s="958"/>
      <c r="CC109" s="958"/>
      <c r="CD109" s="958"/>
      <c r="CE109" s="959"/>
      <c r="CF109" s="978" t="s">
        <v>431</v>
      </c>
      <c r="CG109" s="978"/>
      <c r="CH109" s="978"/>
      <c r="CI109" s="978"/>
      <c r="CJ109" s="978"/>
      <c r="CK109" s="957" t="s">
        <v>432</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429</v>
      </c>
      <c r="DH109" s="958"/>
      <c r="DI109" s="958"/>
      <c r="DJ109" s="958"/>
      <c r="DK109" s="959"/>
      <c r="DL109" s="957" t="s">
        <v>430</v>
      </c>
      <c r="DM109" s="958"/>
      <c r="DN109" s="958"/>
      <c r="DO109" s="958"/>
      <c r="DP109" s="959"/>
      <c r="DQ109" s="957" t="s">
        <v>306</v>
      </c>
      <c r="DR109" s="958"/>
      <c r="DS109" s="958"/>
      <c r="DT109" s="958"/>
      <c r="DU109" s="959"/>
      <c r="DV109" s="957" t="s">
        <v>431</v>
      </c>
      <c r="DW109" s="958"/>
      <c r="DX109" s="958"/>
      <c r="DY109" s="958"/>
      <c r="DZ109" s="960"/>
    </row>
    <row r="110" spans="1:131" s="226" customFormat="1" ht="26.25" customHeight="1" x14ac:dyDescent="0.15">
      <c r="A110" s="961" t="s">
        <v>433</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2779231</v>
      </c>
      <c r="AB110" s="965"/>
      <c r="AC110" s="965"/>
      <c r="AD110" s="965"/>
      <c r="AE110" s="966"/>
      <c r="AF110" s="967">
        <v>2701697</v>
      </c>
      <c r="AG110" s="965"/>
      <c r="AH110" s="965"/>
      <c r="AI110" s="965"/>
      <c r="AJ110" s="966"/>
      <c r="AK110" s="967">
        <v>2705950</v>
      </c>
      <c r="AL110" s="965"/>
      <c r="AM110" s="965"/>
      <c r="AN110" s="965"/>
      <c r="AO110" s="966"/>
      <c r="AP110" s="968">
        <v>17.5</v>
      </c>
      <c r="AQ110" s="969"/>
      <c r="AR110" s="969"/>
      <c r="AS110" s="969"/>
      <c r="AT110" s="970"/>
      <c r="AU110" s="971" t="s">
        <v>73</v>
      </c>
      <c r="AV110" s="972"/>
      <c r="AW110" s="972"/>
      <c r="AX110" s="972"/>
      <c r="AY110" s="972"/>
      <c r="AZ110" s="994" t="s">
        <v>434</v>
      </c>
      <c r="BA110" s="962"/>
      <c r="BB110" s="962"/>
      <c r="BC110" s="962"/>
      <c r="BD110" s="962"/>
      <c r="BE110" s="962"/>
      <c r="BF110" s="962"/>
      <c r="BG110" s="962"/>
      <c r="BH110" s="962"/>
      <c r="BI110" s="962"/>
      <c r="BJ110" s="962"/>
      <c r="BK110" s="962"/>
      <c r="BL110" s="962"/>
      <c r="BM110" s="962"/>
      <c r="BN110" s="962"/>
      <c r="BO110" s="962"/>
      <c r="BP110" s="963"/>
      <c r="BQ110" s="995">
        <v>24901967</v>
      </c>
      <c r="BR110" s="996"/>
      <c r="BS110" s="996"/>
      <c r="BT110" s="996"/>
      <c r="BU110" s="996"/>
      <c r="BV110" s="996">
        <v>24210323</v>
      </c>
      <c r="BW110" s="996"/>
      <c r="BX110" s="996"/>
      <c r="BY110" s="996"/>
      <c r="BZ110" s="996"/>
      <c r="CA110" s="996">
        <v>23278260</v>
      </c>
      <c r="CB110" s="996"/>
      <c r="CC110" s="996"/>
      <c r="CD110" s="996"/>
      <c r="CE110" s="996"/>
      <c r="CF110" s="1009">
        <v>150.1</v>
      </c>
      <c r="CG110" s="1010"/>
      <c r="CH110" s="1010"/>
      <c r="CI110" s="1010"/>
      <c r="CJ110" s="1010"/>
      <c r="CK110" s="1011" t="s">
        <v>435</v>
      </c>
      <c r="CL110" s="1012"/>
      <c r="CM110" s="994" t="s">
        <v>436</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236</v>
      </c>
      <c r="DH110" s="996"/>
      <c r="DI110" s="996"/>
      <c r="DJ110" s="996"/>
      <c r="DK110" s="996"/>
      <c r="DL110" s="996" t="s">
        <v>236</v>
      </c>
      <c r="DM110" s="996"/>
      <c r="DN110" s="996"/>
      <c r="DO110" s="996"/>
      <c r="DP110" s="996"/>
      <c r="DQ110" s="996" t="s">
        <v>393</v>
      </c>
      <c r="DR110" s="996"/>
      <c r="DS110" s="996"/>
      <c r="DT110" s="996"/>
      <c r="DU110" s="996"/>
      <c r="DV110" s="997" t="s">
        <v>236</v>
      </c>
      <c r="DW110" s="997"/>
      <c r="DX110" s="997"/>
      <c r="DY110" s="997"/>
      <c r="DZ110" s="998"/>
    </row>
    <row r="111" spans="1:131" s="226" customFormat="1" ht="26.25" customHeight="1" x14ac:dyDescent="0.15">
      <c r="A111" s="999" t="s">
        <v>437</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438</v>
      </c>
      <c r="AB111" s="1003"/>
      <c r="AC111" s="1003"/>
      <c r="AD111" s="1003"/>
      <c r="AE111" s="1004"/>
      <c r="AF111" s="1005" t="s">
        <v>236</v>
      </c>
      <c r="AG111" s="1003"/>
      <c r="AH111" s="1003"/>
      <c r="AI111" s="1003"/>
      <c r="AJ111" s="1004"/>
      <c r="AK111" s="1005" t="s">
        <v>438</v>
      </c>
      <c r="AL111" s="1003"/>
      <c r="AM111" s="1003"/>
      <c r="AN111" s="1003"/>
      <c r="AO111" s="1004"/>
      <c r="AP111" s="1006" t="s">
        <v>393</v>
      </c>
      <c r="AQ111" s="1007"/>
      <c r="AR111" s="1007"/>
      <c r="AS111" s="1007"/>
      <c r="AT111" s="1008"/>
      <c r="AU111" s="973"/>
      <c r="AV111" s="974"/>
      <c r="AW111" s="974"/>
      <c r="AX111" s="974"/>
      <c r="AY111" s="974"/>
      <c r="AZ111" s="987" t="s">
        <v>439</v>
      </c>
      <c r="BA111" s="988"/>
      <c r="BB111" s="988"/>
      <c r="BC111" s="988"/>
      <c r="BD111" s="988"/>
      <c r="BE111" s="988"/>
      <c r="BF111" s="988"/>
      <c r="BG111" s="988"/>
      <c r="BH111" s="988"/>
      <c r="BI111" s="988"/>
      <c r="BJ111" s="988"/>
      <c r="BK111" s="988"/>
      <c r="BL111" s="988"/>
      <c r="BM111" s="988"/>
      <c r="BN111" s="988"/>
      <c r="BO111" s="988"/>
      <c r="BP111" s="989"/>
      <c r="BQ111" s="990">
        <v>1088</v>
      </c>
      <c r="BR111" s="991"/>
      <c r="BS111" s="991"/>
      <c r="BT111" s="991"/>
      <c r="BU111" s="991"/>
      <c r="BV111" s="991">
        <v>371</v>
      </c>
      <c r="BW111" s="991"/>
      <c r="BX111" s="991"/>
      <c r="BY111" s="991"/>
      <c r="BZ111" s="991"/>
      <c r="CA111" s="991">
        <v>185</v>
      </c>
      <c r="CB111" s="991"/>
      <c r="CC111" s="991"/>
      <c r="CD111" s="991"/>
      <c r="CE111" s="991"/>
      <c r="CF111" s="985">
        <v>0</v>
      </c>
      <c r="CG111" s="986"/>
      <c r="CH111" s="986"/>
      <c r="CI111" s="986"/>
      <c r="CJ111" s="986"/>
      <c r="CK111" s="1013"/>
      <c r="CL111" s="1014"/>
      <c r="CM111" s="987" t="s">
        <v>440</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393</v>
      </c>
      <c r="DH111" s="991"/>
      <c r="DI111" s="991"/>
      <c r="DJ111" s="991"/>
      <c r="DK111" s="991"/>
      <c r="DL111" s="991" t="s">
        <v>393</v>
      </c>
      <c r="DM111" s="991"/>
      <c r="DN111" s="991"/>
      <c r="DO111" s="991"/>
      <c r="DP111" s="991"/>
      <c r="DQ111" s="991" t="s">
        <v>393</v>
      </c>
      <c r="DR111" s="991"/>
      <c r="DS111" s="991"/>
      <c r="DT111" s="991"/>
      <c r="DU111" s="991"/>
      <c r="DV111" s="992" t="s">
        <v>393</v>
      </c>
      <c r="DW111" s="992"/>
      <c r="DX111" s="992"/>
      <c r="DY111" s="992"/>
      <c r="DZ111" s="993"/>
    </row>
    <row r="112" spans="1:131" s="226" customFormat="1" ht="26.25" customHeight="1" x14ac:dyDescent="0.15">
      <c r="A112" s="1017" t="s">
        <v>441</v>
      </c>
      <c r="B112" s="1018"/>
      <c r="C112" s="988" t="s">
        <v>442</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393</v>
      </c>
      <c r="AB112" s="1024"/>
      <c r="AC112" s="1024"/>
      <c r="AD112" s="1024"/>
      <c r="AE112" s="1025"/>
      <c r="AF112" s="1026" t="s">
        <v>236</v>
      </c>
      <c r="AG112" s="1024"/>
      <c r="AH112" s="1024"/>
      <c r="AI112" s="1024"/>
      <c r="AJ112" s="1025"/>
      <c r="AK112" s="1026" t="s">
        <v>236</v>
      </c>
      <c r="AL112" s="1024"/>
      <c r="AM112" s="1024"/>
      <c r="AN112" s="1024"/>
      <c r="AO112" s="1025"/>
      <c r="AP112" s="1027" t="s">
        <v>236</v>
      </c>
      <c r="AQ112" s="1028"/>
      <c r="AR112" s="1028"/>
      <c r="AS112" s="1028"/>
      <c r="AT112" s="1029"/>
      <c r="AU112" s="973"/>
      <c r="AV112" s="974"/>
      <c r="AW112" s="974"/>
      <c r="AX112" s="974"/>
      <c r="AY112" s="974"/>
      <c r="AZ112" s="987" t="s">
        <v>443</v>
      </c>
      <c r="BA112" s="988"/>
      <c r="BB112" s="988"/>
      <c r="BC112" s="988"/>
      <c r="BD112" s="988"/>
      <c r="BE112" s="988"/>
      <c r="BF112" s="988"/>
      <c r="BG112" s="988"/>
      <c r="BH112" s="988"/>
      <c r="BI112" s="988"/>
      <c r="BJ112" s="988"/>
      <c r="BK112" s="988"/>
      <c r="BL112" s="988"/>
      <c r="BM112" s="988"/>
      <c r="BN112" s="988"/>
      <c r="BO112" s="988"/>
      <c r="BP112" s="989"/>
      <c r="BQ112" s="990">
        <v>9024159</v>
      </c>
      <c r="BR112" s="991"/>
      <c r="BS112" s="991"/>
      <c r="BT112" s="991"/>
      <c r="BU112" s="991"/>
      <c r="BV112" s="991">
        <v>8226935</v>
      </c>
      <c r="BW112" s="991"/>
      <c r="BX112" s="991"/>
      <c r="BY112" s="991"/>
      <c r="BZ112" s="991"/>
      <c r="CA112" s="991">
        <v>6932689</v>
      </c>
      <c r="CB112" s="991"/>
      <c r="CC112" s="991"/>
      <c r="CD112" s="991"/>
      <c r="CE112" s="991"/>
      <c r="CF112" s="985">
        <v>44.7</v>
      </c>
      <c r="CG112" s="986"/>
      <c r="CH112" s="986"/>
      <c r="CI112" s="986"/>
      <c r="CJ112" s="986"/>
      <c r="CK112" s="1013"/>
      <c r="CL112" s="1014"/>
      <c r="CM112" s="987" t="s">
        <v>444</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236</v>
      </c>
      <c r="DH112" s="991"/>
      <c r="DI112" s="991"/>
      <c r="DJ112" s="991"/>
      <c r="DK112" s="991"/>
      <c r="DL112" s="991" t="s">
        <v>236</v>
      </c>
      <c r="DM112" s="991"/>
      <c r="DN112" s="991"/>
      <c r="DO112" s="991"/>
      <c r="DP112" s="991"/>
      <c r="DQ112" s="991" t="s">
        <v>236</v>
      </c>
      <c r="DR112" s="991"/>
      <c r="DS112" s="991"/>
      <c r="DT112" s="991"/>
      <c r="DU112" s="991"/>
      <c r="DV112" s="992" t="s">
        <v>393</v>
      </c>
      <c r="DW112" s="992"/>
      <c r="DX112" s="992"/>
      <c r="DY112" s="992"/>
      <c r="DZ112" s="993"/>
    </row>
    <row r="113" spans="1:130" s="226" customFormat="1" ht="26.25" customHeight="1" x14ac:dyDescent="0.15">
      <c r="A113" s="1019"/>
      <c r="B113" s="1020"/>
      <c r="C113" s="988" t="s">
        <v>445</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878533</v>
      </c>
      <c r="AB113" s="1003"/>
      <c r="AC113" s="1003"/>
      <c r="AD113" s="1003"/>
      <c r="AE113" s="1004"/>
      <c r="AF113" s="1005">
        <v>790378</v>
      </c>
      <c r="AG113" s="1003"/>
      <c r="AH113" s="1003"/>
      <c r="AI113" s="1003"/>
      <c r="AJ113" s="1004"/>
      <c r="AK113" s="1005">
        <v>771997</v>
      </c>
      <c r="AL113" s="1003"/>
      <c r="AM113" s="1003"/>
      <c r="AN113" s="1003"/>
      <c r="AO113" s="1004"/>
      <c r="AP113" s="1006">
        <v>5</v>
      </c>
      <c r="AQ113" s="1007"/>
      <c r="AR113" s="1007"/>
      <c r="AS113" s="1007"/>
      <c r="AT113" s="1008"/>
      <c r="AU113" s="973"/>
      <c r="AV113" s="974"/>
      <c r="AW113" s="974"/>
      <c r="AX113" s="974"/>
      <c r="AY113" s="974"/>
      <c r="AZ113" s="987" t="s">
        <v>446</v>
      </c>
      <c r="BA113" s="988"/>
      <c r="BB113" s="988"/>
      <c r="BC113" s="988"/>
      <c r="BD113" s="988"/>
      <c r="BE113" s="988"/>
      <c r="BF113" s="988"/>
      <c r="BG113" s="988"/>
      <c r="BH113" s="988"/>
      <c r="BI113" s="988"/>
      <c r="BJ113" s="988"/>
      <c r="BK113" s="988"/>
      <c r="BL113" s="988"/>
      <c r="BM113" s="988"/>
      <c r="BN113" s="988"/>
      <c r="BO113" s="988"/>
      <c r="BP113" s="989"/>
      <c r="BQ113" s="990" t="s">
        <v>393</v>
      </c>
      <c r="BR113" s="991"/>
      <c r="BS113" s="991"/>
      <c r="BT113" s="991"/>
      <c r="BU113" s="991"/>
      <c r="BV113" s="991" t="s">
        <v>236</v>
      </c>
      <c r="BW113" s="991"/>
      <c r="BX113" s="991"/>
      <c r="BY113" s="991"/>
      <c r="BZ113" s="991"/>
      <c r="CA113" s="991" t="s">
        <v>393</v>
      </c>
      <c r="CB113" s="991"/>
      <c r="CC113" s="991"/>
      <c r="CD113" s="991"/>
      <c r="CE113" s="991"/>
      <c r="CF113" s="985" t="s">
        <v>236</v>
      </c>
      <c r="CG113" s="986"/>
      <c r="CH113" s="986"/>
      <c r="CI113" s="986"/>
      <c r="CJ113" s="986"/>
      <c r="CK113" s="1013"/>
      <c r="CL113" s="1014"/>
      <c r="CM113" s="987" t="s">
        <v>447</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393</v>
      </c>
      <c r="DH113" s="1024"/>
      <c r="DI113" s="1024"/>
      <c r="DJ113" s="1024"/>
      <c r="DK113" s="1025"/>
      <c r="DL113" s="1026" t="s">
        <v>236</v>
      </c>
      <c r="DM113" s="1024"/>
      <c r="DN113" s="1024"/>
      <c r="DO113" s="1024"/>
      <c r="DP113" s="1025"/>
      <c r="DQ113" s="1026" t="s">
        <v>393</v>
      </c>
      <c r="DR113" s="1024"/>
      <c r="DS113" s="1024"/>
      <c r="DT113" s="1024"/>
      <c r="DU113" s="1025"/>
      <c r="DV113" s="1027" t="s">
        <v>236</v>
      </c>
      <c r="DW113" s="1028"/>
      <c r="DX113" s="1028"/>
      <c r="DY113" s="1028"/>
      <c r="DZ113" s="1029"/>
    </row>
    <row r="114" spans="1:130" s="226" customFormat="1" ht="26.25" customHeight="1" x14ac:dyDescent="0.15">
      <c r="A114" s="1019"/>
      <c r="B114" s="1020"/>
      <c r="C114" s="988" t="s">
        <v>448</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393</v>
      </c>
      <c r="AB114" s="1024"/>
      <c r="AC114" s="1024"/>
      <c r="AD114" s="1024"/>
      <c r="AE114" s="1025"/>
      <c r="AF114" s="1026" t="s">
        <v>236</v>
      </c>
      <c r="AG114" s="1024"/>
      <c r="AH114" s="1024"/>
      <c r="AI114" s="1024"/>
      <c r="AJ114" s="1025"/>
      <c r="AK114" s="1026" t="s">
        <v>236</v>
      </c>
      <c r="AL114" s="1024"/>
      <c r="AM114" s="1024"/>
      <c r="AN114" s="1024"/>
      <c r="AO114" s="1025"/>
      <c r="AP114" s="1027" t="s">
        <v>393</v>
      </c>
      <c r="AQ114" s="1028"/>
      <c r="AR114" s="1028"/>
      <c r="AS114" s="1028"/>
      <c r="AT114" s="1029"/>
      <c r="AU114" s="973"/>
      <c r="AV114" s="974"/>
      <c r="AW114" s="974"/>
      <c r="AX114" s="974"/>
      <c r="AY114" s="974"/>
      <c r="AZ114" s="987" t="s">
        <v>449</v>
      </c>
      <c r="BA114" s="988"/>
      <c r="BB114" s="988"/>
      <c r="BC114" s="988"/>
      <c r="BD114" s="988"/>
      <c r="BE114" s="988"/>
      <c r="BF114" s="988"/>
      <c r="BG114" s="988"/>
      <c r="BH114" s="988"/>
      <c r="BI114" s="988"/>
      <c r="BJ114" s="988"/>
      <c r="BK114" s="988"/>
      <c r="BL114" s="988"/>
      <c r="BM114" s="988"/>
      <c r="BN114" s="988"/>
      <c r="BO114" s="988"/>
      <c r="BP114" s="989"/>
      <c r="BQ114" s="990">
        <v>3891151</v>
      </c>
      <c r="BR114" s="991"/>
      <c r="BS114" s="991"/>
      <c r="BT114" s="991"/>
      <c r="BU114" s="991"/>
      <c r="BV114" s="991">
        <v>3741130</v>
      </c>
      <c r="BW114" s="991"/>
      <c r="BX114" s="991"/>
      <c r="BY114" s="991"/>
      <c r="BZ114" s="991"/>
      <c r="CA114" s="991">
        <v>3737186</v>
      </c>
      <c r="CB114" s="991"/>
      <c r="CC114" s="991"/>
      <c r="CD114" s="991"/>
      <c r="CE114" s="991"/>
      <c r="CF114" s="985">
        <v>24.1</v>
      </c>
      <c r="CG114" s="986"/>
      <c r="CH114" s="986"/>
      <c r="CI114" s="986"/>
      <c r="CJ114" s="986"/>
      <c r="CK114" s="1013"/>
      <c r="CL114" s="1014"/>
      <c r="CM114" s="987" t="s">
        <v>450</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236</v>
      </c>
      <c r="DH114" s="1024"/>
      <c r="DI114" s="1024"/>
      <c r="DJ114" s="1024"/>
      <c r="DK114" s="1025"/>
      <c r="DL114" s="1026" t="s">
        <v>236</v>
      </c>
      <c r="DM114" s="1024"/>
      <c r="DN114" s="1024"/>
      <c r="DO114" s="1024"/>
      <c r="DP114" s="1025"/>
      <c r="DQ114" s="1026" t="s">
        <v>236</v>
      </c>
      <c r="DR114" s="1024"/>
      <c r="DS114" s="1024"/>
      <c r="DT114" s="1024"/>
      <c r="DU114" s="1025"/>
      <c r="DV114" s="1027" t="s">
        <v>236</v>
      </c>
      <c r="DW114" s="1028"/>
      <c r="DX114" s="1028"/>
      <c r="DY114" s="1028"/>
      <c r="DZ114" s="1029"/>
    </row>
    <row r="115" spans="1:130" s="226" customFormat="1" ht="26.25" customHeight="1" x14ac:dyDescent="0.15">
      <c r="A115" s="1019"/>
      <c r="B115" s="1020"/>
      <c r="C115" s="988" t="s">
        <v>451</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1086</v>
      </c>
      <c r="AB115" s="1003"/>
      <c r="AC115" s="1003"/>
      <c r="AD115" s="1003"/>
      <c r="AE115" s="1004"/>
      <c r="AF115" s="1005">
        <v>717</v>
      </c>
      <c r="AG115" s="1003"/>
      <c r="AH115" s="1003"/>
      <c r="AI115" s="1003"/>
      <c r="AJ115" s="1004"/>
      <c r="AK115" s="1005">
        <v>185</v>
      </c>
      <c r="AL115" s="1003"/>
      <c r="AM115" s="1003"/>
      <c r="AN115" s="1003"/>
      <c r="AO115" s="1004"/>
      <c r="AP115" s="1006">
        <v>0</v>
      </c>
      <c r="AQ115" s="1007"/>
      <c r="AR115" s="1007"/>
      <c r="AS115" s="1007"/>
      <c r="AT115" s="1008"/>
      <c r="AU115" s="973"/>
      <c r="AV115" s="974"/>
      <c r="AW115" s="974"/>
      <c r="AX115" s="974"/>
      <c r="AY115" s="974"/>
      <c r="AZ115" s="987" t="s">
        <v>452</v>
      </c>
      <c r="BA115" s="988"/>
      <c r="BB115" s="988"/>
      <c r="BC115" s="988"/>
      <c r="BD115" s="988"/>
      <c r="BE115" s="988"/>
      <c r="BF115" s="988"/>
      <c r="BG115" s="988"/>
      <c r="BH115" s="988"/>
      <c r="BI115" s="988"/>
      <c r="BJ115" s="988"/>
      <c r="BK115" s="988"/>
      <c r="BL115" s="988"/>
      <c r="BM115" s="988"/>
      <c r="BN115" s="988"/>
      <c r="BO115" s="988"/>
      <c r="BP115" s="989"/>
      <c r="BQ115" s="990" t="s">
        <v>236</v>
      </c>
      <c r="BR115" s="991"/>
      <c r="BS115" s="991"/>
      <c r="BT115" s="991"/>
      <c r="BU115" s="991"/>
      <c r="BV115" s="991" t="s">
        <v>393</v>
      </c>
      <c r="BW115" s="991"/>
      <c r="BX115" s="991"/>
      <c r="BY115" s="991"/>
      <c r="BZ115" s="991"/>
      <c r="CA115" s="991" t="s">
        <v>236</v>
      </c>
      <c r="CB115" s="991"/>
      <c r="CC115" s="991"/>
      <c r="CD115" s="991"/>
      <c r="CE115" s="991"/>
      <c r="CF115" s="985" t="s">
        <v>236</v>
      </c>
      <c r="CG115" s="986"/>
      <c r="CH115" s="986"/>
      <c r="CI115" s="986"/>
      <c r="CJ115" s="986"/>
      <c r="CK115" s="1013"/>
      <c r="CL115" s="1014"/>
      <c r="CM115" s="987" t="s">
        <v>453</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393</v>
      </c>
      <c r="DH115" s="1024"/>
      <c r="DI115" s="1024"/>
      <c r="DJ115" s="1024"/>
      <c r="DK115" s="1025"/>
      <c r="DL115" s="1026" t="s">
        <v>393</v>
      </c>
      <c r="DM115" s="1024"/>
      <c r="DN115" s="1024"/>
      <c r="DO115" s="1024"/>
      <c r="DP115" s="1025"/>
      <c r="DQ115" s="1026" t="s">
        <v>236</v>
      </c>
      <c r="DR115" s="1024"/>
      <c r="DS115" s="1024"/>
      <c r="DT115" s="1024"/>
      <c r="DU115" s="1025"/>
      <c r="DV115" s="1027" t="s">
        <v>236</v>
      </c>
      <c r="DW115" s="1028"/>
      <c r="DX115" s="1028"/>
      <c r="DY115" s="1028"/>
      <c r="DZ115" s="1029"/>
    </row>
    <row r="116" spans="1:130" s="226" customFormat="1" ht="26.25" customHeight="1" x14ac:dyDescent="0.15">
      <c r="A116" s="1021"/>
      <c r="B116" s="1022"/>
      <c r="C116" s="1030" t="s">
        <v>454</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236</v>
      </c>
      <c r="AB116" s="1024"/>
      <c r="AC116" s="1024"/>
      <c r="AD116" s="1024"/>
      <c r="AE116" s="1025"/>
      <c r="AF116" s="1026" t="s">
        <v>393</v>
      </c>
      <c r="AG116" s="1024"/>
      <c r="AH116" s="1024"/>
      <c r="AI116" s="1024"/>
      <c r="AJ116" s="1025"/>
      <c r="AK116" s="1026" t="s">
        <v>236</v>
      </c>
      <c r="AL116" s="1024"/>
      <c r="AM116" s="1024"/>
      <c r="AN116" s="1024"/>
      <c r="AO116" s="1025"/>
      <c r="AP116" s="1027" t="s">
        <v>236</v>
      </c>
      <c r="AQ116" s="1028"/>
      <c r="AR116" s="1028"/>
      <c r="AS116" s="1028"/>
      <c r="AT116" s="1029"/>
      <c r="AU116" s="973"/>
      <c r="AV116" s="974"/>
      <c r="AW116" s="974"/>
      <c r="AX116" s="974"/>
      <c r="AY116" s="974"/>
      <c r="AZ116" s="1032" t="s">
        <v>455</v>
      </c>
      <c r="BA116" s="1033"/>
      <c r="BB116" s="1033"/>
      <c r="BC116" s="1033"/>
      <c r="BD116" s="1033"/>
      <c r="BE116" s="1033"/>
      <c r="BF116" s="1033"/>
      <c r="BG116" s="1033"/>
      <c r="BH116" s="1033"/>
      <c r="BI116" s="1033"/>
      <c r="BJ116" s="1033"/>
      <c r="BK116" s="1033"/>
      <c r="BL116" s="1033"/>
      <c r="BM116" s="1033"/>
      <c r="BN116" s="1033"/>
      <c r="BO116" s="1033"/>
      <c r="BP116" s="1034"/>
      <c r="BQ116" s="990" t="s">
        <v>236</v>
      </c>
      <c r="BR116" s="991"/>
      <c r="BS116" s="991"/>
      <c r="BT116" s="991"/>
      <c r="BU116" s="991"/>
      <c r="BV116" s="991" t="s">
        <v>236</v>
      </c>
      <c r="BW116" s="991"/>
      <c r="BX116" s="991"/>
      <c r="BY116" s="991"/>
      <c r="BZ116" s="991"/>
      <c r="CA116" s="991" t="s">
        <v>236</v>
      </c>
      <c r="CB116" s="991"/>
      <c r="CC116" s="991"/>
      <c r="CD116" s="991"/>
      <c r="CE116" s="991"/>
      <c r="CF116" s="985" t="s">
        <v>393</v>
      </c>
      <c r="CG116" s="986"/>
      <c r="CH116" s="986"/>
      <c r="CI116" s="986"/>
      <c r="CJ116" s="986"/>
      <c r="CK116" s="1013"/>
      <c r="CL116" s="1014"/>
      <c r="CM116" s="987" t="s">
        <v>456</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236</v>
      </c>
      <c r="DH116" s="1024"/>
      <c r="DI116" s="1024"/>
      <c r="DJ116" s="1024"/>
      <c r="DK116" s="1025"/>
      <c r="DL116" s="1026" t="s">
        <v>236</v>
      </c>
      <c r="DM116" s="1024"/>
      <c r="DN116" s="1024"/>
      <c r="DO116" s="1024"/>
      <c r="DP116" s="1025"/>
      <c r="DQ116" s="1026" t="s">
        <v>393</v>
      </c>
      <c r="DR116" s="1024"/>
      <c r="DS116" s="1024"/>
      <c r="DT116" s="1024"/>
      <c r="DU116" s="1025"/>
      <c r="DV116" s="1027" t="s">
        <v>393</v>
      </c>
      <c r="DW116" s="1028"/>
      <c r="DX116" s="1028"/>
      <c r="DY116" s="1028"/>
      <c r="DZ116" s="1029"/>
    </row>
    <row r="117" spans="1:130" s="226" customFormat="1" ht="26.25" customHeight="1" x14ac:dyDescent="0.15">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457</v>
      </c>
      <c r="Z117" s="959"/>
      <c r="AA117" s="1043">
        <v>3658850</v>
      </c>
      <c r="AB117" s="1044"/>
      <c r="AC117" s="1044"/>
      <c r="AD117" s="1044"/>
      <c r="AE117" s="1045"/>
      <c r="AF117" s="1046">
        <v>3492792</v>
      </c>
      <c r="AG117" s="1044"/>
      <c r="AH117" s="1044"/>
      <c r="AI117" s="1044"/>
      <c r="AJ117" s="1045"/>
      <c r="AK117" s="1046">
        <v>3478132</v>
      </c>
      <c r="AL117" s="1044"/>
      <c r="AM117" s="1044"/>
      <c r="AN117" s="1044"/>
      <c r="AO117" s="1045"/>
      <c r="AP117" s="1047"/>
      <c r="AQ117" s="1048"/>
      <c r="AR117" s="1048"/>
      <c r="AS117" s="1048"/>
      <c r="AT117" s="1049"/>
      <c r="AU117" s="973"/>
      <c r="AV117" s="974"/>
      <c r="AW117" s="974"/>
      <c r="AX117" s="974"/>
      <c r="AY117" s="974"/>
      <c r="AZ117" s="1039" t="s">
        <v>458</v>
      </c>
      <c r="BA117" s="1040"/>
      <c r="BB117" s="1040"/>
      <c r="BC117" s="1040"/>
      <c r="BD117" s="1040"/>
      <c r="BE117" s="1040"/>
      <c r="BF117" s="1040"/>
      <c r="BG117" s="1040"/>
      <c r="BH117" s="1040"/>
      <c r="BI117" s="1040"/>
      <c r="BJ117" s="1040"/>
      <c r="BK117" s="1040"/>
      <c r="BL117" s="1040"/>
      <c r="BM117" s="1040"/>
      <c r="BN117" s="1040"/>
      <c r="BO117" s="1040"/>
      <c r="BP117" s="1041"/>
      <c r="BQ117" s="990" t="s">
        <v>236</v>
      </c>
      <c r="BR117" s="991"/>
      <c r="BS117" s="991"/>
      <c r="BT117" s="991"/>
      <c r="BU117" s="991"/>
      <c r="BV117" s="991" t="s">
        <v>393</v>
      </c>
      <c r="BW117" s="991"/>
      <c r="BX117" s="991"/>
      <c r="BY117" s="991"/>
      <c r="BZ117" s="991"/>
      <c r="CA117" s="991" t="s">
        <v>393</v>
      </c>
      <c r="CB117" s="991"/>
      <c r="CC117" s="991"/>
      <c r="CD117" s="991"/>
      <c r="CE117" s="991"/>
      <c r="CF117" s="985" t="s">
        <v>236</v>
      </c>
      <c r="CG117" s="986"/>
      <c r="CH117" s="986"/>
      <c r="CI117" s="986"/>
      <c r="CJ117" s="986"/>
      <c r="CK117" s="1013"/>
      <c r="CL117" s="1014"/>
      <c r="CM117" s="987" t="s">
        <v>459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236</v>
      </c>
      <c r="DH117" s="1024"/>
      <c r="DI117" s="1024"/>
      <c r="DJ117" s="1024"/>
      <c r="DK117" s="1025"/>
      <c r="DL117" s="1026" t="s">
        <v>236</v>
      </c>
      <c r="DM117" s="1024"/>
      <c r="DN117" s="1024"/>
      <c r="DO117" s="1024"/>
      <c r="DP117" s="1025"/>
      <c r="DQ117" s="1026" t="s">
        <v>236</v>
      </c>
      <c r="DR117" s="1024"/>
      <c r="DS117" s="1024"/>
      <c r="DT117" s="1024"/>
      <c r="DU117" s="1025"/>
      <c r="DV117" s="1027" t="s">
        <v>393</v>
      </c>
      <c r="DW117" s="1028"/>
      <c r="DX117" s="1028"/>
      <c r="DY117" s="1028"/>
      <c r="DZ117" s="1029"/>
    </row>
    <row r="118" spans="1:130" s="226" customFormat="1" ht="26.25" customHeight="1" x14ac:dyDescent="0.15">
      <c r="A118" s="977" t="s">
        <v>432</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429</v>
      </c>
      <c r="AB118" s="958"/>
      <c r="AC118" s="958"/>
      <c r="AD118" s="958"/>
      <c r="AE118" s="959"/>
      <c r="AF118" s="957" t="s">
        <v>430</v>
      </c>
      <c r="AG118" s="958"/>
      <c r="AH118" s="958"/>
      <c r="AI118" s="958"/>
      <c r="AJ118" s="959"/>
      <c r="AK118" s="957" t="s">
        <v>306</v>
      </c>
      <c r="AL118" s="958"/>
      <c r="AM118" s="958"/>
      <c r="AN118" s="958"/>
      <c r="AO118" s="959"/>
      <c r="AP118" s="1035" t="s">
        <v>431</v>
      </c>
      <c r="AQ118" s="1036"/>
      <c r="AR118" s="1036"/>
      <c r="AS118" s="1036"/>
      <c r="AT118" s="1037"/>
      <c r="AU118" s="973"/>
      <c r="AV118" s="974"/>
      <c r="AW118" s="974"/>
      <c r="AX118" s="974"/>
      <c r="AY118" s="974"/>
      <c r="AZ118" s="1038" t="s">
        <v>460</v>
      </c>
      <c r="BA118" s="1030"/>
      <c r="BB118" s="1030"/>
      <c r="BC118" s="1030"/>
      <c r="BD118" s="1030"/>
      <c r="BE118" s="1030"/>
      <c r="BF118" s="1030"/>
      <c r="BG118" s="1030"/>
      <c r="BH118" s="1030"/>
      <c r="BI118" s="1030"/>
      <c r="BJ118" s="1030"/>
      <c r="BK118" s="1030"/>
      <c r="BL118" s="1030"/>
      <c r="BM118" s="1030"/>
      <c r="BN118" s="1030"/>
      <c r="BO118" s="1030"/>
      <c r="BP118" s="1031"/>
      <c r="BQ118" s="1064" t="s">
        <v>393</v>
      </c>
      <c r="BR118" s="1065"/>
      <c r="BS118" s="1065"/>
      <c r="BT118" s="1065"/>
      <c r="BU118" s="1065"/>
      <c r="BV118" s="1065" t="s">
        <v>393</v>
      </c>
      <c r="BW118" s="1065"/>
      <c r="BX118" s="1065"/>
      <c r="BY118" s="1065"/>
      <c r="BZ118" s="1065"/>
      <c r="CA118" s="1065" t="s">
        <v>236</v>
      </c>
      <c r="CB118" s="1065"/>
      <c r="CC118" s="1065"/>
      <c r="CD118" s="1065"/>
      <c r="CE118" s="1065"/>
      <c r="CF118" s="985" t="s">
        <v>393</v>
      </c>
      <c r="CG118" s="986"/>
      <c r="CH118" s="986"/>
      <c r="CI118" s="986"/>
      <c r="CJ118" s="986"/>
      <c r="CK118" s="1013"/>
      <c r="CL118" s="1014"/>
      <c r="CM118" s="987" t="s">
        <v>461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393</v>
      </c>
      <c r="DH118" s="1024"/>
      <c r="DI118" s="1024"/>
      <c r="DJ118" s="1024"/>
      <c r="DK118" s="1025"/>
      <c r="DL118" s="1026" t="s">
        <v>393</v>
      </c>
      <c r="DM118" s="1024"/>
      <c r="DN118" s="1024"/>
      <c r="DO118" s="1024"/>
      <c r="DP118" s="1025"/>
      <c r="DQ118" s="1026" t="s">
        <v>393</v>
      </c>
      <c r="DR118" s="1024"/>
      <c r="DS118" s="1024"/>
      <c r="DT118" s="1024"/>
      <c r="DU118" s="1025"/>
      <c r="DV118" s="1027" t="s">
        <v>393</v>
      </c>
      <c r="DW118" s="1028"/>
      <c r="DX118" s="1028"/>
      <c r="DY118" s="1028"/>
      <c r="DZ118" s="1029"/>
    </row>
    <row r="119" spans="1:130" s="226" customFormat="1" ht="26.25" customHeight="1" x14ac:dyDescent="0.15">
      <c r="A119" s="1121" t="s">
        <v>435</v>
      </c>
      <c r="B119" s="1012"/>
      <c r="C119" s="994" t="s">
        <v>436</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393</v>
      </c>
      <c r="AB119" s="965"/>
      <c r="AC119" s="965"/>
      <c r="AD119" s="965"/>
      <c r="AE119" s="966"/>
      <c r="AF119" s="967" t="s">
        <v>236</v>
      </c>
      <c r="AG119" s="965"/>
      <c r="AH119" s="965"/>
      <c r="AI119" s="965"/>
      <c r="AJ119" s="966"/>
      <c r="AK119" s="967" t="s">
        <v>393</v>
      </c>
      <c r="AL119" s="965"/>
      <c r="AM119" s="965"/>
      <c r="AN119" s="965"/>
      <c r="AO119" s="966"/>
      <c r="AP119" s="968" t="s">
        <v>236</v>
      </c>
      <c r="AQ119" s="969"/>
      <c r="AR119" s="969"/>
      <c r="AS119" s="969"/>
      <c r="AT119" s="970"/>
      <c r="AU119" s="975"/>
      <c r="AV119" s="976"/>
      <c r="AW119" s="976"/>
      <c r="AX119" s="976"/>
      <c r="AY119" s="976"/>
      <c r="AZ119" s="247" t="s">
        <v>189</v>
      </c>
      <c r="BA119" s="247"/>
      <c r="BB119" s="247"/>
      <c r="BC119" s="247"/>
      <c r="BD119" s="247"/>
      <c r="BE119" s="247"/>
      <c r="BF119" s="247"/>
      <c r="BG119" s="247"/>
      <c r="BH119" s="247"/>
      <c r="BI119" s="247"/>
      <c r="BJ119" s="247"/>
      <c r="BK119" s="247"/>
      <c r="BL119" s="247"/>
      <c r="BM119" s="247"/>
      <c r="BN119" s="247"/>
      <c r="BO119" s="1042" t="s">
        <v>462</v>
      </c>
      <c r="BP119" s="1070"/>
      <c r="BQ119" s="1064">
        <v>37818365</v>
      </c>
      <c r="BR119" s="1065"/>
      <c r="BS119" s="1065"/>
      <c r="BT119" s="1065"/>
      <c r="BU119" s="1065"/>
      <c r="BV119" s="1065">
        <v>36178759</v>
      </c>
      <c r="BW119" s="1065"/>
      <c r="BX119" s="1065"/>
      <c r="BY119" s="1065"/>
      <c r="BZ119" s="1065"/>
      <c r="CA119" s="1065">
        <v>33948320</v>
      </c>
      <c r="CB119" s="1065"/>
      <c r="CC119" s="1065"/>
      <c r="CD119" s="1065"/>
      <c r="CE119" s="1065"/>
      <c r="CF119" s="1066"/>
      <c r="CG119" s="1067"/>
      <c r="CH119" s="1067"/>
      <c r="CI119" s="1067"/>
      <c r="CJ119" s="1068"/>
      <c r="CK119" s="1015"/>
      <c r="CL119" s="1016"/>
      <c r="CM119" s="1038" t="s">
        <v>463</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1088</v>
      </c>
      <c r="DH119" s="1051"/>
      <c r="DI119" s="1051"/>
      <c r="DJ119" s="1051"/>
      <c r="DK119" s="1052"/>
      <c r="DL119" s="1050">
        <v>371</v>
      </c>
      <c r="DM119" s="1051"/>
      <c r="DN119" s="1051"/>
      <c r="DO119" s="1051"/>
      <c r="DP119" s="1052"/>
      <c r="DQ119" s="1050">
        <v>185</v>
      </c>
      <c r="DR119" s="1051"/>
      <c r="DS119" s="1051"/>
      <c r="DT119" s="1051"/>
      <c r="DU119" s="1052"/>
      <c r="DV119" s="1053">
        <v>0</v>
      </c>
      <c r="DW119" s="1054"/>
      <c r="DX119" s="1054"/>
      <c r="DY119" s="1054"/>
      <c r="DZ119" s="1055"/>
    </row>
    <row r="120" spans="1:130" s="226" customFormat="1" ht="26.25" customHeight="1" x14ac:dyDescent="0.15">
      <c r="A120" s="1122"/>
      <c r="B120" s="1014"/>
      <c r="C120" s="987" t="s">
        <v>440</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236</v>
      </c>
      <c r="AB120" s="1024"/>
      <c r="AC120" s="1024"/>
      <c r="AD120" s="1024"/>
      <c r="AE120" s="1025"/>
      <c r="AF120" s="1026" t="s">
        <v>236</v>
      </c>
      <c r="AG120" s="1024"/>
      <c r="AH120" s="1024"/>
      <c r="AI120" s="1024"/>
      <c r="AJ120" s="1025"/>
      <c r="AK120" s="1026" t="s">
        <v>236</v>
      </c>
      <c r="AL120" s="1024"/>
      <c r="AM120" s="1024"/>
      <c r="AN120" s="1024"/>
      <c r="AO120" s="1025"/>
      <c r="AP120" s="1027" t="s">
        <v>236</v>
      </c>
      <c r="AQ120" s="1028"/>
      <c r="AR120" s="1028"/>
      <c r="AS120" s="1028"/>
      <c r="AT120" s="1029"/>
      <c r="AU120" s="1056" t="s">
        <v>464</v>
      </c>
      <c r="AV120" s="1057"/>
      <c r="AW120" s="1057"/>
      <c r="AX120" s="1057"/>
      <c r="AY120" s="1058"/>
      <c r="AZ120" s="994" t="s">
        <v>465</v>
      </c>
      <c r="BA120" s="962"/>
      <c r="BB120" s="962"/>
      <c r="BC120" s="962"/>
      <c r="BD120" s="962"/>
      <c r="BE120" s="962"/>
      <c r="BF120" s="962"/>
      <c r="BG120" s="962"/>
      <c r="BH120" s="962"/>
      <c r="BI120" s="962"/>
      <c r="BJ120" s="962"/>
      <c r="BK120" s="962"/>
      <c r="BL120" s="962"/>
      <c r="BM120" s="962"/>
      <c r="BN120" s="962"/>
      <c r="BO120" s="962"/>
      <c r="BP120" s="963"/>
      <c r="BQ120" s="995">
        <v>4731104</v>
      </c>
      <c r="BR120" s="996"/>
      <c r="BS120" s="996"/>
      <c r="BT120" s="996"/>
      <c r="BU120" s="996"/>
      <c r="BV120" s="996">
        <v>4890801</v>
      </c>
      <c r="BW120" s="996"/>
      <c r="BX120" s="996"/>
      <c r="BY120" s="996"/>
      <c r="BZ120" s="996"/>
      <c r="CA120" s="996">
        <v>5852920</v>
      </c>
      <c r="CB120" s="996"/>
      <c r="CC120" s="996"/>
      <c r="CD120" s="996"/>
      <c r="CE120" s="996"/>
      <c r="CF120" s="1009">
        <v>37.700000000000003</v>
      </c>
      <c r="CG120" s="1010"/>
      <c r="CH120" s="1010"/>
      <c r="CI120" s="1010"/>
      <c r="CJ120" s="1010"/>
      <c r="CK120" s="1071" t="s">
        <v>466</v>
      </c>
      <c r="CL120" s="1072"/>
      <c r="CM120" s="1072"/>
      <c r="CN120" s="1072"/>
      <c r="CO120" s="1073"/>
      <c r="CP120" s="1079" t="s">
        <v>409</v>
      </c>
      <c r="CQ120" s="1080"/>
      <c r="CR120" s="1080"/>
      <c r="CS120" s="1080"/>
      <c r="CT120" s="1080"/>
      <c r="CU120" s="1080"/>
      <c r="CV120" s="1080"/>
      <c r="CW120" s="1080"/>
      <c r="CX120" s="1080"/>
      <c r="CY120" s="1080"/>
      <c r="CZ120" s="1080"/>
      <c r="DA120" s="1080"/>
      <c r="DB120" s="1080"/>
      <c r="DC120" s="1080"/>
      <c r="DD120" s="1080"/>
      <c r="DE120" s="1080"/>
      <c r="DF120" s="1081"/>
      <c r="DG120" s="995">
        <v>8438239</v>
      </c>
      <c r="DH120" s="996"/>
      <c r="DI120" s="996"/>
      <c r="DJ120" s="996"/>
      <c r="DK120" s="996"/>
      <c r="DL120" s="996">
        <v>7627914</v>
      </c>
      <c r="DM120" s="996"/>
      <c r="DN120" s="996"/>
      <c r="DO120" s="996"/>
      <c r="DP120" s="996"/>
      <c r="DQ120" s="996">
        <v>6390011</v>
      </c>
      <c r="DR120" s="996"/>
      <c r="DS120" s="996"/>
      <c r="DT120" s="996"/>
      <c r="DU120" s="996"/>
      <c r="DV120" s="997">
        <v>41.2</v>
      </c>
      <c r="DW120" s="997"/>
      <c r="DX120" s="997"/>
      <c r="DY120" s="997"/>
      <c r="DZ120" s="998"/>
    </row>
    <row r="121" spans="1:130" s="226" customFormat="1" ht="26.25" customHeight="1" x14ac:dyDescent="0.15">
      <c r="A121" s="1122"/>
      <c r="B121" s="1014"/>
      <c r="C121" s="1039" t="s">
        <v>467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236</v>
      </c>
      <c r="AB121" s="1024"/>
      <c r="AC121" s="1024"/>
      <c r="AD121" s="1024"/>
      <c r="AE121" s="1025"/>
      <c r="AF121" s="1026" t="s">
        <v>236</v>
      </c>
      <c r="AG121" s="1024"/>
      <c r="AH121" s="1024"/>
      <c r="AI121" s="1024"/>
      <c r="AJ121" s="1025"/>
      <c r="AK121" s="1026" t="s">
        <v>236</v>
      </c>
      <c r="AL121" s="1024"/>
      <c r="AM121" s="1024"/>
      <c r="AN121" s="1024"/>
      <c r="AO121" s="1025"/>
      <c r="AP121" s="1027" t="s">
        <v>236</v>
      </c>
      <c r="AQ121" s="1028"/>
      <c r="AR121" s="1028"/>
      <c r="AS121" s="1028"/>
      <c r="AT121" s="1029"/>
      <c r="AU121" s="1059"/>
      <c r="AV121" s="1060"/>
      <c r="AW121" s="1060"/>
      <c r="AX121" s="1060"/>
      <c r="AY121" s="1061"/>
      <c r="AZ121" s="987" t="s">
        <v>468</v>
      </c>
      <c r="BA121" s="988"/>
      <c r="BB121" s="988"/>
      <c r="BC121" s="988"/>
      <c r="BD121" s="988"/>
      <c r="BE121" s="988"/>
      <c r="BF121" s="988"/>
      <c r="BG121" s="988"/>
      <c r="BH121" s="988"/>
      <c r="BI121" s="988"/>
      <c r="BJ121" s="988"/>
      <c r="BK121" s="988"/>
      <c r="BL121" s="988"/>
      <c r="BM121" s="988"/>
      <c r="BN121" s="988"/>
      <c r="BO121" s="988"/>
      <c r="BP121" s="989"/>
      <c r="BQ121" s="990">
        <v>4768058</v>
      </c>
      <c r="BR121" s="991"/>
      <c r="BS121" s="991"/>
      <c r="BT121" s="991"/>
      <c r="BU121" s="991"/>
      <c r="BV121" s="991">
        <v>4300379</v>
      </c>
      <c r="BW121" s="991"/>
      <c r="BX121" s="991"/>
      <c r="BY121" s="991"/>
      <c r="BZ121" s="991"/>
      <c r="CA121" s="991">
        <v>3595976</v>
      </c>
      <c r="CB121" s="991"/>
      <c r="CC121" s="991"/>
      <c r="CD121" s="991"/>
      <c r="CE121" s="991"/>
      <c r="CF121" s="985">
        <v>23.2</v>
      </c>
      <c r="CG121" s="986"/>
      <c r="CH121" s="986"/>
      <c r="CI121" s="986"/>
      <c r="CJ121" s="986"/>
      <c r="CK121" s="1074"/>
      <c r="CL121" s="1075"/>
      <c r="CM121" s="1075"/>
      <c r="CN121" s="1075"/>
      <c r="CO121" s="1076"/>
      <c r="CP121" s="1084" t="s">
        <v>408</v>
      </c>
      <c r="CQ121" s="1085"/>
      <c r="CR121" s="1085"/>
      <c r="CS121" s="1085"/>
      <c r="CT121" s="1085"/>
      <c r="CU121" s="1085"/>
      <c r="CV121" s="1085"/>
      <c r="CW121" s="1085"/>
      <c r="CX121" s="1085"/>
      <c r="CY121" s="1085"/>
      <c r="CZ121" s="1085"/>
      <c r="DA121" s="1085"/>
      <c r="DB121" s="1085"/>
      <c r="DC121" s="1085"/>
      <c r="DD121" s="1085"/>
      <c r="DE121" s="1085"/>
      <c r="DF121" s="1086"/>
      <c r="DG121" s="990">
        <v>585920</v>
      </c>
      <c r="DH121" s="991"/>
      <c r="DI121" s="991"/>
      <c r="DJ121" s="991"/>
      <c r="DK121" s="991"/>
      <c r="DL121" s="991">
        <v>599021</v>
      </c>
      <c r="DM121" s="991"/>
      <c r="DN121" s="991"/>
      <c r="DO121" s="991"/>
      <c r="DP121" s="991"/>
      <c r="DQ121" s="991">
        <v>542678</v>
      </c>
      <c r="DR121" s="991"/>
      <c r="DS121" s="991"/>
      <c r="DT121" s="991"/>
      <c r="DU121" s="991"/>
      <c r="DV121" s="992">
        <v>3.5</v>
      </c>
      <c r="DW121" s="992"/>
      <c r="DX121" s="992"/>
      <c r="DY121" s="992"/>
      <c r="DZ121" s="993"/>
    </row>
    <row r="122" spans="1:130" s="226" customFormat="1" ht="26.25" customHeight="1" x14ac:dyDescent="0.15">
      <c r="A122" s="1122"/>
      <c r="B122" s="1014"/>
      <c r="C122" s="987" t="s">
        <v>450</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236</v>
      </c>
      <c r="AB122" s="1024"/>
      <c r="AC122" s="1024"/>
      <c r="AD122" s="1024"/>
      <c r="AE122" s="1025"/>
      <c r="AF122" s="1026" t="s">
        <v>236</v>
      </c>
      <c r="AG122" s="1024"/>
      <c r="AH122" s="1024"/>
      <c r="AI122" s="1024"/>
      <c r="AJ122" s="1025"/>
      <c r="AK122" s="1026" t="s">
        <v>236</v>
      </c>
      <c r="AL122" s="1024"/>
      <c r="AM122" s="1024"/>
      <c r="AN122" s="1024"/>
      <c r="AO122" s="1025"/>
      <c r="AP122" s="1027" t="s">
        <v>236</v>
      </c>
      <c r="AQ122" s="1028"/>
      <c r="AR122" s="1028"/>
      <c r="AS122" s="1028"/>
      <c r="AT122" s="1029"/>
      <c r="AU122" s="1059"/>
      <c r="AV122" s="1060"/>
      <c r="AW122" s="1060"/>
      <c r="AX122" s="1060"/>
      <c r="AY122" s="1061"/>
      <c r="AZ122" s="1038" t="s">
        <v>469</v>
      </c>
      <c r="BA122" s="1030"/>
      <c r="BB122" s="1030"/>
      <c r="BC122" s="1030"/>
      <c r="BD122" s="1030"/>
      <c r="BE122" s="1030"/>
      <c r="BF122" s="1030"/>
      <c r="BG122" s="1030"/>
      <c r="BH122" s="1030"/>
      <c r="BI122" s="1030"/>
      <c r="BJ122" s="1030"/>
      <c r="BK122" s="1030"/>
      <c r="BL122" s="1030"/>
      <c r="BM122" s="1030"/>
      <c r="BN122" s="1030"/>
      <c r="BO122" s="1030"/>
      <c r="BP122" s="1031"/>
      <c r="BQ122" s="1064">
        <v>26359591</v>
      </c>
      <c r="BR122" s="1065"/>
      <c r="BS122" s="1065"/>
      <c r="BT122" s="1065"/>
      <c r="BU122" s="1065"/>
      <c r="BV122" s="1065">
        <v>25625231</v>
      </c>
      <c r="BW122" s="1065"/>
      <c r="BX122" s="1065"/>
      <c r="BY122" s="1065"/>
      <c r="BZ122" s="1065"/>
      <c r="CA122" s="1065">
        <v>24560104</v>
      </c>
      <c r="CB122" s="1065"/>
      <c r="CC122" s="1065"/>
      <c r="CD122" s="1065"/>
      <c r="CE122" s="1065"/>
      <c r="CF122" s="1082">
        <v>158.4</v>
      </c>
      <c r="CG122" s="1083"/>
      <c r="CH122" s="1083"/>
      <c r="CI122" s="1083"/>
      <c r="CJ122" s="1083"/>
      <c r="CK122" s="1074"/>
      <c r="CL122" s="1075"/>
      <c r="CM122" s="1075"/>
      <c r="CN122" s="1075"/>
      <c r="CO122" s="1076"/>
      <c r="CP122" s="1084" t="s">
        <v>405</v>
      </c>
      <c r="CQ122" s="1085"/>
      <c r="CR122" s="1085"/>
      <c r="CS122" s="1085"/>
      <c r="CT122" s="1085"/>
      <c r="CU122" s="1085"/>
      <c r="CV122" s="1085"/>
      <c r="CW122" s="1085"/>
      <c r="CX122" s="1085"/>
      <c r="CY122" s="1085"/>
      <c r="CZ122" s="1085"/>
      <c r="DA122" s="1085"/>
      <c r="DB122" s="1085"/>
      <c r="DC122" s="1085"/>
      <c r="DD122" s="1085"/>
      <c r="DE122" s="1085"/>
      <c r="DF122" s="1086"/>
      <c r="DG122" s="990" t="s">
        <v>236</v>
      </c>
      <c r="DH122" s="991"/>
      <c r="DI122" s="991"/>
      <c r="DJ122" s="991"/>
      <c r="DK122" s="991"/>
      <c r="DL122" s="991" t="s">
        <v>393</v>
      </c>
      <c r="DM122" s="991"/>
      <c r="DN122" s="991"/>
      <c r="DO122" s="991"/>
      <c r="DP122" s="991"/>
      <c r="DQ122" s="991" t="s">
        <v>393</v>
      </c>
      <c r="DR122" s="991"/>
      <c r="DS122" s="991"/>
      <c r="DT122" s="991"/>
      <c r="DU122" s="991"/>
      <c r="DV122" s="992" t="s">
        <v>393</v>
      </c>
      <c r="DW122" s="992"/>
      <c r="DX122" s="992"/>
      <c r="DY122" s="992"/>
      <c r="DZ122" s="993"/>
    </row>
    <row r="123" spans="1:130" s="226" customFormat="1" ht="26.25" customHeight="1" x14ac:dyDescent="0.15">
      <c r="A123" s="1122"/>
      <c r="B123" s="1014"/>
      <c r="C123" s="987" t="s">
        <v>456</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236</v>
      </c>
      <c r="AB123" s="1024"/>
      <c r="AC123" s="1024"/>
      <c r="AD123" s="1024"/>
      <c r="AE123" s="1025"/>
      <c r="AF123" s="1026" t="s">
        <v>393</v>
      </c>
      <c r="AG123" s="1024"/>
      <c r="AH123" s="1024"/>
      <c r="AI123" s="1024"/>
      <c r="AJ123" s="1025"/>
      <c r="AK123" s="1026" t="s">
        <v>393</v>
      </c>
      <c r="AL123" s="1024"/>
      <c r="AM123" s="1024"/>
      <c r="AN123" s="1024"/>
      <c r="AO123" s="1025"/>
      <c r="AP123" s="1027" t="s">
        <v>393</v>
      </c>
      <c r="AQ123" s="1028"/>
      <c r="AR123" s="1028"/>
      <c r="AS123" s="1028"/>
      <c r="AT123" s="1029"/>
      <c r="AU123" s="1062"/>
      <c r="AV123" s="1063"/>
      <c r="AW123" s="1063"/>
      <c r="AX123" s="1063"/>
      <c r="AY123" s="1063"/>
      <c r="AZ123" s="247" t="s">
        <v>189</v>
      </c>
      <c r="BA123" s="247"/>
      <c r="BB123" s="247"/>
      <c r="BC123" s="247"/>
      <c r="BD123" s="247"/>
      <c r="BE123" s="247"/>
      <c r="BF123" s="247"/>
      <c r="BG123" s="247"/>
      <c r="BH123" s="247"/>
      <c r="BI123" s="247"/>
      <c r="BJ123" s="247"/>
      <c r="BK123" s="247"/>
      <c r="BL123" s="247"/>
      <c r="BM123" s="247"/>
      <c r="BN123" s="247"/>
      <c r="BO123" s="1042" t="s">
        <v>470</v>
      </c>
      <c r="BP123" s="1070"/>
      <c r="BQ123" s="1128">
        <v>35858753</v>
      </c>
      <c r="BR123" s="1129"/>
      <c r="BS123" s="1129"/>
      <c r="BT123" s="1129"/>
      <c r="BU123" s="1129"/>
      <c r="BV123" s="1129">
        <v>34816411</v>
      </c>
      <c r="BW123" s="1129"/>
      <c r="BX123" s="1129"/>
      <c r="BY123" s="1129"/>
      <c r="BZ123" s="1129"/>
      <c r="CA123" s="1129">
        <v>34009000</v>
      </c>
      <c r="CB123" s="1129"/>
      <c r="CC123" s="1129"/>
      <c r="CD123" s="1129"/>
      <c r="CE123" s="1129"/>
      <c r="CF123" s="1066"/>
      <c r="CG123" s="1067"/>
      <c r="CH123" s="1067"/>
      <c r="CI123" s="1067"/>
      <c r="CJ123" s="1068"/>
      <c r="CK123" s="1074"/>
      <c r="CL123" s="1075"/>
      <c r="CM123" s="1075"/>
      <c r="CN123" s="1075"/>
      <c r="CO123" s="1076"/>
      <c r="CP123" s="1084" t="s">
        <v>406</v>
      </c>
      <c r="CQ123" s="1085"/>
      <c r="CR123" s="1085"/>
      <c r="CS123" s="1085"/>
      <c r="CT123" s="1085"/>
      <c r="CU123" s="1085"/>
      <c r="CV123" s="1085"/>
      <c r="CW123" s="1085"/>
      <c r="CX123" s="1085"/>
      <c r="CY123" s="1085"/>
      <c r="CZ123" s="1085"/>
      <c r="DA123" s="1085"/>
      <c r="DB123" s="1085"/>
      <c r="DC123" s="1085"/>
      <c r="DD123" s="1085"/>
      <c r="DE123" s="1085"/>
      <c r="DF123" s="1086"/>
      <c r="DG123" s="1023" t="s">
        <v>236</v>
      </c>
      <c r="DH123" s="1024"/>
      <c r="DI123" s="1024"/>
      <c r="DJ123" s="1024"/>
      <c r="DK123" s="1025"/>
      <c r="DL123" s="1026" t="s">
        <v>236</v>
      </c>
      <c r="DM123" s="1024"/>
      <c r="DN123" s="1024"/>
      <c r="DO123" s="1024"/>
      <c r="DP123" s="1025"/>
      <c r="DQ123" s="1026" t="s">
        <v>236</v>
      </c>
      <c r="DR123" s="1024"/>
      <c r="DS123" s="1024"/>
      <c r="DT123" s="1024"/>
      <c r="DU123" s="1025"/>
      <c r="DV123" s="1027" t="s">
        <v>236</v>
      </c>
      <c r="DW123" s="1028"/>
      <c r="DX123" s="1028"/>
      <c r="DY123" s="1028"/>
      <c r="DZ123" s="1029"/>
    </row>
    <row r="124" spans="1:130" s="226" customFormat="1" ht="26.25" customHeight="1" thickBot="1" x14ac:dyDescent="0.2">
      <c r="A124" s="1122"/>
      <c r="B124" s="1014"/>
      <c r="C124" s="987" t="s">
        <v>459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236</v>
      </c>
      <c r="AB124" s="1024"/>
      <c r="AC124" s="1024"/>
      <c r="AD124" s="1024"/>
      <c r="AE124" s="1025"/>
      <c r="AF124" s="1026" t="s">
        <v>236</v>
      </c>
      <c r="AG124" s="1024"/>
      <c r="AH124" s="1024"/>
      <c r="AI124" s="1024"/>
      <c r="AJ124" s="1025"/>
      <c r="AK124" s="1026" t="s">
        <v>236</v>
      </c>
      <c r="AL124" s="1024"/>
      <c r="AM124" s="1024"/>
      <c r="AN124" s="1024"/>
      <c r="AO124" s="1025"/>
      <c r="AP124" s="1027" t="s">
        <v>236</v>
      </c>
      <c r="AQ124" s="1028"/>
      <c r="AR124" s="1028"/>
      <c r="AS124" s="1028"/>
      <c r="AT124" s="1029"/>
      <c r="AU124" s="1124" t="s">
        <v>471</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13.6</v>
      </c>
      <c r="BR124" s="1092"/>
      <c r="BS124" s="1092"/>
      <c r="BT124" s="1092"/>
      <c r="BU124" s="1092"/>
      <c r="BV124" s="1092">
        <v>9.1999999999999993</v>
      </c>
      <c r="BW124" s="1092"/>
      <c r="BX124" s="1092"/>
      <c r="BY124" s="1092"/>
      <c r="BZ124" s="1092"/>
      <c r="CA124" s="1092" t="s">
        <v>393</v>
      </c>
      <c r="CB124" s="1092"/>
      <c r="CC124" s="1092"/>
      <c r="CD124" s="1092"/>
      <c r="CE124" s="1092"/>
      <c r="CF124" s="1093"/>
      <c r="CG124" s="1094"/>
      <c r="CH124" s="1094"/>
      <c r="CI124" s="1094"/>
      <c r="CJ124" s="1095"/>
      <c r="CK124" s="1077"/>
      <c r="CL124" s="1077"/>
      <c r="CM124" s="1077"/>
      <c r="CN124" s="1077"/>
      <c r="CO124" s="1078"/>
      <c r="CP124" s="1084" t="s">
        <v>472</v>
      </c>
      <c r="CQ124" s="1085"/>
      <c r="CR124" s="1085"/>
      <c r="CS124" s="1085"/>
      <c r="CT124" s="1085"/>
      <c r="CU124" s="1085"/>
      <c r="CV124" s="1085"/>
      <c r="CW124" s="1085"/>
      <c r="CX124" s="1085"/>
      <c r="CY124" s="1085"/>
      <c r="CZ124" s="1085"/>
      <c r="DA124" s="1085"/>
      <c r="DB124" s="1085"/>
      <c r="DC124" s="1085"/>
      <c r="DD124" s="1085"/>
      <c r="DE124" s="1085"/>
      <c r="DF124" s="1086"/>
      <c r="DG124" s="1069" t="s">
        <v>236</v>
      </c>
      <c r="DH124" s="1051"/>
      <c r="DI124" s="1051"/>
      <c r="DJ124" s="1051"/>
      <c r="DK124" s="1052"/>
      <c r="DL124" s="1050" t="s">
        <v>236</v>
      </c>
      <c r="DM124" s="1051"/>
      <c r="DN124" s="1051"/>
      <c r="DO124" s="1051"/>
      <c r="DP124" s="1052"/>
      <c r="DQ124" s="1050" t="s">
        <v>236</v>
      </c>
      <c r="DR124" s="1051"/>
      <c r="DS124" s="1051"/>
      <c r="DT124" s="1051"/>
      <c r="DU124" s="1052"/>
      <c r="DV124" s="1053" t="s">
        <v>236</v>
      </c>
      <c r="DW124" s="1054"/>
      <c r="DX124" s="1054"/>
      <c r="DY124" s="1054"/>
      <c r="DZ124" s="1055"/>
    </row>
    <row r="125" spans="1:130" s="226" customFormat="1" ht="26.25" customHeight="1" x14ac:dyDescent="0.15">
      <c r="A125" s="1122"/>
      <c r="B125" s="1014"/>
      <c r="C125" s="987" t="s">
        <v>461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236</v>
      </c>
      <c r="AB125" s="1024"/>
      <c r="AC125" s="1024"/>
      <c r="AD125" s="1024"/>
      <c r="AE125" s="1025"/>
      <c r="AF125" s="1026" t="s">
        <v>236</v>
      </c>
      <c r="AG125" s="1024"/>
      <c r="AH125" s="1024"/>
      <c r="AI125" s="1024"/>
      <c r="AJ125" s="1025"/>
      <c r="AK125" s="1026" t="s">
        <v>236</v>
      </c>
      <c r="AL125" s="1024"/>
      <c r="AM125" s="1024"/>
      <c r="AN125" s="1024"/>
      <c r="AO125" s="1025"/>
      <c r="AP125" s="1027" t="s">
        <v>236</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473</v>
      </c>
      <c r="CL125" s="1072"/>
      <c r="CM125" s="1072"/>
      <c r="CN125" s="1072"/>
      <c r="CO125" s="1073"/>
      <c r="CP125" s="994" t="s">
        <v>474</v>
      </c>
      <c r="CQ125" s="962"/>
      <c r="CR125" s="962"/>
      <c r="CS125" s="962"/>
      <c r="CT125" s="962"/>
      <c r="CU125" s="962"/>
      <c r="CV125" s="962"/>
      <c r="CW125" s="962"/>
      <c r="CX125" s="962"/>
      <c r="CY125" s="962"/>
      <c r="CZ125" s="962"/>
      <c r="DA125" s="962"/>
      <c r="DB125" s="962"/>
      <c r="DC125" s="962"/>
      <c r="DD125" s="962"/>
      <c r="DE125" s="962"/>
      <c r="DF125" s="963"/>
      <c r="DG125" s="995" t="s">
        <v>236</v>
      </c>
      <c r="DH125" s="996"/>
      <c r="DI125" s="996"/>
      <c r="DJ125" s="996"/>
      <c r="DK125" s="996"/>
      <c r="DL125" s="996" t="s">
        <v>236</v>
      </c>
      <c r="DM125" s="996"/>
      <c r="DN125" s="996"/>
      <c r="DO125" s="996"/>
      <c r="DP125" s="996"/>
      <c r="DQ125" s="996" t="s">
        <v>236</v>
      </c>
      <c r="DR125" s="996"/>
      <c r="DS125" s="996"/>
      <c r="DT125" s="996"/>
      <c r="DU125" s="996"/>
      <c r="DV125" s="997" t="s">
        <v>236</v>
      </c>
      <c r="DW125" s="997"/>
      <c r="DX125" s="997"/>
      <c r="DY125" s="997"/>
      <c r="DZ125" s="998"/>
    </row>
    <row r="126" spans="1:130" s="226" customFormat="1" ht="26.25" customHeight="1" thickBot="1" x14ac:dyDescent="0.2">
      <c r="A126" s="1122"/>
      <c r="B126" s="1014"/>
      <c r="C126" s="987" t="s">
        <v>463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1086</v>
      </c>
      <c r="AB126" s="1024"/>
      <c r="AC126" s="1024"/>
      <c r="AD126" s="1024"/>
      <c r="AE126" s="1025"/>
      <c r="AF126" s="1026">
        <v>717</v>
      </c>
      <c r="AG126" s="1024"/>
      <c r="AH126" s="1024"/>
      <c r="AI126" s="1024"/>
      <c r="AJ126" s="1025"/>
      <c r="AK126" s="1026">
        <v>185</v>
      </c>
      <c r="AL126" s="1024"/>
      <c r="AM126" s="1024"/>
      <c r="AN126" s="1024"/>
      <c r="AO126" s="1025"/>
      <c r="AP126" s="1027">
        <v>0</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475</v>
      </c>
      <c r="CQ126" s="988"/>
      <c r="CR126" s="988"/>
      <c r="CS126" s="988"/>
      <c r="CT126" s="988"/>
      <c r="CU126" s="988"/>
      <c r="CV126" s="988"/>
      <c r="CW126" s="988"/>
      <c r="CX126" s="988"/>
      <c r="CY126" s="988"/>
      <c r="CZ126" s="988"/>
      <c r="DA126" s="988"/>
      <c r="DB126" s="988"/>
      <c r="DC126" s="988"/>
      <c r="DD126" s="988"/>
      <c r="DE126" s="988"/>
      <c r="DF126" s="989"/>
      <c r="DG126" s="990" t="s">
        <v>236</v>
      </c>
      <c r="DH126" s="991"/>
      <c r="DI126" s="991"/>
      <c r="DJ126" s="991"/>
      <c r="DK126" s="991"/>
      <c r="DL126" s="991" t="s">
        <v>236</v>
      </c>
      <c r="DM126" s="991"/>
      <c r="DN126" s="991"/>
      <c r="DO126" s="991"/>
      <c r="DP126" s="991"/>
      <c r="DQ126" s="991" t="s">
        <v>236</v>
      </c>
      <c r="DR126" s="991"/>
      <c r="DS126" s="991"/>
      <c r="DT126" s="991"/>
      <c r="DU126" s="991"/>
      <c r="DV126" s="992" t="s">
        <v>236</v>
      </c>
      <c r="DW126" s="992"/>
      <c r="DX126" s="992"/>
      <c r="DY126" s="992"/>
      <c r="DZ126" s="993"/>
    </row>
    <row r="127" spans="1:130" s="226" customFormat="1" ht="26.25" customHeight="1" x14ac:dyDescent="0.15">
      <c r="A127" s="1123"/>
      <c r="B127" s="1016"/>
      <c r="C127" s="1038" t="s">
        <v>476</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236</v>
      </c>
      <c r="AB127" s="1024"/>
      <c r="AC127" s="1024"/>
      <c r="AD127" s="1024"/>
      <c r="AE127" s="1025"/>
      <c r="AF127" s="1026" t="s">
        <v>236</v>
      </c>
      <c r="AG127" s="1024"/>
      <c r="AH127" s="1024"/>
      <c r="AI127" s="1024"/>
      <c r="AJ127" s="1025"/>
      <c r="AK127" s="1026" t="s">
        <v>236</v>
      </c>
      <c r="AL127" s="1024"/>
      <c r="AM127" s="1024"/>
      <c r="AN127" s="1024"/>
      <c r="AO127" s="1025"/>
      <c r="AP127" s="1027" t="s">
        <v>236</v>
      </c>
      <c r="AQ127" s="1028"/>
      <c r="AR127" s="1028"/>
      <c r="AS127" s="1028"/>
      <c r="AT127" s="1029"/>
      <c r="AU127" s="228"/>
      <c r="AV127" s="228"/>
      <c r="AW127" s="228"/>
      <c r="AX127" s="1096" t="s">
        <v>477</v>
      </c>
      <c r="AY127" s="1097"/>
      <c r="AZ127" s="1097"/>
      <c r="BA127" s="1097"/>
      <c r="BB127" s="1097"/>
      <c r="BC127" s="1097"/>
      <c r="BD127" s="1097"/>
      <c r="BE127" s="1098"/>
      <c r="BF127" s="1099" t="s">
        <v>478</v>
      </c>
      <c r="BG127" s="1097"/>
      <c r="BH127" s="1097"/>
      <c r="BI127" s="1097"/>
      <c r="BJ127" s="1097"/>
      <c r="BK127" s="1097"/>
      <c r="BL127" s="1098"/>
      <c r="BM127" s="1099" t="s">
        <v>479</v>
      </c>
      <c r="BN127" s="1097"/>
      <c r="BO127" s="1097"/>
      <c r="BP127" s="1097"/>
      <c r="BQ127" s="1097"/>
      <c r="BR127" s="1097"/>
      <c r="BS127" s="1098"/>
      <c r="BT127" s="1099" t="s">
        <v>480</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481</v>
      </c>
      <c r="CQ127" s="988"/>
      <c r="CR127" s="988"/>
      <c r="CS127" s="988"/>
      <c r="CT127" s="988"/>
      <c r="CU127" s="988"/>
      <c r="CV127" s="988"/>
      <c r="CW127" s="988"/>
      <c r="CX127" s="988"/>
      <c r="CY127" s="988"/>
      <c r="CZ127" s="988"/>
      <c r="DA127" s="988"/>
      <c r="DB127" s="988"/>
      <c r="DC127" s="988"/>
      <c r="DD127" s="988"/>
      <c r="DE127" s="988"/>
      <c r="DF127" s="989"/>
      <c r="DG127" s="990" t="s">
        <v>236</v>
      </c>
      <c r="DH127" s="991"/>
      <c r="DI127" s="991"/>
      <c r="DJ127" s="991"/>
      <c r="DK127" s="991"/>
      <c r="DL127" s="991" t="s">
        <v>236</v>
      </c>
      <c r="DM127" s="991"/>
      <c r="DN127" s="991"/>
      <c r="DO127" s="991"/>
      <c r="DP127" s="991"/>
      <c r="DQ127" s="991" t="s">
        <v>236</v>
      </c>
      <c r="DR127" s="991"/>
      <c r="DS127" s="991"/>
      <c r="DT127" s="991"/>
      <c r="DU127" s="991"/>
      <c r="DV127" s="992" t="s">
        <v>236</v>
      </c>
      <c r="DW127" s="992"/>
      <c r="DX127" s="992"/>
      <c r="DY127" s="992"/>
      <c r="DZ127" s="993"/>
    </row>
    <row r="128" spans="1:130" s="226" customFormat="1" ht="26.25" customHeight="1" thickBot="1" x14ac:dyDescent="0.2">
      <c r="A128" s="1106" t="s">
        <v>482</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483</v>
      </c>
      <c r="X128" s="1108"/>
      <c r="Y128" s="1108"/>
      <c r="Z128" s="1109"/>
      <c r="AA128" s="1110">
        <v>498962</v>
      </c>
      <c r="AB128" s="1111"/>
      <c r="AC128" s="1111"/>
      <c r="AD128" s="1111"/>
      <c r="AE128" s="1112"/>
      <c r="AF128" s="1113">
        <v>438693</v>
      </c>
      <c r="AG128" s="1111"/>
      <c r="AH128" s="1111"/>
      <c r="AI128" s="1111"/>
      <c r="AJ128" s="1112"/>
      <c r="AK128" s="1113">
        <v>423982</v>
      </c>
      <c r="AL128" s="1111"/>
      <c r="AM128" s="1111"/>
      <c r="AN128" s="1111"/>
      <c r="AO128" s="1112"/>
      <c r="AP128" s="1114"/>
      <c r="AQ128" s="1115"/>
      <c r="AR128" s="1115"/>
      <c r="AS128" s="1115"/>
      <c r="AT128" s="1116"/>
      <c r="AU128" s="228"/>
      <c r="AV128" s="228"/>
      <c r="AW128" s="228"/>
      <c r="AX128" s="961" t="s">
        <v>484</v>
      </c>
      <c r="AY128" s="962"/>
      <c r="AZ128" s="962"/>
      <c r="BA128" s="962"/>
      <c r="BB128" s="962"/>
      <c r="BC128" s="962"/>
      <c r="BD128" s="962"/>
      <c r="BE128" s="963"/>
      <c r="BF128" s="1117" t="s">
        <v>236</v>
      </c>
      <c r="BG128" s="1118"/>
      <c r="BH128" s="1118"/>
      <c r="BI128" s="1118"/>
      <c r="BJ128" s="1118"/>
      <c r="BK128" s="1118"/>
      <c r="BL128" s="1119"/>
      <c r="BM128" s="1117">
        <v>12.59</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485</v>
      </c>
      <c r="CQ128" s="791"/>
      <c r="CR128" s="791"/>
      <c r="CS128" s="791"/>
      <c r="CT128" s="791"/>
      <c r="CU128" s="791"/>
      <c r="CV128" s="791"/>
      <c r="CW128" s="791"/>
      <c r="CX128" s="791"/>
      <c r="CY128" s="791"/>
      <c r="CZ128" s="791"/>
      <c r="DA128" s="791"/>
      <c r="DB128" s="791"/>
      <c r="DC128" s="791"/>
      <c r="DD128" s="791"/>
      <c r="DE128" s="791"/>
      <c r="DF128" s="1101"/>
      <c r="DG128" s="1102" t="s">
        <v>236</v>
      </c>
      <c r="DH128" s="1103"/>
      <c r="DI128" s="1103"/>
      <c r="DJ128" s="1103"/>
      <c r="DK128" s="1103"/>
      <c r="DL128" s="1103" t="s">
        <v>236</v>
      </c>
      <c r="DM128" s="1103"/>
      <c r="DN128" s="1103"/>
      <c r="DO128" s="1103"/>
      <c r="DP128" s="1103"/>
      <c r="DQ128" s="1103" t="s">
        <v>236</v>
      </c>
      <c r="DR128" s="1103"/>
      <c r="DS128" s="1103"/>
      <c r="DT128" s="1103"/>
      <c r="DU128" s="1103"/>
      <c r="DV128" s="1104" t="s">
        <v>236</v>
      </c>
      <c r="DW128" s="1104"/>
      <c r="DX128" s="1104"/>
      <c r="DY128" s="1104"/>
      <c r="DZ128" s="1105"/>
    </row>
    <row r="129" spans="1:131" s="226" customFormat="1" ht="26.25" customHeight="1" x14ac:dyDescent="0.15">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486</v>
      </c>
      <c r="X129" s="1136"/>
      <c r="Y129" s="1136"/>
      <c r="Z129" s="1137"/>
      <c r="AA129" s="1023">
        <v>16951543</v>
      </c>
      <c r="AB129" s="1024"/>
      <c r="AC129" s="1024"/>
      <c r="AD129" s="1024"/>
      <c r="AE129" s="1025"/>
      <c r="AF129" s="1026">
        <v>17373619</v>
      </c>
      <c r="AG129" s="1024"/>
      <c r="AH129" s="1024"/>
      <c r="AI129" s="1024"/>
      <c r="AJ129" s="1025"/>
      <c r="AK129" s="1026">
        <v>18142658</v>
      </c>
      <c r="AL129" s="1024"/>
      <c r="AM129" s="1024"/>
      <c r="AN129" s="1024"/>
      <c r="AO129" s="1025"/>
      <c r="AP129" s="1138"/>
      <c r="AQ129" s="1139"/>
      <c r="AR129" s="1139"/>
      <c r="AS129" s="1139"/>
      <c r="AT129" s="1140"/>
      <c r="AU129" s="229"/>
      <c r="AV129" s="229"/>
      <c r="AW129" s="229"/>
      <c r="AX129" s="1130" t="s">
        <v>487</v>
      </c>
      <c r="AY129" s="988"/>
      <c r="AZ129" s="988"/>
      <c r="BA129" s="988"/>
      <c r="BB129" s="988"/>
      <c r="BC129" s="988"/>
      <c r="BD129" s="988"/>
      <c r="BE129" s="989"/>
      <c r="BF129" s="1131" t="s">
        <v>236</v>
      </c>
      <c r="BG129" s="1132"/>
      <c r="BH129" s="1132"/>
      <c r="BI129" s="1132"/>
      <c r="BJ129" s="1132"/>
      <c r="BK129" s="1132"/>
      <c r="BL129" s="1133"/>
      <c r="BM129" s="1131">
        <v>17.59</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488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489</v>
      </c>
      <c r="X130" s="1136"/>
      <c r="Y130" s="1136"/>
      <c r="Z130" s="1137"/>
      <c r="AA130" s="1023">
        <v>2576351</v>
      </c>
      <c r="AB130" s="1024"/>
      <c r="AC130" s="1024"/>
      <c r="AD130" s="1024"/>
      <c r="AE130" s="1025"/>
      <c r="AF130" s="1026">
        <v>2616006</v>
      </c>
      <c r="AG130" s="1024"/>
      <c r="AH130" s="1024"/>
      <c r="AI130" s="1024"/>
      <c r="AJ130" s="1025"/>
      <c r="AK130" s="1026">
        <v>2636046</v>
      </c>
      <c r="AL130" s="1024"/>
      <c r="AM130" s="1024"/>
      <c r="AN130" s="1024"/>
      <c r="AO130" s="1025"/>
      <c r="AP130" s="1138"/>
      <c r="AQ130" s="1139"/>
      <c r="AR130" s="1139"/>
      <c r="AS130" s="1139"/>
      <c r="AT130" s="1140"/>
      <c r="AU130" s="229"/>
      <c r="AV130" s="229"/>
      <c r="AW130" s="229"/>
      <c r="AX130" s="1130" t="s">
        <v>490</v>
      </c>
      <c r="AY130" s="988"/>
      <c r="AZ130" s="988"/>
      <c r="BA130" s="988"/>
      <c r="BB130" s="988"/>
      <c r="BC130" s="988"/>
      <c r="BD130" s="988"/>
      <c r="BE130" s="989"/>
      <c r="BF130" s="1166">
        <v>3.2</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491</v>
      </c>
      <c r="X131" s="1173"/>
      <c r="Y131" s="1173"/>
      <c r="Z131" s="1174"/>
      <c r="AA131" s="1069">
        <v>14375192</v>
      </c>
      <c r="AB131" s="1051"/>
      <c r="AC131" s="1051"/>
      <c r="AD131" s="1051"/>
      <c r="AE131" s="1052"/>
      <c r="AF131" s="1050">
        <v>14757613</v>
      </c>
      <c r="AG131" s="1051"/>
      <c r="AH131" s="1051"/>
      <c r="AI131" s="1051"/>
      <c r="AJ131" s="1052"/>
      <c r="AK131" s="1050">
        <v>15506612</v>
      </c>
      <c r="AL131" s="1051"/>
      <c r="AM131" s="1051"/>
      <c r="AN131" s="1051"/>
      <c r="AO131" s="1052"/>
      <c r="AP131" s="1175"/>
      <c r="AQ131" s="1176"/>
      <c r="AR131" s="1176"/>
      <c r="AS131" s="1176"/>
      <c r="AT131" s="1177"/>
      <c r="AU131" s="229"/>
      <c r="AV131" s="229"/>
      <c r="AW131" s="229"/>
      <c r="AX131" s="1148" t="s">
        <v>492</v>
      </c>
      <c r="AY131" s="791"/>
      <c r="AZ131" s="791"/>
      <c r="BA131" s="791"/>
      <c r="BB131" s="791"/>
      <c r="BC131" s="791"/>
      <c r="BD131" s="791"/>
      <c r="BE131" s="1101"/>
      <c r="BF131" s="1149" t="s">
        <v>236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493</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494</v>
      </c>
      <c r="W132" s="1159"/>
      <c r="X132" s="1159"/>
      <c r="Y132" s="1159"/>
      <c r="Z132" s="1160"/>
      <c r="AA132" s="1161">
        <v>4.0593336080000002</v>
      </c>
      <c r="AB132" s="1162"/>
      <c r="AC132" s="1162"/>
      <c r="AD132" s="1162"/>
      <c r="AE132" s="1163"/>
      <c r="AF132" s="1164">
        <v>2.9685898389999998</v>
      </c>
      <c r="AG132" s="1162"/>
      <c r="AH132" s="1162"/>
      <c r="AI132" s="1162"/>
      <c r="AJ132" s="1163"/>
      <c r="AK132" s="1164">
        <v>2.6962949740000002</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495</v>
      </c>
      <c r="W133" s="1142"/>
      <c r="X133" s="1142"/>
      <c r="Y133" s="1142"/>
      <c r="Z133" s="1143"/>
      <c r="AA133" s="1144">
        <v>4.0999999999999996</v>
      </c>
      <c r="AB133" s="1145"/>
      <c r="AC133" s="1145"/>
      <c r="AD133" s="1145"/>
      <c r="AE133" s="1146"/>
      <c r="AF133" s="1144">
        <v>3.7</v>
      </c>
      <c r="AG133" s="1145"/>
      <c r="AH133" s="1145"/>
      <c r="AI133" s="1145"/>
      <c r="AJ133" s="1146"/>
      <c r="AK133" s="1144">
        <v>3.2</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password="C5BB"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nsewPUONpAuXcrWZSryYu29acXNZuhWXtCEIAqksH9qd8CAH0e+d+N/U5kHRP8e5EUXEcec1A2/G4X189p8w==" saltValue="at3gBcQYrslqboIabOTt3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499</v>
      </c>
      <c r="AP7" s="268"/>
      <c r="AQ7" s="269" t="s">
        <v>500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501</v>
      </c>
      <c r="AQ8" s="275" t="s">
        <v>502</v>
      </c>
      <c r="AR8" s="276" t="s">
        <v>503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504</v>
      </c>
      <c r="AL9" s="1182"/>
      <c r="AM9" s="1182"/>
      <c r="AN9" s="1183"/>
      <c r="AO9" s="277">
        <v>4743378</v>
      </c>
      <c r="AP9" s="277">
        <v>59798</v>
      </c>
      <c r="AQ9" s="278">
        <v>72345</v>
      </c>
      <c r="AR9" s="279">
        <v>-17.3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505</v>
      </c>
      <c r="AL10" s="1182"/>
      <c r="AM10" s="1182"/>
      <c r="AN10" s="1183"/>
      <c r="AO10" s="280">
        <v>27052</v>
      </c>
      <c r="AP10" s="280">
        <v>341</v>
      </c>
      <c r="AQ10" s="281">
        <v>6087</v>
      </c>
      <c r="AR10" s="282">
        <v>-94.4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506</v>
      </c>
      <c r="AL11" s="1182"/>
      <c r="AM11" s="1182"/>
      <c r="AN11" s="1183"/>
      <c r="AO11" s="280">
        <v>23017</v>
      </c>
      <c r="AP11" s="280">
        <v>290</v>
      </c>
      <c r="AQ11" s="281">
        <v>1128</v>
      </c>
      <c r="AR11" s="282">
        <v>-74.3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507</v>
      </c>
      <c r="AL12" s="1182"/>
      <c r="AM12" s="1182"/>
      <c r="AN12" s="1183"/>
      <c r="AO12" s="280" t="s">
        <v>508</v>
      </c>
      <c r="AP12" s="280" t="s">
        <v>508</v>
      </c>
      <c r="AQ12" s="281">
        <v>9</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509</v>
      </c>
      <c r="AL13" s="1182"/>
      <c r="AM13" s="1182"/>
      <c r="AN13" s="1183"/>
      <c r="AO13" s="280">
        <v>126828</v>
      </c>
      <c r="AP13" s="280">
        <v>1599</v>
      </c>
      <c r="AQ13" s="281">
        <v>2326</v>
      </c>
      <c r="AR13" s="282">
        <v>-31.3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510</v>
      </c>
      <c r="AL14" s="1182"/>
      <c r="AM14" s="1182"/>
      <c r="AN14" s="1183"/>
      <c r="AO14" s="280">
        <v>22179</v>
      </c>
      <c r="AP14" s="280">
        <v>280</v>
      </c>
      <c r="AQ14" s="281">
        <v>1625</v>
      </c>
      <c r="AR14" s="282">
        <v>-82.8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511</v>
      </c>
      <c r="AL15" s="1185"/>
      <c r="AM15" s="1185"/>
      <c r="AN15" s="1186"/>
      <c r="AO15" s="280">
        <v>-261998</v>
      </c>
      <c r="AP15" s="280">
        <v>-3303</v>
      </c>
      <c r="AQ15" s="281">
        <v>-4515</v>
      </c>
      <c r="AR15" s="282">
        <v>-26.8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189</v>
      </c>
      <c r="AL16" s="1185"/>
      <c r="AM16" s="1185"/>
      <c r="AN16" s="1186"/>
      <c r="AO16" s="280">
        <v>4680456</v>
      </c>
      <c r="AP16" s="280">
        <v>59004</v>
      </c>
      <c r="AQ16" s="281">
        <v>79005</v>
      </c>
      <c r="AR16" s="282">
        <v>-25.3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516</v>
      </c>
      <c r="AL21" s="1188"/>
      <c r="AM21" s="1188"/>
      <c r="AN21" s="1189"/>
      <c r="AO21" s="293">
        <v>6.33</v>
      </c>
      <c r="AP21" s="294">
        <v>7.5</v>
      </c>
      <c r="AQ21" s="295">
        <v>-1.17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517</v>
      </c>
      <c r="AL22" s="1188"/>
      <c r="AM22" s="1188"/>
      <c r="AN22" s="1189"/>
      <c r="AO22" s="298">
        <v>98.7</v>
      </c>
      <c r="AP22" s="299">
        <v>98.5</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518</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499</v>
      </c>
      <c r="AP30" s="268"/>
      <c r="AQ30" s="269" t="s">
        <v>500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501</v>
      </c>
      <c r="AQ31" s="275" t="s">
        <v>502</v>
      </c>
      <c r="AR31" s="276" t="s">
        <v>503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521</v>
      </c>
      <c r="AL32" s="1196"/>
      <c r="AM32" s="1196"/>
      <c r="AN32" s="1197"/>
      <c r="AO32" s="308">
        <v>2705950</v>
      </c>
      <c r="AP32" s="308">
        <v>34113</v>
      </c>
      <c r="AQ32" s="309">
        <v>42274</v>
      </c>
      <c r="AR32" s="310">
        <v>-19.3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522</v>
      </c>
      <c r="AL33" s="1196"/>
      <c r="AM33" s="1196"/>
      <c r="AN33" s="1197"/>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523</v>
      </c>
      <c r="AL34" s="1196"/>
      <c r="AM34" s="1196"/>
      <c r="AN34" s="1197"/>
      <c r="AO34" s="308" t="s">
        <v>508</v>
      </c>
      <c r="AP34" s="308" t="s">
        <v>508</v>
      </c>
      <c r="AQ34" s="309">
        <v>53</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524</v>
      </c>
      <c r="AL35" s="1196"/>
      <c r="AM35" s="1196"/>
      <c r="AN35" s="1197"/>
      <c r="AO35" s="308">
        <v>771997</v>
      </c>
      <c r="AP35" s="308">
        <v>9732</v>
      </c>
      <c r="AQ35" s="309">
        <v>12769</v>
      </c>
      <c r="AR35" s="310">
        <v>-23.8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525</v>
      </c>
      <c r="AL36" s="1196"/>
      <c r="AM36" s="1196"/>
      <c r="AN36" s="1197"/>
      <c r="AO36" s="308" t="s">
        <v>508</v>
      </c>
      <c r="AP36" s="308" t="s">
        <v>508</v>
      </c>
      <c r="AQ36" s="309">
        <v>1973</v>
      </c>
      <c r="AR36" s="310" t="s">
        <v>508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526</v>
      </c>
      <c r="AL37" s="1196"/>
      <c r="AM37" s="1196"/>
      <c r="AN37" s="1197"/>
      <c r="AO37" s="308">
        <v>185</v>
      </c>
      <c r="AP37" s="308">
        <v>2</v>
      </c>
      <c r="AQ37" s="309">
        <v>635</v>
      </c>
      <c r="AR37" s="310">
        <v>-99.7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527</v>
      </c>
      <c r="AL38" s="1199"/>
      <c r="AM38" s="1199"/>
      <c r="AN38" s="1200"/>
      <c r="AO38" s="311" t="s">
        <v>508</v>
      </c>
      <c r="AP38" s="311" t="s">
        <v>508</v>
      </c>
      <c r="AQ38" s="312">
        <v>1</v>
      </c>
      <c r="AR38" s="300" t="s">
        <v>508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528</v>
      </c>
      <c r="AL39" s="1199"/>
      <c r="AM39" s="1199"/>
      <c r="AN39" s="1200"/>
      <c r="AO39" s="308">
        <v>-423982</v>
      </c>
      <c r="AP39" s="308">
        <v>-5345</v>
      </c>
      <c r="AQ39" s="309">
        <v>-5447</v>
      </c>
      <c r="AR39" s="310">
        <v>-1.9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529</v>
      </c>
      <c r="AL40" s="1196"/>
      <c r="AM40" s="1196"/>
      <c r="AN40" s="1197"/>
      <c r="AO40" s="308">
        <v>-2636046</v>
      </c>
      <c r="AP40" s="308">
        <v>-33231</v>
      </c>
      <c r="AQ40" s="309">
        <v>-37418</v>
      </c>
      <c r="AR40" s="310">
        <v>-11.2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418104</v>
      </c>
      <c r="AP41" s="308">
        <v>5271</v>
      </c>
      <c r="AQ41" s="309">
        <v>14840</v>
      </c>
      <c r="AR41" s="310">
        <v>-64.5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499</v>
      </c>
      <c r="AN49" s="1192" t="s">
        <v>533</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534</v>
      </c>
      <c r="AO50" s="325" t="s">
        <v>535</v>
      </c>
      <c r="AP50" s="326" t="s">
        <v>536</v>
      </c>
      <c r="AQ50" s="327" t="s">
        <v>537</v>
      </c>
      <c r="AR50" s="328" t="s">
        <v>538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2524420</v>
      </c>
      <c r="AN51" s="330">
        <v>30766</v>
      </c>
      <c r="AO51" s="331">
        <v>-2.5</v>
      </c>
      <c r="AP51" s="332">
        <v>54110</v>
      </c>
      <c r="AQ51" s="333">
        <v>-5.6</v>
      </c>
      <c r="AR51" s="334">
        <v>3.1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1753662</v>
      </c>
      <c r="AN52" s="338">
        <v>21373</v>
      </c>
      <c r="AO52" s="339">
        <v>-19.3</v>
      </c>
      <c r="AP52" s="340">
        <v>30620</v>
      </c>
      <c r="AQ52" s="341">
        <v>-6.6</v>
      </c>
      <c r="AR52" s="342">
        <v>-12.7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2263664</v>
      </c>
      <c r="AN53" s="330">
        <v>27801</v>
      </c>
      <c r="AO53" s="331">
        <v>-9.6</v>
      </c>
      <c r="AP53" s="332">
        <v>54684</v>
      </c>
      <c r="AQ53" s="333">
        <v>1.1000000000000001</v>
      </c>
      <c r="AR53" s="334">
        <v>-10.7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1710503</v>
      </c>
      <c r="AN54" s="338">
        <v>21007</v>
      </c>
      <c r="AO54" s="339">
        <v>-1.7</v>
      </c>
      <c r="AP54" s="340">
        <v>32829</v>
      </c>
      <c r="AQ54" s="341">
        <v>7.2</v>
      </c>
      <c r="AR54" s="342">
        <v>-8.9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2204951</v>
      </c>
      <c r="AN55" s="330">
        <v>27243</v>
      </c>
      <c r="AO55" s="331">
        <v>-2</v>
      </c>
      <c r="AP55" s="332">
        <v>62383</v>
      </c>
      <c r="AQ55" s="333">
        <v>14.1</v>
      </c>
      <c r="AR55" s="334">
        <v>-16.100000000000001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1611121</v>
      </c>
      <c r="AN56" s="338">
        <v>19906</v>
      </c>
      <c r="AO56" s="339">
        <v>-5.2</v>
      </c>
      <c r="AP56" s="340">
        <v>35325</v>
      </c>
      <c r="AQ56" s="341">
        <v>7.6</v>
      </c>
      <c r="AR56" s="342">
        <v>-12.8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2123412</v>
      </c>
      <c r="AN57" s="330">
        <v>26465</v>
      </c>
      <c r="AO57" s="331">
        <v>-2.9</v>
      </c>
      <c r="AP57" s="332">
        <v>63812</v>
      </c>
      <c r="AQ57" s="333">
        <v>2.2999999999999998</v>
      </c>
      <c r="AR57" s="334">
        <v>-5.2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1584047</v>
      </c>
      <c r="AN58" s="338">
        <v>19742</v>
      </c>
      <c r="AO58" s="339">
        <v>-0.8</v>
      </c>
      <c r="AP58" s="340">
        <v>33848</v>
      </c>
      <c r="AQ58" s="341">
        <v>-4.2</v>
      </c>
      <c r="AR58" s="342">
        <v>3.4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1209350</v>
      </c>
      <c r="AN59" s="330">
        <v>15246</v>
      </c>
      <c r="AO59" s="331">
        <v>-42.4</v>
      </c>
      <c r="AP59" s="332">
        <v>54225</v>
      </c>
      <c r="AQ59" s="333">
        <v>-15</v>
      </c>
      <c r="AR59" s="334">
        <v>-27.4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926330</v>
      </c>
      <c r="AN60" s="338">
        <v>11678</v>
      </c>
      <c r="AO60" s="339">
        <v>-40.799999999999997</v>
      </c>
      <c r="AP60" s="340">
        <v>27337</v>
      </c>
      <c r="AQ60" s="341">
        <v>-19.2</v>
      </c>
      <c r="AR60" s="342">
        <v>-21.6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2065159</v>
      </c>
      <c r="AN61" s="345">
        <v>25504</v>
      </c>
      <c r="AO61" s="346">
        <v>-11.9</v>
      </c>
      <c r="AP61" s="347">
        <v>57843</v>
      </c>
      <c r="AQ61" s="348">
        <v>-0.6</v>
      </c>
      <c r="AR61" s="334">
        <v>-11.3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1517133</v>
      </c>
      <c r="AN62" s="338">
        <v>18741</v>
      </c>
      <c r="AO62" s="339">
        <v>-13.6</v>
      </c>
      <c r="AP62" s="340">
        <v>31992</v>
      </c>
      <c r="AQ62" s="341">
        <v>-3</v>
      </c>
      <c r="AR62" s="342">
        <v>-10.6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adddJ/FPRszArpmeIuEclnI8A875OygKiILrOinFbUfsQdVctVdB5TsP4Du4xtQTbI0seT3OJYE99Zng7XA5IA==" saltValue="OrqvbcuI5w3RhT7HpqNj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547</v>
      </c>
    </row>
    <row r="120" spans="125:125" ht="13.5" hidden="1" customHeight="1" x14ac:dyDescent="0.15"/>
    <row r="121" spans="125:125" ht="13.5" hidden="1" customHeight="1" x14ac:dyDescent="0.15">
      <c r="DU121" s="255"/>
    </row>
  </sheetData>
  <sheetProtection algorithmName="SHA-512" hashValue="rlgRS/GjzymS4BIlCMr/FNoSawyB5zxmGUKblybejQmC3nBH2x6LBeJ3IWYjG5bkl9oaWf3ol7aNRBpIu7oGTQ==" saltValue="+pkAvmpAN6wwZeRf0PEB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548</v>
      </c>
    </row>
  </sheetData>
  <sheetProtection algorithmName="SHA-512" hashValue="pQ2wT4ooB2If7Q8K8ZtoAq36SFB4bMj+PyuT1ZMa7/ySC7rIxDHvV6PzHy/oWgZkYY/Et/thyWpeXENcV1vGcw==" saltValue="fBnMJYOMyZ3wJMMzTfQm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4" t="s">
        <v>3</v>
      </c>
      <c r="D47" s="1204"/>
      <c r="E47" s="1205"/>
      <c r="F47" s="11">
        <v>10.93</v>
      </c>
      <c r="G47" s="12">
        <v>9.7899999999999991</v>
      </c>
      <c r="H47" s="12">
        <v>9.49</v>
      </c>
      <c r="I47" s="12">
        <v>9.27</v>
      </c>
      <c r="J47" s="13">
        <v>9.99</v>
      </c>
    </row>
    <row r="48" spans="2:10" ht="57.75" customHeight="1" x14ac:dyDescent="0.15">
      <c r="B48" s="14"/>
      <c r="C48" s="1206" t="s">
        <v>4</v>
      </c>
      <c r="D48" s="1206"/>
      <c r="E48" s="1207"/>
      <c r="F48" s="15">
        <v>7.12</v>
      </c>
      <c r="G48" s="16">
        <v>5.86</v>
      </c>
      <c r="H48" s="16">
        <v>4.83</v>
      </c>
      <c r="I48" s="16">
        <v>8.5500000000000007</v>
      </c>
      <c r="J48" s="17">
        <v>15.76</v>
      </c>
    </row>
    <row r="49" spans="2:10" ht="57.75" customHeight="1" thickBot="1" x14ac:dyDescent="0.2">
      <c r="B49" s="18"/>
      <c r="C49" s="1208" t="s">
        <v>5</v>
      </c>
      <c r="D49" s="1208"/>
      <c r="E49" s="1209"/>
      <c r="F49" s="19">
        <v>0.38</v>
      </c>
      <c r="G49" s="20" t="s">
        <v>554</v>
      </c>
      <c r="H49" s="20" t="s">
        <v>555</v>
      </c>
      <c r="I49" s="20">
        <v>3.85</v>
      </c>
      <c r="J49" s="21">
        <v>8.69</v>
      </c>
    </row>
    <row r="50" spans="2:10" x14ac:dyDescent="0.15"/>
  </sheetData>
  <sheetProtection algorithmName="SHA-512" hashValue="GuWay8QAJMf6HTLqek3JGGuQLmYbaYvMOf136qc4MpraJJ8jLuld7X+nQ0w3QJudv+S9UJ1M9Suxcy4ryXNyaA==" saltValue="C7GAetn7jiyCyachqJpL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行田市</cp:lastModifiedBy>
  <cp:lastPrinted>2023-10-06T00:38:17Z</cp:lastPrinted>
  <dcterms:created xsi:type="dcterms:W3CDTF">2023-02-20T04:25:45Z</dcterms:created>
  <dcterms:modified xsi:type="dcterms:W3CDTF">2023-10-06T00:40:11Z</dcterms:modified>
  <cp:category/>
</cp:coreProperties>
</file>