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P59第4-1表" sheetId="1" r:id="rId1"/>
    <sheet name="P60第4-2表" sheetId="2" r:id="rId2"/>
    <sheet name="P61,62第4-3表" sheetId="3" r:id="rId3"/>
    <sheet name="P63第4-4表" sheetId="4" r:id="rId4"/>
    <sheet name="P64第4-5～6表" sheetId="5" r:id="rId5"/>
    <sheet name="P65第4-7～8表" sheetId="6" r:id="rId6"/>
    <sheet name="P66第4-9～10表" sheetId="7" r:id="rId7"/>
    <sheet name="P67第4-11～12表 " sheetId="8" r:id="rId8"/>
    <sheet name="Sheet2" sheetId="9" state="hidden" r:id="rId9"/>
    <sheet name="Sheet3" sheetId="10" state="hidden" r:id="rId10"/>
  </sheets>
  <definedNames>
    <definedName name="_xlnm.Print_Area" localSheetId="1">'P60第4-2表'!$A$1:$Q$23</definedName>
    <definedName name="_xlnm.Print_Area" localSheetId="2">'P61,62第4-3表'!$A$1:$U$38</definedName>
    <definedName name="_xlnm.Print_Area" localSheetId="3">'P63第4-4表'!$A$1:$R$32</definedName>
    <definedName name="_xlnm.Print_Area" localSheetId="5">'P65第4-7～8表'!$B$2:$P$35</definedName>
    <definedName name="_xlnm.Print_Area" localSheetId="6">'P66第4-9～10表'!$A$1:$R$43</definedName>
    <definedName name="_xlnm.Print_Area" localSheetId="7">'P67第4-11～12表 '!$A$1:$S$38</definedName>
  </definedNames>
  <calcPr fullCalcOnLoad="1"/>
</workbook>
</file>

<file path=xl/sharedStrings.xml><?xml version="1.0" encoding="utf-8"?>
<sst xmlns="http://schemas.openxmlformats.org/spreadsheetml/2006/main" count="515" uniqueCount="266">
  <si>
    <t>一般取扱所</t>
  </si>
  <si>
    <t>合計</t>
  </si>
  <si>
    <t>危険物　　　　　　　　　の種別</t>
  </si>
  <si>
    <t>小計</t>
  </si>
  <si>
    <t>屋内貯蔵所</t>
  </si>
  <si>
    <t>屋外タンク貯蔵所</t>
  </si>
  <si>
    <t>屋内タンク貯蔵所</t>
  </si>
  <si>
    <t>地下タンク貯蔵所</t>
  </si>
  <si>
    <t>小計</t>
  </si>
  <si>
    <t>第二種販売取扱所</t>
  </si>
  <si>
    <t>移送取扱所</t>
  </si>
  <si>
    <t>製造所</t>
  </si>
  <si>
    <t>貯　　　　　　蔵　　　　　　所</t>
  </si>
  <si>
    <t>取　　　　扱　　　　所</t>
  </si>
  <si>
    <t>簡易タンク貯蔵所</t>
  </si>
  <si>
    <t>移動タンク貯蔵所</t>
  </si>
  <si>
    <t>屋外貯蔵所</t>
  </si>
  <si>
    <t>給油取扱所</t>
  </si>
  <si>
    <t xml:space="preserve"> 製造所等の別      　　　　　　　　　　　　　　　　　　</t>
  </si>
  <si>
    <t>第一種販売取扱所</t>
  </si>
  <si>
    <t>-</t>
  </si>
  <si>
    <t>-</t>
  </si>
  <si>
    <t>総  計</t>
  </si>
  <si>
    <t>混  在</t>
  </si>
  <si>
    <t>第 6 類</t>
  </si>
  <si>
    <t>第 5 類</t>
  </si>
  <si>
    <t>第 4 類</t>
  </si>
  <si>
    <t>第 3 類</t>
  </si>
  <si>
    <t>第 2 類</t>
  </si>
  <si>
    <t>第 1 類</t>
  </si>
  <si>
    <t>第４－１表　危 険 物 施 設 数</t>
  </si>
  <si>
    <t>注1　本表以下に示す危険物施設数とは、完成検査済証を交付した施設数を意味する。</t>
  </si>
  <si>
    <t>注2　危険物の類別とは、消防法別表の類別を示す。</t>
  </si>
  <si>
    <t>注3　－は、危険物施設の定義あるいは技術基準上あり得ないものであることを示す。</t>
  </si>
  <si>
    <t>（令和4年3月31日現在）</t>
  </si>
  <si>
    <t>第４－２表　数量別危険物施設数</t>
  </si>
  <si>
    <t xml:space="preserve"> 製造所等の別      　　　　　　　　　　　　　　　　　　</t>
  </si>
  <si>
    <t>合計</t>
  </si>
  <si>
    <t>製造所</t>
  </si>
  <si>
    <t>貯　　　　　　蔵　　　　　　所</t>
  </si>
  <si>
    <t>取　　　　扱　　　　所</t>
  </si>
  <si>
    <t>　　　　　　　　　数量の別</t>
  </si>
  <si>
    <t>小計</t>
  </si>
  <si>
    <t>屋内貯蔵所</t>
  </si>
  <si>
    <t>屋外タンク貯蔵所</t>
  </si>
  <si>
    <t>屋内タンク貯蔵所</t>
  </si>
  <si>
    <t>地下タンク貯蔵所</t>
  </si>
  <si>
    <t>簡易タンク貯蔵所</t>
  </si>
  <si>
    <t>移動タンク貯蔵所</t>
  </si>
  <si>
    <t>屋外貯蔵所</t>
  </si>
  <si>
    <t>給油取扱所</t>
  </si>
  <si>
    <t>第一種販売取扱所</t>
  </si>
  <si>
    <t>第二種販売取扱所</t>
  </si>
  <si>
    <t>移送取扱所</t>
  </si>
  <si>
    <t>一般取扱所</t>
  </si>
  <si>
    <t>総計</t>
  </si>
  <si>
    <t>5倍以下</t>
  </si>
  <si>
    <t>－</t>
  </si>
  <si>
    <t>5倍を超え　　10倍以下</t>
  </si>
  <si>
    <t>10倍を超え
50倍以下</t>
  </si>
  <si>
    <t>50倍を超え100倍以下</t>
  </si>
  <si>
    <t>－</t>
  </si>
  <si>
    <t>100倍を超え150倍以下</t>
  </si>
  <si>
    <t>150倍を超え200倍以下</t>
  </si>
  <si>
    <t>200倍を超え1000倍以下</t>
  </si>
  <si>
    <t>1000倍を超え5000倍以下</t>
  </si>
  <si>
    <t>5000倍を超え10000倍以下</t>
  </si>
  <si>
    <t>10000倍を超えるもの</t>
  </si>
  <si>
    <t>注1　数量の別の欄は、製造所等で貯蔵し、又は取り扱う危険物の最大数量（許可数量）を指定数量の倍数　　　　　　　　　　</t>
  </si>
  <si>
    <t>　 によって表したものである。</t>
  </si>
  <si>
    <t>注2　－は、危険物施設の定義あるいは技術基準上あり得ないものであることを示す。</t>
  </si>
  <si>
    <t xml:space="preserve">第４－３表　市 町 村 別  </t>
  </si>
  <si>
    <t>危 険 物 施 設 数</t>
  </si>
  <si>
    <t>製造所等の別      　　　　　　　　　　　　   　　　　　　</t>
  </si>
  <si>
    <t>貯　　　　蔵　　　　所</t>
  </si>
  <si>
    <t>事業所</t>
  </si>
  <si>
    <t xml:space="preserve"> 市町村の別</t>
  </si>
  <si>
    <t>消防本部及び署
設置市町村計</t>
  </si>
  <si>
    <t>県計（２以上の許可
行政庁の区域に渡るもの）</t>
  </si>
  <si>
    <t>さいたま市</t>
  </si>
  <si>
    <t>熊谷市</t>
  </si>
  <si>
    <t>川口市</t>
  </si>
  <si>
    <t>行田市</t>
  </si>
  <si>
    <t>春日部市</t>
  </si>
  <si>
    <t>羽生市</t>
  </si>
  <si>
    <t>深谷市</t>
  </si>
  <si>
    <t>上尾市</t>
  </si>
  <si>
    <t>越谷市</t>
  </si>
  <si>
    <t>蕨市</t>
  </si>
  <si>
    <t>戸田市</t>
  </si>
  <si>
    <t>三郷市</t>
  </si>
  <si>
    <t>蓮田市</t>
  </si>
  <si>
    <t>伊奈町</t>
  </si>
  <si>
    <t>埼玉県南西部</t>
  </si>
  <si>
    <t>秩父</t>
  </si>
  <si>
    <t>入間東部地区</t>
  </si>
  <si>
    <t>吉川松伏</t>
  </si>
  <si>
    <t>児玉郡市広域</t>
  </si>
  <si>
    <t>坂戸・鶴ヶ島</t>
  </si>
  <si>
    <t>比企広域</t>
  </si>
  <si>
    <t>川越地区</t>
  </si>
  <si>
    <t>埼玉県央広域</t>
  </si>
  <si>
    <t>西入間広域</t>
  </si>
  <si>
    <t>埼玉西部</t>
  </si>
  <si>
    <t>埼玉東部</t>
  </si>
  <si>
    <t>草加八潮</t>
  </si>
  <si>
    <t>第４－４表　危険物施設数の推移</t>
  </si>
  <si>
    <t>　（各年3月31日現在）</t>
  </si>
  <si>
    <t xml:space="preserve">
   製造所等の別</t>
  </si>
  <si>
    <t xml:space="preserve"> 
  年</t>
  </si>
  <si>
    <t>昭和 ６１ 年</t>
  </si>
  <si>
    <t>　　 ６２</t>
  </si>
  <si>
    <t>平成11年</t>
  </si>
  <si>
    <t>12年</t>
  </si>
  <si>
    <t>13年</t>
  </si>
  <si>
    <t>14年</t>
  </si>
  <si>
    <t>15年</t>
  </si>
  <si>
    <t>16年</t>
  </si>
  <si>
    <t>17年</t>
  </si>
  <si>
    <t>18年</t>
  </si>
  <si>
    <t>19年</t>
  </si>
  <si>
    <t>20年</t>
  </si>
  <si>
    <t>21年</t>
  </si>
  <si>
    <t>22年</t>
  </si>
  <si>
    <t>23年</t>
  </si>
  <si>
    <t>24年</t>
  </si>
  <si>
    <t>25年</t>
  </si>
  <si>
    <t>26年</t>
  </si>
  <si>
    <t>27年</t>
  </si>
  <si>
    <t>28年</t>
  </si>
  <si>
    <t>29年</t>
  </si>
  <si>
    <t>30年</t>
  </si>
  <si>
    <t>令和元年</t>
  </si>
  <si>
    <t>令和 2年</t>
  </si>
  <si>
    <t>令和 3年</t>
  </si>
  <si>
    <t>令和 4年</t>
  </si>
  <si>
    <t>第４－５表　危険物事業所数</t>
  </si>
  <si>
    <t>　　　　　　　　　　　　　　　　　　　　　　　　　　　　　　　　　   （令和4年3月31日現在）</t>
  </si>
  <si>
    <t>区　分</t>
  </si>
  <si>
    <t xml:space="preserve"> 危険物保安統括管理者・危険物施設保安員・予防規程・自衛消防組織を設けなければならない事業所</t>
  </si>
  <si>
    <t>その他の事業所</t>
  </si>
  <si>
    <t>危険物保安統括
管理者を要する
事業所</t>
  </si>
  <si>
    <t>危険物施設保安員を要する事業所</t>
  </si>
  <si>
    <t>予防規程の作成
を要する事業所</t>
  </si>
  <si>
    <t>自衛消防組織
を要する事業所</t>
  </si>
  <si>
    <t>令和２年度</t>
  </si>
  <si>
    <t>令和３年度</t>
  </si>
  <si>
    <t xml:space="preserve"> 消防本部及び署 設置市町村計</t>
  </si>
  <si>
    <t>消防本部及び署
未設置町村分</t>
  </si>
  <si>
    <t>県計（2以上の
許可行政庁の区域
にわたるもの）</t>
  </si>
  <si>
    <t>注　－は現在許可施設がないことを示す。　　</t>
  </si>
  <si>
    <t>第４－６表　危険物の仮貯蔵及び仮取扱い承認件数</t>
  </si>
  <si>
    <t>　　　　　　　　　　　　　　　　　　　　　　　　　　　　　　</t>
  </si>
  <si>
    <t>（単位：件）</t>
  </si>
  <si>
    <t xml:space="preserve"> 区　分</t>
  </si>
  <si>
    <t>令和２年度</t>
  </si>
  <si>
    <t>令和３年度</t>
  </si>
  <si>
    <t>消防本部及び署
設置市町村分</t>
  </si>
  <si>
    <t>2以上の許可
行政庁の区域
にわたるもの</t>
  </si>
  <si>
    <t xml:space="preserve"> 仮　貯　蔵</t>
  </si>
  <si>
    <t xml:space="preserve"> 仮　取　扱</t>
  </si>
  <si>
    <t>第４－７表</t>
  </si>
  <si>
    <t>危険物施設に係る許可、完成検査、</t>
  </si>
  <si>
    <t>廃止届及び仮使用の件数</t>
  </si>
  <si>
    <t>（単位 ： 件）</t>
  </si>
  <si>
    <t>区分</t>
  </si>
  <si>
    <t>令和２年度</t>
  </si>
  <si>
    <t>消防本部及び署
設置市町村分</t>
  </si>
  <si>
    <t>2以上の許可行政庁の区域にわたるもの</t>
  </si>
  <si>
    <t>許可</t>
  </si>
  <si>
    <t>設置</t>
  </si>
  <si>
    <t>変更</t>
  </si>
  <si>
    <t>完成検査</t>
  </si>
  <si>
    <t>廃止届</t>
  </si>
  <si>
    <t>仮使用</t>
  </si>
  <si>
    <t>注1　変更の件数には、移動タンク貯蔵所の常置場所の変更に係る許可、完成検査</t>
  </si>
  <si>
    <t>　 完成検査の件数を含む。また、廃止届には、移動タンク貯蔵所の転出も含む。</t>
  </si>
  <si>
    <t>注2　－は許可施設がないことを示す。</t>
  </si>
  <si>
    <t>第４－８表　危険物に係る事故発生状況</t>
  </si>
  <si>
    <t>（単位 ： 件、人）</t>
  </si>
  <si>
    <t>火災</t>
  </si>
  <si>
    <t>流出</t>
  </si>
  <si>
    <t>その他</t>
  </si>
  <si>
    <t>死者</t>
  </si>
  <si>
    <t>負傷者</t>
  </si>
  <si>
    <t>平成８年</t>
  </si>
  <si>
    <t>平成21年</t>
  </si>
  <si>
    <t>平成23年</t>
  </si>
  <si>
    <t>平成24年</t>
  </si>
  <si>
    <t>平成25年</t>
  </si>
  <si>
    <t>平成26年</t>
  </si>
  <si>
    <t>平成27年</t>
  </si>
  <si>
    <t>平成28年</t>
  </si>
  <si>
    <t>平成29年</t>
  </si>
  <si>
    <t>平成30年</t>
  </si>
  <si>
    <t>令和元年</t>
  </si>
  <si>
    <t>令和２年</t>
  </si>
  <si>
    <t>令和３年</t>
  </si>
  <si>
    <t>第４－９表　危険物施設に対する立入検査実施状況</t>
  </si>
  <si>
    <t>製造所等の別    　　　　　　　　　　　　　　　　　　</t>
  </si>
  <si>
    <t>　所管行政庁の別</t>
  </si>
  <si>
    <t>検査施設数</t>
  </si>
  <si>
    <t>延回数</t>
  </si>
  <si>
    <t>消防本部及び署　設置市町村計</t>
  </si>
  <si>
    <t>消防本部及び署　未設置市町村分</t>
  </si>
  <si>
    <t>県計（2以上の許可行政庁の区域にわたるもの）</t>
  </si>
  <si>
    <t xml:space="preserve"> 注　－は現在危険物施設がないことを示す。</t>
  </si>
  <si>
    <t>第４－１０表　危険物施設及び無許可施設に関する命令状況</t>
  </si>
  <si>
    <t>　命令の区分</t>
  </si>
  <si>
    <t>令和２年度</t>
  </si>
  <si>
    <t>令和３年度</t>
  </si>
  <si>
    <t>製造所等における危険物の貯蔵取扱いの基準に関する遵守命令（法第11条の5）</t>
  </si>
  <si>
    <t>製造所等の位置、構造、設備の基準に関する措置命令(法第12条第2項)</t>
  </si>
  <si>
    <t>修理命令</t>
  </si>
  <si>
    <t>改造命令</t>
  </si>
  <si>
    <t>移転命令</t>
  </si>
  <si>
    <t>製造所等の使用停止命令　　　（法第12条の2）</t>
  </si>
  <si>
    <t>製造所等の緊急使用停止命令　　　（法第12条の3）</t>
  </si>
  <si>
    <t>危険物の無許可製造､取扱いに関する措置命令(法第16条の6)</t>
  </si>
  <si>
    <t xml:space="preserve"> 注　危険物の無許可貯蔵、取扱いに関する措置命令については、当該施設が許可を受けるべき危険物施設の欄に記入した。</t>
  </si>
  <si>
    <t>第４－１１表　危険物取扱者試験実施状況</t>
  </si>
  <si>
    <t>(平成24年度～令和3年度）</t>
  </si>
  <si>
    <t xml:space="preserve">          区分</t>
  </si>
  <si>
    <t xml:space="preserve">  合　　計　</t>
  </si>
  <si>
    <t xml:space="preserve">  甲   種　</t>
  </si>
  <si>
    <t>乙        種</t>
  </si>
  <si>
    <t>丙   種</t>
  </si>
  <si>
    <t>小   計</t>
  </si>
  <si>
    <t>第４類</t>
  </si>
  <si>
    <t>第４類以外</t>
  </si>
  <si>
    <t xml:space="preserve">
 年度</t>
  </si>
  <si>
    <t>受験者（人）</t>
  </si>
  <si>
    <t>合格者（人）</t>
  </si>
  <si>
    <t>合格率（％）</t>
  </si>
  <si>
    <t>平成21年度</t>
  </si>
  <si>
    <t>平成23年度</t>
  </si>
  <si>
    <t>平成 24年度</t>
  </si>
  <si>
    <t>　　25年度</t>
  </si>
  <si>
    <t>　　26年度</t>
  </si>
  <si>
    <t>　　27年度</t>
  </si>
  <si>
    <t>　　28年度</t>
  </si>
  <si>
    <t>　　29年度</t>
  </si>
  <si>
    <t>　　30年度</t>
  </si>
  <si>
    <t>令和元年度</t>
  </si>
  <si>
    <t>　　２年度</t>
  </si>
  <si>
    <t>　　３年度</t>
  </si>
  <si>
    <t>第４－１２表　危険物取扱者保安講習実施状況</t>
  </si>
  <si>
    <t>（平成24年度～令和3年度）</t>
  </si>
  <si>
    <t xml:space="preserve">            区分</t>
  </si>
  <si>
    <t>実施回数（回）</t>
  </si>
  <si>
    <t>受講者数（人）</t>
  </si>
  <si>
    <t>受講者が所有する免状の種類</t>
  </si>
  <si>
    <t>甲種</t>
  </si>
  <si>
    <t>乙　　　　　　　種</t>
  </si>
  <si>
    <t>丙種</t>
  </si>
  <si>
    <t xml:space="preserve"> 年度</t>
  </si>
  <si>
    <t>第１類</t>
  </si>
  <si>
    <t>第２類</t>
  </si>
  <si>
    <t>第３類</t>
  </si>
  <si>
    <t>第５類</t>
  </si>
  <si>
    <t>第６類</t>
  </si>
  <si>
    <t>　　23年度</t>
  </si>
  <si>
    <t>　　24年度</t>
  </si>
  <si>
    <t>　　30　　　　
　　(3）</t>
  </si>
  <si>
    <t>6039
(180)</t>
  </si>
  <si>
    <t>※（）内はオンライン講習にかかる回数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</si>
</sst>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_ "/>
    <numFmt numFmtId="178" formatCode="#,##0;[Red]#,##0"/>
    <numFmt numFmtId="179" formatCode="0;[Red]0"/>
    <numFmt numFmtId="180" formatCode="#,##0_);[Red]\(#,##0\)"/>
    <numFmt numFmtId="181" formatCode="#,##0.0_);[Red]\(#,##0.0\)"/>
    <numFmt numFmtId="182" formatCode="0_);[Red]\(0\)"/>
    <numFmt numFmtId="183" formatCode="0.0_);[Red]\(0.0\)"/>
  </numFmts>
  <fonts count="70">
    <font>
      <sz val="11"/>
      <name val="ＭＳ Ｐゴシック"/>
      <family val="3"/>
    </font>
    <font>
      <sz val="6"/>
      <name val="ＭＳ Ｐゴシック"/>
      <family val="3"/>
    </font>
    <font>
      <sz val="12"/>
      <name val="ＭＳ Ｐゴシック"/>
      <family val="3"/>
    </font>
    <font>
      <sz val="14"/>
      <name val="ＭＳ 明朝"/>
      <family val="1"/>
    </font>
    <font>
      <sz val="11"/>
      <name val="ＭＳ 明朝"/>
      <family val="1"/>
    </font>
    <font>
      <sz val="13"/>
      <name val="ＭＳ 明朝"/>
      <family val="1"/>
    </font>
    <font>
      <sz val="12"/>
      <name val="ＭＳ ゴシック"/>
      <family val="3"/>
    </font>
    <font>
      <sz val="21"/>
      <name val="ＭＳ ゴシック"/>
      <family val="3"/>
    </font>
    <font>
      <sz val="14"/>
      <name val="ＭＳ Ｐゴシック"/>
      <family val="3"/>
    </font>
    <font>
      <sz val="22"/>
      <name val="ＭＳ ゴシック"/>
      <family val="3"/>
    </font>
    <font>
      <sz val="14"/>
      <name val="ＭＳ ゴシック"/>
      <family val="3"/>
    </font>
    <font>
      <sz val="20"/>
      <name val="ＭＳ 明朝"/>
      <family val="1"/>
    </font>
    <font>
      <sz val="26"/>
      <name val="ＭＳ ゴシック"/>
      <family val="3"/>
    </font>
    <font>
      <sz val="11"/>
      <name val="ＭＳ ゴシック"/>
      <family val="3"/>
    </font>
    <font>
      <sz val="16"/>
      <name val="ＭＳ Ｐゴシック"/>
      <family val="3"/>
    </font>
    <font>
      <sz val="16"/>
      <name val="ＭＳ ゴシック"/>
      <family val="3"/>
    </font>
    <font>
      <sz val="9.5"/>
      <name val="ＭＳ ゴシック"/>
      <family val="3"/>
    </font>
    <font>
      <sz val="10"/>
      <name val="ＭＳ ゴシック"/>
      <family val="3"/>
    </font>
    <font>
      <sz val="28"/>
      <name val="ＭＳ ゴシック"/>
      <family val="3"/>
    </font>
    <font>
      <sz val="20"/>
      <name val="ＭＳ ゴシック"/>
      <family val="3"/>
    </font>
    <font>
      <sz val="15"/>
      <name val="ＭＳ ゴシック"/>
      <family val="3"/>
    </font>
    <font>
      <sz val="15"/>
      <name val="ＭＳ Ｐゴシック"/>
      <family val="3"/>
    </font>
    <font>
      <sz val="18"/>
      <name val="ＭＳ ゴシック"/>
      <family val="3"/>
    </font>
    <font>
      <sz val="3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4"/>
      <color indexed="8"/>
      <name val="ＭＳ ゴシック"/>
      <family val="3"/>
    </font>
    <font>
      <sz val="16"/>
      <color indexed="8"/>
      <name val="ＭＳ ゴシック"/>
      <family val="3"/>
    </font>
    <font>
      <sz val="11"/>
      <color indexed="8"/>
      <name val="ＭＳ ゴシック"/>
      <family val="3"/>
    </font>
    <font>
      <sz val="9.5"/>
      <color indexed="8"/>
      <name val="ＭＳ 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4"/>
      <color theme="1"/>
      <name val="ＭＳ ゴシック"/>
      <family val="3"/>
    </font>
    <font>
      <sz val="16"/>
      <color theme="1"/>
      <name val="ＭＳ ゴシック"/>
      <family val="3"/>
    </font>
    <font>
      <sz val="11"/>
      <color theme="1"/>
      <name val="ＭＳ ゴシック"/>
      <family val="3"/>
    </font>
    <font>
      <sz val="9.5"/>
      <color theme="1"/>
      <name val="ＭＳ ゴシック"/>
      <family val="3"/>
    </font>
    <font>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style="thin"/>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medium"/>
      <bottom style="medium"/>
    </border>
    <border>
      <left style="thin"/>
      <right style="hair"/>
      <top style="thin"/>
      <bottom style="thin"/>
    </border>
    <border>
      <left style="hair"/>
      <right style="hair"/>
      <top style="thin"/>
      <bottom style="thin"/>
    </border>
    <border>
      <left style="hair"/>
      <right style="medium"/>
      <top style="thin"/>
      <bottom style="thin"/>
    </border>
    <border>
      <left style="medium"/>
      <right style="thin"/>
      <top>
        <color indexed="63"/>
      </top>
      <bottom style="hair"/>
    </border>
    <border>
      <left>
        <color indexed="63"/>
      </left>
      <right style="thin"/>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color indexed="63"/>
      </right>
      <top>
        <color indexed="63"/>
      </top>
      <bottom style="thin"/>
    </border>
    <border>
      <left style="thin"/>
      <right style="thin"/>
      <top style="medium"/>
      <bottom style="thin"/>
    </border>
    <border>
      <left>
        <color indexed="63"/>
      </left>
      <right style="medium"/>
      <top>
        <color indexed="63"/>
      </top>
      <bottom style="thin"/>
    </border>
    <border>
      <left style="medium"/>
      <right style="medium"/>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hair"/>
    </border>
    <border>
      <left>
        <color indexed="63"/>
      </left>
      <right>
        <color indexed="63"/>
      </right>
      <top style="thin"/>
      <bottom style="hair"/>
    </border>
    <border>
      <left>
        <color indexed="63"/>
      </left>
      <right style="medium"/>
      <top style="thin"/>
      <bottom style="hair"/>
    </border>
    <border>
      <left style="medium"/>
      <right style="medium"/>
      <top style="thin"/>
      <bottom style="hair"/>
    </border>
    <border>
      <left style="thin"/>
      <right style="thin"/>
      <top style="thin"/>
      <bottom style="hair"/>
    </border>
    <border>
      <left style="thin"/>
      <right style="medium"/>
      <top style="thin"/>
      <bottom style="hair"/>
    </border>
    <border>
      <left style="medium"/>
      <right style="thin"/>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hair"/>
    </border>
    <border>
      <left style="thin"/>
      <right style="thin"/>
      <top style="hair"/>
      <bottom style="hair"/>
    </border>
    <border>
      <left style="thin"/>
      <right style="medium"/>
      <top style="hair"/>
      <bottom style="hair"/>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thin"/>
      <right style="thin"/>
      <top>
        <color indexed="63"/>
      </top>
      <bottom style="hair"/>
    </border>
    <border>
      <left style="thin"/>
      <right style="medium"/>
      <top>
        <color indexed="63"/>
      </top>
      <bottom style="hair"/>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hair"/>
      <bottom style="medium"/>
    </border>
    <border>
      <left>
        <color indexed="63"/>
      </left>
      <right>
        <color indexed="63"/>
      </right>
      <top style="hair"/>
      <bottom style="medium"/>
    </border>
    <border>
      <left>
        <color indexed="63"/>
      </left>
      <right style="medium"/>
      <top style="hair"/>
      <bottom style="medium"/>
    </border>
    <border>
      <left style="medium"/>
      <right style="medium"/>
      <top style="hair"/>
      <bottom style="medium"/>
    </border>
    <border>
      <left style="thin"/>
      <right style="thin"/>
      <top style="hair"/>
      <bottom style="medium"/>
    </border>
    <border>
      <left style="thin"/>
      <right style="medium"/>
      <top style="hair"/>
      <bottom style="medium"/>
    </border>
    <border>
      <left style="medium"/>
      <right style="hair"/>
      <top style="medium"/>
      <bottom>
        <color indexed="63"/>
      </bottom>
    </border>
    <border>
      <left style="medium"/>
      <right style="hair"/>
      <top>
        <color indexed="63"/>
      </top>
      <bottom>
        <color indexed="63"/>
      </bottom>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color indexed="63"/>
      </top>
      <bottom style="hair"/>
    </border>
    <border>
      <left style="thin"/>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hair"/>
      <top style="hair"/>
      <bottom>
        <color indexed="63"/>
      </bottom>
    </border>
    <border>
      <left style="medium"/>
      <right style="hair"/>
      <top>
        <color indexed="63"/>
      </top>
      <bottom style="medium"/>
    </border>
    <border>
      <left style="medium"/>
      <right>
        <color indexed="63"/>
      </right>
      <top style="medium"/>
      <bottom style="hair"/>
    </border>
    <border>
      <left style="medium"/>
      <right style="medium"/>
      <top style="medium"/>
      <bottom style="hair"/>
    </border>
    <border>
      <left style="medium"/>
      <right style="thin"/>
      <top style="medium"/>
      <bottom style="hair"/>
    </border>
    <border>
      <left style="thin"/>
      <right style="hair"/>
      <top style="medium"/>
      <bottom style="hair"/>
    </border>
    <border>
      <left style="hair"/>
      <right style="hair"/>
      <top style="medium"/>
      <bottom style="hair"/>
    </border>
    <border>
      <left style="hair"/>
      <right style="medium"/>
      <top style="medium"/>
      <bottom style="hair"/>
    </border>
    <border>
      <left style="medium"/>
      <right style="hair"/>
      <top style="medium"/>
      <bottom style="hair"/>
    </border>
    <border>
      <left style="medium"/>
      <right>
        <color indexed="63"/>
      </right>
      <top style="hair"/>
      <bottom style="hair"/>
    </border>
    <border>
      <left style="thin"/>
      <right style="hair"/>
      <top style="hair"/>
      <bottom style="hair"/>
    </border>
    <border>
      <left style="hair"/>
      <right style="hair"/>
      <top style="hair"/>
      <bottom style="hair"/>
    </border>
    <border>
      <left style="hair"/>
      <right style="medium"/>
      <top style="hair"/>
      <bottom style="hair"/>
    </border>
    <border>
      <left style="medium"/>
      <right style="hair"/>
      <top style="hair"/>
      <bottom style="hair"/>
    </border>
    <border>
      <left>
        <color indexed="63"/>
      </left>
      <right style="thin"/>
      <top style="hair"/>
      <bottom style="hair"/>
    </border>
    <border>
      <left style="medium"/>
      <right>
        <color indexed="63"/>
      </right>
      <top style="hair"/>
      <bottom>
        <color indexed="63"/>
      </bottom>
    </border>
    <border>
      <left>
        <color indexed="63"/>
      </left>
      <right style="thin"/>
      <top style="hair"/>
      <bottom>
        <color indexed="63"/>
      </bottom>
    </border>
    <border>
      <left style="medium"/>
      <right>
        <color indexed="63"/>
      </right>
      <top style="thin"/>
      <bottom style="medium"/>
    </border>
    <border>
      <left style="medium"/>
      <right style="medium"/>
      <top style="thin"/>
      <bottom style="medium"/>
    </border>
    <border>
      <left>
        <color indexed="63"/>
      </left>
      <right style="thin"/>
      <top style="thin"/>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medium"/>
      <right style="hair"/>
      <top style="thin"/>
      <bottom style="medium"/>
    </border>
    <border>
      <left>
        <color indexed="63"/>
      </left>
      <right style="thin"/>
      <top style="medium"/>
      <bottom style="medium"/>
    </border>
    <border>
      <left style="thin"/>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style="medium"/>
    </border>
    <border>
      <left style="thin"/>
      <right style="medium"/>
      <top style="medium"/>
      <bottom style="thin"/>
    </border>
    <border>
      <left style="medium"/>
      <right>
        <color indexed="63"/>
      </right>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medium"/>
      <right>
        <color indexed="63"/>
      </right>
      <top style="thin"/>
      <bottom style="hair"/>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hair"/>
      <top style="thin"/>
      <bottom style="hair"/>
    </border>
    <border>
      <left style="hair"/>
      <right style="hair"/>
      <top style="thin"/>
      <bottom style="hair"/>
    </border>
    <border>
      <left style="hair"/>
      <right style="medium"/>
      <top style="thin"/>
      <bottom style="hair"/>
    </border>
    <border>
      <left style="medium"/>
      <right>
        <color indexed="63"/>
      </right>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style="medium"/>
      <right style="medium"/>
      <top style="medium"/>
      <bottom style="thin"/>
    </border>
    <border>
      <left style="medium"/>
      <right style="thin"/>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medium"/>
    </border>
    <border>
      <left style="medium"/>
      <right style="thin"/>
      <top style="dashed"/>
      <bottom style="medium"/>
    </border>
    <border>
      <left>
        <color indexed="63"/>
      </left>
      <right>
        <color indexed="63"/>
      </right>
      <top style="dashed"/>
      <bottom style="medium"/>
    </border>
    <border>
      <left style="thin"/>
      <right style="medium"/>
      <top style="dashed"/>
      <bottom style="medium"/>
    </border>
    <border>
      <left style="thin"/>
      <right style="thin"/>
      <top style="dashed"/>
      <bottom style="medium"/>
    </border>
    <border>
      <left style="thin"/>
      <right style="dotted"/>
      <top style="medium"/>
      <bottom style="medium"/>
    </border>
    <border>
      <left style="dotted"/>
      <right style="dotted"/>
      <top style="medium"/>
      <bottom style="medium"/>
    </border>
    <border>
      <left style="dotted"/>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dotted"/>
      <top style="medium"/>
      <bottom style="thin"/>
    </border>
    <border>
      <left style="dotted"/>
      <right style="dotted"/>
      <top style="medium"/>
      <bottom style="thin"/>
    </border>
    <border>
      <left style="dotted"/>
      <right style="medium"/>
      <top style="medium"/>
      <bottom style="thin"/>
    </border>
    <border>
      <left>
        <color indexed="63"/>
      </left>
      <right style="medium"/>
      <top style="thin"/>
      <bottom style="medium"/>
    </border>
    <border>
      <left style="thin"/>
      <right style="dotted"/>
      <top style="thin"/>
      <bottom style="medium"/>
    </border>
    <border>
      <left style="dotted"/>
      <right style="dotted"/>
      <top style="thin"/>
      <bottom style="medium"/>
    </border>
    <border>
      <left style="dotted"/>
      <right style="medium"/>
      <top style="thin"/>
      <bottom style="medium"/>
    </border>
    <border>
      <left>
        <color indexed="63"/>
      </left>
      <right style="thin"/>
      <top>
        <color indexed="63"/>
      </top>
      <bottom style="thin"/>
    </border>
    <border>
      <left style="dotted"/>
      <right style="dotted"/>
      <top>
        <color indexed="63"/>
      </top>
      <bottom style="thin"/>
    </border>
    <border>
      <left style="dotted"/>
      <right style="medium"/>
      <top>
        <color indexed="63"/>
      </top>
      <bottom style="thin"/>
    </border>
    <border>
      <left style="thin"/>
      <right style="dotted"/>
      <top style="thin"/>
      <bottom style="thin"/>
    </border>
    <border>
      <left style="dotted"/>
      <right style="dotted"/>
      <top style="thin"/>
      <bottom style="thin"/>
    </border>
    <border>
      <left style="dotted"/>
      <right style="medium"/>
      <top style="thin"/>
      <bottom style="thin"/>
    </border>
    <border>
      <left style="medium"/>
      <right>
        <color indexed="63"/>
      </right>
      <top style="thin"/>
      <bottom>
        <color indexed="63"/>
      </bottom>
    </border>
    <border>
      <left>
        <color indexed="63"/>
      </left>
      <right style="thin"/>
      <top style="thin"/>
      <bottom>
        <color indexed="63"/>
      </bottom>
    </border>
    <border diagonalDown="1">
      <left style="medium"/>
      <right>
        <color indexed="63"/>
      </right>
      <top style="medium"/>
      <bottom style="medium"/>
      <diagonal style="thin"/>
    </border>
    <border diagonalDown="1">
      <left>
        <color indexed="63"/>
      </left>
      <right style="medium"/>
      <top style="medium"/>
      <bottom style="medium"/>
      <diagonal style="thin"/>
    </border>
    <border>
      <left style="dashed"/>
      <right>
        <color indexed="63"/>
      </right>
      <top style="medium"/>
      <bottom style="medium"/>
    </border>
    <border>
      <left>
        <color indexed="63"/>
      </left>
      <right style="dashed"/>
      <top style="medium"/>
      <bottom style="medium"/>
    </border>
    <border>
      <left style="thin"/>
      <right>
        <color indexed="63"/>
      </right>
      <top style="medium"/>
      <bottom style="medium"/>
    </border>
    <border>
      <left style="dashed"/>
      <right>
        <color indexed="63"/>
      </right>
      <top style="medium"/>
      <bottom style="thin"/>
    </border>
    <border>
      <left>
        <color indexed="63"/>
      </left>
      <right style="dashed"/>
      <top style="medium"/>
      <bottom style="thin"/>
    </border>
    <border>
      <left style="thin"/>
      <right>
        <color indexed="63"/>
      </right>
      <top style="medium"/>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dashed"/>
      <top style="thin"/>
      <bottom style="thin"/>
    </border>
    <border>
      <left style="dashed"/>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dashed"/>
      <right>
        <color indexed="63"/>
      </right>
      <top style="thin"/>
      <bottom style="medium"/>
    </border>
    <border>
      <left>
        <color indexed="63"/>
      </left>
      <right style="dashed"/>
      <top style="thin"/>
      <bottom style="medium"/>
    </border>
    <border>
      <left style="dashed"/>
      <right>
        <color indexed="63"/>
      </right>
      <top>
        <color indexed="63"/>
      </top>
      <bottom>
        <color indexed="63"/>
      </bottom>
    </border>
    <border>
      <left>
        <color indexed="63"/>
      </left>
      <right style="dashed"/>
      <top>
        <color indexed="63"/>
      </top>
      <bottom>
        <color indexed="63"/>
      </bottom>
    </border>
    <border>
      <left style="thin"/>
      <right>
        <color indexed="63"/>
      </right>
      <top style="thin"/>
      <bottom style="medium"/>
    </border>
    <border>
      <left style="dashed"/>
      <right>
        <color indexed="63"/>
      </right>
      <top>
        <color indexed="63"/>
      </top>
      <bottom style="medium"/>
    </border>
    <border>
      <left>
        <color indexed="63"/>
      </left>
      <right style="dashed"/>
      <top>
        <color indexed="63"/>
      </top>
      <bottom style="medium"/>
    </border>
    <border>
      <left style="thin"/>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0" fillId="0" borderId="0">
      <alignment vertical="center"/>
      <protection/>
    </xf>
    <xf numFmtId="0" fontId="63" fillId="32" borderId="0" applyNumberFormat="0" applyBorder="0" applyAlignment="0" applyProtection="0"/>
  </cellStyleXfs>
  <cellXfs count="745">
    <xf numFmtId="0" fontId="0" fillId="0" borderId="0" xfId="0" applyAlignment="1">
      <alignment/>
    </xf>
    <xf numFmtId="0" fontId="0"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3" fillId="0" borderId="10" xfId="0" applyFont="1" applyFill="1" applyBorder="1" applyAlignment="1">
      <alignment/>
    </xf>
    <xf numFmtId="0" fontId="6" fillId="0" borderId="11" xfId="0" applyFont="1" applyFill="1" applyBorder="1" applyAlignment="1">
      <alignment horizontal="center" vertical="center"/>
    </xf>
    <xf numFmtId="49" fontId="6" fillId="0" borderId="12" xfId="0" applyNumberFormat="1" applyFont="1" applyFill="1" applyBorder="1" applyAlignment="1">
      <alignment horizontal="right" vertical="top"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2" xfId="0" applyFont="1" applyFill="1" applyBorder="1" applyAlignment="1">
      <alignment horizontal="center" vertical="distributed" wrapText="1"/>
    </xf>
    <xf numFmtId="0" fontId="6" fillId="0" borderId="15" xfId="0" applyFont="1" applyFill="1" applyBorder="1" applyAlignment="1">
      <alignment horizontal="center" vertical="distributed" wrapText="1"/>
    </xf>
    <xf numFmtId="0" fontId="6" fillId="0" borderId="16" xfId="0" applyFont="1" applyFill="1" applyBorder="1" applyAlignment="1">
      <alignment horizontal="center" vertical="distributed" wrapText="1"/>
    </xf>
    <xf numFmtId="0" fontId="6" fillId="0" borderId="17" xfId="0" applyFont="1" applyFill="1" applyBorder="1" applyAlignment="1">
      <alignment horizontal="center" vertical="distributed" wrapText="1"/>
    </xf>
    <xf numFmtId="49" fontId="6" fillId="0" borderId="12" xfId="0" applyNumberFormat="1" applyFont="1" applyFill="1" applyBorder="1" applyAlignment="1">
      <alignment horizontal="left" wrapText="1"/>
    </xf>
    <xf numFmtId="0" fontId="6" fillId="0" borderId="14" xfId="0" applyFont="1" applyFill="1" applyBorder="1" applyAlignment="1">
      <alignment vertical="distributed" textRotation="255"/>
    </xf>
    <xf numFmtId="0" fontId="6" fillId="0" borderId="18" xfId="0" applyFont="1" applyFill="1" applyBorder="1" applyAlignment="1">
      <alignment vertical="distributed" textRotation="255"/>
    </xf>
    <xf numFmtId="0" fontId="6" fillId="0" borderId="19" xfId="0" applyFont="1" applyFill="1" applyBorder="1" applyAlignment="1">
      <alignment vertical="distributed" textRotation="255"/>
    </xf>
    <xf numFmtId="0" fontId="6" fillId="0" borderId="20" xfId="0" applyFont="1" applyFill="1" applyBorder="1" applyAlignment="1">
      <alignment vertical="distributed" textRotation="255"/>
    </xf>
    <xf numFmtId="0" fontId="6" fillId="0" borderId="12" xfId="0" applyFont="1" applyFill="1" applyBorder="1" applyAlignment="1">
      <alignment vertical="distributed" textRotation="255"/>
    </xf>
    <xf numFmtId="49" fontId="6" fillId="0" borderId="21" xfId="0" applyNumberFormat="1" applyFont="1" applyFill="1" applyBorder="1" applyAlignment="1">
      <alignment horizontal="left" wrapText="1"/>
    </xf>
    <xf numFmtId="0" fontId="6" fillId="0" borderId="21" xfId="0" applyFont="1" applyFill="1" applyBorder="1" applyAlignment="1">
      <alignment horizontal="center" vertical="distributed" textRotation="255" indent="1"/>
    </xf>
    <xf numFmtId="0" fontId="6" fillId="0" borderId="21" xfId="0" applyFont="1" applyFill="1" applyBorder="1" applyAlignment="1">
      <alignment vertical="distributed" textRotation="255" inden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Alignment="1">
      <alignment/>
    </xf>
    <xf numFmtId="0" fontId="6" fillId="0" borderId="0" xfId="0" applyFont="1" applyFill="1" applyAlignment="1">
      <alignment/>
    </xf>
    <xf numFmtId="0" fontId="5" fillId="0" borderId="0" xfId="0" applyFont="1" applyFill="1" applyAlignment="1">
      <alignment/>
    </xf>
    <xf numFmtId="0" fontId="4" fillId="0" borderId="0" xfId="0" applyFont="1" applyFill="1" applyAlignment="1">
      <alignment/>
    </xf>
    <xf numFmtId="180" fontId="8" fillId="0" borderId="10" xfId="0" applyNumberFormat="1" applyFont="1" applyFill="1" applyBorder="1" applyAlignment="1">
      <alignment horizontal="right" vertical="center" shrinkToFit="1"/>
    </xf>
    <xf numFmtId="180" fontId="8" fillId="0" borderId="15" xfId="0" applyNumberFormat="1" applyFont="1" applyFill="1" applyBorder="1" applyAlignment="1">
      <alignment horizontal="right" vertical="center" shrinkToFit="1"/>
    </xf>
    <xf numFmtId="180" fontId="8" fillId="0" borderId="16" xfId="0" applyNumberFormat="1" applyFont="1" applyFill="1" applyBorder="1" applyAlignment="1">
      <alignment horizontal="right" vertical="center" shrinkToFit="1"/>
    </xf>
    <xf numFmtId="180" fontId="8" fillId="0" borderId="17" xfId="0" applyNumberFormat="1" applyFont="1" applyFill="1" applyBorder="1" applyAlignment="1">
      <alignment horizontal="right" vertical="center" shrinkToFit="1"/>
    </xf>
    <xf numFmtId="180" fontId="8" fillId="0" borderId="17" xfId="0" applyNumberFormat="1" applyFont="1" applyFill="1" applyBorder="1" applyAlignment="1">
      <alignment horizontal="center" vertical="center" shrinkToFit="1"/>
    </xf>
    <xf numFmtId="180" fontId="8" fillId="0" borderId="15" xfId="0" applyNumberFormat="1" applyFont="1" applyFill="1" applyBorder="1" applyAlignment="1">
      <alignment horizontal="center" vertical="center" shrinkToFit="1"/>
    </xf>
    <xf numFmtId="180" fontId="8" fillId="0" borderId="24" xfId="0" applyNumberFormat="1" applyFont="1" applyFill="1" applyBorder="1" applyAlignment="1">
      <alignment horizontal="right" vertical="center" shrinkToFit="1"/>
    </xf>
    <xf numFmtId="180" fontId="8" fillId="0" borderId="25" xfId="0" applyNumberFormat="1" applyFont="1" applyFill="1" applyBorder="1" applyAlignment="1">
      <alignment horizontal="right" vertical="center" shrinkToFit="1"/>
    </xf>
    <xf numFmtId="180" fontId="8" fillId="0" borderId="26" xfId="0" applyNumberFormat="1" applyFont="1" applyFill="1" applyBorder="1" applyAlignment="1">
      <alignment horizontal="right" vertical="center" shrinkToFit="1"/>
    </xf>
    <xf numFmtId="180" fontId="8" fillId="0" borderId="27" xfId="0" applyNumberFormat="1" applyFont="1" applyFill="1" applyBorder="1" applyAlignment="1">
      <alignment horizontal="right" vertical="center" shrinkToFit="1"/>
    </xf>
    <xf numFmtId="180" fontId="8" fillId="0" borderId="25" xfId="0" applyNumberFormat="1" applyFont="1" applyFill="1" applyBorder="1" applyAlignment="1">
      <alignment horizontal="center" vertical="center" shrinkToFit="1"/>
    </xf>
    <xf numFmtId="180" fontId="8" fillId="0" borderId="27" xfId="0" applyNumberFormat="1" applyFont="1" applyFill="1" applyBorder="1" applyAlignment="1">
      <alignment horizontal="center" vertical="center" shrinkToFit="1"/>
    </xf>
    <xf numFmtId="180" fontId="8" fillId="0" borderId="21" xfId="0" applyNumberFormat="1" applyFont="1" applyFill="1" applyBorder="1" applyAlignment="1">
      <alignment horizontal="right" vertical="center" shrinkToFit="1"/>
    </xf>
    <xf numFmtId="180" fontId="8" fillId="0" borderId="28" xfId="0" applyNumberFormat="1" applyFont="1" applyFill="1" applyBorder="1" applyAlignment="1">
      <alignment horizontal="right" vertical="center" shrinkToFit="1"/>
    </xf>
    <xf numFmtId="180" fontId="8" fillId="0" borderId="29" xfId="0" applyNumberFormat="1" applyFont="1" applyFill="1" applyBorder="1" applyAlignment="1">
      <alignment horizontal="center" vertical="center" shrinkToFit="1"/>
    </xf>
    <xf numFmtId="180" fontId="8" fillId="0" borderId="30" xfId="0" applyNumberFormat="1" applyFont="1" applyFill="1" applyBorder="1" applyAlignment="1">
      <alignment horizontal="right" vertical="center" shrinkToFit="1"/>
    </xf>
    <xf numFmtId="180" fontId="8" fillId="0" borderId="28" xfId="0" applyNumberFormat="1" applyFont="1" applyFill="1" applyBorder="1" applyAlignment="1">
      <alignment horizontal="center" vertical="center" shrinkToFit="1"/>
    </xf>
    <xf numFmtId="180" fontId="8" fillId="0" borderId="29" xfId="0" applyNumberFormat="1" applyFont="1" applyFill="1" applyBorder="1" applyAlignment="1">
      <alignment horizontal="right" vertical="center" shrinkToFit="1"/>
    </xf>
    <xf numFmtId="180" fontId="2" fillId="0" borderId="0" xfId="0" applyNumberFormat="1" applyFont="1" applyFill="1" applyAlignment="1">
      <alignment/>
    </xf>
    <xf numFmtId="49" fontId="6" fillId="0" borderId="11" xfId="0" applyNumberFormat="1" applyFont="1" applyFill="1" applyBorder="1" applyAlignment="1">
      <alignment horizontal="right" vertical="center" wrapText="1"/>
    </xf>
    <xf numFmtId="0" fontId="10" fillId="0" borderId="31" xfId="0" applyFont="1" applyFill="1" applyBorder="1" applyAlignment="1">
      <alignment horizontal="center" vertical="center"/>
    </xf>
    <xf numFmtId="49" fontId="6" fillId="0" borderId="22" xfId="0" applyNumberFormat="1" applyFont="1" applyFill="1" applyBorder="1" applyAlignment="1">
      <alignment horizontal="right" vertical="top" wrapText="1"/>
    </xf>
    <xf numFmtId="0" fontId="10" fillId="0" borderId="18"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18" xfId="0" applyFont="1" applyFill="1" applyBorder="1" applyAlignment="1">
      <alignment horizontal="center" vertical="distributed" wrapText="1"/>
    </xf>
    <xf numFmtId="0" fontId="10" fillId="0" borderId="32" xfId="0" applyFont="1" applyFill="1" applyBorder="1" applyAlignment="1">
      <alignment horizontal="center" vertical="distributed" wrapText="1"/>
    </xf>
    <xf numFmtId="0" fontId="10" fillId="0" borderId="33" xfId="0" applyFont="1" applyFill="1" applyBorder="1" applyAlignment="1">
      <alignment horizontal="center" vertical="distributed" wrapText="1"/>
    </xf>
    <xf numFmtId="0" fontId="10" fillId="0" borderId="34" xfId="0" applyFont="1" applyFill="1" applyBorder="1" applyAlignment="1">
      <alignment horizontal="center" vertical="distributed" wrapText="1"/>
    </xf>
    <xf numFmtId="49" fontId="10" fillId="0" borderId="22" xfId="0" applyNumberFormat="1" applyFont="1" applyFill="1" applyBorder="1" applyAlignment="1">
      <alignment horizontal="left" wrapText="1"/>
    </xf>
    <xf numFmtId="0" fontId="10" fillId="0" borderId="18" xfId="0" applyFont="1" applyFill="1" applyBorder="1" applyAlignment="1">
      <alignment vertical="distributed" textRotation="255"/>
    </xf>
    <xf numFmtId="0" fontId="10" fillId="0" borderId="35" xfId="0" applyFont="1" applyFill="1" applyBorder="1" applyAlignment="1">
      <alignment vertical="distributed" textRotation="255"/>
    </xf>
    <xf numFmtId="0" fontId="10" fillId="0" borderId="36" xfId="0" applyFont="1" applyFill="1" applyBorder="1" applyAlignment="1">
      <alignment vertical="distributed" textRotation="255"/>
    </xf>
    <xf numFmtId="0" fontId="10" fillId="0" borderId="37" xfId="0" applyFont="1" applyFill="1" applyBorder="1" applyAlignment="1">
      <alignment vertical="distributed" textRotation="255"/>
    </xf>
    <xf numFmtId="49" fontId="10" fillId="0" borderId="13" xfId="0" applyNumberFormat="1" applyFont="1" applyFill="1" applyBorder="1" applyAlignment="1">
      <alignment horizontal="left" wrapText="1"/>
    </xf>
    <xf numFmtId="0" fontId="10" fillId="0" borderId="21" xfId="0" applyFont="1" applyFill="1" applyBorder="1" applyAlignment="1">
      <alignment horizontal="center" vertical="distributed" textRotation="255" indent="1"/>
    </xf>
    <xf numFmtId="0" fontId="10" fillId="0" borderId="21" xfId="0" applyFont="1" applyFill="1" applyBorder="1" applyAlignment="1">
      <alignment vertical="distributed" textRotation="255" indent="1"/>
    </xf>
    <xf numFmtId="0" fontId="10" fillId="0" borderId="28" xfId="0" applyFont="1" applyFill="1" applyBorder="1" applyAlignment="1">
      <alignment vertical="distributed" textRotation="255"/>
    </xf>
    <xf numFmtId="0" fontId="10" fillId="0" borderId="38" xfId="0" applyFont="1" applyFill="1" applyBorder="1" applyAlignment="1">
      <alignment vertical="distributed" textRotation="255"/>
    </xf>
    <xf numFmtId="0" fontId="10" fillId="0" borderId="39" xfId="0" applyFont="1" applyFill="1" applyBorder="1" applyAlignment="1">
      <alignment vertical="distributed" textRotation="255"/>
    </xf>
    <xf numFmtId="0" fontId="10" fillId="0" borderId="40" xfId="0" applyFont="1" applyFill="1" applyBorder="1" applyAlignment="1">
      <alignment vertical="distributed" textRotation="255"/>
    </xf>
    <xf numFmtId="0" fontId="10" fillId="0" borderId="41" xfId="0" applyFont="1" applyFill="1" applyBorder="1" applyAlignment="1">
      <alignment horizontal="distributed" vertical="center" indent="1"/>
    </xf>
    <xf numFmtId="0" fontId="10" fillId="0" borderId="11" xfId="0" applyFont="1" applyFill="1" applyBorder="1" applyAlignment="1">
      <alignment horizontal="distributed" vertical="center"/>
    </xf>
    <xf numFmtId="180" fontId="8" fillId="0" borderId="32" xfId="0" applyNumberFormat="1" applyFont="1" applyFill="1" applyBorder="1" applyAlignment="1">
      <alignment horizontal="right" vertical="center" shrinkToFit="1"/>
    </xf>
    <xf numFmtId="180" fontId="8" fillId="0" borderId="33" xfId="0" applyNumberFormat="1" applyFont="1" applyFill="1" applyBorder="1" applyAlignment="1">
      <alignment horizontal="right" vertical="center" shrinkToFit="1"/>
    </xf>
    <xf numFmtId="180" fontId="8" fillId="0" borderId="34" xfId="0" applyNumberFormat="1" applyFont="1" applyFill="1" applyBorder="1" applyAlignment="1">
      <alignment horizontal="right" vertical="center" shrinkToFit="1"/>
    </xf>
    <xf numFmtId="180" fontId="8" fillId="0" borderId="33" xfId="0" applyNumberFormat="1" applyFont="1" applyFill="1" applyBorder="1" applyAlignment="1">
      <alignment horizontal="center" vertical="center" shrinkToFit="1"/>
    </xf>
    <xf numFmtId="0" fontId="10" fillId="0" borderId="23" xfId="0" applyFont="1" applyFill="1" applyBorder="1" applyAlignment="1">
      <alignment horizontal="distributed" vertical="center"/>
    </xf>
    <xf numFmtId="180" fontId="8" fillId="0" borderId="42" xfId="0" applyNumberFormat="1" applyFont="1" applyFill="1" applyBorder="1" applyAlignment="1">
      <alignment horizontal="right" vertical="center" shrinkToFit="1"/>
    </xf>
    <xf numFmtId="180" fontId="8" fillId="0" borderId="43" xfId="0" applyNumberFormat="1" applyFont="1" applyFill="1" applyBorder="1" applyAlignment="1">
      <alignment horizontal="right" vertical="center" shrinkToFit="1"/>
    </xf>
    <xf numFmtId="180" fontId="8" fillId="0" borderId="44" xfId="0" applyNumberFormat="1" applyFont="1" applyFill="1" applyBorder="1" applyAlignment="1">
      <alignment horizontal="right" vertical="center" shrinkToFit="1"/>
    </xf>
    <xf numFmtId="180" fontId="8" fillId="0" borderId="43" xfId="0" applyNumberFormat="1" applyFont="1" applyFill="1" applyBorder="1" applyAlignment="1">
      <alignment horizontal="center" vertical="center" shrinkToFit="1"/>
    </xf>
    <xf numFmtId="0" fontId="10" fillId="0" borderId="23" xfId="0" applyFont="1" applyFill="1" applyBorder="1" applyAlignment="1">
      <alignment horizontal="distributed" vertical="center" wrapText="1"/>
    </xf>
    <xf numFmtId="0" fontId="10" fillId="0" borderId="13" xfId="0" applyFont="1" applyFill="1" applyBorder="1" applyAlignment="1">
      <alignment horizontal="distributed" vertical="center"/>
    </xf>
    <xf numFmtId="180" fontId="8" fillId="0" borderId="45" xfId="0" applyNumberFormat="1" applyFont="1" applyFill="1" applyBorder="1" applyAlignment="1">
      <alignment horizontal="right" vertical="center" shrinkToFit="1"/>
    </xf>
    <xf numFmtId="180" fontId="8" fillId="0" borderId="38" xfId="0" applyNumberFormat="1" applyFont="1" applyFill="1" applyBorder="1" applyAlignment="1">
      <alignment horizontal="right" vertical="center" shrinkToFit="1"/>
    </xf>
    <xf numFmtId="180" fontId="8" fillId="0" borderId="39" xfId="0" applyNumberFormat="1" applyFont="1" applyFill="1" applyBorder="1" applyAlignment="1">
      <alignment horizontal="right" vertical="center" shrinkToFit="1"/>
    </xf>
    <xf numFmtId="180" fontId="8" fillId="0" borderId="39" xfId="0" applyNumberFormat="1" applyFont="1" applyFill="1" applyBorder="1" applyAlignment="1">
      <alignment horizontal="center" vertical="center" shrinkToFit="1"/>
    </xf>
    <xf numFmtId="180" fontId="8" fillId="0" borderId="40" xfId="0" applyNumberFormat="1" applyFont="1" applyFill="1" applyBorder="1" applyAlignment="1">
      <alignment horizontal="right" vertical="center" shrinkToFit="1"/>
    </xf>
    <xf numFmtId="0" fontId="0" fillId="0" borderId="0" xfId="0" applyFont="1" applyFill="1" applyAlignment="1">
      <alignment vertical="center"/>
    </xf>
    <xf numFmtId="0" fontId="10" fillId="0" borderId="0" xfId="0" applyFont="1" applyFill="1" applyAlignment="1">
      <alignment vertical="center"/>
    </xf>
    <xf numFmtId="180" fontId="8" fillId="0" borderId="46" xfId="0" applyNumberFormat="1" applyFont="1" applyFill="1" applyBorder="1" applyAlignment="1">
      <alignment horizontal="right" vertical="center" shrinkToFit="1"/>
    </xf>
    <xf numFmtId="180" fontId="8" fillId="0" borderId="47" xfId="0" applyNumberFormat="1" applyFont="1" applyFill="1" applyBorder="1" applyAlignment="1">
      <alignment horizontal="right" vertical="center" shrinkToFit="1"/>
    </xf>
    <xf numFmtId="0" fontId="11" fillId="0" borderId="0" xfId="0" applyFont="1" applyFill="1" applyAlignment="1">
      <alignment horizontal="center"/>
    </xf>
    <xf numFmtId="0" fontId="12" fillId="0" borderId="0" xfId="0" applyFont="1" applyFill="1" applyAlignment="1">
      <alignment/>
    </xf>
    <xf numFmtId="0" fontId="13" fillId="0" borderId="0" xfId="0" applyFont="1" applyFill="1" applyAlignment="1">
      <alignment/>
    </xf>
    <xf numFmtId="0" fontId="12" fillId="0" borderId="0" xfId="0" applyFont="1" applyFill="1" applyAlignment="1">
      <alignment horizontal="right" indent="1"/>
    </xf>
    <xf numFmtId="0" fontId="12" fillId="0" borderId="0" xfId="0" applyFont="1" applyFill="1" applyAlignment="1">
      <alignment horizontal="left" indent="1"/>
    </xf>
    <xf numFmtId="0" fontId="0" fillId="0" borderId="0" xfId="0" applyFont="1" applyFill="1" applyAlignment="1">
      <alignment/>
    </xf>
    <xf numFmtId="0" fontId="0" fillId="0" borderId="11" xfId="0" applyFont="1" applyFill="1" applyBorder="1" applyAlignment="1">
      <alignment/>
    </xf>
    <xf numFmtId="49" fontId="14" fillId="0" borderId="48" xfId="0" applyNumberFormat="1" applyFont="1" applyFill="1" applyBorder="1" applyAlignment="1">
      <alignment vertical="top" wrapText="1"/>
    </xf>
    <xf numFmtId="0" fontId="0" fillId="0" borderId="22" xfId="0" applyFont="1" applyFill="1" applyBorder="1" applyAlignment="1">
      <alignment/>
    </xf>
    <xf numFmtId="49" fontId="14" fillId="0" borderId="14" xfId="0" applyNumberFormat="1" applyFont="1" applyFill="1" applyBorder="1" applyAlignment="1">
      <alignment horizontal="center" vertical="top" wrapText="1"/>
    </xf>
    <xf numFmtId="0" fontId="14" fillId="0" borderId="12" xfId="0" applyFont="1" applyFill="1" applyBorder="1" applyAlignment="1">
      <alignment horizontal="center" vertical="distributed" textRotation="255" indent="1"/>
    </xf>
    <xf numFmtId="0" fontId="8" fillId="0" borderId="12" xfId="0" applyFont="1" applyFill="1" applyBorder="1" applyAlignment="1">
      <alignment vertical="distributed" textRotation="255" indent="1"/>
    </xf>
    <xf numFmtId="0" fontId="14" fillId="0" borderId="1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14" fillId="0" borderId="10" xfId="0" applyFont="1" applyFill="1" applyBorder="1" applyAlignment="1">
      <alignment horizontal="center" vertical="distributed" wrapText="1"/>
    </xf>
    <xf numFmtId="0" fontId="0" fillId="0" borderId="46" xfId="0" applyFont="1" applyFill="1" applyBorder="1" applyAlignment="1">
      <alignment horizontal="center" vertical="distributed" wrapText="1"/>
    </xf>
    <xf numFmtId="0" fontId="0" fillId="0" borderId="16" xfId="0" applyFont="1" applyFill="1" applyBorder="1" applyAlignment="1">
      <alignment horizontal="center" vertical="distributed" wrapText="1"/>
    </xf>
    <xf numFmtId="0" fontId="0" fillId="0" borderId="17" xfId="0" applyFont="1" applyFill="1" applyBorder="1" applyAlignment="1">
      <alignment horizontal="center" vertical="distributed" wrapText="1"/>
    </xf>
    <xf numFmtId="49" fontId="14" fillId="0" borderId="14" xfId="0" applyNumberFormat="1" applyFont="1" applyFill="1" applyBorder="1" applyAlignment="1">
      <alignment horizontal="left" wrapText="1"/>
    </xf>
    <xf numFmtId="0" fontId="8" fillId="0" borderId="18" xfId="0" applyFont="1" applyFill="1" applyBorder="1" applyAlignment="1">
      <alignment vertical="distributed" textRotation="255"/>
    </xf>
    <xf numFmtId="0" fontId="8" fillId="0" borderId="19" xfId="0" applyFont="1" applyFill="1" applyBorder="1" applyAlignment="1">
      <alignment vertical="distributed" textRotation="255"/>
    </xf>
    <xf numFmtId="0" fontId="8" fillId="0" borderId="20" xfId="0" applyFont="1" applyFill="1" applyBorder="1" applyAlignment="1">
      <alignment vertical="distributed" textRotation="255"/>
    </xf>
    <xf numFmtId="0" fontId="0" fillId="0" borderId="13" xfId="0" applyFont="1" applyFill="1" applyBorder="1" applyAlignment="1">
      <alignment/>
    </xf>
    <xf numFmtId="0" fontId="0" fillId="0" borderId="49" xfId="0" applyFont="1" applyFill="1" applyBorder="1" applyAlignment="1">
      <alignment/>
    </xf>
    <xf numFmtId="49" fontId="14" fillId="0" borderId="49" xfId="0" applyNumberFormat="1" applyFont="1" applyFill="1" applyBorder="1" applyAlignment="1">
      <alignment horizontal="left" wrapText="1"/>
    </xf>
    <xf numFmtId="49" fontId="14" fillId="0" borderId="50" xfId="0" applyNumberFormat="1" applyFont="1" applyFill="1" applyBorder="1" applyAlignment="1">
      <alignment horizontal="left" wrapText="1"/>
    </xf>
    <xf numFmtId="0" fontId="14" fillId="0" borderId="12" xfId="0" applyFont="1" applyFill="1" applyBorder="1" applyAlignment="1">
      <alignment vertical="distributed" textRotation="255" indent="1"/>
    </xf>
    <xf numFmtId="0" fontId="14" fillId="0" borderId="21" xfId="0" applyFont="1" applyFill="1" applyBorder="1" applyAlignment="1">
      <alignment vertical="distributed" textRotation="255" indent="1"/>
    </xf>
    <xf numFmtId="0" fontId="14" fillId="0" borderId="28" xfId="0" applyFont="1" applyFill="1" applyBorder="1" applyAlignment="1">
      <alignment vertical="distributed" textRotation="255"/>
    </xf>
    <xf numFmtId="0" fontId="14" fillId="0" borderId="29" xfId="0" applyFont="1" applyFill="1" applyBorder="1" applyAlignment="1">
      <alignment vertical="distributed" textRotation="255"/>
    </xf>
    <xf numFmtId="0" fontId="14" fillId="0" borderId="30" xfId="0" applyFont="1" applyFill="1" applyBorder="1" applyAlignment="1">
      <alignment vertical="distributed" textRotation="255"/>
    </xf>
    <xf numFmtId="0" fontId="14" fillId="0" borderId="21" xfId="0" applyFont="1" applyFill="1" applyBorder="1" applyAlignment="1">
      <alignment horizontal="center" vertical="center" textRotation="255"/>
    </xf>
    <xf numFmtId="180" fontId="14" fillId="0" borderId="31" xfId="0" applyNumberFormat="1" applyFont="1" applyFill="1" applyBorder="1" applyAlignment="1">
      <alignment horizontal="right" vertical="center" shrinkToFit="1"/>
    </xf>
    <xf numFmtId="180" fontId="14" fillId="0" borderId="47" xfId="0" applyNumberFormat="1" applyFont="1" applyFill="1" applyBorder="1" applyAlignment="1">
      <alignment horizontal="right" vertical="center" shrinkToFit="1"/>
    </xf>
    <xf numFmtId="180" fontId="14" fillId="0" borderId="51" xfId="0" applyNumberFormat="1" applyFont="1" applyFill="1" applyBorder="1" applyAlignment="1">
      <alignment horizontal="right" vertical="center" shrinkToFit="1"/>
    </xf>
    <xf numFmtId="180" fontId="14" fillId="0" borderId="52" xfId="0" applyNumberFormat="1" applyFont="1" applyFill="1" applyBorder="1" applyAlignment="1">
      <alignment horizontal="right" vertical="center" shrinkToFit="1"/>
    </xf>
    <xf numFmtId="180" fontId="14" fillId="0" borderId="53" xfId="0" applyNumberFormat="1" applyFont="1" applyFill="1" applyBorder="1" applyAlignment="1">
      <alignment horizontal="right" vertical="center" shrinkToFit="1"/>
    </xf>
    <xf numFmtId="180" fontId="14" fillId="0" borderId="54" xfId="0" applyNumberFormat="1" applyFont="1" applyFill="1" applyBorder="1" applyAlignment="1">
      <alignment horizontal="right" vertical="center" shrinkToFit="1"/>
    </xf>
    <xf numFmtId="180" fontId="14" fillId="0" borderId="55" xfId="0" applyNumberFormat="1" applyFont="1" applyFill="1" applyBorder="1" applyAlignment="1">
      <alignment horizontal="right" vertical="center" shrinkToFit="1"/>
    </xf>
    <xf numFmtId="180" fontId="14" fillId="0" borderId="56" xfId="0" applyNumberFormat="1" applyFont="1" applyFill="1" applyBorder="1" applyAlignment="1">
      <alignment horizontal="right" vertical="center" shrinkToFit="1"/>
    </xf>
    <xf numFmtId="180" fontId="0" fillId="0" borderId="0" xfId="0" applyNumberFormat="1" applyFont="1" applyFill="1" applyAlignment="1">
      <alignment/>
    </xf>
    <xf numFmtId="180" fontId="14" fillId="0" borderId="57" xfId="0" applyNumberFormat="1" applyFont="1" applyFill="1" applyBorder="1" applyAlignment="1">
      <alignment horizontal="right" vertical="center" shrinkToFit="1"/>
    </xf>
    <xf numFmtId="180" fontId="14" fillId="0" borderId="58" xfId="0" applyNumberFormat="1" applyFont="1" applyFill="1" applyBorder="1" applyAlignment="1">
      <alignment horizontal="right" vertical="center" shrinkToFit="1"/>
    </xf>
    <xf numFmtId="180" fontId="14" fillId="0" borderId="59" xfId="0" applyNumberFormat="1" applyFont="1" applyFill="1" applyBorder="1" applyAlignment="1">
      <alignment horizontal="right" vertical="center" shrinkToFit="1"/>
    </xf>
    <xf numFmtId="180" fontId="14" fillId="0" borderId="60" xfId="0" applyNumberFormat="1" applyFont="1" applyFill="1" applyBorder="1" applyAlignment="1">
      <alignment horizontal="right" vertical="center" shrinkToFit="1"/>
    </xf>
    <xf numFmtId="0" fontId="10" fillId="0" borderId="61" xfId="0" applyFont="1" applyFill="1" applyBorder="1" applyAlignment="1">
      <alignment horizontal="center" vertical="center" shrinkToFit="1"/>
    </xf>
    <xf numFmtId="0" fontId="0" fillId="0" borderId="62" xfId="0" applyFont="1" applyFill="1" applyBorder="1" applyAlignment="1">
      <alignment/>
    </xf>
    <xf numFmtId="0" fontId="14" fillId="0" borderId="62" xfId="0" applyFont="1" applyFill="1" applyBorder="1" applyAlignment="1">
      <alignment horizontal="distributed" vertical="center"/>
    </xf>
    <xf numFmtId="0" fontId="14" fillId="0" borderId="63" xfId="0" applyFont="1" applyFill="1" applyBorder="1" applyAlignment="1">
      <alignment horizontal="distributed" vertical="center"/>
    </xf>
    <xf numFmtId="180" fontId="14" fillId="0" borderId="64" xfId="0" applyNumberFormat="1" applyFont="1" applyFill="1" applyBorder="1" applyAlignment="1">
      <alignment horizontal="right" vertical="center" shrinkToFit="1"/>
    </xf>
    <xf numFmtId="180" fontId="14" fillId="0" borderId="61" xfId="0" applyNumberFormat="1" applyFont="1" applyFill="1" applyBorder="1" applyAlignment="1">
      <alignment horizontal="right" vertical="center" shrinkToFit="1"/>
    </xf>
    <xf numFmtId="180" fontId="14" fillId="0" borderId="65" xfId="0" applyNumberFormat="1" applyFont="1" applyFill="1" applyBorder="1" applyAlignment="1">
      <alignment horizontal="right" vertical="center" shrinkToFit="1"/>
    </xf>
    <xf numFmtId="180" fontId="14" fillId="0" borderId="66" xfId="0" applyNumberFormat="1" applyFont="1" applyFill="1" applyBorder="1" applyAlignment="1">
      <alignment horizontal="right" vertical="center" shrinkToFit="1"/>
    </xf>
    <xf numFmtId="180" fontId="14" fillId="0" borderId="12" xfId="0" applyNumberFormat="1" applyFont="1" applyFill="1" applyBorder="1" applyAlignment="1">
      <alignment horizontal="right" vertical="center" shrinkToFit="1"/>
    </xf>
    <xf numFmtId="180" fontId="14" fillId="0" borderId="18" xfId="0" applyNumberFormat="1" applyFont="1" applyFill="1" applyBorder="1" applyAlignment="1">
      <alignment horizontal="right" vertical="center" shrinkToFit="1"/>
    </xf>
    <xf numFmtId="180" fontId="14" fillId="0" borderId="19" xfId="0" applyNumberFormat="1" applyFont="1" applyFill="1" applyBorder="1" applyAlignment="1">
      <alignment horizontal="right" vertical="center" shrinkToFit="1"/>
    </xf>
    <xf numFmtId="180" fontId="14" fillId="0" borderId="20" xfId="0" applyNumberFormat="1" applyFont="1" applyFill="1" applyBorder="1" applyAlignment="1">
      <alignment horizontal="right" vertical="center" shrinkToFit="1"/>
    </xf>
    <xf numFmtId="0" fontId="10" fillId="0" borderId="67" xfId="0" applyFont="1" applyFill="1" applyBorder="1" applyAlignment="1">
      <alignment horizontal="center" vertical="center" shrinkToFit="1"/>
    </xf>
    <xf numFmtId="0" fontId="0" fillId="0" borderId="68" xfId="0" applyFont="1" applyFill="1" applyBorder="1" applyAlignment="1">
      <alignment/>
    </xf>
    <xf numFmtId="0" fontId="14" fillId="0" borderId="68" xfId="0" applyFont="1" applyFill="1" applyBorder="1" applyAlignment="1">
      <alignment horizontal="distributed" vertical="center"/>
    </xf>
    <xf numFmtId="0" fontId="14" fillId="0" borderId="69" xfId="0" applyFont="1" applyFill="1" applyBorder="1" applyAlignment="1">
      <alignment horizontal="distributed" vertical="center"/>
    </xf>
    <xf numFmtId="180" fontId="14" fillId="0" borderId="70" xfId="0" applyNumberFormat="1" applyFont="1" applyFill="1" applyBorder="1" applyAlignment="1">
      <alignment horizontal="right" vertical="center" shrinkToFit="1"/>
    </xf>
    <xf numFmtId="180" fontId="14" fillId="0" borderId="67" xfId="0" applyNumberFormat="1" applyFont="1" applyFill="1" applyBorder="1" applyAlignment="1">
      <alignment horizontal="right" vertical="center" shrinkToFit="1"/>
    </xf>
    <xf numFmtId="180" fontId="14" fillId="0" borderId="71" xfId="0" applyNumberFormat="1" applyFont="1" applyFill="1" applyBorder="1" applyAlignment="1">
      <alignment horizontal="right" vertical="center" shrinkToFit="1"/>
    </xf>
    <xf numFmtId="180" fontId="14" fillId="0" borderId="72" xfId="0" applyNumberFormat="1" applyFont="1" applyFill="1" applyBorder="1" applyAlignment="1">
      <alignment horizontal="right" vertical="center" shrinkToFit="1"/>
    </xf>
    <xf numFmtId="0" fontId="10" fillId="0" borderId="58" xfId="0" applyFont="1" applyFill="1" applyBorder="1" applyAlignment="1">
      <alignment horizontal="center" vertical="center" shrinkToFit="1"/>
    </xf>
    <xf numFmtId="0" fontId="0" fillId="0" borderId="73" xfId="0" applyFont="1" applyFill="1" applyBorder="1" applyAlignment="1">
      <alignment/>
    </xf>
    <xf numFmtId="0" fontId="14" fillId="0" borderId="73" xfId="0" applyFont="1" applyFill="1" applyBorder="1" applyAlignment="1">
      <alignment horizontal="distributed" vertical="center"/>
    </xf>
    <xf numFmtId="0" fontId="14" fillId="0" borderId="74" xfId="0" applyFont="1" applyFill="1" applyBorder="1" applyAlignment="1">
      <alignment horizontal="distributed" vertical="center"/>
    </xf>
    <xf numFmtId="0" fontId="10" fillId="0" borderId="45" xfId="0" applyFont="1" applyFill="1" applyBorder="1" applyAlignment="1">
      <alignment horizontal="center" vertical="center" shrinkToFit="1"/>
    </xf>
    <xf numFmtId="0" fontId="0" fillId="0" borderId="75" xfId="0" applyFont="1" applyFill="1" applyBorder="1" applyAlignment="1">
      <alignment/>
    </xf>
    <xf numFmtId="0" fontId="14" fillId="0" borderId="75" xfId="0" applyFont="1" applyFill="1" applyBorder="1" applyAlignment="1">
      <alignment horizontal="distributed" vertical="center"/>
    </xf>
    <xf numFmtId="0" fontId="14" fillId="0" borderId="76" xfId="0" applyFont="1" applyFill="1" applyBorder="1" applyAlignment="1">
      <alignment horizontal="distributed" vertical="center"/>
    </xf>
    <xf numFmtId="180" fontId="14" fillId="0" borderId="77" xfId="0" applyNumberFormat="1" applyFont="1" applyFill="1" applyBorder="1" applyAlignment="1">
      <alignment horizontal="right" vertical="center" shrinkToFit="1"/>
    </xf>
    <xf numFmtId="180" fontId="14" fillId="0" borderId="45" xfId="0" applyNumberFormat="1" applyFont="1" applyFill="1" applyBorder="1" applyAlignment="1">
      <alignment horizontal="right" vertical="center" shrinkToFit="1"/>
    </xf>
    <xf numFmtId="180" fontId="14" fillId="0" borderId="78" xfId="0" applyNumberFormat="1" applyFont="1" applyFill="1" applyBorder="1" applyAlignment="1">
      <alignment horizontal="right" vertical="center" shrinkToFit="1"/>
    </xf>
    <xf numFmtId="180" fontId="14" fillId="0" borderId="79" xfId="0" applyNumberFormat="1" applyFont="1" applyFill="1" applyBorder="1" applyAlignment="1">
      <alignment horizontal="right" vertical="center" shrinkToFit="1"/>
    </xf>
    <xf numFmtId="180" fontId="14" fillId="0" borderId="80" xfId="0" applyNumberFormat="1" applyFont="1" applyFill="1" applyBorder="1" applyAlignment="1">
      <alignment horizontal="right" vertical="center" shrinkToFit="1"/>
    </xf>
    <xf numFmtId="180" fontId="14" fillId="0" borderId="81" xfId="0" applyNumberFormat="1" applyFont="1" applyFill="1" applyBorder="1" applyAlignment="1">
      <alignment horizontal="right" vertical="center" shrinkToFit="1"/>
    </xf>
    <xf numFmtId="180" fontId="14" fillId="0" borderId="82" xfId="0" applyNumberFormat="1" applyFont="1" applyFill="1" applyBorder="1" applyAlignment="1">
      <alignment horizontal="right" vertical="center" shrinkToFit="1"/>
    </xf>
    <xf numFmtId="180" fontId="14" fillId="0" borderId="83" xfId="0" applyNumberFormat="1" applyFont="1" applyFill="1" applyBorder="1" applyAlignment="1">
      <alignment horizontal="right" vertical="center" shrinkToFit="1"/>
    </xf>
    <xf numFmtId="0" fontId="10" fillId="0" borderId="18" xfId="0" applyFont="1" applyFill="1" applyBorder="1" applyAlignment="1">
      <alignment horizontal="center" vertical="center" shrinkToFit="1"/>
    </xf>
    <xf numFmtId="0" fontId="0" fillId="0" borderId="84" xfId="0" applyFont="1" applyFill="1" applyBorder="1" applyAlignment="1">
      <alignment/>
    </xf>
    <xf numFmtId="0" fontId="14" fillId="0" borderId="84" xfId="0" applyFont="1" applyFill="1" applyBorder="1" applyAlignment="1">
      <alignment horizontal="distributed" vertical="center"/>
    </xf>
    <xf numFmtId="0" fontId="14" fillId="0" borderId="85" xfId="0" applyFont="1" applyFill="1" applyBorder="1" applyAlignment="1">
      <alignment horizontal="distributed" vertical="center"/>
    </xf>
    <xf numFmtId="180" fontId="14" fillId="0" borderId="86" xfId="0" applyNumberFormat="1" applyFont="1" applyFill="1" applyBorder="1" applyAlignment="1">
      <alignment horizontal="right" vertical="center" shrinkToFit="1"/>
    </xf>
    <xf numFmtId="180" fontId="14" fillId="0" borderId="87" xfId="0" applyNumberFormat="1" applyFont="1" applyFill="1" applyBorder="1" applyAlignment="1">
      <alignment horizontal="right" vertical="center" shrinkToFit="1"/>
    </xf>
    <xf numFmtId="180" fontId="14" fillId="0" borderId="88" xfId="0" applyNumberFormat="1" applyFont="1" applyFill="1" applyBorder="1" applyAlignment="1">
      <alignment horizontal="right" vertical="center" shrinkToFit="1"/>
    </xf>
    <xf numFmtId="180" fontId="14" fillId="0" borderId="89" xfId="0" applyNumberFormat="1" applyFont="1" applyFill="1" applyBorder="1" applyAlignment="1">
      <alignment horizontal="right" vertical="center" shrinkToFit="1"/>
    </xf>
    <xf numFmtId="0" fontId="10" fillId="0" borderId="87" xfId="0" applyFont="1" applyFill="1" applyBorder="1" applyAlignment="1">
      <alignment horizontal="center" vertical="center" shrinkToFit="1"/>
    </xf>
    <xf numFmtId="0" fontId="10" fillId="0" borderId="90" xfId="0" applyFont="1" applyFill="1" applyBorder="1" applyAlignment="1">
      <alignment horizontal="center" vertical="center" shrinkToFit="1"/>
    </xf>
    <xf numFmtId="180" fontId="14" fillId="0" borderId="90" xfId="0" applyNumberFormat="1" applyFont="1" applyFill="1" applyBorder="1" applyAlignment="1">
      <alignment horizontal="right" vertical="center" shrinkToFit="1"/>
    </xf>
    <xf numFmtId="180" fontId="14" fillId="0" borderId="91" xfId="0" applyNumberFormat="1" applyFont="1" applyFill="1" applyBorder="1" applyAlignment="1">
      <alignment horizontal="right" vertical="center" shrinkToFit="1"/>
    </xf>
    <xf numFmtId="180" fontId="14" fillId="0" borderId="92" xfId="0" applyNumberFormat="1" applyFont="1" applyFill="1" applyBorder="1" applyAlignment="1">
      <alignment horizontal="right" vertical="center" shrinkToFit="1"/>
    </xf>
    <xf numFmtId="0" fontId="0" fillId="0" borderId="0" xfId="0" applyFont="1" applyFill="1" applyBorder="1" applyAlignment="1">
      <alignment/>
    </xf>
    <xf numFmtId="0" fontId="14" fillId="0" borderId="0" xfId="0" applyFont="1" applyFill="1" applyBorder="1" applyAlignment="1">
      <alignment horizontal="distributed" vertical="center"/>
    </xf>
    <xf numFmtId="0" fontId="14" fillId="0" borderId="14" xfId="0" applyFont="1" applyFill="1" applyBorder="1" applyAlignment="1">
      <alignment horizontal="distributed" vertical="center"/>
    </xf>
    <xf numFmtId="0" fontId="10" fillId="0" borderId="93" xfId="0" applyFont="1" applyFill="1" applyBorder="1" applyAlignment="1">
      <alignment horizontal="center" vertical="center" shrinkToFit="1"/>
    </xf>
    <xf numFmtId="0" fontId="0" fillId="0" borderId="94" xfId="0" applyFont="1" applyFill="1" applyBorder="1" applyAlignment="1">
      <alignment/>
    </xf>
    <xf numFmtId="0" fontId="14" fillId="0" borderId="94" xfId="0" applyFont="1" applyFill="1" applyBorder="1" applyAlignment="1">
      <alignment horizontal="distributed" vertical="center"/>
    </xf>
    <xf numFmtId="0" fontId="14" fillId="0" borderId="95" xfId="0" applyFont="1" applyFill="1" applyBorder="1" applyAlignment="1">
      <alignment horizontal="distributed" vertical="center"/>
    </xf>
    <xf numFmtId="180" fontId="14" fillId="0" borderId="96" xfId="0" applyNumberFormat="1" applyFont="1" applyFill="1" applyBorder="1" applyAlignment="1">
      <alignment horizontal="right" vertical="center" shrinkToFit="1"/>
    </xf>
    <xf numFmtId="180" fontId="14" fillId="0" borderId="93" xfId="0" applyNumberFormat="1" applyFont="1" applyFill="1" applyBorder="1" applyAlignment="1">
      <alignment horizontal="right" vertical="center" shrinkToFit="1"/>
    </xf>
    <xf numFmtId="180" fontId="14" fillId="0" borderId="97" xfId="0" applyNumberFormat="1" applyFont="1" applyFill="1" applyBorder="1" applyAlignment="1">
      <alignment horizontal="right" vertical="center" shrinkToFit="1"/>
    </xf>
    <xf numFmtId="180" fontId="14" fillId="0" borderId="98" xfId="0" applyNumberFormat="1" applyFont="1" applyFill="1" applyBorder="1" applyAlignment="1">
      <alignment horizontal="right" vertical="center" shrinkToFit="1"/>
    </xf>
    <xf numFmtId="178" fontId="14" fillId="0" borderId="0" xfId="0" applyNumberFormat="1" applyFont="1" applyFill="1" applyBorder="1" applyAlignment="1">
      <alignment vertical="center"/>
    </xf>
    <xf numFmtId="178" fontId="14"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0" fillId="0" borderId="0" xfId="0" applyFont="1" applyFill="1" applyAlignment="1">
      <alignment horizontal="center" vertical="center"/>
    </xf>
    <xf numFmtId="49" fontId="13" fillId="0" borderId="10" xfId="0" applyNumberFormat="1" applyFont="1" applyFill="1" applyBorder="1" applyAlignment="1">
      <alignment vertical="top" wrapText="1"/>
    </xf>
    <xf numFmtId="49" fontId="13" fillId="0" borderId="12" xfId="0" applyNumberFormat="1" applyFont="1" applyFill="1" applyBorder="1" applyAlignment="1">
      <alignment horizontal="right" vertical="top" wrapText="1"/>
    </xf>
    <xf numFmtId="0" fontId="10" fillId="0" borderId="15" xfId="0" applyFont="1" applyFill="1" applyBorder="1" applyAlignment="1">
      <alignment horizontal="center" vertical="center"/>
    </xf>
    <xf numFmtId="0" fontId="10" fillId="0" borderId="99" xfId="0" applyFont="1" applyFill="1" applyBorder="1" applyAlignment="1">
      <alignment horizontal="center" vertical="distributed" wrapText="1"/>
    </xf>
    <xf numFmtId="49" fontId="10" fillId="0" borderId="12" xfId="0" applyNumberFormat="1" applyFont="1" applyFill="1" applyBorder="1" applyAlignment="1">
      <alignment horizontal="left" vertical="top" wrapText="1"/>
    </xf>
    <xf numFmtId="0" fontId="6" fillId="0" borderId="18" xfId="0" applyFont="1" applyFill="1" applyBorder="1" applyAlignment="1">
      <alignment vertical="distributed" textRotation="255" indent="1"/>
    </xf>
    <xf numFmtId="0" fontId="6" fillId="0" borderId="35" xfId="0" applyFont="1" applyFill="1" applyBorder="1" applyAlignment="1">
      <alignment vertical="distributed" textRotation="255"/>
    </xf>
    <xf numFmtId="0" fontId="6" fillId="0" borderId="36" xfId="0" applyFont="1" applyFill="1" applyBorder="1" applyAlignment="1">
      <alignment vertical="distributed" textRotation="255"/>
    </xf>
    <xf numFmtId="0" fontId="6" fillId="0" borderId="37" xfId="0" applyFont="1" applyFill="1" applyBorder="1" applyAlignment="1">
      <alignment vertical="distributed" textRotation="255"/>
    </xf>
    <xf numFmtId="0" fontId="6" fillId="0" borderId="100" xfId="0" applyFont="1" applyFill="1" applyBorder="1" applyAlignment="1">
      <alignment vertical="distributed" textRotation="255" indent="1"/>
    </xf>
    <xf numFmtId="49" fontId="10" fillId="0" borderId="77" xfId="0" applyNumberFormat="1" applyFont="1" applyFill="1" applyBorder="1" applyAlignment="1">
      <alignment horizontal="left" vertical="center"/>
    </xf>
    <xf numFmtId="178" fontId="8" fillId="0" borderId="77" xfId="0" applyNumberFormat="1" applyFont="1" applyFill="1" applyBorder="1" applyAlignment="1">
      <alignment vertical="center"/>
    </xf>
    <xf numFmtId="178" fontId="8" fillId="0" borderId="45" xfId="0" applyNumberFormat="1" applyFont="1" applyFill="1" applyBorder="1" applyAlignment="1">
      <alignment vertical="center"/>
    </xf>
    <xf numFmtId="178" fontId="8" fillId="0" borderId="101" xfId="0" applyNumberFormat="1" applyFont="1" applyFill="1" applyBorder="1" applyAlignment="1">
      <alignment vertical="center"/>
    </xf>
    <xf numFmtId="178" fontId="8" fillId="0" borderId="102" xfId="0" applyNumberFormat="1" applyFont="1" applyFill="1" applyBorder="1" applyAlignment="1">
      <alignment vertical="center"/>
    </xf>
    <xf numFmtId="178" fontId="8" fillId="0" borderId="102" xfId="0" applyNumberFormat="1" applyFont="1" applyFill="1" applyBorder="1" applyAlignment="1">
      <alignment horizontal="right" vertical="center"/>
    </xf>
    <xf numFmtId="178" fontId="8" fillId="0" borderId="103" xfId="0" applyNumberFormat="1" applyFont="1" applyFill="1" applyBorder="1" applyAlignment="1">
      <alignment vertical="center"/>
    </xf>
    <xf numFmtId="178" fontId="8" fillId="0" borderId="104" xfId="0" applyNumberFormat="1" applyFont="1" applyFill="1" applyBorder="1" applyAlignment="1">
      <alignment vertical="center"/>
    </xf>
    <xf numFmtId="49" fontId="10" fillId="0" borderId="70" xfId="0" applyNumberFormat="1" applyFont="1" applyFill="1" applyBorder="1" applyAlignment="1">
      <alignment horizontal="left" vertical="center"/>
    </xf>
    <xf numFmtId="178" fontId="8" fillId="0" borderId="70" xfId="0" applyNumberFormat="1" applyFont="1" applyFill="1" applyBorder="1" applyAlignment="1">
      <alignment vertical="center"/>
    </xf>
    <xf numFmtId="178" fontId="8" fillId="0" borderId="87" xfId="0" applyNumberFormat="1" applyFont="1" applyFill="1" applyBorder="1" applyAlignment="1">
      <alignment vertical="center"/>
    </xf>
    <xf numFmtId="178" fontId="8" fillId="0" borderId="105" xfId="0" applyNumberFormat="1" applyFont="1" applyFill="1" applyBorder="1" applyAlignment="1">
      <alignment vertical="center"/>
    </xf>
    <xf numFmtId="178" fontId="8" fillId="0" borderId="106" xfId="0" applyNumberFormat="1" applyFont="1" applyFill="1" applyBorder="1" applyAlignment="1">
      <alignment vertical="center"/>
    </xf>
    <xf numFmtId="178" fontId="8" fillId="0" borderId="106" xfId="0" applyNumberFormat="1" applyFont="1" applyFill="1" applyBorder="1" applyAlignment="1">
      <alignment horizontal="right" vertical="center"/>
    </xf>
    <xf numFmtId="178" fontId="8" fillId="0" borderId="107" xfId="0" applyNumberFormat="1" applyFont="1" applyFill="1" applyBorder="1" applyAlignment="1">
      <alignment horizontal="right" vertical="center"/>
    </xf>
    <xf numFmtId="178" fontId="8" fillId="0" borderId="108" xfId="0" applyNumberFormat="1" applyFont="1" applyFill="1" applyBorder="1" applyAlignment="1">
      <alignment vertical="center"/>
    </xf>
    <xf numFmtId="178" fontId="8" fillId="0" borderId="107" xfId="0" applyNumberFormat="1" applyFont="1" applyFill="1" applyBorder="1" applyAlignment="1">
      <alignment vertical="center"/>
    </xf>
    <xf numFmtId="178" fontId="8" fillId="0" borderId="86" xfId="0" applyNumberFormat="1" applyFont="1" applyFill="1" applyBorder="1" applyAlignment="1">
      <alignment vertical="center"/>
    </xf>
    <xf numFmtId="49" fontId="10" fillId="0" borderId="21" xfId="0" applyNumberFormat="1" applyFont="1" applyFill="1" applyBorder="1" applyAlignment="1">
      <alignment horizontal="left" vertical="top" wrapText="1"/>
    </xf>
    <xf numFmtId="178" fontId="8" fillId="0" borderId="21" xfId="0" applyNumberFormat="1" applyFont="1" applyFill="1" applyBorder="1" applyAlignment="1">
      <alignment vertical="center"/>
    </xf>
    <xf numFmtId="178" fontId="8" fillId="0" borderId="28" xfId="0" applyNumberFormat="1" applyFont="1" applyFill="1" applyBorder="1" applyAlignment="1">
      <alignment vertical="center"/>
    </xf>
    <xf numFmtId="178" fontId="8" fillId="0" borderId="38" xfId="0" applyNumberFormat="1" applyFont="1" applyFill="1" applyBorder="1" applyAlignment="1">
      <alignment vertical="center"/>
    </xf>
    <xf numFmtId="178" fontId="8" fillId="0" borderId="39" xfId="0" applyNumberFormat="1" applyFont="1" applyFill="1" applyBorder="1" applyAlignment="1">
      <alignment vertical="center"/>
    </xf>
    <xf numFmtId="178" fontId="8" fillId="0" borderId="39" xfId="0" applyNumberFormat="1" applyFont="1" applyFill="1" applyBorder="1" applyAlignment="1">
      <alignment horizontal="right" vertical="center"/>
    </xf>
    <xf numFmtId="178" fontId="8" fillId="0" borderId="40" xfId="0" applyNumberFormat="1" applyFont="1" applyFill="1" applyBorder="1" applyAlignment="1">
      <alignment horizontal="right" vertical="center"/>
    </xf>
    <xf numFmtId="178" fontId="8" fillId="0" borderId="109" xfId="0" applyNumberFormat="1" applyFont="1" applyFill="1" applyBorder="1" applyAlignment="1">
      <alignment vertical="center"/>
    </xf>
    <xf numFmtId="178" fontId="8" fillId="0" borderId="40" xfId="0" applyNumberFormat="1" applyFont="1" applyFill="1" applyBorder="1" applyAlignment="1">
      <alignment vertical="center"/>
    </xf>
    <xf numFmtId="49" fontId="10" fillId="0" borderId="110" xfId="0" applyNumberFormat="1" applyFont="1" applyFill="1" applyBorder="1" applyAlignment="1">
      <alignment horizontal="right" vertical="center"/>
    </xf>
    <xf numFmtId="180" fontId="8" fillId="0" borderId="111" xfId="0" applyNumberFormat="1" applyFont="1" applyFill="1" applyBorder="1" applyAlignment="1">
      <alignment horizontal="right" vertical="center" shrinkToFit="1"/>
    </xf>
    <xf numFmtId="180" fontId="8" fillId="0" borderId="112" xfId="0" applyNumberFormat="1" applyFont="1" applyFill="1" applyBorder="1" applyAlignment="1">
      <alignment horizontal="right" vertical="center" shrinkToFit="1"/>
    </xf>
    <xf numFmtId="180" fontId="8" fillId="0" borderId="113" xfId="0" applyNumberFormat="1" applyFont="1" applyFill="1" applyBorder="1" applyAlignment="1">
      <alignment horizontal="right" vertical="center" shrinkToFit="1"/>
    </xf>
    <xf numFmtId="180" fontId="8" fillId="0" borderId="114" xfId="0" applyNumberFormat="1" applyFont="1" applyFill="1" applyBorder="1" applyAlignment="1">
      <alignment horizontal="right" vertical="center" shrinkToFit="1"/>
    </xf>
    <xf numFmtId="180" fontId="8" fillId="0" borderId="115" xfId="0" applyNumberFormat="1" applyFont="1" applyFill="1" applyBorder="1" applyAlignment="1">
      <alignment horizontal="right" vertical="center" shrinkToFit="1"/>
    </xf>
    <xf numFmtId="180" fontId="8" fillId="0" borderId="116" xfId="0" applyNumberFormat="1" applyFont="1" applyFill="1" applyBorder="1" applyAlignment="1">
      <alignment horizontal="right" vertical="center" shrinkToFit="1"/>
    </xf>
    <xf numFmtId="49" fontId="10" fillId="0" borderId="117" xfId="0" applyNumberFormat="1" applyFont="1" applyFill="1" applyBorder="1" applyAlignment="1">
      <alignment horizontal="right" vertical="center"/>
    </xf>
    <xf numFmtId="180" fontId="8" fillId="0" borderId="70" xfId="0" applyNumberFormat="1" applyFont="1" applyFill="1" applyBorder="1" applyAlignment="1">
      <alignment horizontal="right" vertical="center" shrinkToFit="1"/>
    </xf>
    <xf numFmtId="180" fontId="8" fillId="0" borderId="67" xfId="0" applyNumberFormat="1" applyFont="1" applyFill="1" applyBorder="1" applyAlignment="1">
      <alignment horizontal="right" vertical="center" shrinkToFit="1"/>
    </xf>
    <xf numFmtId="180" fontId="8" fillId="0" borderId="118" xfId="0" applyNumberFormat="1" applyFont="1" applyFill="1" applyBorder="1" applyAlignment="1">
      <alignment horizontal="right" vertical="center" shrinkToFit="1"/>
    </xf>
    <xf numFmtId="180" fontId="8" fillId="0" borderId="119" xfId="0" applyNumberFormat="1" applyFont="1" applyFill="1" applyBorder="1" applyAlignment="1">
      <alignment horizontal="right" vertical="center" shrinkToFit="1"/>
    </xf>
    <xf numFmtId="180" fontId="8" fillId="0" borderId="120" xfId="0" applyNumberFormat="1" applyFont="1" applyFill="1" applyBorder="1" applyAlignment="1">
      <alignment horizontal="right" vertical="center" shrinkToFit="1"/>
    </xf>
    <xf numFmtId="180" fontId="8" fillId="0" borderId="121" xfId="0" applyNumberFormat="1" applyFont="1" applyFill="1" applyBorder="1" applyAlignment="1">
      <alignment horizontal="right" vertical="center" shrinkToFit="1"/>
    </xf>
    <xf numFmtId="49" fontId="10" fillId="0" borderId="70" xfId="0" applyNumberFormat="1" applyFont="1" applyFill="1" applyBorder="1" applyAlignment="1">
      <alignment horizontal="right" vertical="center"/>
    </xf>
    <xf numFmtId="180" fontId="8" fillId="0" borderId="122" xfId="0" applyNumberFormat="1" applyFont="1" applyFill="1" applyBorder="1" applyAlignment="1">
      <alignment horizontal="right" vertical="center" shrinkToFit="1"/>
    </xf>
    <xf numFmtId="49" fontId="10" fillId="0" borderId="123" xfId="0" applyNumberFormat="1" applyFont="1" applyFill="1" applyBorder="1" applyAlignment="1">
      <alignment horizontal="right" vertical="center"/>
    </xf>
    <xf numFmtId="180" fontId="8" fillId="0" borderId="86" xfId="0" applyNumberFormat="1" applyFont="1" applyFill="1" applyBorder="1" applyAlignment="1">
      <alignment horizontal="right" vertical="center" shrinkToFit="1"/>
    </xf>
    <xf numFmtId="180" fontId="8" fillId="0" borderId="124" xfId="0" applyNumberFormat="1" applyFont="1" applyFill="1" applyBorder="1" applyAlignment="1">
      <alignment horizontal="right" vertical="center" shrinkToFit="1"/>
    </xf>
    <xf numFmtId="180" fontId="8" fillId="0" borderId="105" xfId="0" applyNumberFormat="1" applyFont="1" applyFill="1" applyBorder="1" applyAlignment="1">
      <alignment horizontal="right" vertical="center" shrinkToFit="1"/>
    </xf>
    <xf numFmtId="180" fontId="8" fillId="0" borderId="106" xfId="0" applyNumberFormat="1" applyFont="1" applyFill="1" applyBorder="1" applyAlignment="1">
      <alignment horizontal="right" vertical="center" shrinkToFit="1"/>
    </xf>
    <xf numFmtId="180" fontId="8" fillId="0" borderId="107" xfId="0" applyNumberFormat="1" applyFont="1" applyFill="1" applyBorder="1" applyAlignment="1">
      <alignment horizontal="right" vertical="center" shrinkToFit="1"/>
    </xf>
    <xf numFmtId="180" fontId="8" fillId="0" borderId="108" xfId="0" applyNumberFormat="1" applyFont="1" applyFill="1" applyBorder="1" applyAlignment="1">
      <alignment horizontal="right" vertical="center" shrinkToFit="1"/>
    </xf>
    <xf numFmtId="49" fontId="10" fillId="0" borderId="125" xfId="0" applyNumberFormat="1" applyFont="1" applyFill="1" applyBorder="1" applyAlignment="1">
      <alignment horizontal="right" vertical="center"/>
    </xf>
    <xf numFmtId="180" fontId="8" fillId="0" borderId="126" xfId="0" applyNumberFormat="1" applyFont="1" applyFill="1" applyBorder="1" applyAlignment="1">
      <alignment horizontal="right" vertical="center" shrinkToFit="1"/>
    </xf>
    <xf numFmtId="180" fontId="8" fillId="0" borderId="127" xfId="0" applyNumberFormat="1" applyFont="1" applyFill="1" applyBorder="1" applyAlignment="1">
      <alignment horizontal="right" vertical="center" shrinkToFit="1"/>
    </xf>
    <xf numFmtId="180" fontId="8" fillId="0" borderId="128" xfId="0" applyNumberFormat="1" applyFont="1" applyFill="1" applyBorder="1" applyAlignment="1">
      <alignment horizontal="right" vertical="center" shrinkToFit="1"/>
    </xf>
    <xf numFmtId="180" fontId="8" fillId="0" borderId="129" xfId="0" applyNumberFormat="1" applyFont="1" applyFill="1" applyBorder="1" applyAlignment="1">
      <alignment horizontal="right" vertical="center" shrinkToFit="1"/>
    </xf>
    <xf numFmtId="180" fontId="8" fillId="0" borderId="130" xfId="0" applyNumberFormat="1" applyFont="1" applyFill="1" applyBorder="1" applyAlignment="1">
      <alignment horizontal="right" vertical="center" shrinkToFit="1"/>
    </xf>
    <xf numFmtId="180" fontId="8" fillId="0" borderId="131" xfId="0" applyNumberFormat="1" applyFont="1" applyFill="1" applyBorder="1" applyAlignment="1">
      <alignment horizontal="right" vertical="center" shrinkToFit="1"/>
    </xf>
    <xf numFmtId="49" fontId="10" fillId="0" borderId="41" xfId="0" applyNumberFormat="1" applyFont="1" applyFill="1" applyBorder="1" applyAlignment="1">
      <alignment horizontal="right" vertical="center"/>
    </xf>
    <xf numFmtId="180" fontId="8" fillId="0" borderId="31" xfId="0" applyNumberFormat="1" applyFont="1" applyFill="1" applyBorder="1" applyAlignment="1">
      <alignment horizontal="right" vertical="center" shrinkToFit="1"/>
    </xf>
    <xf numFmtId="180" fontId="8" fillId="0" borderId="132" xfId="0" applyNumberFormat="1" applyFont="1" applyFill="1" applyBorder="1" applyAlignment="1">
      <alignment horizontal="right" vertical="center" shrinkToFit="1"/>
    </xf>
    <xf numFmtId="180" fontId="8" fillId="0" borderId="133" xfId="0" applyNumberFormat="1" applyFont="1" applyFill="1" applyBorder="1" applyAlignment="1">
      <alignment horizontal="right" vertical="center" shrinkToFit="1"/>
    </xf>
    <xf numFmtId="180" fontId="8" fillId="0" borderId="134" xfId="0" applyNumberFormat="1" applyFont="1" applyFill="1" applyBorder="1" applyAlignment="1">
      <alignment horizontal="right" vertical="center" shrinkToFit="1"/>
    </xf>
    <xf numFmtId="180" fontId="8" fillId="0" borderId="135" xfId="0" applyNumberFormat="1" applyFont="1" applyFill="1" applyBorder="1" applyAlignment="1">
      <alignment horizontal="right" vertical="center" shrinkToFit="1"/>
    </xf>
    <xf numFmtId="180" fontId="8" fillId="0" borderId="136" xfId="0" applyNumberFormat="1" applyFont="1" applyFill="1" applyBorder="1" applyAlignment="1">
      <alignment horizontal="right" vertical="center" shrinkToFit="1"/>
    </xf>
    <xf numFmtId="0" fontId="13" fillId="0" borderId="0" xfId="61" applyFont="1" applyFill="1" applyAlignment="1">
      <alignment horizontal="center" vertical="center"/>
      <protection/>
    </xf>
    <xf numFmtId="0" fontId="16" fillId="0" borderId="0" xfId="61" applyFont="1" applyFill="1" applyAlignment="1">
      <alignment vertical="center"/>
      <protection/>
    </xf>
    <xf numFmtId="0" fontId="16" fillId="0" borderId="0" xfId="61" applyFont="1" applyFill="1" applyAlignment="1">
      <alignment horizontal="center" vertical="center"/>
      <protection/>
    </xf>
    <xf numFmtId="0" fontId="13" fillId="0" borderId="0" xfId="61" applyFont="1" applyFill="1" applyBorder="1" applyAlignment="1">
      <alignment horizontal="center" vertical="center"/>
      <protection/>
    </xf>
    <xf numFmtId="0" fontId="16" fillId="0" borderId="0" xfId="61" applyFont="1" applyFill="1" applyBorder="1" applyAlignment="1">
      <alignment vertical="center" wrapText="1"/>
      <protection/>
    </xf>
    <xf numFmtId="0" fontId="15" fillId="0" borderId="0" xfId="61" applyFont="1" applyFill="1" applyAlignment="1">
      <alignment vertical="center" wrapText="1"/>
      <protection/>
    </xf>
    <xf numFmtId="0" fontId="16" fillId="0" borderId="0" xfId="61" applyFont="1" applyFill="1" applyAlignment="1">
      <alignment horizontal="center" vertical="center" wrapText="1"/>
      <protection/>
    </xf>
    <xf numFmtId="0" fontId="14" fillId="0" borderId="0" xfId="62" applyFont="1" applyFill="1">
      <alignment vertical="center"/>
      <protection/>
    </xf>
    <xf numFmtId="0" fontId="15" fillId="0" borderId="0" xfId="62" applyFont="1" applyFill="1" applyAlignment="1">
      <alignment vertical="center"/>
      <protection/>
    </xf>
    <xf numFmtId="0" fontId="0" fillId="0" borderId="0" xfId="62" applyFont="1" applyFill="1">
      <alignment vertical="center"/>
      <protection/>
    </xf>
    <xf numFmtId="0" fontId="0" fillId="0" borderId="137" xfId="62" applyFont="1" applyFill="1" applyBorder="1" applyAlignment="1">
      <alignment horizontal="center" vertical="center"/>
      <protection/>
    </xf>
    <xf numFmtId="0" fontId="0" fillId="0" borderId="27" xfId="62" applyFont="1" applyFill="1" applyBorder="1" applyAlignment="1">
      <alignment horizontal="center" vertical="center"/>
      <protection/>
    </xf>
    <xf numFmtId="0" fontId="0" fillId="0" borderId="0" xfId="62" applyFont="1" applyFill="1" applyAlignment="1">
      <alignment vertical="center"/>
      <protection/>
    </xf>
    <xf numFmtId="0" fontId="13" fillId="0" borderId="0" xfId="62" applyFont="1" applyFill="1">
      <alignment vertical="center"/>
      <protection/>
    </xf>
    <xf numFmtId="0" fontId="20" fillId="0" borderId="0" xfId="0" applyFont="1" applyFill="1" applyAlignment="1">
      <alignment horizontal="center" vertical="center"/>
    </xf>
    <xf numFmtId="49" fontId="20" fillId="0" borderId="22" xfId="0" applyNumberFormat="1" applyFont="1" applyFill="1" applyBorder="1" applyAlignment="1">
      <alignment horizontal="right" vertical="top" wrapText="1"/>
    </xf>
    <xf numFmtId="49" fontId="20" fillId="0" borderId="14" xfId="0" applyNumberFormat="1" applyFont="1" applyFill="1" applyBorder="1" applyAlignment="1">
      <alignment horizontal="right" vertical="top" wrapText="1"/>
    </xf>
    <xf numFmtId="0" fontId="20" fillId="0" borderId="12" xfId="0" applyFont="1" applyFill="1" applyBorder="1" applyAlignment="1">
      <alignment horizontal="center" vertical="distributed" textRotation="255" indent="1"/>
    </xf>
    <xf numFmtId="0" fontId="20" fillId="0" borderId="12" xfId="0" applyFont="1" applyFill="1" applyBorder="1" applyAlignment="1">
      <alignment vertical="distributed" textRotation="255" indent="1"/>
    </xf>
    <xf numFmtId="0" fontId="20" fillId="0" borderId="15"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5" xfId="0" applyFont="1" applyFill="1" applyBorder="1" applyAlignment="1">
      <alignment horizontal="center" vertical="distributed" wrapText="1"/>
    </xf>
    <xf numFmtId="0" fontId="20" fillId="0" borderId="32" xfId="0" applyFont="1" applyFill="1" applyBorder="1" applyAlignment="1">
      <alignment horizontal="center" vertical="distributed" wrapText="1"/>
    </xf>
    <xf numFmtId="0" fontId="20" fillId="0" borderId="33" xfId="0" applyFont="1" applyFill="1" applyBorder="1" applyAlignment="1">
      <alignment horizontal="center" vertical="distributed" wrapText="1"/>
    </xf>
    <xf numFmtId="0" fontId="20" fillId="0" borderId="34" xfId="0" applyFont="1" applyFill="1" applyBorder="1" applyAlignment="1">
      <alignment horizontal="center" vertical="distributed" wrapText="1"/>
    </xf>
    <xf numFmtId="0" fontId="10" fillId="0" borderId="18" xfId="0" applyFont="1" applyFill="1" applyBorder="1" applyAlignment="1">
      <alignment vertical="distributed" textRotation="255" indent="1"/>
    </xf>
    <xf numFmtId="49" fontId="20" fillId="0" borderId="13" xfId="0" applyNumberFormat="1" applyFont="1" applyFill="1" applyBorder="1" applyAlignment="1">
      <alignment horizontal="left" wrapText="1"/>
    </xf>
    <xf numFmtId="49" fontId="20" fillId="0" borderId="50" xfId="0" applyNumberFormat="1" applyFont="1" applyFill="1" applyBorder="1" applyAlignment="1">
      <alignment horizontal="left" wrapText="1"/>
    </xf>
    <xf numFmtId="0" fontId="20" fillId="0" borderId="18" xfId="0" applyFont="1" applyFill="1" applyBorder="1" applyAlignment="1">
      <alignment vertical="distributed" textRotation="255" indent="1"/>
    </xf>
    <xf numFmtId="0" fontId="20" fillId="0" borderId="35" xfId="0" applyFont="1" applyFill="1" applyBorder="1" applyAlignment="1">
      <alignment vertical="distributed" textRotation="255"/>
    </xf>
    <xf numFmtId="0" fontId="20" fillId="0" borderId="36" xfId="0" applyFont="1" applyFill="1" applyBorder="1" applyAlignment="1">
      <alignment vertical="distributed" textRotation="255"/>
    </xf>
    <xf numFmtId="0" fontId="20" fillId="0" borderId="37" xfId="0" applyFont="1" applyFill="1" applyBorder="1" applyAlignment="1">
      <alignment vertical="distributed" textRotation="255"/>
    </xf>
    <xf numFmtId="0" fontId="20" fillId="0" borderId="110" xfId="0" applyFont="1" applyFill="1" applyBorder="1" applyAlignment="1">
      <alignment horizontal="distributed" vertical="center"/>
    </xf>
    <xf numFmtId="180" fontId="21" fillId="0" borderId="111" xfId="0" applyNumberFormat="1" applyFont="1" applyFill="1" applyBorder="1" applyAlignment="1">
      <alignment horizontal="right" vertical="center" shrinkToFit="1"/>
    </xf>
    <xf numFmtId="180" fontId="21" fillId="0" borderId="112" xfId="0" applyNumberFormat="1" applyFont="1" applyFill="1" applyBorder="1" applyAlignment="1">
      <alignment horizontal="right" vertical="center" shrinkToFit="1"/>
    </xf>
    <xf numFmtId="180" fontId="21" fillId="0" borderId="113" xfId="0" applyNumberFormat="1" applyFont="1" applyFill="1" applyBorder="1" applyAlignment="1">
      <alignment horizontal="right" vertical="center" shrinkToFit="1"/>
    </xf>
    <xf numFmtId="180" fontId="21" fillId="0" borderId="114" xfId="0" applyNumberFormat="1" applyFont="1" applyFill="1" applyBorder="1" applyAlignment="1">
      <alignment horizontal="right" vertical="center" shrinkToFit="1"/>
    </xf>
    <xf numFmtId="180" fontId="21" fillId="0" borderId="115" xfId="0" applyNumberFormat="1" applyFont="1" applyFill="1" applyBorder="1" applyAlignment="1">
      <alignment horizontal="right" vertical="center" shrinkToFit="1"/>
    </xf>
    <xf numFmtId="0" fontId="20" fillId="0" borderId="138" xfId="0" applyFont="1" applyFill="1" applyBorder="1" applyAlignment="1">
      <alignment horizontal="distributed" vertical="center"/>
    </xf>
    <xf numFmtId="180" fontId="21" fillId="0" borderId="57" xfId="0" applyNumberFormat="1" applyFont="1" applyFill="1" applyBorder="1" applyAlignment="1">
      <alignment horizontal="right" vertical="center" shrinkToFit="1"/>
    </xf>
    <xf numFmtId="180" fontId="21" fillId="0" borderId="58" xfId="0" applyNumberFormat="1" applyFont="1" applyFill="1" applyBorder="1" applyAlignment="1">
      <alignment horizontal="right" vertical="center" shrinkToFit="1"/>
    </xf>
    <xf numFmtId="180" fontId="21" fillId="0" borderId="139" xfId="0" applyNumberFormat="1" applyFont="1" applyFill="1" applyBorder="1" applyAlignment="1">
      <alignment horizontal="right" vertical="center" shrinkToFit="1"/>
    </xf>
    <xf numFmtId="180" fontId="21" fillId="0" borderId="140" xfId="0" applyNumberFormat="1" applyFont="1" applyFill="1" applyBorder="1" applyAlignment="1">
      <alignment horizontal="right" vertical="center" shrinkToFit="1"/>
    </xf>
    <xf numFmtId="180" fontId="21" fillId="0" borderId="141" xfId="0" applyNumberFormat="1" applyFont="1" applyFill="1" applyBorder="1" applyAlignment="1">
      <alignment horizontal="right" vertical="center" shrinkToFit="1"/>
    </xf>
    <xf numFmtId="0" fontId="20" fillId="0" borderId="123" xfId="0" applyFont="1" applyFill="1" applyBorder="1" applyAlignment="1">
      <alignment horizontal="distributed" vertical="center"/>
    </xf>
    <xf numFmtId="180" fontId="21" fillId="0" borderId="86"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0" fontId="21" fillId="0" borderId="105" xfId="0" applyNumberFormat="1" applyFont="1" applyFill="1" applyBorder="1" applyAlignment="1">
      <alignment horizontal="right" vertical="center" shrinkToFit="1"/>
    </xf>
    <xf numFmtId="180" fontId="21" fillId="0" borderId="106" xfId="0" applyNumberFormat="1" applyFont="1" applyFill="1" applyBorder="1" applyAlignment="1">
      <alignment horizontal="right" vertical="center" shrinkToFit="1"/>
    </xf>
    <xf numFmtId="180" fontId="21" fillId="0" borderId="107" xfId="0" applyNumberFormat="1" applyFont="1" applyFill="1" applyBorder="1" applyAlignment="1">
      <alignment horizontal="right" vertical="center" shrinkToFit="1"/>
    </xf>
    <xf numFmtId="0" fontId="20" fillId="0" borderId="142" xfId="0" applyFont="1" applyFill="1" applyBorder="1" applyAlignment="1">
      <alignment horizontal="distributed" vertical="center"/>
    </xf>
    <xf numFmtId="180" fontId="21" fillId="0" borderId="80" xfId="0" applyNumberFormat="1" applyFont="1" applyFill="1" applyBorder="1" applyAlignment="1">
      <alignment horizontal="right" vertical="center" shrinkToFit="1"/>
    </xf>
    <xf numFmtId="180" fontId="21" fillId="0" borderId="81" xfId="0" applyNumberFormat="1" applyFont="1" applyFill="1" applyBorder="1" applyAlignment="1">
      <alignment horizontal="right" vertical="center" shrinkToFit="1"/>
    </xf>
    <xf numFmtId="180" fontId="21" fillId="0" borderId="143" xfId="0" applyNumberFormat="1" applyFont="1" applyFill="1" applyBorder="1" applyAlignment="1">
      <alignment horizontal="right" vertical="center" shrinkToFit="1"/>
    </xf>
    <xf numFmtId="180" fontId="21" fillId="0" borderId="144" xfId="0" applyNumberFormat="1" applyFont="1" applyFill="1" applyBorder="1" applyAlignment="1">
      <alignment horizontal="right" vertical="center" shrinkToFit="1"/>
    </xf>
    <xf numFmtId="180" fontId="21" fillId="0" borderId="145" xfId="0" applyNumberFormat="1" applyFont="1" applyFill="1" applyBorder="1" applyAlignment="1">
      <alignment horizontal="right" vertical="center" shrinkToFit="1"/>
    </xf>
    <xf numFmtId="180" fontId="21" fillId="0" borderId="146" xfId="0" applyNumberFormat="1" applyFont="1" applyFill="1" applyBorder="1" applyAlignment="1">
      <alignment horizontal="right" vertical="center" shrinkToFit="1"/>
    </xf>
    <xf numFmtId="180" fontId="21" fillId="0" borderId="147" xfId="0" applyNumberFormat="1" applyFont="1" applyFill="1" applyBorder="1" applyAlignment="1">
      <alignment horizontal="right" vertical="center" shrinkToFit="1"/>
    </xf>
    <xf numFmtId="180" fontId="21" fillId="0" borderId="148" xfId="0" applyNumberFormat="1" applyFont="1" applyFill="1" applyBorder="1" applyAlignment="1">
      <alignment horizontal="right" vertical="center" shrinkToFit="1"/>
    </xf>
    <xf numFmtId="180" fontId="21" fillId="0" borderId="64" xfId="0" applyNumberFormat="1" applyFont="1" applyFill="1" applyBorder="1" applyAlignment="1">
      <alignment horizontal="center" vertical="center" shrinkToFit="1"/>
    </xf>
    <xf numFmtId="180" fontId="21" fillId="0" borderId="61" xfId="0" applyNumberFormat="1" applyFont="1" applyFill="1" applyBorder="1" applyAlignment="1">
      <alignment horizontal="center" vertical="center" shrinkToFit="1"/>
    </xf>
    <xf numFmtId="180" fontId="21" fillId="0" borderId="146" xfId="0" applyNumberFormat="1" applyFont="1" applyFill="1" applyBorder="1" applyAlignment="1">
      <alignment horizontal="center" vertical="center" shrinkToFit="1"/>
    </xf>
    <xf numFmtId="180" fontId="21" fillId="0" borderId="147" xfId="0" applyNumberFormat="1" applyFont="1" applyFill="1" applyBorder="1" applyAlignment="1">
      <alignment horizontal="center" vertical="center" shrinkToFit="1"/>
    </xf>
    <xf numFmtId="180" fontId="21" fillId="0" borderId="148" xfId="0" applyNumberFormat="1" applyFont="1" applyFill="1" applyBorder="1" applyAlignment="1">
      <alignment horizontal="center" vertical="center" shrinkToFit="1"/>
    </xf>
    <xf numFmtId="0" fontId="20" fillId="0" borderId="149" xfId="0" applyFont="1" applyFill="1" applyBorder="1" applyAlignment="1">
      <alignment horizontal="distributed" vertical="center"/>
    </xf>
    <xf numFmtId="180" fontId="21" fillId="0" borderId="96" xfId="0" applyNumberFormat="1" applyFont="1" applyFill="1" applyBorder="1" applyAlignment="1">
      <alignment horizontal="center" vertical="center" shrinkToFit="1"/>
    </xf>
    <xf numFmtId="180" fontId="21" fillId="0" borderId="93" xfId="0" applyNumberFormat="1" applyFont="1" applyFill="1" applyBorder="1" applyAlignment="1">
      <alignment horizontal="center" vertical="center" shrinkToFit="1"/>
    </xf>
    <xf numFmtId="180" fontId="21" fillId="0" borderId="150" xfId="0" applyNumberFormat="1" applyFont="1" applyFill="1" applyBorder="1" applyAlignment="1">
      <alignment horizontal="center" vertical="center" shrinkToFit="1"/>
    </xf>
    <xf numFmtId="180" fontId="21" fillId="0" borderId="151" xfId="0" applyNumberFormat="1" applyFont="1" applyFill="1" applyBorder="1" applyAlignment="1">
      <alignment horizontal="center" vertical="center" shrinkToFit="1"/>
    </xf>
    <xf numFmtId="180" fontId="21" fillId="0" borderId="152" xfId="0" applyNumberFormat="1" applyFont="1" applyFill="1" applyBorder="1" applyAlignment="1">
      <alignment horizontal="center" vertical="center" shrinkToFit="1"/>
    </xf>
    <xf numFmtId="0" fontId="21" fillId="0" borderId="0" xfId="0" applyFont="1" applyFill="1" applyBorder="1" applyAlignment="1">
      <alignment vertical="center"/>
    </xf>
    <xf numFmtId="0" fontId="20" fillId="0" borderId="0" xfId="0" applyFont="1" applyFill="1" applyBorder="1" applyAlignment="1">
      <alignment horizontal="distributed" vertical="center"/>
    </xf>
    <xf numFmtId="178" fontId="21" fillId="0" borderId="0" xfId="0" applyNumberFormat="1" applyFont="1" applyFill="1" applyBorder="1" applyAlignment="1">
      <alignment vertical="center"/>
    </xf>
    <xf numFmtId="0" fontId="21" fillId="0" borderId="0" xfId="0" applyFont="1" applyFill="1" applyBorder="1" applyAlignment="1">
      <alignment vertical="top"/>
    </xf>
    <xf numFmtId="0" fontId="20" fillId="0" borderId="21" xfId="0" applyFont="1" applyFill="1" applyBorder="1" applyAlignment="1">
      <alignment horizontal="center" vertical="distributed" textRotation="255" indent="1"/>
    </xf>
    <xf numFmtId="0" fontId="20" fillId="0" borderId="21" xfId="0" applyFont="1" applyFill="1" applyBorder="1" applyAlignment="1">
      <alignment vertical="distributed" textRotation="255" indent="1"/>
    </xf>
    <xf numFmtId="0" fontId="20" fillId="0" borderId="28" xfId="0" applyFont="1" applyFill="1" applyBorder="1" applyAlignment="1">
      <alignment vertical="distributed" textRotation="255" indent="1"/>
    </xf>
    <xf numFmtId="0" fontId="20" fillId="0" borderId="38" xfId="0" applyFont="1" applyFill="1" applyBorder="1" applyAlignment="1">
      <alignment vertical="distributed" textRotation="255"/>
    </xf>
    <xf numFmtId="0" fontId="20" fillId="0" borderId="39" xfId="0" applyFont="1" applyFill="1" applyBorder="1" applyAlignment="1">
      <alignment vertical="distributed" textRotation="255"/>
    </xf>
    <xf numFmtId="0" fontId="20" fillId="0" borderId="40" xfId="0" applyFont="1" applyFill="1" applyBorder="1" applyAlignment="1">
      <alignment vertical="distributed" textRotation="255"/>
    </xf>
    <xf numFmtId="180" fontId="21" fillId="0" borderId="31"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0" fontId="21" fillId="0" borderId="133" xfId="0" applyNumberFormat="1" applyFont="1" applyFill="1" applyBorder="1" applyAlignment="1">
      <alignment horizontal="right" vertical="center" shrinkToFit="1"/>
    </xf>
    <xf numFmtId="180" fontId="21" fillId="0" borderId="134" xfId="0" applyNumberFormat="1" applyFont="1" applyFill="1" applyBorder="1" applyAlignment="1">
      <alignment horizontal="right" vertical="center" shrinkToFit="1"/>
    </xf>
    <xf numFmtId="180" fontId="21" fillId="0" borderId="135" xfId="0" applyNumberFormat="1" applyFont="1" applyFill="1" applyBorder="1" applyAlignment="1">
      <alignment horizontal="right" vertical="center" shrinkToFit="1"/>
    </xf>
    <xf numFmtId="180" fontId="21" fillId="0" borderId="153" xfId="0" applyNumberFormat="1" applyFont="1" applyFill="1" applyBorder="1" applyAlignment="1">
      <alignment horizontal="right" vertical="center" shrinkToFit="1"/>
    </xf>
    <xf numFmtId="180" fontId="21" fillId="0" borderId="153" xfId="0" applyNumberFormat="1" applyFont="1" applyFill="1" applyBorder="1" applyAlignment="1" applyProtection="1">
      <alignment horizontal="right" vertical="center" shrinkToFit="1"/>
      <protection locked="0"/>
    </xf>
    <xf numFmtId="180" fontId="21" fillId="0" borderId="154" xfId="0" applyNumberFormat="1" applyFont="1" applyFill="1" applyBorder="1" applyAlignment="1">
      <alignment horizontal="right" vertical="center" shrinkToFit="1"/>
    </xf>
    <xf numFmtId="180" fontId="21" fillId="0" borderId="155" xfId="0" applyNumberFormat="1" applyFont="1" applyFill="1" applyBorder="1" applyAlignment="1" applyProtection="1">
      <alignment horizontal="right" vertical="center" shrinkToFit="1"/>
      <protection locked="0"/>
    </xf>
    <xf numFmtId="180" fontId="21" fillId="0" borderId="156" xfId="0" applyNumberFormat="1" applyFont="1" applyFill="1" applyBorder="1" applyAlignment="1" applyProtection="1">
      <alignment horizontal="right" vertical="center" shrinkToFit="1"/>
      <protection locked="0"/>
    </xf>
    <xf numFmtId="180" fontId="21" fillId="0" borderId="157" xfId="0" applyNumberFormat="1" applyFont="1" applyFill="1" applyBorder="1" applyAlignment="1" applyProtection="1">
      <alignment horizontal="right" vertical="center" shrinkToFit="1"/>
      <protection locked="0"/>
    </xf>
    <xf numFmtId="0" fontId="21" fillId="0" borderId="63" xfId="0" applyFont="1" applyFill="1" applyBorder="1" applyAlignment="1">
      <alignment horizontal="distributed" vertical="center"/>
    </xf>
    <xf numFmtId="180" fontId="21" fillId="0" borderId="77" xfId="0" applyNumberFormat="1" applyFont="1" applyFill="1" applyBorder="1" applyAlignment="1">
      <alignment horizontal="right" vertical="center" shrinkToFit="1"/>
    </xf>
    <xf numFmtId="180" fontId="21" fillId="0" borderId="77" xfId="0" applyNumberFormat="1" applyFont="1" applyFill="1" applyBorder="1" applyAlignment="1" applyProtection="1">
      <alignment horizontal="right" vertical="center" shrinkToFit="1"/>
      <protection locked="0"/>
    </xf>
    <xf numFmtId="180" fontId="21" fillId="0" borderId="45" xfId="0" applyNumberFormat="1" applyFont="1" applyFill="1" applyBorder="1" applyAlignment="1">
      <alignment horizontal="right" vertical="center" shrinkToFit="1"/>
    </xf>
    <xf numFmtId="180" fontId="21" fillId="0" borderId="101" xfId="0" applyNumberFormat="1" applyFont="1" applyFill="1" applyBorder="1" applyAlignment="1" applyProtection="1">
      <alignment horizontal="right" vertical="center" shrinkToFit="1"/>
      <protection locked="0"/>
    </xf>
    <xf numFmtId="180" fontId="21" fillId="0" borderId="102" xfId="0" applyNumberFormat="1" applyFont="1" applyFill="1" applyBorder="1" applyAlignment="1" applyProtection="1">
      <alignment horizontal="right" vertical="center" shrinkToFit="1"/>
      <protection locked="0"/>
    </xf>
    <xf numFmtId="180" fontId="21" fillId="0" borderId="103" xfId="0" applyNumberFormat="1" applyFont="1" applyFill="1" applyBorder="1" applyAlignment="1" applyProtection="1">
      <alignment horizontal="right" vertical="center" shrinkToFit="1"/>
      <protection locked="0"/>
    </xf>
    <xf numFmtId="178" fontId="21" fillId="0" borderId="22" xfId="0" applyNumberFormat="1" applyFont="1" applyFill="1" applyBorder="1" applyAlignment="1">
      <alignment vertical="center"/>
    </xf>
    <xf numFmtId="0" fontId="0" fillId="0" borderId="0" xfId="0" applyFont="1" applyFill="1" applyBorder="1" applyAlignment="1">
      <alignment/>
    </xf>
    <xf numFmtId="0" fontId="21" fillId="0" borderId="69" xfId="0" applyFont="1" applyFill="1" applyBorder="1" applyAlignment="1">
      <alignment horizontal="distributed" vertical="center"/>
    </xf>
    <xf numFmtId="180" fontId="21" fillId="0" borderId="70" xfId="0" applyNumberFormat="1" applyFont="1" applyFill="1" applyBorder="1" applyAlignment="1">
      <alignment horizontal="right" vertical="center" shrinkToFit="1"/>
    </xf>
    <xf numFmtId="180" fontId="21" fillId="0" borderId="70" xfId="0" applyNumberFormat="1" applyFont="1" applyFill="1" applyBorder="1" applyAlignment="1" applyProtection="1">
      <alignment horizontal="right" vertical="center" shrinkToFit="1"/>
      <protection locked="0"/>
    </xf>
    <xf numFmtId="180" fontId="21" fillId="0" borderId="67" xfId="0" applyNumberFormat="1" applyFont="1" applyFill="1" applyBorder="1" applyAlignment="1">
      <alignment horizontal="right" vertical="center" shrinkToFit="1"/>
    </xf>
    <xf numFmtId="180" fontId="21" fillId="0" borderId="118" xfId="0" applyNumberFormat="1" applyFont="1" applyFill="1" applyBorder="1" applyAlignment="1" applyProtection="1">
      <alignment horizontal="right" vertical="center" shrinkToFit="1"/>
      <protection locked="0"/>
    </xf>
    <xf numFmtId="180" fontId="21" fillId="0" borderId="119" xfId="0" applyNumberFormat="1" applyFont="1" applyFill="1" applyBorder="1" applyAlignment="1" applyProtection="1">
      <alignment horizontal="right" vertical="center" shrinkToFit="1"/>
      <protection locked="0"/>
    </xf>
    <xf numFmtId="180" fontId="21" fillId="0" borderId="120" xfId="0" applyNumberFormat="1" applyFont="1" applyFill="1" applyBorder="1" applyAlignment="1" applyProtection="1">
      <alignment horizontal="right" vertical="center" shrinkToFit="1"/>
      <protection locked="0"/>
    </xf>
    <xf numFmtId="0" fontId="21" fillId="0" borderId="74" xfId="0" applyFont="1" applyFill="1" applyBorder="1" applyAlignment="1">
      <alignment horizontal="distributed" vertical="center"/>
    </xf>
    <xf numFmtId="180" fontId="21" fillId="0" borderId="53" xfId="0" applyNumberFormat="1" applyFont="1" applyFill="1" applyBorder="1" applyAlignment="1">
      <alignment horizontal="right" vertical="center" shrinkToFit="1"/>
    </xf>
    <xf numFmtId="180" fontId="21" fillId="0" borderId="53" xfId="0" applyNumberFormat="1" applyFont="1" applyFill="1" applyBorder="1" applyAlignment="1" applyProtection="1">
      <alignment horizontal="right" vertical="center" shrinkToFit="1"/>
      <protection locked="0"/>
    </xf>
    <xf numFmtId="180" fontId="21" fillId="0" borderId="90" xfId="0" applyNumberFormat="1" applyFont="1" applyFill="1" applyBorder="1" applyAlignment="1">
      <alignment horizontal="right" vertical="center" shrinkToFit="1"/>
    </xf>
    <xf numFmtId="180" fontId="21" fillId="0" borderId="158" xfId="0" applyNumberFormat="1" applyFont="1" applyFill="1" applyBorder="1" applyAlignment="1" applyProtection="1">
      <alignment horizontal="right" vertical="center" shrinkToFit="1"/>
      <protection locked="0"/>
    </xf>
    <xf numFmtId="180" fontId="21" fillId="0" borderId="159" xfId="0" applyNumberFormat="1" applyFont="1" applyFill="1" applyBorder="1" applyAlignment="1" applyProtection="1">
      <alignment horizontal="right" vertical="center" shrinkToFit="1"/>
      <protection locked="0"/>
    </xf>
    <xf numFmtId="180" fontId="21" fillId="0" borderId="160" xfId="0" applyNumberFormat="1" applyFont="1" applyFill="1" applyBorder="1" applyAlignment="1" applyProtection="1">
      <alignment horizontal="right" vertical="center" shrinkToFit="1"/>
      <protection locked="0"/>
    </xf>
    <xf numFmtId="180" fontId="21" fillId="0" borderId="24" xfId="0" applyNumberFormat="1" applyFont="1" applyFill="1" applyBorder="1" applyAlignment="1">
      <alignment horizontal="right" vertical="center" shrinkToFit="1"/>
    </xf>
    <xf numFmtId="180" fontId="21" fillId="0" borderId="24" xfId="0" applyNumberFormat="1" applyFont="1" applyFill="1" applyBorder="1" applyAlignment="1" applyProtection="1">
      <alignment horizontal="right" vertical="center" shrinkToFit="1"/>
      <protection locked="0"/>
    </xf>
    <xf numFmtId="180" fontId="21" fillId="0" borderId="25" xfId="0" applyNumberFormat="1" applyFont="1" applyFill="1" applyBorder="1" applyAlignment="1">
      <alignment horizontal="right" vertical="center" shrinkToFit="1"/>
    </xf>
    <xf numFmtId="180" fontId="21" fillId="0" borderId="42" xfId="0" applyNumberFormat="1" applyFont="1" applyFill="1" applyBorder="1" applyAlignment="1" applyProtection="1">
      <alignment horizontal="right" vertical="center" shrinkToFit="1"/>
      <protection locked="0"/>
    </xf>
    <xf numFmtId="180" fontId="21" fillId="0" borderId="43" xfId="0" applyNumberFormat="1" applyFont="1" applyFill="1" applyBorder="1" applyAlignment="1" applyProtection="1">
      <alignment horizontal="right" vertical="center" shrinkToFit="1"/>
      <protection locked="0"/>
    </xf>
    <xf numFmtId="180" fontId="21" fillId="0" borderId="44" xfId="0" applyNumberFormat="1" applyFont="1" applyFill="1" applyBorder="1" applyAlignment="1" applyProtection="1">
      <alignment horizontal="right" vertical="center" shrinkToFit="1"/>
      <protection locked="0"/>
    </xf>
    <xf numFmtId="180" fontId="21" fillId="0" borderId="126" xfId="0" applyNumberFormat="1" applyFont="1" applyFill="1" applyBorder="1" applyAlignment="1">
      <alignment horizontal="right" vertical="center" shrinkToFit="1"/>
    </xf>
    <xf numFmtId="180" fontId="21" fillId="0" borderId="126" xfId="0" applyNumberFormat="1" applyFont="1" applyFill="1" applyBorder="1" applyAlignment="1" applyProtection="1">
      <alignment horizontal="right" vertical="center" shrinkToFit="1"/>
      <protection locked="0"/>
    </xf>
    <xf numFmtId="180" fontId="21" fillId="0" borderId="161" xfId="0" applyNumberFormat="1" applyFont="1" applyFill="1" applyBorder="1" applyAlignment="1">
      <alignment horizontal="right" vertical="center" shrinkToFit="1"/>
    </xf>
    <xf numFmtId="180" fontId="21" fillId="0" borderId="128" xfId="0" applyNumberFormat="1" applyFont="1" applyFill="1" applyBorder="1" applyAlignment="1" applyProtection="1">
      <alignment horizontal="right" vertical="center" shrinkToFit="1"/>
      <protection locked="0"/>
    </xf>
    <xf numFmtId="180" fontId="21" fillId="0" borderId="129" xfId="0" applyNumberFormat="1" applyFont="1" applyFill="1" applyBorder="1" applyAlignment="1" applyProtection="1">
      <alignment horizontal="right" vertical="center" shrinkToFit="1"/>
      <protection locked="0"/>
    </xf>
    <xf numFmtId="180" fontId="21" fillId="0" borderId="130" xfId="0" applyNumberFormat="1" applyFont="1" applyFill="1" applyBorder="1" applyAlignment="1" applyProtection="1">
      <alignment horizontal="right" vertical="center" shrinkToFit="1"/>
      <protection locked="0"/>
    </xf>
    <xf numFmtId="0" fontId="21" fillId="0" borderId="0" xfId="0" applyFont="1" applyFill="1" applyAlignment="1">
      <alignment/>
    </xf>
    <xf numFmtId="178" fontId="21" fillId="0" borderId="12" xfId="0" applyNumberFormat="1" applyFont="1" applyFill="1" applyBorder="1" applyAlignment="1" applyProtection="1">
      <alignment vertical="center"/>
      <protection locked="0"/>
    </xf>
    <xf numFmtId="180" fontId="21" fillId="0" borderId="36" xfId="0" applyNumberFormat="1" applyFont="1" applyFill="1" applyBorder="1" applyAlignment="1" applyProtection="1">
      <alignment horizontal="right" vertical="center" shrinkToFit="1"/>
      <protection locked="0"/>
    </xf>
    <xf numFmtId="0" fontId="8" fillId="0" borderId="0" xfId="0" applyFont="1" applyFill="1" applyAlignment="1">
      <alignment horizontal="center" vertical="center"/>
    </xf>
    <xf numFmtId="0" fontId="8" fillId="0" borderId="11" xfId="0" applyFont="1" applyFill="1" applyBorder="1" applyAlignment="1">
      <alignment vertical="center"/>
    </xf>
    <xf numFmtId="0" fontId="8" fillId="0" borderId="22" xfId="0" applyFont="1" applyFill="1" applyBorder="1" applyAlignment="1">
      <alignment horizontal="left" vertical="top"/>
    </xf>
    <xf numFmtId="0" fontId="8" fillId="0" borderId="13" xfId="0" applyFont="1" applyFill="1" applyBorder="1" applyAlignment="1">
      <alignment horizontal="left" vertical="top" wrapText="1"/>
    </xf>
    <xf numFmtId="0" fontId="0" fillId="0" borderId="47" xfId="0" applyFont="1" applyFill="1" applyBorder="1" applyAlignment="1">
      <alignment horizontal="center" vertical="center" textRotation="255"/>
    </xf>
    <xf numFmtId="0" fontId="0" fillId="0" borderId="51" xfId="0" applyFont="1" applyFill="1" applyBorder="1" applyAlignment="1">
      <alignment horizontal="center" vertical="center" textRotation="255"/>
    </xf>
    <xf numFmtId="0" fontId="0" fillId="0" borderId="52" xfId="0" applyFont="1" applyFill="1" applyBorder="1" applyAlignment="1">
      <alignment horizontal="center" vertical="center" textRotation="255"/>
    </xf>
    <xf numFmtId="0" fontId="0" fillId="0" borderId="28" xfId="0" applyFont="1" applyFill="1" applyBorder="1" applyAlignment="1">
      <alignment horizontal="center" vertical="center" textRotation="255"/>
    </xf>
    <xf numFmtId="0" fontId="0" fillId="0" borderId="29" xfId="0" applyFont="1" applyFill="1" applyBorder="1" applyAlignment="1">
      <alignment horizontal="center" vertical="center" textRotation="255"/>
    </xf>
    <xf numFmtId="0" fontId="0" fillId="0" borderId="30" xfId="0" applyFont="1" applyFill="1" applyBorder="1" applyAlignment="1">
      <alignment horizontal="center" vertical="center" textRotation="255"/>
    </xf>
    <xf numFmtId="0" fontId="8" fillId="0" borderId="24" xfId="0" applyFont="1" applyFill="1" applyBorder="1" applyAlignment="1">
      <alignment horizontal="center" vertical="center"/>
    </xf>
    <xf numFmtId="180" fontId="2" fillId="0" borderId="25" xfId="0" applyNumberFormat="1" applyFont="1" applyFill="1" applyBorder="1" applyAlignment="1">
      <alignment horizontal="right" vertical="center" shrinkToFit="1"/>
    </xf>
    <xf numFmtId="180" fontId="2" fillId="0" borderId="26" xfId="0" applyNumberFormat="1" applyFont="1" applyFill="1" applyBorder="1" applyAlignment="1">
      <alignment horizontal="right" vertical="center" shrinkToFit="1"/>
    </xf>
    <xf numFmtId="181" fontId="2" fillId="0" borderId="27" xfId="0" applyNumberFormat="1" applyFont="1" applyFill="1" applyBorder="1" applyAlignment="1">
      <alignment horizontal="right" vertical="center" shrinkToFit="1"/>
    </xf>
    <xf numFmtId="181" fontId="2" fillId="0" borderId="26" xfId="0" applyNumberFormat="1" applyFont="1" applyFill="1" applyBorder="1" applyAlignment="1">
      <alignment horizontal="right" vertical="center" shrinkToFit="1"/>
    </xf>
    <xf numFmtId="0" fontId="10" fillId="0" borderId="24" xfId="0" applyFont="1" applyFill="1" applyBorder="1" applyAlignment="1">
      <alignment horizontal="left" vertical="center"/>
    </xf>
    <xf numFmtId="0" fontId="10" fillId="0" borderId="24" xfId="0" applyFont="1" applyFill="1" applyBorder="1" applyAlignment="1">
      <alignment horizontal="center" vertical="center"/>
    </xf>
    <xf numFmtId="180" fontId="2" fillId="0" borderId="25" xfId="50" applyNumberFormat="1" applyFont="1" applyFill="1" applyBorder="1" applyAlignment="1">
      <alignment horizontal="right" vertical="center" shrinkToFit="1"/>
    </xf>
    <xf numFmtId="180" fontId="2" fillId="0" borderId="26" xfId="50" applyNumberFormat="1" applyFont="1" applyFill="1" applyBorder="1" applyAlignment="1">
      <alignment horizontal="right" vertical="center"/>
    </xf>
    <xf numFmtId="181" fontId="2" fillId="0" borderId="27" xfId="50" applyNumberFormat="1" applyFont="1" applyFill="1" applyBorder="1" applyAlignment="1">
      <alignment horizontal="right" vertical="center"/>
    </xf>
    <xf numFmtId="180" fontId="2" fillId="0" borderId="25" xfId="50" applyNumberFormat="1" applyFont="1" applyFill="1" applyBorder="1" applyAlignment="1">
      <alignment horizontal="right" vertical="center"/>
    </xf>
    <xf numFmtId="181" fontId="2" fillId="0" borderId="26" xfId="50" applyNumberFormat="1" applyFont="1" applyFill="1" applyBorder="1" applyAlignment="1">
      <alignment horizontal="right" vertical="center"/>
    </xf>
    <xf numFmtId="182" fontId="10" fillId="0" borderId="24" xfId="0" applyNumberFormat="1" applyFont="1" applyFill="1" applyBorder="1" applyAlignment="1">
      <alignment horizontal="center" vertical="center"/>
    </xf>
    <xf numFmtId="183" fontId="2" fillId="0" borderId="27" xfId="50" applyNumberFormat="1" applyFont="1" applyFill="1" applyBorder="1" applyAlignment="1">
      <alignment horizontal="right" vertical="center"/>
    </xf>
    <xf numFmtId="183" fontId="2" fillId="0" borderId="26" xfId="50" applyNumberFormat="1" applyFont="1" applyFill="1" applyBorder="1" applyAlignment="1">
      <alignment horizontal="right" vertical="center"/>
    </xf>
    <xf numFmtId="0" fontId="10" fillId="0" borderId="12" xfId="0" applyFont="1" applyFill="1" applyBorder="1" applyAlignment="1">
      <alignment horizontal="center" vertical="center"/>
    </xf>
    <xf numFmtId="180" fontId="2" fillId="0" borderId="18" xfId="0" applyNumberFormat="1" applyFont="1" applyFill="1" applyBorder="1" applyAlignment="1">
      <alignment horizontal="right" vertical="center" shrinkToFit="1"/>
    </xf>
    <xf numFmtId="180" fontId="2" fillId="0" borderId="19" xfId="0" applyNumberFormat="1" applyFont="1" applyFill="1" applyBorder="1" applyAlignment="1">
      <alignment horizontal="right" vertical="center" shrinkToFit="1"/>
    </xf>
    <xf numFmtId="183" fontId="2" fillId="0" borderId="20" xfId="50" applyNumberFormat="1" applyFont="1" applyFill="1" applyBorder="1" applyAlignment="1">
      <alignment horizontal="right" vertical="center"/>
    </xf>
    <xf numFmtId="183" fontId="2" fillId="0" borderId="19" xfId="50" applyNumberFormat="1" applyFont="1" applyFill="1" applyBorder="1" applyAlignment="1">
      <alignment horizontal="right" vertical="center"/>
    </xf>
    <xf numFmtId="0" fontId="10" fillId="0" borderId="126" xfId="0" applyFont="1" applyFill="1" applyBorder="1" applyAlignment="1">
      <alignment horizontal="center" vertical="center"/>
    </xf>
    <xf numFmtId="180" fontId="2" fillId="0" borderId="161" xfId="0" applyNumberFormat="1" applyFont="1" applyFill="1" applyBorder="1" applyAlignment="1">
      <alignment horizontal="right" vertical="center" shrinkToFit="1"/>
    </xf>
    <xf numFmtId="180" fontId="2" fillId="0" borderId="162" xfId="0" applyNumberFormat="1" applyFont="1" applyFill="1" applyBorder="1" applyAlignment="1">
      <alignment horizontal="right" vertical="center" shrinkToFit="1"/>
    </xf>
    <xf numFmtId="183" fontId="2" fillId="0" borderId="163" xfId="50" applyNumberFormat="1" applyFont="1" applyFill="1" applyBorder="1" applyAlignment="1">
      <alignment horizontal="right" vertical="center"/>
    </xf>
    <xf numFmtId="183" fontId="2" fillId="0" borderId="162" xfId="50" applyNumberFormat="1" applyFont="1" applyFill="1" applyBorder="1" applyAlignment="1">
      <alignment horizontal="right" vertical="center"/>
    </xf>
    <xf numFmtId="180" fontId="2" fillId="0" borderId="47" xfId="0" applyNumberFormat="1" applyFont="1" applyFill="1" applyBorder="1" applyAlignment="1">
      <alignment horizontal="right" vertical="center" shrinkToFit="1"/>
    </xf>
    <xf numFmtId="180" fontId="2" fillId="0" borderId="51" xfId="0" applyNumberFormat="1" applyFont="1" applyFill="1" applyBorder="1" applyAlignment="1">
      <alignment horizontal="right" vertical="center" shrinkToFit="1"/>
    </xf>
    <xf numFmtId="183" fontId="2" fillId="0" borderId="52" xfId="50" applyNumberFormat="1" applyFont="1" applyFill="1" applyBorder="1" applyAlignment="1">
      <alignment horizontal="right" vertical="center"/>
    </xf>
    <xf numFmtId="183" fontId="2" fillId="0" borderId="51" xfId="50" applyNumberFormat="1" applyFont="1" applyFill="1" applyBorder="1" applyAlignment="1">
      <alignment horizontal="right" vertical="center"/>
    </xf>
    <xf numFmtId="0" fontId="22" fillId="0" borderId="0" xfId="0" applyFont="1" applyFill="1" applyAlignment="1">
      <alignment horizontal="center" vertical="center"/>
    </xf>
    <xf numFmtId="0" fontId="23" fillId="0" borderId="0" xfId="0" applyFont="1" applyFill="1" applyAlignment="1">
      <alignment horizontal="center" vertical="center"/>
    </xf>
    <xf numFmtId="0" fontId="2" fillId="0" borderId="10" xfId="0" applyFont="1" applyFill="1" applyBorder="1" applyAlignment="1">
      <alignment horizontal="left" vertical="center"/>
    </xf>
    <xf numFmtId="0" fontId="8" fillId="0" borderId="12" xfId="0" applyFont="1" applyFill="1" applyBorder="1" applyAlignment="1">
      <alignment/>
    </xf>
    <xf numFmtId="0" fontId="2" fillId="0" borderId="21" xfId="0" applyFont="1" applyFill="1" applyBorder="1" applyAlignment="1">
      <alignment horizontal="left" vertical="center"/>
    </xf>
    <xf numFmtId="0" fontId="2" fillId="0" borderId="162" xfId="0" applyFont="1" applyFill="1" applyBorder="1" applyAlignment="1">
      <alignment horizontal="center" vertical="center"/>
    </xf>
    <xf numFmtId="180" fontId="2" fillId="0" borderId="24" xfId="0" applyNumberFormat="1" applyFont="1" applyFill="1" applyBorder="1" applyAlignment="1">
      <alignment vertical="center"/>
    </xf>
    <xf numFmtId="180" fontId="2" fillId="0" borderId="25" xfId="0" applyNumberFormat="1" applyFont="1" applyFill="1" applyBorder="1" applyAlignment="1">
      <alignment vertical="center"/>
    </xf>
    <xf numFmtId="180" fontId="2" fillId="0" borderId="26" xfId="0" applyNumberFormat="1" applyFont="1" applyFill="1" applyBorder="1" applyAlignment="1">
      <alignment vertical="center"/>
    </xf>
    <xf numFmtId="180" fontId="2" fillId="0" borderId="27" xfId="0" applyNumberFormat="1" applyFont="1" applyFill="1" applyBorder="1" applyAlignment="1">
      <alignment vertical="center"/>
    </xf>
    <xf numFmtId="177" fontId="2" fillId="0" borderId="24" xfId="0" applyNumberFormat="1" applyFont="1" applyFill="1" applyBorder="1" applyAlignment="1">
      <alignment vertical="center"/>
    </xf>
    <xf numFmtId="177" fontId="2" fillId="0" borderId="25" xfId="0" applyNumberFormat="1" applyFont="1" applyFill="1" applyBorder="1" applyAlignment="1">
      <alignment vertical="center"/>
    </xf>
    <xf numFmtId="177" fontId="2" fillId="0" borderId="26" xfId="0" applyNumberFormat="1" applyFont="1" applyFill="1" applyBorder="1" applyAlignment="1">
      <alignment vertical="center"/>
    </xf>
    <xf numFmtId="177" fontId="2" fillId="0" borderId="27" xfId="0" applyNumberFormat="1" applyFont="1" applyFill="1" applyBorder="1" applyAlignment="1">
      <alignment vertical="center"/>
    </xf>
    <xf numFmtId="177" fontId="2" fillId="0" borderId="12" xfId="0" applyNumberFormat="1" applyFont="1" applyFill="1" applyBorder="1" applyAlignment="1">
      <alignment vertical="center"/>
    </xf>
    <xf numFmtId="177" fontId="2" fillId="0" borderId="18" xfId="0" applyNumberFormat="1" applyFont="1" applyFill="1" applyBorder="1" applyAlignment="1">
      <alignment vertical="center"/>
    </xf>
    <xf numFmtId="177" fontId="2" fillId="0" borderId="19" xfId="0" applyNumberFormat="1" applyFont="1" applyFill="1" applyBorder="1" applyAlignment="1">
      <alignment vertical="center"/>
    </xf>
    <xf numFmtId="177" fontId="2" fillId="0" borderId="20" xfId="0" applyNumberFormat="1" applyFont="1" applyFill="1" applyBorder="1" applyAlignment="1">
      <alignment vertical="center"/>
    </xf>
    <xf numFmtId="177" fontId="2" fillId="0" borderId="126" xfId="0" applyNumberFormat="1" applyFont="1" applyFill="1" applyBorder="1" applyAlignment="1">
      <alignment vertical="center"/>
    </xf>
    <xf numFmtId="177" fontId="2" fillId="0" borderId="161" xfId="0" applyNumberFormat="1" applyFont="1" applyFill="1" applyBorder="1" applyAlignment="1">
      <alignment vertical="center"/>
    </xf>
    <xf numFmtId="177" fontId="2" fillId="0" borderId="162" xfId="0" applyNumberFormat="1" applyFont="1" applyFill="1" applyBorder="1" applyAlignment="1">
      <alignment vertical="center"/>
    </xf>
    <xf numFmtId="177" fontId="2" fillId="0" borderId="163" xfId="0" applyNumberFormat="1" applyFont="1" applyFill="1" applyBorder="1" applyAlignment="1">
      <alignment vertical="center"/>
    </xf>
    <xf numFmtId="177" fontId="2" fillId="0" borderId="31" xfId="0" applyNumberFormat="1" applyFont="1" applyFill="1" applyBorder="1" applyAlignment="1">
      <alignment horizontal="center" vertical="center" wrapText="1"/>
    </xf>
    <xf numFmtId="177" fontId="2" fillId="0" borderId="31" xfId="0" applyNumberFormat="1" applyFont="1" applyFill="1" applyBorder="1" applyAlignment="1">
      <alignment vertical="center"/>
    </xf>
    <xf numFmtId="177" fontId="2" fillId="0" borderId="47" xfId="0" applyNumberFormat="1" applyFont="1" applyFill="1" applyBorder="1" applyAlignment="1">
      <alignment vertical="center"/>
    </xf>
    <xf numFmtId="177" fontId="2" fillId="0" borderId="51" xfId="0" applyNumberFormat="1" applyFont="1" applyFill="1" applyBorder="1" applyAlignment="1">
      <alignment vertical="center"/>
    </xf>
    <xf numFmtId="177" fontId="2" fillId="0" borderId="52" xfId="0" applyNumberFormat="1" applyFont="1" applyFill="1" applyBorder="1" applyAlignment="1">
      <alignment vertical="center"/>
    </xf>
    <xf numFmtId="0" fontId="6" fillId="0" borderId="12" xfId="0" applyFont="1" applyFill="1" applyBorder="1" applyAlignment="1">
      <alignment horizontal="left" vertical="center"/>
    </xf>
    <xf numFmtId="0" fontId="64" fillId="0" borderId="49" xfId="0" applyFont="1" applyFill="1" applyBorder="1" applyAlignment="1">
      <alignment horizontal="right" vertical="center"/>
    </xf>
    <xf numFmtId="0" fontId="7" fillId="0" borderId="0" xfId="0" applyFont="1" applyFill="1" applyAlignment="1">
      <alignment horizontal="center"/>
    </xf>
    <xf numFmtId="0" fontId="6" fillId="0" borderId="12" xfId="0" applyFont="1" applyFill="1" applyBorder="1" applyAlignment="1">
      <alignment vertical="distributed" textRotation="255" indent="1"/>
    </xf>
    <xf numFmtId="0" fontId="6" fillId="0" borderId="12" xfId="0" applyFont="1" applyFill="1" applyBorder="1" applyAlignment="1">
      <alignment horizontal="center" vertical="distributed" textRotation="255" indent="1"/>
    </xf>
    <xf numFmtId="0" fontId="6" fillId="0" borderId="11" xfId="0" applyFont="1" applyFill="1" applyBorder="1" applyAlignment="1">
      <alignment horizontal="center" vertical="center"/>
    </xf>
    <xf numFmtId="0" fontId="6" fillId="0" borderId="164"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11" xfId="0" applyFont="1" applyFill="1" applyBorder="1" applyAlignment="1">
      <alignment horizontal="center" vertical="distributed" wrapText="1"/>
    </xf>
    <xf numFmtId="0" fontId="6" fillId="0" borderId="164" xfId="0" applyFont="1" applyFill="1" applyBorder="1" applyAlignment="1">
      <alignment horizontal="center" vertical="distributed" wrapText="1"/>
    </xf>
    <xf numFmtId="0" fontId="6" fillId="0" borderId="48" xfId="0" applyFont="1" applyFill="1" applyBorder="1" applyAlignment="1">
      <alignment horizontal="center" vertical="distributed" wrapText="1"/>
    </xf>
    <xf numFmtId="0" fontId="6" fillId="0" borderId="13" xfId="0" applyFont="1" applyFill="1" applyBorder="1" applyAlignment="1">
      <alignment horizontal="center" vertical="distributed" wrapText="1"/>
    </xf>
    <xf numFmtId="0" fontId="6" fillId="0" borderId="49" xfId="0" applyFont="1" applyFill="1" applyBorder="1" applyAlignment="1">
      <alignment horizontal="center" vertical="distributed" wrapText="1"/>
    </xf>
    <xf numFmtId="0" fontId="6" fillId="0" borderId="50" xfId="0" applyFont="1" applyFill="1" applyBorder="1" applyAlignment="1">
      <alignment horizontal="center" vertical="distributed" wrapText="1"/>
    </xf>
    <xf numFmtId="0" fontId="10" fillId="0" borderId="164" xfId="0" applyFont="1" applyFill="1" applyBorder="1" applyAlignment="1">
      <alignment wrapText="1" shrinkToFit="1"/>
    </xf>
    <xf numFmtId="0" fontId="10" fillId="0" borderId="0" xfId="0" applyFont="1" applyFill="1" applyBorder="1" applyAlignment="1">
      <alignment vertical="center" shrinkToFit="1"/>
    </xf>
    <xf numFmtId="0" fontId="10" fillId="0" borderId="0" xfId="0" applyFont="1" applyFill="1" applyAlignment="1">
      <alignment vertical="center" shrinkToFit="1"/>
    </xf>
    <xf numFmtId="0" fontId="9" fillId="0" borderId="0" xfId="0" applyFont="1" applyFill="1" applyAlignment="1">
      <alignment horizontal="center"/>
    </xf>
    <xf numFmtId="0" fontId="65" fillId="0" borderId="49" xfId="0" applyFont="1" applyFill="1" applyBorder="1" applyAlignment="1">
      <alignment horizontal="right" vertical="center"/>
    </xf>
    <xf numFmtId="0" fontId="10" fillId="0" borderId="10" xfId="0" applyFont="1" applyFill="1" applyBorder="1" applyAlignment="1">
      <alignment horizontal="center" vertical="distributed" textRotation="255" indent="1"/>
    </xf>
    <xf numFmtId="0" fontId="10" fillId="0" borderId="12" xfId="0" applyFont="1" applyFill="1" applyBorder="1" applyAlignment="1">
      <alignment horizontal="center" vertical="distributed" textRotation="255" indent="1"/>
    </xf>
    <xf numFmtId="0" fontId="10" fillId="0" borderId="10" xfId="0" applyFont="1" applyFill="1" applyBorder="1" applyAlignment="1">
      <alignment vertical="distributed" textRotation="255" indent="1"/>
    </xf>
    <xf numFmtId="0" fontId="10" fillId="0" borderId="12" xfId="0" applyFont="1" applyFill="1" applyBorder="1" applyAlignment="1">
      <alignment vertical="distributed" textRotation="255" indent="1"/>
    </xf>
    <xf numFmtId="0" fontId="10" fillId="0" borderId="31" xfId="0" applyFont="1" applyFill="1" applyBorder="1" applyAlignment="1">
      <alignment horizontal="center" vertical="center"/>
    </xf>
    <xf numFmtId="0" fontId="10" fillId="0" borderId="31" xfId="0" applyFont="1" applyFill="1" applyBorder="1" applyAlignment="1">
      <alignment horizontal="center" vertical="distributed" wrapText="1"/>
    </xf>
    <xf numFmtId="49" fontId="14" fillId="0" borderId="22" xfId="0" applyNumberFormat="1" applyFont="1" applyFill="1" applyBorder="1" applyAlignment="1">
      <alignment wrapText="1"/>
    </xf>
    <xf numFmtId="49" fontId="14" fillId="0" borderId="0" xfId="0" applyNumberFormat="1" applyFont="1" applyFill="1" applyBorder="1" applyAlignment="1">
      <alignment wrapText="1"/>
    </xf>
    <xf numFmtId="0" fontId="8" fillId="0" borderId="41" xfId="0" applyFont="1" applyFill="1" applyBorder="1" applyAlignment="1">
      <alignment horizontal="distributed" vertical="center" wrapText="1" indent="1"/>
    </xf>
    <xf numFmtId="0" fontId="8" fillId="0" borderId="165" xfId="0" applyFont="1" applyFill="1" applyBorder="1" applyAlignment="1">
      <alignment horizontal="distributed" vertical="center" wrapText="1" indent="1"/>
    </xf>
    <xf numFmtId="0" fontId="8" fillId="0" borderId="166" xfId="0" applyFont="1" applyFill="1" applyBorder="1" applyAlignment="1">
      <alignment horizontal="distributed" vertical="center" wrapText="1" indent="1"/>
    </xf>
    <xf numFmtId="0" fontId="8" fillId="0" borderId="54" xfId="0" applyFont="1" applyFill="1" applyBorder="1" applyAlignment="1">
      <alignment horizontal="distributed" vertical="center" wrapText="1" indent="1"/>
    </xf>
    <xf numFmtId="0" fontId="8" fillId="0" borderId="167" xfId="0" applyFont="1" applyFill="1" applyBorder="1" applyAlignment="1">
      <alignment horizontal="distributed" vertical="center" wrapText="1" indent="1"/>
    </xf>
    <xf numFmtId="0" fontId="8" fillId="0" borderId="56" xfId="0" applyFont="1" applyFill="1" applyBorder="1" applyAlignment="1">
      <alignment horizontal="distributed" vertical="center" wrapText="1" indent="1"/>
    </xf>
    <xf numFmtId="0" fontId="2" fillId="0" borderId="54" xfId="0" applyFont="1" applyFill="1" applyBorder="1" applyAlignment="1">
      <alignment horizontal="distributed" vertical="center" wrapText="1" indent="1"/>
    </xf>
    <xf numFmtId="0" fontId="2" fillId="0" borderId="167" xfId="0" applyFont="1" applyFill="1" applyBorder="1" applyAlignment="1">
      <alignment horizontal="distributed" vertical="center" wrapText="1" indent="1"/>
    </xf>
    <xf numFmtId="0" fontId="2" fillId="0" borderId="56" xfId="0" applyFont="1" applyFill="1" applyBorder="1" applyAlignment="1">
      <alignment horizontal="distributed" vertical="center" wrapText="1" indent="1"/>
    </xf>
    <xf numFmtId="0" fontId="66" fillId="0" borderId="49" xfId="0" applyFont="1" applyFill="1" applyBorder="1" applyAlignment="1">
      <alignment horizontal="right" vertical="center"/>
    </xf>
    <xf numFmtId="0" fontId="67" fillId="0" borderId="49" xfId="0" applyFont="1" applyFill="1" applyBorder="1" applyAlignment="1">
      <alignment horizontal="right"/>
    </xf>
    <xf numFmtId="49" fontId="14" fillId="0" borderId="164" xfId="0" applyNumberFormat="1" applyFont="1" applyFill="1" applyBorder="1" applyAlignment="1">
      <alignment horizontal="right" vertical="center" wrapText="1"/>
    </xf>
    <xf numFmtId="49" fontId="14" fillId="0" borderId="0" xfId="0" applyNumberFormat="1" applyFont="1" applyFill="1" applyBorder="1" applyAlignment="1">
      <alignment horizontal="right" vertical="center" wrapText="1"/>
    </xf>
    <xf numFmtId="0" fontId="14" fillId="0" borderId="10" xfId="0" applyFont="1" applyFill="1" applyBorder="1" applyAlignment="1">
      <alignment horizontal="center" vertical="distributed" textRotation="255" indent="1"/>
    </xf>
    <xf numFmtId="0" fontId="14" fillId="0" borderId="12" xfId="0" applyFont="1" applyFill="1" applyBorder="1" applyAlignment="1">
      <alignment horizontal="center" vertical="distributed" textRotation="255" indent="1"/>
    </xf>
    <xf numFmtId="0" fontId="8" fillId="0" borderId="10" xfId="0" applyFont="1" applyFill="1" applyBorder="1" applyAlignment="1">
      <alignment vertical="distributed" textRotation="255" indent="1"/>
    </xf>
    <xf numFmtId="0" fontId="8" fillId="0" borderId="12" xfId="0" applyFont="1" applyFill="1" applyBorder="1" applyAlignment="1">
      <alignment vertical="distributed" textRotation="255" indent="1"/>
    </xf>
    <xf numFmtId="0" fontId="14" fillId="0" borderId="41" xfId="0" applyFont="1" applyFill="1" applyBorder="1" applyAlignment="1">
      <alignment horizontal="distributed" vertical="center" indent="10"/>
    </xf>
    <xf numFmtId="0" fontId="0" fillId="0" borderId="165" xfId="0" applyFont="1" applyFill="1" applyBorder="1" applyAlignment="1">
      <alignment horizontal="distributed" vertical="center" indent="10"/>
    </xf>
    <xf numFmtId="0" fontId="0" fillId="0" borderId="166" xfId="0" applyFont="1" applyFill="1" applyBorder="1" applyAlignment="1">
      <alignment horizontal="distributed" vertical="center" indent="10"/>
    </xf>
    <xf numFmtId="0" fontId="14" fillId="0" borderId="41" xfId="0" applyFont="1" applyFill="1" applyBorder="1" applyAlignment="1">
      <alignment horizontal="center" vertical="distributed" wrapText="1"/>
    </xf>
    <xf numFmtId="0" fontId="0" fillId="0" borderId="165" xfId="0" applyFont="1" applyFill="1" applyBorder="1" applyAlignment="1">
      <alignment horizontal="center" vertical="distributed" wrapText="1"/>
    </xf>
    <xf numFmtId="0" fontId="0" fillId="0" borderId="166" xfId="0" applyFont="1" applyFill="1" applyBorder="1" applyAlignment="1">
      <alignment horizontal="center" vertical="distributed" wrapText="1"/>
    </xf>
    <xf numFmtId="0" fontId="8" fillId="0" borderId="10" xfId="0" applyFont="1" applyFill="1" applyBorder="1" applyAlignment="1">
      <alignment horizontal="center" vertical="distributed" textRotation="255" indent="1"/>
    </xf>
    <xf numFmtId="0" fontId="8" fillId="0" borderId="12" xfId="0" applyFont="1" applyFill="1" applyBorder="1" applyAlignment="1">
      <alignment horizontal="center" vertical="distributed" textRotation="255" indent="1"/>
    </xf>
    <xf numFmtId="0" fontId="12" fillId="0" borderId="0" xfId="0" applyFont="1" applyFill="1" applyAlignment="1">
      <alignment horizontal="center"/>
    </xf>
    <xf numFmtId="0" fontId="10" fillId="0" borderId="49" xfId="0" applyFont="1" applyFill="1" applyBorder="1" applyAlignment="1">
      <alignment horizontal="right"/>
    </xf>
    <xf numFmtId="0" fontId="10" fillId="0" borderId="10" xfId="0" applyFont="1" applyFill="1" applyBorder="1" applyAlignment="1">
      <alignment horizontal="center" vertical="distributed" textRotation="255" indent="2"/>
    </xf>
    <xf numFmtId="0" fontId="10" fillId="0" borderId="12" xfId="0" applyFont="1" applyFill="1" applyBorder="1" applyAlignment="1">
      <alignment horizontal="center" vertical="distributed" textRotation="255" indent="2"/>
    </xf>
    <xf numFmtId="0" fontId="10" fillId="0" borderId="10" xfId="0" applyFont="1" applyFill="1" applyBorder="1" applyAlignment="1">
      <alignment vertical="distributed" textRotation="255" indent="2"/>
    </xf>
    <xf numFmtId="0" fontId="10" fillId="0" borderId="12" xfId="0" applyFont="1" applyFill="1" applyBorder="1" applyAlignment="1">
      <alignment vertical="distributed" textRotation="255" indent="2"/>
    </xf>
    <xf numFmtId="0" fontId="15" fillId="0" borderId="0" xfId="61" applyFont="1" applyFill="1" applyAlignment="1">
      <alignment horizontal="center" vertical="center" wrapText="1"/>
      <protection/>
    </xf>
    <xf numFmtId="0" fontId="13" fillId="0" borderId="0" xfId="61" applyFont="1" applyFill="1" applyAlignment="1">
      <alignment horizontal="center" vertical="center"/>
      <protection/>
    </xf>
    <xf numFmtId="0" fontId="68" fillId="0" borderId="49" xfId="61" applyFont="1" applyFill="1" applyBorder="1" applyAlignment="1">
      <alignment horizontal="right" vertical="center" wrapText="1"/>
      <protection/>
    </xf>
    <xf numFmtId="0" fontId="67" fillId="0" borderId="49" xfId="61" applyFont="1" applyFill="1" applyBorder="1" applyAlignment="1">
      <alignment horizontal="right" vertical="center"/>
      <protection/>
    </xf>
    <xf numFmtId="0" fontId="16" fillId="0" borderId="154" xfId="61" applyFont="1" applyFill="1" applyBorder="1" applyAlignment="1">
      <alignment horizontal="center" vertical="center" wrapText="1"/>
      <protection/>
    </xf>
    <xf numFmtId="0" fontId="16" fillId="0" borderId="168" xfId="61" applyFont="1" applyFill="1" applyBorder="1" applyAlignment="1">
      <alignment horizontal="center" vertical="center" wrapText="1"/>
      <protection/>
    </xf>
    <xf numFmtId="0" fontId="16" fillId="0" borderId="137" xfId="61" applyFont="1" applyFill="1" applyBorder="1" applyAlignment="1">
      <alignment horizontal="center" vertical="center" wrapText="1"/>
      <protection/>
    </xf>
    <xf numFmtId="0" fontId="16" fillId="0" borderId="161" xfId="61" applyFont="1" applyFill="1" applyBorder="1" applyAlignment="1">
      <alignment horizontal="center" vertical="center" wrapText="1"/>
      <protection/>
    </xf>
    <xf numFmtId="0" fontId="16" fillId="0" borderId="169" xfId="61" applyFont="1" applyFill="1" applyBorder="1" applyAlignment="1">
      <alignment horizontal="center" vertical="center" wrapText="1"/>
      <protection/>
    </xf>
    <xf numFmtId="0" fontId="16" fillId="0" borderId="163" xfId="61" applyFont="1" applyFill="1" applyBorder="1" applyAlignment="1">
      <alignment horizontal="center" vertical="center" wrapText="1"/>
      <protection/>
    </xf>
    <xf numFmtId="0" fontId="16" fillId="0" borderId="55" xfId="61" applyFont="1" applyFill="1" applyBorder="1" applyAlignment="1">
      <alignment horizontal="center" vertical="center" wrapText="1"/>
      <protection/>
    </xf>
    <xf numFmtId="0" fontId="16" fillId="0" borderId="162" xfId="61" applyFont="1" applyFill="1" applyBorder="1" applyAlignment="1">
      <alignment horizontal="center" vertical="center" wrapText="1"/>
      <protection/>
    </xf>
    <xf numFmtId="0" fontId="16" fillId="0" borderId="90" xfId="61" applyFont="1" applyFill="1" applyBorder="1" applyAlignment="1">
      <alignment horizontal="center" vertical="center" wrapText="1"/>
      <protection/>
    </xf>
    <xf numFmtId="0" fontId="16" fillId="0" borderId="167" xfId="61" applyFont="1" applyFill="1" applyBorder="1" applyAlignment="1">
      <alignment horizontal="center" vertical="center" wrapText="1"/>
      <protection/>
    </xf>
    <xf numFmtId="0" fontId="16" fillId="0" borderId="92" xfId="61" applyFont="1" applyFill="1" applyBorder="1" applyAlignment="1">
      <alignment horizontal="center" vertical="center" wrapText="1"/>
      <protection/>
    </xf>
    <xf numFmtId="180" fontId="16" fillId="0" borderId="90" xfId="61" applyNumberFormat="1" applyFont="1" applyFill="1" applyBorder="1" applyAlignment="1">
      <alignment horizontal="center" vertical="center" wrapText="1"/>
      <protection/>
    </xf>
    <xf numFmtId="180" fontId="16" fillId="0" borderId="91" xfId="61" applyNumberFormat="1" applyFont="1" applyFill="1" applyBorder="1" applyAlignment="1">
      <alignment horizontal="center" vertical="center" wrapText="1"/>
      <protection/>
    </xf>
    <xf numFmtId="180" fontId="16" fillId="0" borderId="92" xfId="61" applyNumberFormat="1" applyFont="1" applyFill="1" applyBorder="1" applyAlignment="1">
      <alignment horizontal="center" vertical="center" wrapText="1"/>
      <protection/>
    </xf>
    <xf numFmtId="0" fontId="16" fillId="0" borderId="45" xfId="61" applyFont="1" applyFill="1" applyBorder="1" applyAlignment="1">
      <alignment horizontal="center" vertical="center" wrapText="1"/>
      <protection/>
    </xf>
    <xf numFmtId="0" fontId="16" fillId="0" borderId="75" xfId="61" applyFont="1" applyFill="1" applyBorder="1" applyAlignment="1">
      <alignment horizontal="center" vertical="center" wrapText="1"/>
      <protection/>
    </xf>
    <xf numFmtId="0" fontId="16" fillId="0" borderId="79" xfId="61" applyFont="1" applyFill="1" applyBorder="1" applyAlignment="1">
      <alignment horizontal="center" vertical="center" wrapText="1"/>
      <protection/>
    </xf>
    <xf numFmtId="180" fontId="16" fillId="0" borderId="45" xfId="61" applyNumberFormat="1" applyFont="1" applyFill="1" applyBorder="1" applyAlignment="1">
      <alignment horizontal="center" vertical="center" wrapText="1"/>
      <protection/>
    </xf>
    <xf numFmtId="180" fontId="16" fillId="0" borderId="78" xfId="61" applyNumberFormat="1" applyFont="1" applyFill="1" applyBorder="1" applyAlignment="1">
      <alignment horizontal="center" vertical="center" wrapText="1"/>
      <protection/>
    </xf>
    <xf numFmtId="180" fontId="16" fillId="0" borderId="79" xfId="61" applyNumberFormat="1" applyFont="1" applyFill="1" applyBorder="1" applyAlignment="1">
      <alignment horizontal="center" vertical="center" wrapText="1"/>
      <protection/>
    </xf>
    <xf numFmtId="0" fontId="16" fillId="0" borderId="87" xfId="61" applyFont="1" applyFill="1" applyBorder="1" applyAlignment="1">
      <alignment horizontal="center" vertical="center" wrapText="1"/>
      <protection/>
    </xf>
    <xf numFmtId="0" fontId="16" fillId="0" borderId="84" xfId="61" applyFont="1" applyFill="1" applyBorder="1" applyAlignment="1">
      <alignment horizontal="center" vertical="center" wrapText="1"/>
      <protection/>
    </xf>
    <xf numFmtId="0" fontId="16" fillId="0" borderId="89" xfId="61" applyFont="1" applyFill="1" applyBorder="1" applyAlignment="1">
      <alignment horizontal="center" vertical="center" wrapText="1"/>
      <protection/>
    </xf>
    <xf numFmtId="180" fontId="16" fillId="0" borderId="87" xfId="61" applyNumberFormat="1" applyFont="1" applyFill="1" applyBorder="1" applyAlignment="1">
      <alignment horizontal="center" vertical="center" wrapText="1"/>
      <protection/>
    </xf>
    <xf numFmtId="180" fontId="16" fillId="0" borderId="88" xfId="61" applyNumberFormat="1" applyFont="1" applyFill="1" applyBorder="1" applyAlignment="1">
      <alignment horizontal="center" vertical="center" wrapText="1"/>
      <protection/>
    </xf>
    <xf numFmtId="180" fontId="16" fillId="0" borderId="89" xfId="61" applyNumberFormat="1" applyFont="1" applyFill="1" applyBorder="1" applyAlignment="1">
      <alignment horizontal="center" vertical="center" wrapText="1"/>
      <protection/>
    </xf>
    <xf numFmtId="0" fontId="16" fillId="0" borderId="170" xfId="61" applyFont="1" applyFill="1" applyBorder="1" applyAlignment="1">
      <alignment horizontal="center" vertical="center" wrapText="1"/>
      <protection/>
    </xf>
    <xf numFmtId="0" fontId="16" fillId="0" borderId="171" xfId="61" applyFont="1" applyFill="1" applyBorder="1" applyAlignment="1">
      <alignment horizontal="center" vertical="center" wrapText="1"/>
      <protection/>
    </xf>
    <xf numFmtId="0" fontId="16" fillId="0" borderId="172" xfId="61" applyFont="1" applyFill="1" applyBorder="1" applyAlignment="1">
      <alignment horizontal="center" vertical="center" wrapText="1"/>
      <protection/>
    </xf>
    <xf numFmtId="180" fontId="16" fillId="0" borderId="170" xfId="61" applyNumberFormat="1" applyFont="1" applyFill="1" applyBorder="1" applyAlignment="1">
      <alignment horizontal="center" vertical="center" wrapText="1"/>
      <protection/>
    </xf>
    <xf numFmtId="180" fontId="16" fillId="0" borderId="173" xfId="61" applyNumberFormat="1" applyFont="1" applyFill="1" applyBorder="1" applyAlignment="1">
      <alignment horizontal="center" vertical="center" wrapText="1"/>
      <protection/>
    </xf>
    <xf numFmtId="180" fontId="16" fillId="0" borderId="172" xfId="61" applyNumberFormat="1" applyFont="1" applyFill="1" applyBorder="1" applyAlignment="1">
      <alignment horizontal="center" vertical="center" wrapText="1"/>
      <protection/>
    </xf>
    <xf numFmtId="0" fontId="13" fillId="0" borderId="49" xfId="61" applyFont="1" applyFill="1" applyBorder="1" applyAlignment="1">
      <alignment horizontal="right" vertical="center"/>
      <protection/>
    </xf>
    <xf numFmtId="0" fontId="13" fillId="0" borderId="0" xfId="61" applyFont="1" applyFill="1" applyBorder="1" applyAlignment="1">
      <alignment horizontal="right" vertical="center"/>
      <protection/>
    </xf>
    <xf numFmtId="0" fontId="16" fillId="0" borderId="11" xfId="61" applyFont="1" applyFill="1" applyBorder="1" applyAlignment="1">
      <alignment horizontal="center" vertical="center" wrapText="1"/>
      <protection/>
    </xf>
    <xf numFmtId="0" fontId="0" fillId="0" borderId="164" xfId="61" applyFont="1" applyFill="1" applyBorder="1" applyAlignment="1">
      <alignment vertical="center"/>
      <protection/>
    </xf>
    <xf numFmtId="0" fontId="0" fillId="0" borderId="48" xfId="61" applyFont="1" applyFill="1" applyBorder="1" applyAlignment="1">
      <alignment vertical="center"/>
      <protection/>
    </xf>
    <xf numFmtId="0" fontId="16" fillId="0" borderId="41" xfId="61" applyFont="1" applyFill="1" applyBorder="1" applyAlignment="1">
      <alignment horizontal="center" vertical="center" wrapText="1"/>
      <protection/>
    </xf>
    <xf numFmtId="0" fontId="0" fillId="0" borderId="132" xfId="61" applyFont="1" applyFill="1" applyBorder="1" applyAlignment="1">
      <alignment horizontal="center" vertical="center" wrapText="1"/>
      <protection/>
    </xf>
    <xf numFmtId="0" fontId="16" fillId="0" borderId="174" xfId="61" applyFont="1" applyFill="1" applyBorder="1" applyAlignment="1">
      <alignment horizontal="center" vertical="center" wrapText="1"/>
      <protection/>
    </xf>
    <xf numFmtId="0" fontId="0" fillId="0" borderId="175" xfId="61" applyFont="1" applyFill="1" applyBorder="1" applyAlignment="1">
      <alignment horizontal="center" vertical="center" wrapText="1"/>
      <protection/>
    </xf>
    <xf numFmtId="0" fontId="16" fillId="0" borderId="175" xfId="61" applyFont="1" applyFill="1" applyBorder="1" applyAlignment="1">
      <alignment horizontal="center" vertical="center" wrapText="1"/>
      <protection/>
    </xf>
    <xf numFmtId="0" fontId="0" fillId="0" borderId="176" xfId="61" applyFont="1" applyFill="1" applyBorder="1" applyAlignment="1">
      <alignment horizontal="center" vertical="center" wrapText="1"/>
      <protection/>
    </xf>
    <xf numFmtId="0" fontId="16" fillId="0" borderId="22" xfId="61" applyFont="1" applyFill="1" applyBorder="1" applyAlignment="1">
      <alignment horizontal="center" vertical="center" wrapText="1"/>
      <protection/>
    </xf>
    <xf numFmtId="0" fontId="0" fillId="0" borderId="0" xfId="61" applyFont="1" applyFill="1" applyBorder="1" applyAlignment="1">
      <alignment horizontal="center" vertical="center" wrapText="1"/>
      <protection/>
    </xf>
    <xf numFmtId="0" fontId="16" fillId="0" borderId="177" xfId="61" applyFont="1" applyFill="1" applyBorder="1" applyAlignment="1">
      <alignment horizontal="center" vertical="center" wrapText="1"/>
      <protection/>
    </xf>
    <xf numFmtId="0" fontId="0" fillId="0" borderId="168" xfId="61" applyFont="1" applyFill="1" applyBorder="1" applyAlignment="1">
      <alignment vertical="center"/>
      <protection/>
    </xf>
    <xf numFmtId="0" fontId="0" fillId="0" borderId="178" xfId="61" applyFont="1" applyFill="1" applyBorder="1" applyAlignment="1">
      <alignment vertical="center"/>
      <protection/>
    </xf>
    <xf numFmtId="0" fontId="0" fillId="0" borderId="179" xfId="61" applyFont="1" applyFill="1" applyBorder="1" applyAlignment="1">
      <alignment horizontal="center" vertical="center" wrapText="1"/>
      <protection/>
    </xf>
    <xf numFmtId="0" fontId="16" fillId="0" borderId="180" xfId="61" applyFont="1" applyFill="1" applyBorder="1" applyAlignment="1">
      <alignment horizontal="center" vertical="center" wrapText="1"/>
      <protection/>
    </xf>
    <xf numFmtId="0" fontId="0" fillId="0" borderId="181" xfId="61" applyFont="1" applyFill="1" applyBorder="1" applyAlignment="1">
      <alignment horizontal="center" vertical="center" wrapText="1"/>
      <protection/>
    </xf>
    <xf numFmtId="0" fontId="16" fillId="0" borderId="181" xfId="61" applyFont="1" applyFill="1" applyBorder="1" applyAlignment="1">
      <alignment horizontal="center" vertical="center" wrapText="1"/>
      <protection/>
    </xf>
    <xf numFmtId="0" fontId="0" fillId="0" borderId="182" xfId="61" applyFont="1" applyFill="1" applyBorder="1" applyAlignment="1">
      <alignment horizontal="center" vertical="center" wrapText="1"/>
      <protection/>
    </xf>
    <xf numFmtId="0" fontId="16" fillId="0" borderId="125" xfId="61" applyFont="1" applyFill="1" applyBorder="1" applyAlignment="1">
      <alignment horizontal="center" vertical="center" wrapText="1"/>
      <protection/>
    </xf>
    <xf numFmtId="0" fontId="0" fillId="0" borderId="169" xfId="61" applyFont="1" applyFill="1" applyBorder="1" applyAlignment="1">
      <alignment vertical="center"/>
      <protection/>
    </xf>
    <xf numFmtId="0" fontId="0" fillId="0" borderId="183" xfId="61" applyFont="1" applyFill="1" applyBorder="1" applyAlignment="1">
      <alignment vertical="center"/>
      <protection/>
    </xf>
    <xf numFmtId="0" fontId="0" fillId="0" borderId="127" xfId="61" applyFont="1" applyFill="1" applyBorder="1" applyAlignment="1">
      <alignment horizontal="center" vertical="center" wrapText="1"/>
      <protection/>
    </xf>
    <xf numFmtId="0" fontId="16" fillId="0" borderId="184" xfId="61" applyFont="1" applyFill="1" applyBorder="1" applyAlignment="1">
      <alignment horizontal="center" vertical="center" wrapText="1"/>
      <protection/>
    </xf>
    <xf numFmtId="0" fontId="0" fillId="0" borderId="185" xfId="61" applyFont="1" applyFill="1" applyBorder="1" applyAlignment="1">
      <alignment horizontal="center" vertical="center" wrapText="1"/>
      <protection/>
    </xf>
    <xf numFmtId="0" fontId="16" fillId="0" borderId="185" xfId="61" applyFont="1" applyFill="1" applyBorder="1" applyAlignment="1">
      <alignment horizontal="center" vertical="center" wrapText="1"/>
      <protection/>
    </xf>
    <xf numFmtId="0" fontId="0" fillId="0" borderId="186" xfId="61" applyFont="1" applyFill="1" applyBorder="1" applyAlignment="1">
      <alignment horizontal="center" vertical="center" wrapText="1"/>
      <protection/>
    </xf>
    <xf numFmtId="0" fontId="15" fillId="0" borderId="0" xfId="62" applyFont="1" applyFill="1" applyAlignment="1">
      <alignment horizontal="center" vertical="center"/>
      <protection/>
    </xf>
    <xf numFmtId="0" fontId="15" fillId="0" borderId="0" xfId="62" applyFont="1" applyFill="1" applyAlignment="1">
      <alignment horizontal="distributed" vertical="center"/>
      <protection/>
    </xf>
    <xf numFmtId="0" fontId="0" fillId="0" borderId="49" xfId="62" applyFont="1" applyFill="1" applyBorder="1" applyAlignment="1">
      <alignment horizontal="right" vertical="center"/>
      <protection/>
    </xf>
    <xf numFmtId="0" fontId="13" fillId="0" borderId="15" xfId="62" applyFont="1" applyFill="1" applyBorder="1" applyAlignment="1">
      <alignment horizontal="center" vertical="center"/>
      <protection/>
    </xf>
    <xf numFmtId="0" fontId="13" fillId="0" borderId="16" xfId="62" applyFont="1" applyFill="1" applyBorder="1" applyAlignment="1">
      <alignment horizontal="center" vertical="center"/>
      <protection/>
    </xf>
    <xf numFmtId="0" fontId="13" fillId="0" borderId="17" xfId="62" applyFont="1" applyFill="1" applyBorder="1" applyAlignment="1">
      <alignment horizontal="center" vertical="center"/>
      <protection/>
    </xf>
    <xf numFmtId="0" fontId="0" fillId="0" borderId="31" xfId="62" applyFont="1" applyFill="1" applyBorder="1" applyAlignment="1">
      <alignment horizontal="center" vertical="center"/>
      <protection/>
    </xf>
    <xf numFmtId="0" fontId="0" fillId="0" borderId="47" xfId="62" applyFont="1" applyFill="1" applyBorder="1" applyAlignment="1">
      <alignment horizontal="center" vertical="center"/>
      <protection/>
    </xf>
    <xf numFmtId="0" fontId="17" fillId="0" borderId="174" xfId="62" applyFont="1" applyFill="1" applyBorder="1" applyAlignment="1">
      <alignment horizontal="center" vertical="center" wrapText="1"/>
      <protection/>
    </xf>
    <xf numFmtId="0" fontId="17" fillId="0" borderId="175" xfId="62" applyFont="1" applyFill="1" applyBorder="1" applyAlignment="1">
      <alignment horizontal="center" vertical="center" wrapText="1"/>
      <protection/>
    </xf>
    <xf numFmtId="0" fontId="0" fillId="0" borderId="175" xfId="62" applyFont="1" applyFill="1" applyBorder="1" applyAlignment="1">
      <alignment horizontal="center" vertical="center"/>
      <protection/>
    </xf>
    <xf numFmtId="0" fontId="0" fillId="0" borderId="176" xfId="62" applyFont="1" applyFill="1" applyBorder="1" applyAlignment="1">
      <alignment horizontal="center" vertical="center"/>
      <protection/>
    </xf>
    <xf numFmtId="0" fontId="0" fillId="0" borderId="11" xfId="62" applyFont="1" applyFill="1" applyBorder="1" applyAlignment="1">
      <alignment horizontal="center" vertical="center"/>
      <protection/>
    </xf>
    <xf numFmtId="0" fontId="0" fillId="0" borderId="46" xfId="62" applyFont="1" applyFill="1" applyBorder="1" applyAlignment="1">
      <alignment horizontal="center" vertical="center"/>
      <protection/>
    </xf>
    <xf numFmtId="0" fontId="0" fillId="0" borderId="54" xfId="62" applyFont="1" applyFill="1" applyBorder="1" applyAlignment="1">
      <alignment horizontal="center" vertical="center"/>
      <protection/>
    </xf>
    <xf numFmtId="0" fontId="0" fillId="0" borderId="187" xfId="62" applyFont="1" applyFill="1" applyBorder="1" applyAlignment="1">
      <alignment horizontal="center" vertical="center"/>
      <protection/>
    </xf>
    <xf numFmtId="177" fontId="0" fillId="0" borderId="53" xfId="62" applyNumberFormat="1" applyFont="1" applyFill="1" applyBorder="1" applyAlignment="1">
      <alignment horizontal="center" vertical="center"/>
      <protection/>
    </xf>
    <xf numFmtId="177" fontId="0" fillId="0" borderId="90" xfId="62" applyNumberFormat="1" applyFont="1" applyFill="1" applyBorder="1" applyAlignment="1">
      <alignment horizontal="center" vertical="center"/>
      <protection/>
    </xf>
    <xf numFmtId="177" fontId="0" fillId="0" borderId="180" xfId="62" applyNumberFormat="1" applyFont="1" applyFill="1" applyBorder="1" applyAlignment="1">
      <alignment horizontal="center" vertical="center"/>
      <protection/>
    </xf>
    <xf numFmtId="177" fontId="0" fillId="0" borderId="181" xfId="62" applyNumberFormat="1" applyFont="1" applyFill="1" applyBorder="1" applyAlignment="1">
      <alignment horizontal="center" vertical="center"/>
      <protection/>
    </xf>
    <xf numFmtId="0" fontId="0" fillId="0" borderId="181" xfId="62" applyFont="1" applyFill="1" applyBorder="1" applyAlignment="1">
      <alignment horizontal="center" vertical="center"/>
      <protection/>
    </xf>
    <xf numFmtId="177" fontId="0" fillId="0" borderId="188" xfId="62" applyNumberFormat="1" applyFont="1" applyFill="1" applyBorder="1" applyAlignment="1">
      <alignment horizontal="center" vertical="center"/>
      <protection/>
    </xf>
    <xf numFmtId="0" fontId="0" fillId="0" borderId="188" xfId="62" applyFont="1" applyFill="1" applyBorder="1" applyAlignment="1">
      <alignment horizontal="center" vertical="center"/>
      <protection/>
    </xf>
    <xf numFmtId="0" fontId="0" fillId="0" borderId="189" xfId="62" applyFont="1" applyFill="1" applyBorder="1" applyAlignment="1">
      <alignment horizontal="center" vertical="center"/>
      <protection/>
    </xf>
    <xf numFmtId="177" fontId="0" fillId="0" borderId="24" xfId="62" applyNumberFormat="1" applyFont="1" applyFill="1" applyBorder="1" applyAlignment="1">
      <alignment horizontal="center" vertical="center"/>
      <protection/>
    </xf>
    <xf numFmtId="177" fontId="0" fillId="0" borderId="25" xfId="62" applyNumberFormat="1" applyFont="1" applyFill="1" applyBorder="1" applyAlignment="1">
      <alignment horizontal="center" vertical="center"/>
      <protection/>
    </xf>
    <xf numFmtId="177" fontId="0" fillId="0" borderId="190" xfId="62" applyNumberFormat="1" applyFont="1" applyFill="1" applyBorder="1" applyAlignment="1">
      <alignment horizontal="center" vertical="center"/>
      <protection/>
    </xf>
    <xf numFmtId="177" fontId="0" fillId="0" borderId="191" xfId="62" applyNumberFormat="1" applyFont="1" applyFill="1" applyBorder="1" applyAlignment="1">
      <alignment horizontal="center" vertical="center"/>
      <protection/>
    </xf>
    <xf numFmtId="0" fontId="0" fillId="0" borderId="191" xfId="62" applyFont="1" applyFill="1" applyBorder="1" applyAlignment="1">
      <alignment horizontal="center" vertical="center"/>
      <protection/>
    </xf>
    <xf numFmtId="0" fontId="0" fillId="0" borderId="192" xfId="62" applyFont="1" applyFill="1" applyBorder="1" applyAlignment="1">
      <alignment horizontal="center" vertical="center"/>
      <protection/>
    </xf>
    <xf numFmtId="0" fontId="0" fillId="0" borderId="193" xfId="62" applyFont="1" applyFill="1" applyBorder="1" applyAlignment="1">
      <alignment horizontal="center" vertical="center"/>
      <protection/>
    </xf>
    <xf numFmtId="0" fontId="0" fillId="0" borderId="194" xfId="62" applyFont="1" applyFill="1" applyBorder="1" applyAlignment="1">
      <alignment horizontal="center" vertical="center"/>
      <protection/>
    </xf>
    <xf numFmtId="0" fontId="0" fillId="0" borderId="25" xfId="62" applyFont="1" applyFill="1" applyBorder="1" applyAlignment="1">
      <alignment horizontal="center" vertical="center"/>
      <protection/>
    </xf>
    <xf numFmtId="0" fontId="0" fillId="0" borderId="26" xfId="62" applyFont="1" applyFill="1" applyBorder="1" applyAlignment="1">
      <alignment horizontal="center" vertical="center"/>
      <protection/>
    </xf>
    <xf numFmtId="0" fontId="0" fillId="0" borderId="27" xfId="62" applyFont="1" applyFill="1" applyBorder="1" applyAlignment="1">
      <alignment horizontal="center" vertical="center"/>
      <protection/>
    </xf>
    <xf numFmtId="0" fontId="0" fillId="0" borderId="161" xfId="62" applyFont="1" applyFill="1" applyBorder="1" applyAlignment="1">
      <alignment horizontal="center" vertical="center"/>
      <protection/>
    </xf>
    <xf numFmtId="0" fontId="0" fillId="0" borderId="162" xfId="62" applyFont="1" applyFill="1" applyBorder="1" applyAlignment="1">
      <alignment horizontal="center" vertical="center"/>
      <protection/>
    </xf>
    <xf numFmtId="0" fontId="0" fillId="0" borderId="163" xfId="62" applyFont="1" applyFill="1" applyBorder="1" applyAlignment="1">
      <alignment horizontal="center" vertical="center"/>
      <protection/>
    </xf>
    <xf numFmtId="177" fontId="0" fillId="0" borderId="126" xfId="62" applyNumberFormat="1" applyFont="1" applyFill="1" applyBorder="1" applyAlignment="1">
      <alignment horizontal="center" vertical="center"/>
      <protection/>
    </xf>
    <xf numFmtId="177" fontId="0" fillId="0" borderId="161" xfId="62" applyNumberFormat="1" applyFont="1" applyFill="1" applyBorder="1" applyAlignment="1">
      <alignment horizontal="center" vertical="center"/>
      <protection/>
    </xf>
    <xf numFmtId="177" fontId="0" fillId="0" borderId="184" xfId="62" applyNumberFormat="1" applyFont="1" applyFill="1" applyBorder="1" applyAlignment="1">
      <alignment horizontal="center" vertical="center"/>
      <protection/>
    </xf>
    <xf numFmtId="177" fontId="0" fillId="0" borderId="185" xfId="62" applyNumberFormat="1" applyFont="1" applyFill="1" applyBorder="1" applyAlignment="1">
      <alignment horizontal="center" vertical="center"/>
      <protection/>
    </xf>
    <xf numFmtId="0" fontId="0" fillId="0" borderId="185" xfId="62" applyFont="1" applyFill="1" applyBorder="1" applyAlignment="1">
      <alignment horizontal="center" vertical="center"/>
      <protection/>
    </xf>
    <xf numFmtId="0" fontId="0" fillId="0" borderId="186" xfId="62" applyFont="1" applyFill="1" applyBorder="1" applyAlignment="1">
      <alignment horizontal="center" vertical="center"/>
      <protection/>
    </xf>
    <xf numFmtId="0" fontId="13" fillId="0" borderId="164" xfId="62" applyFont="1" applyFill="1" applyBorder="1" applyAlignment="1">
      <alignment vertical="center"/>
      <protection/>
    </xf>
    <xf numFmtId="0" fontId="13" fillId="0" borderId="0" xfId="62" applyFont="1" applyFill="1" applyAlignment="1">
      <alignment horizontal="left" vertical="center"/>
      <protection/>
    </xf>
    <xf numFmtId="0" fontId="13" fillId="0" borderId="0" xfId="62" applyFont="1" applyFill="1" applyAlignment="1" quotePrefix="1">
      <alignment horizontal="left" vertical="center"/>
      <protection/>
    </xf>
    <xf numFmtId="0" fontId="0" fillId="0" borderId="195" xfId="62" applyFont="1" applyFill="1" applyBorder="1" applyAlignment="1">
      <alignment horizontal="center" vertical="center"/>
      <protection/>
    </xf>
    <xf numFmtId="0" fontId="0" fillId="0" borderId="196" xfId="62" applyFont="1" applyFill="1" applyBorder="1" applyAlignment="1">
      <alignment horizontal="center" vertical="center"/>
      <protection/>
    </xf>
    <xf numFmtId="0" fontId="0" fillId="0" borderId="41" xfId="62" applyFont="1" applyFill="1" applyBorder="1" applyAlignment="1">
      <alignment horizontal="center" vertical="center"/>
      <protection/>
    </xf>
    <xf numFmtId="0" fontId="0" fillId="0" borderId="165" xfId="62" applyFont="1" applyFill="1" applyBorder="1" applyAlignment="1">
      <alignment horizontal="center" vertical="center"/>
      <protection/>
    </xf>
    <xf numFmtId="0" fontId="0" fillId="0" borderId="197" xfId="62" applyFont="1" applyFill="1" applyBorder="1" applyAlignment="1">
      <alignment horizontal="center" vertical="center"/>
      <protection/>
    </xf>
    <xf numFmtId="0" fontId="0" fillId="0" borderId="198" xfId="62" applyFont="1" applyFill="1" applyBorder="1" applyAlignment="1">
      <alignment horizontal="center" vertical="center"/>
      <protection/>
    </xf>
    <xf numFmtId="0" fontId="0" fillId="0" borderId="166" xfId="62" applyFont="1" applyFill="1" applyBorder="1" applyAlignment="1">
      <alignment horizontal="center" vertical="center"/>
      <protection/>
    </xf>
    <xf numFmtId="0" fontId="0" fillId="0" borderId="132" xfId="62" applyFont="1" applyFill="1" applyBorder="1" applyAlignment="1">
      <alignment horizontal="center" vertical="center"/>
      <protection/>
    </xf>
    <xf numFmtId="0" fontId="0" fillId="0" borderId="199" xfId="62" applyFont="1" applyFill="1" applyBorder="1" applyAlignment="1">
      <alignment horizontal="center" vertical="center"/>
      <protection/>
    </xf>
    <xf numFmtId="0" fontId="0" fillId="0" borderId="177" xfId="62" applyFont="1" applyFill="1" applyBorder="1" applyAlignment="1">
      <alignment horizontal="center" vertical="center"/>
      <protection/>
    </xf>
    <xf numFmtId="0" fontId="0" fillId="0" borderId="178" xfId="62" applyFont="1" applyFill="1" applyBorder="1" applyAlignment="1">
      <alignment horizontal="center" vertical="center"/>
      <protection/>
    </xf>
    <xf numFmtId="0" fontId="0" fillId="0" borderId="168" xfId="62" applyFont="1" applyFill="1" applyBorder="1" applyAlignment="1">
      <alignment horizontal="center" vertical="center"/>
      <protection/>
    </xf>
    <xf numFmtId="0" fontId="0" fillId="0" borderId="200" xfId="62" applyFont="1" applyFill="1" applyBorder="1" applyAlignment="1">
      <alignment horizontal="center" vertical="center"/>
      <protection/>
    </xf>
    <xf numFmtId="0" fontId="0" fillId="0" borderId="201" xfId="62" applyFont="1" applyFill="1" applyBorder="1" applyAlignment="1">
      <alignment horizontal="center" vertical="center"/>
      <protection/>
    </xf>
    <xf numFmtId="0" fontId="0" fillId="0" borderId="202" xfId="62" applyFont="1" applyFill="1" applyBorder="1" applyAlignment="1">
      <alignment horizontal="center" vertical="center"/>
      <protection/>
    </xf>
    <xf numFmtId="0" fontId="0" fillId="0" borderId="23" xfId="62" applyFont="1" applyFill="1" applyBorder="1" applyAlignment="1">
      <alignment horizontal="center" vertical="center"/>
      <protection/>
    </xf>
    <xf numFmtId="0" fontId="0" fillId="0" borderId="203" xfId="62" applyFont="1" applyFill="1" applyBorder="1" applyAlignment="1">
      <alignment horizontal="center" vertical="center"/>
      <protection/>
    </xf>
    <xf numFmtId="0" fontId="0" fillId="0" borderId="204" xfId="62" applyFont="1" applyFill="1" applyBorder="1" applyAlignment="1">
      <alignment horizontal="center" vertical="center"/>
      <protection/>
    </xf>
    <xf numFmtId="0" fontId="0" fillId="0" borderId="205" xfId="62" applyFont="1" applyFill="1" applyBorder="1" applyAlignment="1">
      <alignment horizontal="center" vertical="center"/>
      <protection/>
    </xf>
    <xf numFmtId="0" fontId="0" fillId="0" borderId="206" xfId="62" applyFont="1" applyFill="1" applyBorder="1" applyAlignment="1">
      <alignment horizontal="center" vertical="center"/>
      <protection/>
    </xf>
    <xf numFmtId="0" fontId="0" fillId="0" borderId="207" xfId="62" applyFont="1" applyFill="1" applyBorder="1" applyAlignment="1">
      <alignment horizontal="center" vertical="center"/>
      <protection/>
    </xf>
    <xf numFmtId="0" fontId="0" fillId="0" borderId="208" xfId="62" applyFont="1" applyFill="1" applyBorder="1" applyAlignment="1">
      <alignment horizontal="center" vertical="center"/>
      <protection/>
    </xf>
    <xf numFmtId="0" fontId="0" fillId="0" borderId="0" xfId="62" applyFont="1" applyFill="1" applyBorder="1" applyAlignment="1">
      <alignment horizontal="center" vertical="center"/>
      <protection/>
    </xf>
    <xf numFmtId="0" fontId="0" fillId="0" borderId="209" xfId="62" applyFont="1" applyFill="1" applyBorder="1" applyAlignment="1">
      <alignment horizontal="center" vertical="center"/>
      <protection/>
    </xf>
    <xf numFmtId="0" fontId="0" fillId="0" borderId="14" xfId="62" applyFont="1" applyFill="1" applyBorder="1" applyAlignment="1">
      <alignment horizontal="center" vertical="center"/>
      <protection/>
    </xf>
    <xf numFmtId="0" fontId="0" fillId="0" borderId="210" xfId="62" applyFont="1" applyFill="1" applyBorder="1" applyAlignment="1">
      <alignment horizontal="center" vertical="center"/>
      <protection/>
    </xf>
    <xf numFmtId="0" fontId="0" fillId="0" borderId="211" xfId="62" applyFont="1" applyFill="1" applyBorder="1" applyAlignment="1">
      <alignment horizontal="center" vertical="center"/>
      <protection/>
    </xf>
    <xf numFmtId="0" fontId="0" fillId="0" borderId="169" xfId="62" applyFont="1" applyFill="1" applyBorder="1" applyAlignment="1">
      <alignment horizontal="center" vertical="center"/>
      <protection/>
    </xf>
    <xf numFmtId="0" fontId="0" fillId="0" borderId="125" xfId="62" applyFont="1" applyFill="1" applyBorder="1" applyAlignment="1">
      <alignment horizontal="center" vertical="center"/>
      <protection/>
    </xf>
    <xf numFmtId="0" fontId="0" fillId="0" borderId="183" xfId="62" applyFont="1" applyFill="1" applyBorder="1" applyAlignment="1">
      <alignment horizontal="center" vertical="center"/>
      <protection/>
    </xf>
    <xf numFmtId="0" fontId="0" fillId="0" borderId="22" xfId="62" applyFont="1" applyFill="1" applyBorder="1" applyAlignment="1">
      <alignment horizontal="center" vertical="center"/>
      <protection/>
    </xf>
    <xf numFmtId="0" fontId="0" fillId="0" borderId="212" xfId="62" applyFont="1" applyFill="1" applyBorder="1" applyAlignment="1">
      <alignment horizontal="center" vertical="center"/>
      <protection/>
    </xf>
    <xf numFmtId="0" fontId="0" fillId="0" borderId="213" xfId="62" applyFont="1" applyFill="1" applyBorder="1" applyAlignment="1">
      <alignment horizontal="center" vertical="center"/>
      <protection/>
    </xf>
    <xf numFmtId="0" fontId="0" fillId="0" borderId="214" xfId="62" applyFont="1" applyFill="1" applyBorder="1" applyAlignment="1">
      <alignment horizontal="center" vertical="center"/>
      <protection/>
    </xf>
    <xf numFmtId="0" fontId="0" fillId="0" borderId="49" xfId="62" applyFont="1" applyFill="1" applyBorder="1" applyAlignment="1">
      <alignment horizontal="center" vertical="center"/>
      <protection/>
    </xf>
    <xf numFmtId="0" fontId="0" fillId="0" borderId="215" xfId="62" applyFont="1" applyFill="1" applyBorder="1" applyAlignment="1">
      <alignment horizontal="center" vertical="center"/>
      <protection/>
    </xf>
    <xf numFmtId="0" fontId="0" fillId="0" borderId="216" xfId="62" applyFont="1" applyFill="1" applyBorder="1" applyAlignment="1">
      <alignment horizontal="center" vertical="center"/>
      <protection/>
    </xf>
    <xf numFmtId="0" fontId="0" fillId="0" borderId="13" xfId="62" applyFont="1" applyFill="1" applyBorder="1" applyAlignment="1">
      <alignment horizontal="center" vertical="center"/>
      <protection/>
    </xf>
    <xf numFmtId="0" fontId="0" fillId="0" borderId="50" xfId="62" applyFont="1" applyFill="1" applyBorder="1" applyAlignment="1">
      <alignment horizontal="center" vertical="center"/>
      <protection/>
    </xf>
    <xf numFmtId="0" fontId="0" fillId="0" borderId="217" xfId="62" applyFont="1" applyFill="1" applyBorder="1" applyAlignment="1">
      <alignment horizontal="center" vertical="center"/>
      <protection/>
    </xf>
    <xf numFmtId="0" fontId="18" fillId="0" borderId="0" xfId="0" applyFont="1" applyFill="1" applyAlignment="1">
      <alignment horizontal="center"/>
    </xf>
    <xf numFmtId="0" fontId="19" fillId="0" borderId="0" xfId="0" applyFont="1" applyFill="1" applyAlignment="1">
      <alignment horizontal="center"/>
    </xf>
    <xf numFmtId="0" fontId="20" fillId="0" borderId="49" xfId="0" applyFont="1" applyFill="1" applyBorder="1" applyAlignment="1">
      <alignment horizontal="right" vertical="center"/>
    </xf>
    <xf numFmtId="49" fontId="20" fillId="0" borderId="11" xfId="0" applyNumberFormat="1" applyFont="1" applyFill="1" applyBorder="1" applyAlignment="1">
      <alignment horizontal="right" vertical="center" wrapText="1" indent="1"/>
    </xf>
    <xf numFmtId="49" fontId="20" fillId="0" borderId="48" xfId="0" applyNumberFormat="1" applyFont="1" applyFill="1" applyBorder="1" applyAlignment="1">
      <alignment horizontal="right" vertical="center" wrapText="1" indent="1"/>
    </xf>
    <xf numFmtId="0" fontId="20" fillId="0" borderId="10" xfId="0" applyFont="1" applyFill="1" applyBorder="1" applyAlignment="1">
      <alignment horizontal="center" vertical="distributed" textRotation="255" indent="1"/>
    </xf>
    <xf numFmtId="0" fontId="20" fillId="0" borderId="12" xfId="0" applyFont="1" applyFill="1" applyBorder="1" applyAlignment="1">
      <alignment horizontal="center" vertical="distributed" textRotation="255" indent="1"/>
    </xf>
    <xf numFmtId="0" fontId="20" fillId="0" borderId="10" xfId="0" applyFont="1" applyFill="1" applyBorder="1" applyAlignment="1">
      <alignment vertical="distributed" textRotation="255" indent="1"/>
    </xf>
    <xf numFmtId="0" fontId="20" fillId="0" borderId="12" xfId="0" applyFont="1" applyFill="1" applyBorder="1" applyAlignment="1">
      <alignment vertical="distributed" textRotation="255" indent="1"/>
    </xf>
    <xf numFmtId="0" fontId="20" fillId="0" borderId="31" xfId="0" applyFont="1" applyFill="1" applyBorder="1" applyAlignment="1">
      <alignment horizontal="center" vertical="center"/>
    </xf>
    <xf numFmtId="0" fontId="20" fillId="0" borderId="31" xfId="0" applyFont="1" applyFill="1" applyBorder="1" applyAlignment="1">
      <alignment horizontal="center" vertical="distributed" wrapText="1"/>
    </xf>
    <xf numFmtId="49" fontId="20" fillId="0" borderId="22" xfId="0" applyNumberFormat="1" applyFont="1" applyFill="1" applyBorder="1" applyAlignment="1">
      <alignment horizontal="left" wrapText="1"/>
    </xf>
    <xf numFmtId="49" fontId="20" fillId="0" borderId="14" xfId="0" applyNumberFormat="1" applyFont="1" applyFill="1" applyBorder="1" applyAlignment="1">
      <alignment horizontal="left" wrapText="1"/>
    </xf>
    <xf numFmtId="0" fontId="20" fillId="0" borderId="10" xfId="0" applyFont="1" applyFill="1" applyBorder="1" applyAlignment="1">
      <alignment horizontal="distributed" vertical="center"/>
    </xf>
    <xf numFmtId="0" fontId="20" fillId="0" borderId="21" xfId="0" applyFont="1" applyFill="1" applyBorder="1" applyAlignment="1">
      <alignment horizontal="distributed" vertical="center"/>
    </xf>
    <xf numFmtId="0" fontId="20" fillId="0" borderId="12" xfId="0" applyFont="1" applyFill="1" applyBorder="1" applyAlignment="1">
      <alignment horizontal="distributed" vertical="center"/>
    </xf>
    <xf numFmtId="0" fontId="20" fillId="0" borderId="111" xfId="0" applyFont="1" applyFill="1" applyBorder="1" applyAlignment="1">
      <alignment horizontal="distributed" vertical="center" wrapText="1"/>
    </xf>
    <xf numFmtId="0" fontId="21" fillId="0" borderId="57" xfId="0" applyFont="1" applyFill="1" applyBorder="1" applyAlignment="1">
      <alignment horizontal="distributed" vertical="center" wrapText="1"/>
    </xf>
    <xf numFmtId="0" fontId="20" fillId="0" borderId="64" xfId="0" applyFont="1" applyFill="1" applyBorder="1" applyAlignment="1">
      <alignment horizontal="distributed" vertical="center" wrapText="1"/>
    </xf>
    <xf numFmtId="0" fontId="21" fillId="0" borderId="12" xfId="0" applyFont="1" applyFill="1" applyBorder="1" applyAlignment="1">
      <alignment vertical="center" wrapText="1"/>
    </xf>
    <xf numFmtId="0" fontId="21" fillId="0" borderId="21" xfId="0" applyFont="1" applyFill="1" applyBorder="1" applyAlignment="1">
      <alignment vertical="center" wrapText="1"/>
    </xf>
    <xf numFmtId="0" fontId="21" fillId="0" borderId="13" xfId="0" applyFont="1" applyFill="1" applyBorder="1" applyAlignment="1">
      <alignment horizontal="distributed" vertical="center"/>
    </xf>
    <xf numFmtId="0" fontId="0" fillId="0" borderId="50" xfId="0" applyFont="1" applyFill="1" applyBorder="1" applyAlignment="1">
      <alignment horizontal="distributed" vertical="center"/>
    </xf>
    <xf numFmtId="0" fontId="20" fillId="0" borderId="41" xfId="0" applyFont="1" applyFill="1" applyBorder="1" applyAlignment="1">
      <alignment horizontal="distributed" vertical="center"/>
    </xf>
    <xf numFmtId="0" fontId="0" fillId="0" borderId="166" xfId="0" applyFont="1" applyFill="1" applyBorder="1" applyAlignment="1">
      <alignment horizontal="distributed" vertical="center"/>
    </xf>
    <xf numFmtId="0" fontId="20" fillId="0" borderId="177" xfId="0" applyFont="1" applyFill="1" applyBorder="1" applyAlignment="1">
      <alignment horizontal="distributed" vertical="center"/>
    </xf>
    <xf numFmtId="0" fontId="0" fillId="0" borderId="178" xfId="0" applyFont="1" applyFill="1" applyBorder="1" applyAlignment="1">
      <alignment horizontal="distributed" vertical="center"/>
    </xf>
    <xf numFmtId="0" fontId="21" fillId="0" borderId="81" xfId="0" applyFont="1" applyFill="1" applyBorder="1" applyAlignment="1">
      <alignment horizontal="distributed" vertical="center" wrapText="1"/>
    </xf>
    <xf numFmtId="0" fontId="0" fillId="0" borderId="18" xfId="0" applyFont="1" applyFill="1" applyBorder="1" applyAlignment="1">
      <alignment horizontal="distributed" vertical="center" wrapText="1"/>
    </xf>
    <xf numFmtId="0" fontId="0" fillId="0" borderId="90" xfId="0" applyFont="1" applyFill="1" applyBorder="1" applyAlignment="1">
      <alignment horizontal="distributed" vertical="center" wrapText="1"/>
    </xf>
    <xf numFmtId="0" fontId="20" fillId="0" borderId="23" xfId="0" applyFont="1" applyFill="1" applyBorder="1" applyAlignment="1">
      <alignment horizontal="distributed" vertical="center"/>
    </xf>
    <xf numFmtId="0" fontId="0" fillId="0" borderId="205" xfId="0" applyFont="1" applyFill="1" applyBorder="1" applyAlignment="1">
      <alignment horizontal="distributed" vertical="center"/>
    </xf>
    <xf numFmtId="0" fontId="19" fillId="0" borderId="0" xfId="0" applyFont="1" applyFill="1" applyAlignment="1">
      <alignment horizontal="center" vertical="center"/>
    </xf>
    <xf numFmtId="0" fontId="69" fillId="0" borderId="49" xfId="0" applyFont="1" applyFill="1" applyBorder="1" applyAlignment="1">
      <alignment horizontal="right" vertical="center"/>
    </xf>
    <xf numFmtId="0" fontId="8" fillId="0" borderId="11" xfId="0" applyFont="1" applyFill="1" applyBorder="1" applyAlignment="1">
      <alignment horizontal="center" vertical="center"/>
    </xf>
    <xf numFmtId="0" fontId="8" fillId="0" borderId="16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15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26" xfId="0" applyFont="1" applyFill="1" applyBorder="1" applyAlignment="1">
      <alignment horizontal="center" vertical="center" wrapText="1"/>
    </xf>
    <xf numFmtId="0" fontId="8" fillId="0" borderId="4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4" xfId="0" applyFont="1" applyFill="1" applyBorder="1" applyAlignment="1">
      <alignment horizontal="center" vertical="center"/>
    </xf>
    <xf numFmtId="0" fontId="2" fillId="0" borderId="161"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137" xfId="0" applyFont="1" applyFill="1" applyBorder="1" applyAlignment="1">
      <alignment horizontal="center" vertical="center"/>
    </xf>
    <xf numFmtId="0" fontId="2" fillId="0" borderId="163"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8</xdr:row>
      <xdr:rowOff>66675</xdr:rowOff>
    </xdr:to>
    <xdr:sp>
      <xdr:nvSpPr>
        <xdr:cNvPr id="1" name="Line 1"/>
        <xdr:cNvSpPr>
          <a:spLocks/>
        </xdr:cNvSpPr>
      </xdr:nvSpPr>
      <xdr:spPr>
        <a:xfrm>
          <a:off x="9525" y="857250"/>
          <a:ext cx="800100" cy="2505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28575</xdr:rowOff>
    </xdr:from>
    <xdr:to>
      <xdr:col>1</xdr:col>
      <xdr:colOff>0</xdr:colOff>
      <xdr:row>7</xdr:row>
      <xdr:rowOff>57150</xdr:rowOff>
    </xdr:to>
    <xdr:sp>
      <xdr:nvSpPr>
        <xdr:cNvPr id="1" name="Line 1"/>
        <xdr:cNvSpPr>
          <a:spLocks/>
        </xdr:cNvSpPr>
      </xdr:nvSpPr>
      <xdr:spPr>
        <a:xfrm>
          <a:off x="19050" y="904875"/>
          <a:ext cx="1219200" cy="2295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247650</xdr:rowOff>
    </xdr:from>
    <xdr:to>
      <xdr:col>3</xdr:col>
      <xdr:colOff>76200</xdr:colOff>
      <xdr:row>8</xdr:row>
      <xdr:rowOff>0</xdr:rowOff>
    </xdr:to>
    <xdr:sp>
      <xdr:nvSpPr>
        <xdr:cNvPr id="1" name="Line 1"/>
        <xdr:cNvSpPr>
          <a:spLocks/>
        </xdr:cNvSpPr>
      </xdr:nvSpPr>
      <xdr:spPr>
        <a:xfrm>
          <a:off x="0" y="942975"/>
          <a:ext cx="2628900" cy="2466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0</xdr:col>
      <xdr:colOff>1438275</xdr:colOff>
      <xdr:row>8</xdr:row>
      <xdr:rowOff>28575</xdr:rowOff>
    </xdr:to>
    <xdr:sp>
      <xdr:nvSpPr>
        <xdr:cNvPr id="1" name="Line 1"/>
        <xdr:cNvSpPr>
          <a:spLocks/>
        </xdr:cNvSpPr>
      </xdr:nvSpPr>
      <xdr:spPr>
        <a:xfrm>
          <a:off x="19050" y="609600"/>
          <a:ext cx="1419225" cy="2847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0</xdr:rowOff>
    </xdr:from>
    <xdr:to>
      <xdr:col>1</xdr:col>
      <xdr:colOff>1162050</xdr:colOff>
      <xdr:row>6</xdr:row>
      <xdr:rowOff>95250</xdr:rowOff>
    </xdr:to>
    <xdr:sp>
      <xdr:nvSpPr>
        <xdr:cNvPr id="1" name="Line 1"/>
        <xdr:cNvSpPr>
          <a:spLocks/>
        </xdr:cNvSpPr>
      </xdr:nvSpPr>
      <xdr:spPr>
        <a:xfrm>
          <a:off x="19050" y="914400"/>
          <a:ext cx="2905125" cy="2628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21</xdr:row>
      <xdr:rowOff>19050</xdr:rowOff>
    </xdr:from>
    <xdr:to>
      <xdr:col>2</xdr:col>
      <xdr:colOff>9525</xdr:colOff>
      <xdr:row>24</xdr:row>
      <xdr:rowOff>104775</xdr:rowOff>
    </xdr:to>
    <xdr:sp>
      <xdr:nvSpPr>
        <xdr:cNvPr id="2" name="Line 2"/>
        <xdr:cNvSpPr>
          <a:spLocks/>
        </xdr:cNvSpPr>
      </xdr:nvSpPr>
      <xdr:spPr>
        <a:xfrm>
          <a:off x="19050" y="9182100"/>
          <a:ext cx="2933700" cy="2619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19050</xdr:rowOff>
    </xdr:from>
    <xdr:to>
      <xdr:col>0</xdr:col>
      <xdr:colOff>1057275</xdr:colOff>
      <xdr:row>6</xdr:row>
      <xdr:rowOff>0</xdr:rowOff>
    </xdr:to>
    <xdr:sp>
      <xdr:nvSpPr>
        <xdr:cNvPr id="1" name="Line 1"/>
        <xdr:cNvSpPr>
          <a:spLocks/>
        </xdr:cNvSpPr>
      </xdr:nvSpPr>
      <xdr:spPr>
        <a:xfrm>
          <a:off x="19050" y="828675"/>
          <a:ext cx="1038225"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22</xdr:row>
      <xdr:rowOff>0</xdr:rowOff>
    </xdr:from>
    <xdr:to>
      <xdr:col>0</xdr:col>
      <xdr:colOff>1143000</xdr:colOff>
      <xdr:row>24</xdr:row>
      <xdr:rowOff>466725</xdr:rowOff>
    </xdr:to>
    <xdr:sp>
      <xdr:nvSpPr>
        <xdr:cNvPr id="2" name="Line 1"/>
        <xdr:cNvSpPr>
          <a:spLocks/>
        </xdr:cNvSpPr>
      </xdr:nvSpPr>
      <xdr:spPr>
        <a:xfrm>
          <a:off x="9525" y="8772525"/>
          <a:ext cx="113347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C00000"/>
  </sheetPr>
  <dimension ref="A1:Q20"/>
  <sheetViews>
    <sheetView tabSelected="1" view="pageBreakPreview" zoomScale="80" zoomScaleSheetLayoutView="80" zoomScalePageLayoutView="0" workbookViewId="0" topLeftCell="A1">
      <selection activeCell="H8" sqref="H8"/>
    </sheetView>
  </sheetViews>
  <sheetFormatPr defaultColWidth="9.00390625" defaultRowHeight="13.5"/>
  <cols>
    <col min="1" max="1" width="10.625" style="1" customWidth="1"/>
    <col min="2" max="2" width="7.875" style="1" customWidth="1"/>
    <col min="3" max="3" width="6.375" style="1" customWidth="1"/>
    <col min="4" max="4" width="7.875" style="1" customWidth="1"/>
    <col min="5" max="5" width="6.875" style="1" customWidth="1"/>
    <col min="6" max="6" width="6.50390625" style="1" customWidth="1"/>
    <col min="7" max="7" width="6.375" style="1" customWidth="1"/>
    <col min="8" max="8" width="6.75390625" style="1" customWidth="1"/>
    <col min="9" max="9" width="6.375" style="1" customWidth="1"/>
    <col min="10" max="10" width="6.75390625" style="1" customWidth="1"/>
    <col min="11" max="11" width="6.375" style="1" customWidth="1"/>
    <col min="12" max="12" width="7.875" style="1" customWidth="1"/>
    <col min="13" max="13" width="6.75390625" style="1" customWidth="1"/>
    <col min="14" max="16" width="6.375" style="1" customWidth="1"/>
    <col min="17" max="17" width="6.75390625" style="1" customWidth="1"/>
    <col min="18" max="16384" width="9.00390625" style="1" customWidth="1"/>
  </cols>
  <sheetData>
    <row r="1" spans="1:17" ht="24">
      <c r="A1" s="479" t="s">
        <v>30</v>
      </c>
      <c r="B1" s="479"/>
      <c r="C1" s="479"/>
      <c r="D1" s="479"/>
      <c r="E1" s="479"/>
      <c r="F1" s="479"/>
      <c r="G1" s="479"/>
      <c r="H1" s="479"/>
      <c r="I1" s="479"/>
      <c r="J1" s="479"/>
      <c r="K1" s="479"/>
      <c r="L1" s="479"/>
      <c r="M1" s="479"/>
      <c r="N1" s="479"/>
      <c r="O1" s="479"/>
      <c r="P1" s="479"/>
      <c r="Q1" s="479"/>
    </row>
    <row r="2" spans="1:17" ht="13.5">
      <c r="A2" s="2"/>
      <c r="B2" s="2"/>
      <c r="C2" s="2"/>
      <c r="D2" s="2"/>
      <c r="E2" s="2"/>
      <c r="F2" s="2"/>
      <c r="G2" s="2"/>
      <c r="H2" s="2"/>
      <c r="I2" s="2"/>
      <c r="J2" s="2"/>
      <c r="K2" s="2"/>
      <c r="L2" s="2"/>
      <c r="M2" s="2"/>
      <c r="N2" s="2"/>
      <c r="O2" s="2"/>
      <c r="P2" s="2"/>
      <c r="Q2" s="2"/>
    </row>
    <row r="3" spans="1:17" ht="13.5">
      <c r="A3" s="2"/>
      <c r="B3" s="2"/>
      <c r="C3" s="2"/>
      <c r="D3" s="2"/>
      <c r="E3" s="2"/>
      <c r="F3" s="2"/>
      <c r="G3" s="2"/>
      <c r="H3" s="2"/>
      <c r="I3" s="2"/>
      <c r="J3" s="2"/>
      <c r="K3" s="2"/>
      <c r="L3" s="2"/>
      <c r="M3" s="2"/>
      <c r="N3" s="2"/>
      <c r="O3" s="2"/>
      <c r="P3" s="2"/>
      <c r="Q3" s="2"/>
    </row>
    <row r="4" spans="1:17" ht="16.5" thickBot="1">
      <c r="A4" s="3"/>
      <c r="B4" s="3"/>
      <c r="C4" s="3"/>
      <c r="D4" s="3"/>
      <c r="E4" s="3"/>
      <c r="F4" s="3"/>
      <c r="G4" s="3"/>
      <c r="H4" s="3"/>
      <c r="I4" s="3"/>
      <c r="J4" s="3"/>
      <c r="K4" s="3"/>
      <c r="L4" s="478" t="s">
        <v>34</v>
      </c>
      <c r="M4" s="478"/>
      <c r="N4" s="478"/>
      <c r="O4" s="478"/>
      <c r="P4" s="478"/>
      <c r="Q4" s="478"/>
    </row>
    <row r="5" spans="1:17" ht="6" customHeight="1">
      <c r="A5" s="4"/>
      <c r="B5" s="4"/>
      <c r="C5" s="4"/>
      <c r="D5" s="482" t="s">
        <v>12</v>
      </c>
      <c r="E5" s="483"/>
      <c r="F5" s="483"/>
      <c r="G5" s="483"/>
      <c r="H5" s="483"/>
      <c r="I5" s="483"/>
      <c r="J5" s="483"/>
      <c r="K5" s="484"/>
      <c r="L5" s="488" t="s">
        <v>13</v>
      </c>
      <c r="M5" s="489"/>
      <c r="N5" s="489"/>
      <c r="O5" s="489"/>
      <c r="P5" s="489"/>
      <c r="Q5" s="490"/>
    </row>
    <row r="6" spans="1:17" ht="36.75" customHeight="1" thickBot="1">
      <c r="A6" s="6" t="s">
        <v>18</v>
      </c>
      <c r="B6" s="481" t="s">
        <v>1</v>
      </c>
      <c r="C6" s="480" t="s">
        <v>11</v>
      </c>
      <c r="D6" s="485"/>
      <c r="E6" s="486"/>
      <c r="F6" s="486"/>
      <c r="G6" s="486"/>
      <c r="H6" s="486"/>
      <c r="I6" s="486"/>
      <c r="J6" s="486"/>
      <c r="K6" s="487"/>
      <c r="L6" s="491"/>
      <c r="M6" s="492"/>
      <c r="N6" s="492"/>
      <c r="O6" s="492"/>
      <c r="P6" s="492"/>
      <c r="Q6" s="493"/>
    </row>
    <row r="7" spans="1:17" ht="6" customHeight="1">
      <c r="A7" s="6"/>
      <c r="B7" s="481"/>
      <c r="C7" s="480"/>
      <c r="D7" s="8"/>
      <c r="E7" s="9"/>
      <c r="F7" s="10"/>
      <c r="G7" s="10"/>
      <c r="H7" s="10"/>
      <c r="I7" s="10"/>
      <c r="J7" s="10"/>
      <c r="K7" s="11"/>
      <c r="L7" s="12"/>
      <c r="M7" s="13"/>
      <c r="N7" s="14"/>
      <c r="O7" s="14"/>
      <c r="P7" s="14"/>
      <c r="Q7" s="15"/>
    </row>
    <row r="8" spans="1:17" ht="143.25" customHeight="1">
      <c r="A8" s="16" t="s">
        <v>2</v>
      </c>
      <c r="B8" s="481"/>
      <c r="C8" s="480"/>
      <c r="D8" s="17" t="s">
        <v>3</v>
      </c>
      <c r="E8" s="18" t="s">
        <v>4</v>
      </c>
      <c r="F8" s="19" t="s">
        <v>5</v>
      </c>
      <c r="G8" s="19" t="s">
        <v>6</v>
      </c>
      <c r="H8" s="19" t="s">
        <v>7</v>
      </c>
      <c r="I8" s="19" t="s">
        <v>14</v>
      </c>
      <c r="J8" s="19" t="s">
        <v>15</v>
      </c>
      <c r="K8" s="20" t="s">
        <v>16</v>
      </c>
      <c r="L8" s="21" t="s">
        <v>8</v>
      </c>
      <c r="M8" s="18" t="s">
        <v>17</v>
      </c>
      <c r="N8" s="19" t="s">
        <v>19</v>
      </c>
      <c r="O8" s="19" t="s">
        <v>9</v>
      </c>
      <c r="P8" s="19" t="s">
        <v>10</v>
      </c>
      <c r="Q8" s="20" t="s">
        <v>0</v>
      </c>
    </row>
    <row r="9" spans="1:17" ht="6" customHeight="1" thickBot="1">
      <c r="A9" s="22"/>
      <c r="B9" s="23"/>
      <c r="C9" s="24"/>
      <c r="D9" s="17"/>
      <c r="E9" s="18"/>
      <c r="F9" s="19"/>
      <c r="G9" s="19"/>
      <c r="H9" s="19"/>
      <c r="I9" s="19"/>
      <c r="J9" s="19"/>
      <c r="K9" s="20"/>
      <c r="L9" s="21"/>
      <c r="M9" s="18"/>
      <c r="N9" s="19"/>
      <c r="O9" s="19"/>
      <c r="P9" s="19"/>
      <c r="Q9" s="20"/>
    </row>
    <row r="10" spans="1:17" ht="60" customHeight="1" thickBot="1">
      <c r="A10" s="25" t="s">
        <v>22</v>
      </c>
      <c r="B10" s="31">
        <f>SUM(B11:B17)</f>
        <v>12132</v>
      </c>
      <c r="C10" s="31">
        <f aca="true" t="shared" si="0" ref="C10:Q10">SUM(C11:C17)</f>
        <v>295</v>
      </c>
      <c r="D10" s="31">
        <f>SUM(D11:D17)</f>
        <v>7850</v>
      </c>
      <c r="E10" s="32">
        <f t="shared" si="0"/>
        <v>2500</v>
      </c>
      <c r="F10" s="33">
        <f>SUM(F11:F17)</f>
        <v>964</v>
      </c>
      <c r="G10" s="33">
        <f t="shared" si="0"/>
        <v>219</v>
      </c>
      <c r="H10" s="33">
        <f t="shared" si="0"/>
        <v>2563</v>
      </c>
      <c r="I10" s="33">
        <f t="shared" si="0"/>
        <v>19</v>
      </c>
      <c r="J10" s="33">
        <f t="shared" si="0"/>
        <v>1235</v>
      </c>
      <c r="K10" s="34">
        <f t="shared" si="0"/>
        <v>350</v>
      </c>
      <c r="L10" s="31">
        <f>SUM(L11:L17)</f>
        <v>3987</v>
      </c>
      <c r="M10" s="32">
        <f t="shared" si="0"/>
        <v>2058</v>
      </c>
      <c r="N10" s="33">
        <f t="shared" si="0"/>
        <v>28</v>
      </c>
      <c r="O10" s="33">
        <f t="shared" si="0"/>
        <v>20</v>
      </c>
      <c r="P10" s="33">
        <f t="shared" si="0"/>
        <v>1</v>
      </c>
      <c r="Q10" s="34">
        <f t="shared" si="0"/>
        <v>1880</v>
      </c>
    </row>
    <row r="11" spans="1:17" ht="60" customHeight="1">
      <c r="A11" s="5" t="s">
        <v>29</v>
      </c>
      <c r="B11" s="31">
        <f>SUM(C11,D11,L11)</f>
        <v>31</v>
      </c>
      <c r="C11" s="31">
        <v>1</v>
      </c>
      <c r="D11" s="31">
        <f>SUM(E11:K11)</f>
        <v>28</v>
      </c>
      <c r="E11" s="32">
        <v>28</v>
      </c>
      <c r="F11" s="33">
        <v>0</v>
      </c>
      <c r="G11" s="33">
        <v>0</v>
      </c>
      <c r="H11" s="33">
        <v>0</v>
      </c>
      <c r="I11" s="33">
        <v>0</v>
      </c>
      <c r="J11" s="33">
        <v>0</v>
      </c>
      <c r="K11" s="35" t="s">
        <v>21</v>
      </c>
      <c r="L11" s="31">
        <f>SUM(M11:Q11)</f>
        <v>2</v>
      </c>
      <c r="M11" s="36" t="s">
        <v>21</v>
      </c>
      <c r="N11" s="33">
        <v>0</v>
      </c>
      <c r="O11" s="33">
        <v>0</v>
      </c>
      <c r="P11" s="33">
        <v>0</v>
      </c>
      <c r="Q11" s="34">
        <v>2</v>
      </c>
    </row>
    <row r="12" spans="1:17" ht="60" customHeight="1">
      <c r="A12" s="26" t="s">
        <v>28</v>
      </c>
      <c r="B12" s="37">
        <f aca="true" t="shared" si="1" ref="B12:B17">SUM(C12,D12,L12)</f>
        <v>31</v>
      </c>
      <c r="C12" s="37">
        <v>0</v>
      </c>
      <c r="D12" s="37">
        <f aca="true" t="shared" si="2" ref="D12:D17">SUM(E12:K12)</f>
        <v>28</v>
      </c>
      <c r="E12" s="38">
        <v>26</v>
      </c>
      <c r="F12" s="39">
        <v>1</v>
      </c>
      <c r="G12" s="39">
        <v>0</v>
      </c>
      <c r="H12" s="39">
        <v>1</v>
      </c>
      <c r="I12" s="39">
        <v>0</v>
      </c>
      <c r="J12" s="39">
        <v>0</v>
      </c>
      <c r="K12" s="40">
        <v>0</v>
      </c>
      <c r="L12" s="37">
        <f aca="true" t="shared" si="3" ref="L12:L17">SUM(M12:Q12)</f>
        <v>3</v>
      </c>
      <c r="M12" s="41" t="s">
        <v>21</v>
      </c>
      <c r="N12" s="39">
        <v>0</v>
      </c>
      <c r="O12" s="39">
        <v>0</v>
      </c>
      <c r="P12" s="39">
        <v>0</v>
      </c>
      <c r="Q12" s="40">
        <v>3</v>
      </c>
    </row>
    <row r="13" spans="1:17" ht="60" customHeight="1">
      <c r="A13" s="26" t="s">
        <v>27</v>
      </c>
      <c r="B13" s="37">
        <f t="shared" si="1"/>
        <v>7</v>
      </c>
      <c r="C13" s="37">
        <v>0</v>
      </c>
      <c r="D13" s="37">
        <f t="shared" si="2"/>
        <v>6</v>
      </c>
      <c r="E13" s="38">
        <v>6</v>
      </c>
      <c r="F13" s="39">
        <v>0</v>
      </c>
      <c r="G13" s="39">
        <v>0</v>
      </c>
      <c r="H13" s="39">
        <v>0</v>
      </c>
      <c r="I13" s="39">
        <v>0</v>
      </c>
      <c r="J13" s="39">
        <v>0</v>
      </c>
      <c r="K13" s="42" t="s">
        <v>21</v>
      </c>
      <c r="L13" s="37">
        <f t="shared" si="3"/>
        <v>1</v>
      </c>
      <c r="M13" s="41" t="s">
        <v>21</v>
      </c>
      <c r="N13" s="39">
        <v>0</v>
      </c>
      <c r="O13" s="39">
        <v>0</v>
      </c>
      <c r="P13" s="39">
        <v>0</v>
      </c>
      <c r="Q13" s="40">
        <v>1</v>
      </c>
    </row>
    <row r="14" spans="1:17" ht="60" customHeight="1">
      <c r="A14" s="26" t="s">
        <v>26</v>
      </c>
      <c r="B14" s="37">
        <f t="shared" si="1"/>
        <v>11685</v>
      </c>
      <c r="C14" s="37">
        <v>204</v>
      </c>
      <c r="D14" s="37">
        <f t="shared" si="2"/>
        <v>7570</v>
      </c>
      <c r="E14" s="38">
        <v>2227</v>
      </c>
      <c r="F14" s="39">
        <v>959</v>
      </c>
      <c r="G14" s="39">
        <v>219</v>
      </c>
      <c r="H14" s="39">
        <v>2562</v>
      </c>
      <c r="I14" s="39">
        <v>19</v>
      </c>
      <c r="J14" s="39">
        <v>1234</v>
      </c>
      <c r="K14" s="40">
        <v>350</v>
      </c>
      <c r="L14" s="37">
        <f t="shared" si="3"/>
        <v>3911</v>
      </c>
      <c r="M14" s="38">
        <v>2058</v>
      </c>
      <c r="N14" s="39">
        <v>27</v>
      </c>
      <c r="O14" s="39">
        <v>16</v>
      </c>
      <c r="P14" s="39">
        <v>1</v>
      </c>
      <c r="Q14" s="40">
        <v>1809</v>
      </c>
    </row>
    <row r="15" spans="1:17" ht="60" customHeight="1">
      <c r="A15" s="26" t="s">
        <v>25</v>
      </c>
      <c r="B15" s="37">
        <f t="shared" si="1"/>
        <v>56</v>
      </c>
      <c r="C15" s="37">
        <v>9</v>
      </c>
      <c r="D15" s="37">
        <f t="shared" si="2"/>
        <v>41</v>
      </c>
      <c r="E15" s="38">
        <v>39</v>
      </c>
      <c r="F15" s="39">
        <v>2</v>
      </c>
      <c r="G15" s="39">
        <v>0</v>
      </c>
      <c r="H15" s="39">
        <v>0</v>
      </c>
      <c r="I15" s="39">
        <v>0</v>
      </c>
      <c r="J15" s="39">
        <v>0</v>
      </c>
      <c r="K15" s="42" t="s">
        <v>21</v>
      </c>
      <c r="L15" s="37">
        <f t="shared" si="3"/>
        <v>6</v>
      </c>
      <c r="M15" s="41" t="s">
        <v>20</v>
      </c>
      <c r="N15" s="39">
        <v>0</v>
      </c>
      <c r="O15" s="39">
        <v>0</v>
      </c>
      <c r="P15" s="39">
        <v>0</v>
      </c>
      <c r="Q15" s="40">
        <v>6</v>
      </c>
    </row>
    <row r="16" spans="1:17" ht="60" customHeight="1">
      <c r="A16" s="26" t="s">
        <v>24</v>
      </c>
      <c r="B16" s="37">
        <f t="shared" si="1"/>
        <v>6</v>
      </c>
      <c r="C16" s="37">
        <v>0</v>
      </c>
      <c r="D16" s="37">
        <f t="shared" si="2"/>
        <v>6</v>
      </c>
      <c r="E16" s="38">
        <v>3</v>
      </c>
      <c r="F16" s="39">
        <v>2</v>
      </c>
      <c r="G16" s="39">
        <v>0</v>
      </c>
      <c r="H16" s="39">
        <v>0</v>
      </c>
      <c r="I16" s="39">
        <v>0</v>
      </c>
      <c r="J16" s="39">
        <v>1</v>
      </c>
      <c r="K16" s="42" t="s">
        <v>21</v>
      </c>
      <c r="L16" s="37">
        <f t="shared" si="3"/>
        <v>0</v>
      </c>
      <c r="M16" s="41" t="s">
        <v>20</v>
      </c>
      <c r="N16" s="39">
        <v>0</v>
      </c>
      <c r="O16" s="39">
        <v>0</v>
      </c>
      <c r="P16" s="39">
        <v>0</v>
      </c>
      <c r="Q16" s="40">
        <v>0</v>
      </c>
    </row>
    <row r="17" spans="1:17" ht="60" customHeight="1" thickBot="1">
      <c r="A17" s="7" t="s">
        <v>23</v>
      </c>
      <c r="B17" s="43">
        <f t="shared" si="1"/>
        <v>316</v>
      </c>
      <c r="C17" s="43">
        <v>81</v>
      </c>
      <c r="D17" s="43">
        <f t="shared" si="2"/>
        <v>171</v>
      </c>
      <c r="E17" s="44">
        <v>171</v>
      </c>
      <c r="F17" s="45" t="s">
        <v>21</v>
      </c>
      <c r="G17" s="45" t="s">
        <v>21</v>
      </c>
      <c r="H17" s="45" t="s">
        <v>21</v>
      </c>
      <c r="I17" s="45" t="s">
        <v>21</v>
      </c>
      <c r="J17" s="45" t="s">
        <v>21</v>
      </c>
      <c r="K17" s="46">
        <v>0</v>
      </c>
      <c r="L17" s="43">
        <f t="shared" si="3"/>
        <v>64</v>
      </c>
      <c r="M17" s="47" t="s">
        <v>20</v>
      </c>
      <c r="N17" s="48">
        <v>1</v>
      </c>
      <c r="O17" s="48">
        <v>4</v>
      </c>
      <c r="P17" s="48">
        <v>0</v>
      </c>
      <c r="Q17" s="46">
        <v>59</v>
      </c>
    </row>
    <row r="18" spans="1:17" ht="15">
      <c r="A18" s="27" t="s">
        <v>31</v>
      </c>
      <c r="B18" s="28"/>
      <c r="C18" s="28"/>
      <c r="D18" s="28"/>
      <c r="E18" s="28"/>
      <c r="F18" s="28"/>
      <c r="G18" s="28"/>
      <c r="H18" s="28"/>
      <c r="I18" s="28"/>
      <c r="J18" s="28"/>
      <c r="K18" s="28"/>
      <c r="L18" s="28"/>
      <c r="M18" s="28"/>
      <c r="N18" s="28"/>
      <c r="O18" s="28"/>
      <c r="P18" s="29"/>
      <c r="Q18" s="30"/>
    </row>
    <row r="19" spans="1:17" ht="15">
      <c r="A19" s="28" t="s">
        <v>32</v>
      </c>
      <c r="B19" s="28"/>
      <c r="C19" s="28"/>
      <c r="D19" s="28"/>
      <c r="E19" s="28"/>
      <c r="F19" s="28"/>
      <c r="G19" s="28"/>
      <c r="H19" s="28"/>
      <c r="I19" s="28"/>
      <c r="J19" s="28"/>
      <c r="K19" s="28"/>
      <c r="L19" s="28"/>
      <c r="M19" s="28"/>
      <c r="N19" s="28"/>
      <c r="O19" s="28"/>
      <c r="P19" s="29"/>
      <c r="Q19" s="30"/>
    </row>
    <row r="20" spans="1:17" ht="15">
      <c r="A20" s="28" t="s">
        <v>33</v>
      </c>
      <c r="B20" s="28"/>
      <c r="C20" s="28"/>
      <c r="D20" s="28"/>
      <c r="E20" s="28"/>
      <c r="F20" s="28"/>
      <c r="G20" s="28"/>
      <c r="H20" s="28"/>
      <c r="I20" s="28"/>
      <c r="J20" s="28"/>
      <c r="K20" s="28"/>
      <c r="L20" s="28"/>
      <c r="M20" s="28"/>
      <c r="N20" s="28"/>
      <c r="O20" s="28"/>
      <c r="P20" s="29"/>
      <c r="Q20" s="30"/>
    </row>
  </sheetData>
  <sheetProtection/>
  <mergeCells count="6">
    <mergeCell ref="L4:Q4"/>
    <mergeCell ref="A1:Q1"/>
    <mergeCell ref="C6:C8"/>
    <mergeCell ref="B6:B8"/>
    <mergeCell ref="D5:K6"/>
    <mergeCell ref="L5:Q6"/>
  </mergeCells>
  <printOptions horizontalCentered="1"/>
  <pageMargins left="0.7874015748031497" right="0.984251968503937" top="1.1811023622047245" bottom="0.984251968503937" header="0.984251968503937" footer="0.3937007874015748"/>
  <pageSetup horizontalDpi="600" verticalDpi="600" orientation="portrait" paperSize="9" scale="68" r:id="rId2"/>
  <headerFooter alignWithMargins="0">
    <oddFooter>&amp;C&amp;"ＭＳ ゴシック,標準"&amp;13 &amp;16 &amp;18 &amp;16 &amp;18 59</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rgb="FFC00000"/>
  </sheetPr>
  <dimension ref="A1:Q22"/>
  <sheetViews>
    <sheetView view="pageBreakPreview" zoomScale="70" zoomScaleSheetLayoutView="70" zoomScalePageLayoutView="0" workbookViewId="0" topLeftCell="A1">
      <selection activeCell="H13" sqref="H13"/>
    </sheetView>
  </sheetViews>
  <sheetFormatPr defaultColWidth="9.00390625" defaultRowHeight="13.5"/>
  <cols>
    <col min="1" max="1" width="16.25390625" style="1" customWidth="1"/>
    <col min="2" max="2" width="7.75390625" style="1" customWidth="1"/>
    <col min="3" max="3" width="6.50390625" style="1" customWidth="1"/>
    <col min="4" max="4" width="7.75390625" style="1" customWidth="1"/>
    <col min="5" max="6" width="6.75390625" style="1" customWidth="1"/>
    <col min="7" max="7" width="6.375" style="1" customWidth="1"/>
    <col min="8" max="8" width="6.75390625" style="1" customWidth="1"/>
    <col min="9" max="9" width="6.375" style="1" customWidth="1"/>
    <col min="10" max="10" width="6.75390625" style="1" customWidth="1"/>
    <col min="11" max="11" width="6.375" style="1" customWidth="1"/>
    <col min="12" max="12" width="7.75390625" style="1" customWidth="1"/>
    <col min="13" max="13" width="6.75390625" style="1" customWidth="1"/>
    <col min="14" max="16" width="6.375" style="1" customWidth="1"/>
    <col min="17" max="17" width="6.75390625" style="1" customWidth="1"/>
    <col min="18" max="16384" width="9.00390625" style="1" customWidth="1"/>
  </cols>
  <sheetData>
    <row r="1" spans="1:17" ht="25.5">
      <c r="A1" s="497" t="s">
        <v>35</v>
      </c>
      <c r="B1" s="497"/>
      <c r="C1" s="497"/>
      <c r="D1" s="497"/>
      <c r="E1" s="497"/>
      <c r="F1" s="497"/>
      <c r="G1" s="497"/>
      <c r="H1" s="497"/>
      <c r="I1" s="497"/>
      <c r="J1" s="497"/>
      <c r="K1" s="497"/>
      <c r="L1" s="497"/>
      <c r="M1" s="497"/>
      <c r="N1" s="497"/>
      <c r="O1" s="497"/>
      <c r="P1" s="497"/>
      <c r="Q1" s="497"/>
    </row>
    <row r="2" spans="1:17" ht="13.5">
      <c r="A2" s="2"/>
      <c r="B2" s="49"/>
      <c r="C2" s="2"/>
      <c r="D2" s="2"/>
      <c r="E2" s="2"/>
      <c r="F2" s="2"/>
      <c r="G2" s="2"/>
      <c r="H2" s="2"/>
      <c r="I2" s="2"/>
      <c r="J2" s="2"/>
      <c r="K2" s="2"/>
      <c r="L2" s="2"/>
      <c r="M2" s="2"/>
      <c r="N2" s="2"/>
      <c r="O2" s="2"/>
      <c r="P2" s="2"/>
      <c r="Q2" s="2"/>
    </row>
    <row r="3" spans="1:17" ht="13.5">
      <c r="A3" s="2"/>
      <c r="B3" s="2"/>
      <c r="C3" s="2"/>
      <c r="D3" s="2"/>
      <c r="E3" s="2"/>
      <c r="F3" s="2"/>
      <c r="G3" s="2"/>
      <c r="H3" s="2"/>
      <c r="I3" s="2"/>
      <c r="J3" s="2"/>
      <c r="K3" s="2"/>
      <c r="L3" s="2"/>
      <c r="M3" s="2"/>
      <c r="N3" s="2"/>
      <c r="O3" s="2"/>
      <c r="P3" s="2"/>
      <c r="Q3" s="2"/>
    </row>
    <row r="4" spans="1:17" ht="16.5" thickBot="1">
      <c r="A4" s="3"/>
      <c r="B4" s="3"/>
      <c r="C4" s="3"/>
      <c r="D4" s="3"/>
      <c r="E4" s="3"/>
      <c r="F4" s="3"/>
      <c r="G4" s="3"/>
      <c r="H4" s="3"/>
      <c r="I4" s="3"/>
      <c r="J4" s="3"/>
      <c r="K4" s="3"/>
      <c r="L4" s="498" t="s">
        <v>34</v>
      </c>
      <c r="M4" s="498"/>
      <c r="N4" s="498"/>
      <c r="O4" s="498"/>
      <c r="P4" s="498"/>
      <c r="Q4" s="498"/>
    </row>
    <row r="5" spans="1:17" ht="29.25" customHeight="1" thickBot="1">
      <c r="A5" s="50" t="s">
        <v>36</v>
      </c>
      <c r="B5" s="499" t="s">
        <v>37</v>
      </c>
      <c r="C5" s="501" t="s">
        <v>38</v>
      </c>
      <c r="D5" s="503" t="s">
        <v>39</v>
      </c>
      <c r="E5" s="503"/>
      <c r="F5" s="503"/>
      <c r="G5" s="503"/>
      <c r="H5" s="503"/>
      <c r="I5" s="503"/>
      <c r="J5" s="503"/>
      <c r="K5" s="503"/>
      <c r="L5" s="504" t="s">
        <v>40</v>
      </c>
      <c r="M5" s="504"/>
      <c r="N5" s="504"/>
      <c r="O5" s="504"/>
      <c r="P5" s="504"/>
      <c r="Q5" s="504"/>
    </row>
    <row r="6" spans="1:17" ht="6" customHeight="1">
      <c r="A6" s="52"/>
      <c r="B6" s="500"/>
      <c r="C6" s="502"/>
      <c r="D6" s="53"/>
      <c r="E6" s="54"/>
      <c r="F6" s="55"/>
      <c r="G6" s="55"/>
      <c r="H6" s="55"/>
      <c r="I6" s="55"/>
      <c r="J6" s="55"/>
      <c r="K6" s="56"/>
      <c r="L6" s="57"/>
      <c r="M6" s="58"/>
      <c r="N6" s="59"/>
      <c r="O6" s="59"/>
      <c r="P6" s="59"/>
      <c r="Q6" s="60"/>
    </row>
    <row r="7" spans="1:17" ht="143.25" customHeight="1">
      <c r="A7" s="61" t="s">
        <v>41</v>
      </c>
      <c r="B7" s="500"/>
      <c r="C7" s="502"/>
      <c r="D7" s="62" t="s">
        <v>42</v>
      </c>
      <c r="E7" s="63" t="s">
        <v>43</v>
      </c>
      <c r="F7" s="64" t="s">
        <v>44</v>
      </c>
      <c r="G7" s="64" t="s">
        <v>45</v>
      </c>
      <c r="H7" s="64" t="s">
        <v>46</v>
      </c>
      <c r="I7" s="64" t="s">
        <v>47</v>
      </c>
      <c r="J7" s="64" t="s">
        <v>48</v>
      </c>
      <c r="K7" s="65" t="s">
        <v>49</v>
      </c>
      <c r="L7" s="62" t="s">
        <v>42</v>
      </c>
      <c r="M7" s="63" t="s">
        <v>50</v>
      </c>
      <c r="N7" s="64" t="s">
        <v>51</v>
      </c>
      <c r="O7" s="64" t="s">
        <v>52</v>
      </c>
      <c r="P7" s="64" t="s">
        <v>53</v>
      </c>
      <c r="Q7" s="65" t="s">
        <v>54</v>
      </c>
    </row>
    <row r="8" spans="1:17" ht="6" customHeight="1" thickBot="1">
      <c r="A8" s="66"/>
      <c r="B8" s="67"/>
      <c r="C8" s="68"/>
      <c r="D8" s="69"/>
      <c r="E8" s="70"/>
      <c r="F8" s="71"/>
      <c r="G8" s="71"/>
      <c r="H8" s="71"/>
      <c r="I8" s="71"/>
      <c r="J8" s="71"/>
      <c r="K8" s="72"/>
      <c r="L8" s="69"/>
      <c r="M8" s="70"/>
      <c r="N8" s="71"/>
      <c r="O8" s="71"/>
      <c r="P8" s="71"/>
      <c r="Q8" s="72"/>
    </row>
    <row r="9" spans="1:17" ht="60" customHeight="1" thickBot="1">
      <c r="A9" s="73" t="s">
        <v>55</v>
      </c>
      <c r="B9" s="31">
        <f>SUM(B10:B19)</f>
        <v>12132</v>
      </c>
      <c r="C9" s="31">
        <f aca="true" t="shared" si="0" ref="C9:Q9">SUM(C10:C19)</f>
        <v>295</v>
      </c>
      <c r="D9" s="94">
        <f t="shared" si="0"/>
        <v>7850</v>
      </c>
      <c r="E9" s="93">
        <f t="shared" si="0"/>
        <v>2500</v>
      </c>
      <c r="F9" s="33">
        <f t="shared" si="0"/>
        <v>964</v>
      </c>
      <c r="G9" s="33">
        <f t="shared" si="0"/>
        <v>219</v>
      </c>
      <c r="H9" s="33">
        <f t="shared" si="0"/>
        <v>2563</v>
      </c>
      <c r="I9" s="33">
        <f t="shared" si="0"/>
        <v>19</v>
      </c>
      <c r="J9" s="33">
        <f t="shared" si="0"/>
        <v>1235</v>
      </c>
      <c r="K9" s="34">
        <f t="shared" si="0"/>
        <v>350</v>
      </c>
      <c r="L9" s="94">
        <f t="shared" si="0"/>
        <v>3987</v>
      </c>
      <c r="M9" s="93">
        <f t="shared" si="0"/>
        <v>2058</v>
      </c>
      <c r="N9" s="33">
        <f t="shared" si="0"/>
        <v>28</v>
      </c>
      <c r="O9" s="33">
        <f t="shared" si="0"/>
        <v>20</v>
      </c>
      <c r="P9" s="33">
        <f t="shared" si="0"/>
        <v>1</v>
      </c>
      <c r="Q9" s="34">
        <f t="shared" si="0"/>
        <v>1880</v>
      </c>
    </row>
    <row r="10" spans="1:17" ht="60" customHeight="1">
      <c r="A10" s="74" t="s">
        <v>56</v>
      </c>
      <c r="B10" s="31">
        <f>SUM(C10,D10,L10)</f>
        <v>4056</v>
      </c>
      <c r="C10" s="31">
        <v>23</v>
      </c>
      <c r="D10" s="32">
        <f>SUM(E10:K10)</f>
        <v>3332</v>
      </c>
      <c r="E10" s="75">
        <v>975</v>
      </c>
      <c r="F10" s="76">
        <v>238</v>
      </c>
      <c r="G10" s="76">
        <v>146</v>
      </c>
      <c r="H10" s="76">
        <v>1089</v>
      </c>
      <c r="I10" s="76">
        <v>19</v>
      </c>
      <c r="J10" s="76">
        <v>779</v>
      </c>
      <c r="K10" s="77">
        <v>86</v>
      </c>
      <c r="L10" s="32">
        <f>SUM(M10:Q10)</f>
        <v>701</v>
      </c>
      <c r="M10" s="75">
        <v>91</v>
      </c>
      <c r="N10" s="76">
        <v>11</v>
      </c>
      <c r="O10" s="78" t="s">
        <v>57</v>
      </c>
      <c r="P10" s="76">
        <v>0</v>
      </c>
      <c r="Q10" s="77">
        <v>599</v>
      </c>
    </row>
    <row r="11" spans="1:17" ht="60" customHeight="1">
      <c r="A11" s="79" t="s">
        <v>58</v>
      </c>
      <c r="B11" s="37">
        <f aca="true" t="shared" si="1" ref="B11:B19">SUM(C11,D11,L11)</f>
        <v>2359</v>
      </c>
      <c r="C11" s="37">
        <v>86</v>
      </c>
      <c r="D11" s="38">
        <f aca="true" t="shared" si="2" ref="D11:D19">SUM(E11:K11)</f>
        <v>1385</v>
      </c>
      <c r="E11" s="80">
        <v>544</v>
      </c>
      <c r="F11" s="81">
        <v>150</v>
      </c>
      <c r="G11" s="81">
        <v>52</v>
      </c>
      <c r="H11" s="81">
        <v>473</v>
      </c>
      <c r="I11" s="81">
        <v>0</v>
      </c>
      <c r="J11" s="81">
        <v>48</v>
      </c>
      <c r="K11" s="82">
        <v>118</v>
      </c>
      <c r="L11" s="38">
        <f aca="true" t="shared" si="3" ref="L11:L19">SUM(M11:Q11)</f>
        <v>888</v>
      </c>
      <c r="M11" s="80">
        <v>178</v>
      </c>
      <c r="N11" s="81">
        <v>6</v>
      </c>
      <c r="O11" s="83" t="s">
        <v>57</v>
      </c>
      <c r="P11" s="81">
        <v>0</v>
      </c>
      <c r="Q11" s="82">
        <v>704</v>
      </c>
    </row>
    <row r="12" spans="1:17" ht="60" customHeight="1">
      <c r="A12" s="84" t="s">
        <v>59</v>
      </c>
      <c r="B12" s="37">
        <f t="shared" si="1"/>
        <v>3022</v>
      </c>
      <c r="C12" s="37">
        <v>81</v>
      </c>
      <c r="D12" s="38">
        <f t="shared" si="2"/>
        <v>1777</v>
      </c>
      <c r="E12" s="80">
        <v>549</v>
      </c>
      <c r="F12" s="81">
        <v>360</v>
      </c>
      <c r="G12" s="81">
        <v>21</v>
      </c>
      <c r="H12" s="81">
        <v>596</v>
      </c>
      <c r="I12" s="81">
        <v>0</v>
      </c>
      <c r="J12" s="81">
        <v>111</v>
      </c>
      <c r="K12" s="82">
        <v>140</v>
      </c>
      <c r="L12" s="38">
        <f t="shared" si="3"/>
        <v>1164</v>
      </c>
      <c r="M12" s="80">
        <v>717</v>
      </c>
      <c r="N12" s="81">
        <v>11</v>
      </c>
      <c r="O12" s="81">
        <v>20</v>
      </c>
      <c r="P12" s="81">
        <v>0</v>
      </c>
      <c r="Q12" s="82">
        <v>416</v>
      </c>
    </row>
    <row r="13" spans="1:17" ht="60" customHeight="1">
      <c r="A13" s="79" t="s">
        <v>60</v>
      </c>
      <c r="B13" s="37">
        <f t="shared" si="1"/>
        <v>903</v>
      </c>
      <c r="C13" s="37">
        <v>51</v>
      </c>
      <c r="D13" s="38">
        <f t="shared" si="2"/>
        <v>574</v>
      </c>
      <c r="E13" s="80">
        <v>117</v>
      </c>
      <c r="F13" s="81">
        <v>104</v>
      </c>
      <c r="G13" s="83" t="s">
        <v>57</v>
      </c>
      <c r="H13" s="81">
        <v>183</v>
      </c>
      <c r="I13" s="83" t="s">
        <v>61</v>
      </c>
      <c r="J13" s="81">
        <v>167</v>
      </c>
      <c r="K13" s="82">
        <v>3</v>
      </c>
      <c r="L13" s="38">
        <f t="shared" si="3"/>
        <v>278</v>
      </c>
      <c r="M13" s="80">
        <v>171</v>
      </c>
      <c r="N13" s="83" t="s">
        <v>57</v>
      </c>
      <c r="O13" s="83" t="s">
        <v>57</v>
      </c>
      <c r="P13" s="81">
        <v>0</v>
      </c>
      <c r="Q13" s="82">
        <v>107</v>
      </c>
    </row>
    <row r="14" spans="1:17" ht="60" customHeight="1">
      <c r="A14" s="79" t="s">
        <v>62</v>
      </c>
      <c r="B14" s="37">
        <f t="shared" si="1"/>
        <v>468</v>
      </c>
      <c r="C14" s="37">
        <v>10</v>
      </c>
      <c r="D14" s="38">
        <f t="shared" si="2"/>
        <v>324</v>
      </c>
      <c r="E14" s="80">
        <v>119</v>
      </c>
      <c r="F14" s="81">
        <v>33</v>
      </c>
      <c r="G14" s="83" t="s">
        <v>57</v>
      </c>
      <c r="H14" s="81">
        <v>81</v>
      </c>
      <c r="I14" s="83" t="s">
        <v>61</v>
      </c>
      <c r="J14" s="81">
        <v>89</v>
      </c>
      <c r="K14" s="82">
        <v>2</v>
      </c>
      <c r="L14" s="38">
        <f t="shared" si="3"/>
        <v>134</v>
      </c>
      <c r="M14" s="80">
        <v>118</v>
      </c>
      <c r="N14" s="83" t="s">
        <v>57</v>
      </c>
      <c r="O14" s="83" t="s">
        <v>57</v>
      </c>
      <c r="P14" s="81">
        <v>0</v>
      </c>
      <c r="Q14" s="82">
        <v>16</v>
      </c>
    </row>
    <row r="15" spans="1:17" ht="60" customHeight="1">
      <c r="A15" s="79" t="s">
        <v>63</v>
      </c>
      <c r="B15" s="37">
        <f t="shared" si="1"/>
        <v>321</v>
      </c>
      <c r="C15" s="37">
        <v>8</v>
      </c>
      <c r="D15" s="38">
        <f t="shared" si="2"/>
        <v>131</v>
      </c>
      <c r="E15" s="80">
        <v>74</v>
      </c>
      <c r="F15" s="81">
        <v>18</v>
      </c>
      <c r="G15" s="83" t="s">
        <v>57</v>
      </c>
      <c r="H15" s="81">
        <v>33</v>
      </c>
      <c r="I15" s="83" t="s">
        <v>61</v>
      </c>
      <c r="J15" s="81">
        <v>5</v>
      </c>
      <c r="K15" s="82">
        <v>1</v>
      </c>
      <c r="L15" s="38">
        <f t="shared" si="3"/>
        <v>182</v>
      </c>
      <c r="M15" s="80">
        <v>169</v>
      </c>
      <c r="N15" s="83" t="s">
        <v>57</v>
      </c>
      <c r="O15" s="83" t="s">
        <v>57</v>
      </c>
      <c r="P15" s="81">
        <v>0</v>
      </c>
      <c r="Q15" s="82">
        <v>13</v>
      </c>
    </row>
    <row r="16" spans="1:17" ht="60" customHeight="1">
      <c r="A16" s="79" t="s">
        <v>64</v>
      </c>
      <c r="B16" s="37">
        <f t="shared" si="1"/>
        <v>918</v>
      </c>
      <c r="C16" s="37">
        <v>33</v>
      </c>
      <c r="D16" s="38">
        <f t="shared" si="2"/>
        <v>251</v>
      </c>
      <c r="E16" s="80">
        <v>57</v>
      </c>
      <c r="F16" s="81">
        <v>56</v>
      </c>
      <c r="G16" s="83" t="s">
        <v>57</v>
      </c>
      <c r="H16" s="81">
        <v>102</v>
      </c>
      <c r="I16" s="83" t="s">
        <v>61</v>
      </c>
      <c r="J16" s="81">
        <v>36</v>
      </c>
      <c r="K16" s="82">
        <v>0</v>
      </c>
      <c r="L16" s="38">
        <f t="shared" si="3"/>
        <v>634</v>
      </c>
      <c r="M16" s="80">
        <v>614</v>
      </c>
      <c r="N16" s="83" t="s">
        <v>57</v>
      </c>
      <c r="O16" s="83" t="s">
        <v>57</v>
      </c>
      <c r="P16" s="81">
        <v>0</v>
      </c>
      <c r="Q16" s="82">
        <v>20</v>
      </c>
    </row>
    <row r="17" spans="1:17" ht="60" customHeight="1">
      <c r="A17" s="79" t="s">
        <v>65</v>
      </c>
      <c r="B17" s="37">
        <f t="shared" si="1"/>
        <v>75</v>
      </c>
      <c r="C17" s="37">
        <v>3</v>
      </c>
      <c r="D17" s="38">
        <f t="shared" si="2"/>
        <v>68</v>
      </c>
      <c r="E17" s="80">
        <v>57</v>
      </c>
      <c r="F17" s="81">
        <v>5</v>
      </c>
      <c r="G17" s="83" t="s">
        <v>57</v>
      </c>
      <c r="H17" s="81">
        <v>6</v>
      </c>
      <c r="I17" s="83" t="s">
        <v>61</v>
      </c>
      <c r="J17" s="83" t="s">
        <v>57</v>
      </c>
      <c r="K17" s="82">
        <v>0</v>
      </c>
      <c r="L17" s="38">
        <f t="shared" si="3"/>
        <v>4</v>
      </c>
      <c r="M17" s="80">
        <v>0</v>
      </c>
      <c r="N17" s="83" t="s">
        <v>57</v>
      </c>
      <c r="O17" s="83" t="s">
        <v>57</v>
      </c>
      <c r="P17" s="81">
        <v>0</v>
      </c>
      <c r="Q17" s="82">
        <v>4</v>
      </c>
    </row>
    <row r="18" spans="1:17" ht="60" customHeight="1">
      <c r="A18" s="79" t="s">
        <v>66</v>
      </c>
      <c r="B18" s="37">
        <f t="shared" si="1"/>
        <v>8</v>
      </c>
      <c r="C18" s="37">
        <v>0</v>
      </c>
      <c r="D18" s="38">
        <f t="shared" si="2"/>
        <v>8</v>
      </c>
      <c r="E18" s="80">
        <v>8</v>
      </c>
      <c r="F18" s="81">
        <v>0</v>
      </c>
      <c r="G18" s="83" t="s">
        <v>57</v>
      </c>
      <c r="H18" s="81">
        <v>0</v>
      </c>
      <c r="I18" s="83" t="s">
        <v>57</v>
      </c>
      <c r="J18" s="83" t="s">
        <v>57</v>
      </c>
      <c r="K18" s="82">
        <v>0</v>
      </c>
      <c r="L18" s="38">
        <f t="shared" si="3"/>
        <v>0</v>
      </c>
      <c r="M18" s="80">
        <v>0</v>
      </c>
      <c r="N18" s="83" t="s">
        <v>57</v>
      </c>
      <c r="O18" s="83" t="s">
        <v>57</v>
      </c>
      <c r="P18" s="81">
        <v>0</v>
      </c>
      <c r="Q18" s="82">
        <v>0</v>
      </c>
    </row>
    <row r="19" spans="1:17" ht="60" customHeight="1" thickBot="1">
      <c r="A19" s="85" t="s">
        <v>67</v>
      </c>
      <c r="B19" s="43">
        <f t="shared" si="1"/>
        <v>2</v>
      </c>
      <c r="C19" s="43">
        <v>0</v>
      </c>
      <c r="D19" s="86">
        <f t="shared" si="2"/>
        <v>0</v>
      </c>
      <c r="E19" s="87">
        <v>0</v>
      </c>
      <c r="F19" s="88">
        <v>0</v>
      </c>
      <c r="G19" s="89" t="s">
        <v>57</v>
      </c>
      <c r="H19" s="88">
        <v>0</v>
      </c>
      <c r="I19" s="89" t="s">
        <v>57</v>
      </c>
      <c r="J19" s="89" t="s">
        <v>57</v>
      </c>
      <c r="K19" s="90">
        <v>0</v>
      </c>
      <c r="L19" s="44">
        <f t="shared" si="3"/>
        <v>2</v>
      </c>
      <c r="M19" s="87">
        <v>0</v>
      </c>
      <c r="N19" s="89" t="s">
        <v>57</v>
      </c>
      <c r="O19" s="89" t="s">
        <v>57</v>
      </c>
      <c r="P19" s="88">
        <v>1</v>
      </c>
      <c r="Q19" s="90">
        <v>1</v>
      </c>
    </row>
    <row r="20" spans="1:17" ht="18" customHeight="1">
      <c r="A20" s="494" t="s">
        <v>68</v>
      </c>
      <c r="B20" s="494"/>
      <c r="C20" s="494"/>
      <c r="D20" s="494"/>
      <c r="E20" s="494"/>
      <c r="F20" s="494"/>
      <c r="G20" s="494"/>
      <c r="H20" s="494"/>
      <c r="I20" s="494"/>
      <c r="J20" s="494"/>
      <c r="K20" s="494"/>
      <c r="L20" s="494"/>
      <c r="M20" s="494"/>
      <c r="N20" s="494"/>
      <c r="O20" s="494"/>
      <c r="P20" s="494"/>
      <c r="Q20" s="494"/>
    </row>
    <row r="21" spans="1:17" s="91" customFormat="1" ht="18" customHeight="1">
      <c r="A21" s="495" t="s">
        <v>69</v>
      </c>
      <c r="B21" s="496"/>
      <c r="C21" s="496"/>
      <c r="D21" s="496"/>
      <c r="E21" s="496"/>
      <c r="F21" s="496"/>
      <c r="G21" s="496"/>
      <c r="H21" s="496"/>
      <c r="I21" s="496"/>
      <c r="J21" s="496"/>
      <c r="K21" s="496"/>
      <c r="L21" s="496"/>
      <c r="M21" s="496"/>
      <c r="N21" s="496"/>
      <c r="O21" s="496"/>
      <c r="P21" s="496"/>
      <c r="Q21" s="496"/>
    </row>
    <row r="22" spans="1:17" s="91" customFormat="1" ht="18" customHeight="1">
      <c r="A22" s="92" t="s">
        <v>70</v>
      </c>
      <c r="B22" s="92"/>
      <c r="C22" s="92"/>
      <c r="D22" s="92"/>
      <c r="E22" s="92"/>
      <c r="F22" s="92"/>
      <c r="G22" s="92"/>
      <c r="H22" s="92"/>
      <c r="I22" s="92"/>
      <c r="J22" s="92"/>
      <c r="K22" s="92"/>
      <c r="L22" s="92"/>
      <c r="M22" s="92"/>
      <c r="N22" s="92"/>
      <c r="O22" s="92"/>
      <c r="P22" s="92"/>
      <c r="Q22" s="92"/>
    </row>
  </sheetData>
  <sheetProtection/>
  <mergeCells count="8">
    <mergeCell ref="A20:Q20"/>
    <mergeCell ref="A21:Q21"/>
    <mergeCell ref="A1:Q1"/>
    <mergeCell ref="L4:Q4"/>
    <mergeCell ref="B5:B7"/>
    <mergeCell ref="C5:C7"/>
    <mergeCell ref="D5:K5"/>
    <mergeCell ref="L5:Q5"/>
  </mergeCells>
  <printOptions horizontalCentered="1"/>
  <pageMargins left="0.984251968503937" right="0.7874015748031497" top="1.1811023622047245" bottom="0.984251968503937" header="0.984251968503937" footer="0.3937007874015748"/>
  <pageSetup horizontalDpi="600" verticalDpi="600" orientation="portrait" paperSize="9" scale="65" r:id="rId2"/>
  <headerFooter alignWithMargins="0">
    <oddFooter>&amp;C&amp;"ＭＳ ゴシック,標準"&amp;20 &amp;18 60</oddFooter>
  </headerFooter>
  <drawing r:id="rId1"/>
</worksheet>
</file>

<file path=xl/worksheets/sheet3.xml><?xml version="1.0" encoding="utf-8"?>
<worksheet xmlns="http://schemas.openxmlformats.org/spreadsheetml/2006/main" xmlns:r="http://schemas.openxmlformats.org/officeDocument/2006/relationships">
  <sheetPr>
    <tabColor rgb="FFC00000"/>
  </sheetPr>
  <dimension ref="A1:X39"/>
  <sheetViews>
    <sheetView view="pageBreakPreview" zoomScale="55" zoomScaleSheetLayoutView="55" workbookViewId="0" topLeftCell="C1">
      <pane xSplit="2" ySplit="9" topLeftCell="F19" activePane="bottomRight" state="frozen"/>
      <selection pane="topLeft" activeCell="C1" sqref="C1"/>
      <selection pane="topRight" activeCell="E1" sqref="E1"/>
      <selection pane="bottomLeft" activeCell="C10" sqref="C10"/>
      <selection pane="bottomRight" activeCell="O32" sqref="O32"/>
    </sheetView>
  </sheetViews>
  <sheetFormatPr defaultColWidth="9.00390625" defaultRowHeight="13.5"/>
  <cols>
    <col min="1" max="1" width="4.125" style="1" customWidth="1"/>
    <col min="2" max="2" width="1.12109375" style="1" customWidth="1"/>
    <col min="3" max="3" width="28.25390625" style="1" customWidth="1"/>
    <col min="4" max="4" width="1.12109375" style="1" customWidth="1"/>
    <col min="5" max="5" width="15.00390625" style="1" customWidth="1"/>
    <col min="6" max="21" width="12.875" style="1" customWidth="1"/>
    <col min="22" max="16384" width="9.00390625" style="1" customWidth="1"/>
  </cols>
  <sheetData>
    <row r="1" spans="5:20" ht="30">
      <c r="E1" s="95"/>
      <c r="F1" s="95"/>
      <c r="G1" s="95"/>
      <c r="H1" s="95"/>
      <c r="I1" s="96"/>
      <c r="J1" s="97"/>
      <c r="K1" s="98" t="s">
        <v>71</v>
      </c>
      <c r="L1" s="99" t="s">
        <v>72</v>
      </c>
      <c r="M1" s="99"/>
      <c r="N1" s="97"/>
      <c r="O1" s="97"/>
      <c r="P1" s="97"/>
      <c r="Q1" s="97"/>
      <c r="R1" s="100"/>
      <c r="S1" s="95"/>
      <c r="T1" s="95"/>
    </row>
    <row r="2" spans="3:20" ht="13.5">
      <c r="C2" s="2"/>
      <c r="D2" s="2"/>
      <c r="E2" s="2"/>
      <c r="F2" s="2"/>
      <c r="G2" s="2"/>
      <c r="H2" s="2"/>
      <c r="I2" s="2"/>
      <c r="J2" s="2"/>
      <c r="K2" s="2"/>
      <c r="L2" s="2"/>
      <c r="M2" s="2"/>
      <c r="N2" s="2"/>
      <c r="O2" s="2"/>
      <c r="P2" s="2"/>
      <c r="Q2" s="2"/>
      <c r="R2" s="2"/>
      <c r="S2" s="2"/>
      <c r="T2" s="2"/>
    </row>
    <row r="3" spans="3:20" ht="11.25" customHeight="1">
      <c r="C3" s="2"/>
      <c r="D3" s="2"/>
      <c r="E3" s="2"/>
      <c r="F3" s="2"/>
      <c r="G3" s="2"/>
      <c r="H3" s="2"/>
      <c r="I3" s="2"/>
      <c r="J3" s="2"/>
      <c r="K3" s="2"/>
      <c r="L3" s="2"/>
      <c r="M3" s="2"/>
      <c r="N3" s="2"/>
      <c r="O3" s="2"/>
      <c r="P3" s="2"/>
      <c r="Q3" s="2"/>
      <c r="R3" s="2"/>
      <c r="S3" s="2"/>
      <c r="T3" s="2"/>
    </row>
    <row r="4" spans="3:24" ht="22.5" customHeight="1" thickBot="1">
      <c r="C4" s="3"/>
      <c r="D4" s="3"/>
      <c r="E4" s="3"/>
      <c r="F4" s="3"/>
      <c r="G4" s="3"/>
      <c r="H4" s="3"/>
      <c r="I4" s="3"/>
      <c r="J4" s="3"/>
      <c r="R4" s="516" t="s">
        <v>34</v>
      </c>
      <c r="S4" s="517"/>
      <c r="T4" s="517"/>
      <c r="U4" s="517"/>
      <c r="V4" s="100"/>
      <c r="W4" s="100"/>
      <c r="X4" s="3"/>
    </row>
    <row r="5" spans="1:21" ht="19.5" customHeight="1" thickBot="1">
      <c r="A5" s="101"/>
      <c r="B5" s="518" t="s">
        <v>73</v>
      </c>
      <c r="C5" s="518"/>
      <c r="D5" s="102"/>
      <c r="E5" s="520" t="s">
        <v>37</v>
      </c>
      <c r="F5" s="522" t="s">
        <v>38</v>
      </c>
      <c r="G5" s="524" t="s">
        <v>74</v>
      </c>
      <c r="H5" s="525"/>
      <c r="I5" s="525"/>
      <c r="J5" s="525"/>
      <c r="K5" s="525"/>
      <c r="L5" s="525"/>
      <c r="M5" s="525"/>
      <c r="N5" s="526"/>
      <c r="O5" s="527" t="s">
        <v>40</v>
      </c>
      <c r="P5" s="528"/>
      <c r="Q5" s="528"/>
      <c r="R5" s="528"/>
      <c r="S5" s="528"/>
      <c r="T5" s="529"/>
      <c r="U5" s="530" t="s">
        <v>75</v>
      </c>
    </row>
    <row r="6" spans="1:21" ht="6" customHeight="1">
      <c r="A6" s="103"/>
      <c r="B6" s="519"/>
      <c r="C6" s="519"/>
      <c r="D6" s="104"/>
      <c r="E6" s="521"/>
      <c r="F6" s="523"/>
      <c r="G6" s="107"/>
      <c r="H6" s="108"/>
      <c r="I6" s="109"/>
      <c r="J6" s="109"/>
      <c r="K6" s="109"/>
      <c r="L6" s="109"/>
      <c r="M6" s="109"/>
      <c r="N6" s="110"/>
      <c r="O6" s="111"/>
      <c r="P6" s="112"/>
      <c r="Q6" s="113"/>
      <c r="R6" s="113"/>
      <c r="S6" s="113"/>
      <c r="T6" s="114"/>
      <c r="U6" s="531"/>
    </row>
    <row r="7" spans="1:21" ht="159.75" customHeight="1">
      <c r="A7" s="505" t="s">
        <v>76</v>
      </c>
      <c r="B7" s="506"/>
      <c r="C7" s="506"/>
      <c r="D7" s="115"/>
      <c r="E7" s="521"/>
      <c r="F7" s="523"/>
      <c r="G7" s="106" t="s">
        <v>42</v>
      </c>
      <c r="H7" s="116" t="s">
        <v>43</v>
      </c>
      <c r="I7" s="117" t="s">
        <v>44</v>
      </c>
      <c r="J7" s="117" t="s">
        <v>45</v>
      </c>
      <c r="K7" s="117" t="s">
        <v>46</v>
      </c>
      <c r="L7" s="117" t="s">
        <v>47</v>
      </c>
      <c r="M7" s="117" t="s">
        <v>48</v>
      </c>
      <c r="N7" s="118" t="s">
        <v>49</v>
      </c>
      <c r="O7" s="106" t="s">
        <v>42</v>
      </c>
      <c r="P7" s="116" t="s">
        <v>50</v>
      </c>
      <c r="Q7" s="117" t="s">
        <v>51</v>
      </c>
      <c r="R7" s="117" t="s">
        <v>52</v>
      </c>
      <c r="S7" s="117" t="s">
        <v>53</v>
      </c>
      <c r="T7" s="118" t="s">
        <v>54</v>
      </c>
      <c r="U7" s="531"/>
    </row>
    <row r="8" spans="1:21" ht="6" customHeight="1" thickBot="1">
      <c r="A8" s="119"/>
      <c r="B8" s="120"/>
      <c r="C8" s="121"/>
      <c r="D8" s="122"/>
      <c r="E8" s="105"/>
      <c r="F8" s="123"/>
      <c r="G8" s="124"/>
      <c r="H8" s="125"/>
      <c r="I8" s="126"/>
      <c r="J8" s="126"/>
      <c r="K8" s="126"/>
      <c r="L8" s="126"/>
      <c r="M8" s="126"/>
      <c r="N8" s="127"/>
      <c r="O8" s="124"/>
      <c r="P8" s="125"/>
      <c r="Q8" s="126"/>
      <c r="R8" s="126"/>
      <c r="S8" s="126"/>
      <c r="T8" s="127"/>
      <c r="U8" s="128"/>
    </row>
    <row r="9" spans="1:21" ht="34.5" customHeight="1" thickBot="1">
      <c r="A9" s="507" t="s">
        <v>55</v>
      </c>
      <c r="B9" s="508"/>
      <c r="C9" s="508"/>
      <c r="D9" s="509"/>
      <c r="E9" s="129">
        <f>SUM(E10:E11)</f>
        <v>12132</v>
      </c>
      <c r="F9" s="129">
        <f aca="true" t="shared" si="0" ref="F9:T9">SUM(F10:F11)</f>
        <v>295</v>
      </c>
      <c r="G9" s="129">
        <f>SUM(G10:G11)</f>
        <v>7850</v>
      </c>
      <c r="H9" s="130">
        <f t="shared" si="0"/>
        <v>2500</v>
      </c>
      <c r="I9" s="131">
        <f t="shared" si="0"/>
        <v>964</v>
      </c>
      <c r="J9" s="131">
        <f t="shared" si="0"/>
        <v>219</v>
      </c>
      <c r="K9" s="131">
        <f t="shared" si="0"/>
        <v>2563</v>
      </c>
      <c r="L9" s="131">
        <f t="shared" si="0"/>
        <v>19</v>
      </c>
      <c r="M9" s="131">
        <f t="shared" si="0"/>
        <v>1235</v>
      </c>
      <c r="N9" s="132">
        <f t="shared" si="0"/>
        <v>350</v>
      </c>
      <c r="O9" s="129">
        <f t="shared" si="0"/>
        <v>3987</v>
      </c>
      <c r="P9" s="130">
        <f t="shared" si="0"/>
        <v>2058</v>
      </c>
      <c r="Q9" s="131">
        <f t="shared" si="0"/>
        <v>28</v>
      </c>
      <c r="R9" s="131">
        <f t="shared" si="0"/>
        <v>20</v>
      </c>
      <c r="S9" s="131">
        <f t="shared" si="0"/>
        <v>1</v>
      </c>
      <c r="T9" s="132">
        <f t="shared" si="0"/>
        <v>1880</v>
      </c>
      <c r="U9" s="129">
        <f>SUM(U10:U11)</f>
        <v>6201</v>
      </c>
    </row>
    <row r="10" spans="1:23" ht="34.5" customHeight="1">
      <c r="A10" s="510" t="s">
        <v>77</v>
      </c>
      <c r="B10" s="511"/>
      <c r="C10" s="511"/>
      <c r="D10" s="512"/>
      <c r="E10" s="133">
        <f>SUM(E12:E38)</f>
        <v>12132</v>
      </c>
      <c r="F10" s="133">
        <f>SUM(F12:F38)</f>
        <v>295</v>
      </c>
      <c r="G10" s="133">
        <f>SUM(G12:G38)</f>
        <v>7850</v>
      </c>
      <c r="H10" s="134">
        <f aca="true" t="shared" si="1" ref="H10:T10">SUM(H12:H38)</f>
        <v>2500</v>
      </c>
      <c r="I10" s="135">
        <f t="shared" si="1"/>
        <v>964</v>
      </c>
      <c r="J10" s="135">
        <f t="shared" si="1"/>
        <v>219</v>
      </c>
      <c r="K10" s="135">
        <f t="shared" si="1"/>
        <v>2563</v>
      </c>
      <c r="L10" s="135">
        <f t="shared" si="1"/>
        <v>19</v>
      </c>
      <c r="M10" s="135">
        <f t="shared" si="1"/>
        <v>1235</v>
      </c>
      <c r="N10" s="136">
        <f t="shared" si="1"/>
        <v>350</v>
      </c>
      <c r="O10" s="133">
        <f t="shared" si="1"/>
        <v>3987</v>
      </c>
      <c r="P10" s="134">
        <f>SUM(P12:P38)</f>
        <v>2058</v>
      </c>
      <c r="Q10" s="135">
        <f t="shared" si="1"/>
        <v>28</v>
      </c>
      <c r="R10" s="135">
        <f t="shared" si="1"/>
        <v>20</v>
      </c>
      <c r="S10" s="135">
        <f t="shared" si="1"/>
        <v>1</v>
      </c>
      <c r="T10" s="136">
        <f t="shared" si="1"/>
        <v>1880</v>
      </c>
      <c r="U10" s="133">
        <f>SUM(U12:U38)</f>
        <v>6201</v>
      </c>
      <c r="W10" s="137"/>
    </row>
    <row r="11" spans="1:23" ht="34.5" customHeight="1">
      <c r="A11" s="513" t="s">
        <v>78</v>
      </c>
      <c r="B11" s="514"/>
      <c r="C11" s="514"/>
      <c r="D11" s="515"/>
      <c r="E11" s="138">
        <f>SUM(F11+G11+O11)</f>
        <v>0</v>
      </c>
      <c r="F11" s="138">
        <v>0</v>
      </c>
      <c r="G11" s="138">
        <f>SUM(H11:N11)</f>
        <v>0</v>
      </c>
      <c r="H11" s="139">
        <v>0</v>
      </c>
      <c r="I11" s="140">
        <v>0</v>
      </c>
      <c r="J11" s="140">
        <v>0</v>
      </c>
      <c r="K11" s="140">
        <v>0</v>
      </c>
      <c r="L11" s="140">
        <v>0</v>
      </c>
      <c r="M11" s="140">
        <v>0</v>
      </c>
      <c r="N11" s="141">
        <v>0</v>
      </c>
      <c r="O11" s="138">
        <f>SUM(P11:T11)</f>
        <v>0</v>
      </c>
      <c r="P11" s="139">
        <v>0</v>
      </c>
      <c r="Q11" s="140">
        <v>0</v>
      </c>
      <c r="R11" s="140">
        <v>0</v>
      </c>
      <c r="S11" s="140">
        <v>0</v>
      </c>
      <c r="T11" s="141">
        <v>0</v>
      </c>
      <c r="U11" s="138">
        <v>0</v>
      </c>
      <c r="W11" s="137"/>
    </row>
    <row r="12" spans="1:23" ht="30.75" customHeight="1">
      <c r="A12" s="142">
        <v>1</v>
      </c>
      <c r="B12" s="143"/>
      <c r="C12" s="144" t="s">
        <v>79</v>
      </c>
      <c r="D12" s="145"/>
      <c r="E12" s="146">
        <f>SUM(F12,G12,O12)</f>
        <v>1180</v>
      </c>
      <c r="F12" s="146">
        <v>19</v>
      </c>
      <c r="G12" s="146">
        <f>SUM(H12:N12)</f>
        <v>714</v>
      </c>
      <c r="H12" s="147">
        <v>206</v>
      </c>
      <c r="I12" s="148">
        <v>72</v>
      </c>
      <c r="J12" s="148">
        <v>40</v>
      </c>
      <c r="K12" s="148">
        <v>275</v>
      </c>
      <c r="L12" s="148"/>
      <c r="M12" s="148">
        <v>76</v>
      </c>
      <c r="N12" s="149">
        <v>45</v>
      </c>
      <c r="O12" s="150">
        <f>SUM(P12:T12)</f>
        <v>447</v>
      </c>
      <c r="P12" s="151">
        <v>239</v>
      </c>
      <c r="Q12" s="152">
        <v>1</v>
      </c>
      <c r="R12" s="152">
        <v>5</v>
      </c>
      <c r="S12" s="152"/>
      <c r="T12" s="153">
        <v>202</v>
      </c>
      <c r="U12" s="150">
        <v>708</v>
      </c>
      <c r="W12" s="137"/>
    </row>
    <row r="13" spans="1:21" ht="30.75" customHeight="1">
      <c r="A13" s="154">
        <v>2</v>
      </c>
      <c r="B13" s="155"/>
      <c r="C13" s="156" t="s">
        <v>80</v>
      </c>
      <c r="D13" s="157"/>
      <c r="E13" s="158">
        <f aca="true" t="shared" si="2" ref="E13:E38">SUM(F13,G13,O13)</f>
        <v>579</v>
      </c>
      <c r="F13" s="158">
        <v>4</v>
      </c>
      <c r="G13" s="158">
        <f aca="true" t="shared" si="3" ref="G13:G38">SUM(H13:N13)</f>
        <v>357</v>
      </c>
      <c r="H13" s="159">
        <v>98</v>
      </c>
      <c r="I13" s="160">
        <v>59</v>
      </c>
      <c r="J13" s="160">
        <v>11</v>
      </c>
      <c r="K13" s="160">
        <v>133</v>
      </c>
      <c r="L13" s="160">
        <v>3</v>
      </c>
      <c r="M13" s="160">
        <v>38</v>
      </c>
      <c r="N13" s="161">
        <v>15</v>
      </c>
      <c r="O13" s="158">
        <f aca="true" t="shared" si="4" ref="O13:O38">SUM(P13:T13)</f>
        <v>218</v>
      </c>
      <c r="P13" s="159">
        <v>106</v>
      </c>
      <c r="Q13" s="160">
        <v>3</v>
      </c>
      <c r="R13" s="160"/>
      <c r="S13" s="160"/>
      <c r="T13" s="161">
        <v>109</v>
      </c>
      <c r="U13" s="158">
        <v>308</v>
      </c>
    </row>
    <row r="14" spans="1:21" ht="30.75" customHeight="1">
      <c r="A14" s="154">
        <v>3</v>
      </c>
      <c r="B14" s="155"/>
      <c r="C14" s="156" t="s">
        <v>81</v>
      </c>
      <c r="D14" s="157"/>
      <c r="E14" s="158">
        <f t="shared" si="2"/>
        <v>592</v>
      </c>
      <c r="F14" s="158">
        <v>30</v>
      </c>
      <c r="G14" s="158">
        <f t="shared" si="3"/>
        <v>366</v>
      </c>
      <c r="H14" s="159">
        <v>119</v>
      </c>
      <c r="I14" s="160">
        <v>29</v>
      </c>
      <c r="J14" s="160">
        <v>12</v>
      </c>
      <c r="K14" s="160">
        <v>127</v>
      </c>
      <c r="L14" s="160"/>
      <c r="M14" s="160">
        <v>65</v>
      </c>
      <c r="N14" s="161">
        <v>14</v>
      </c>
      <c r="O14" s="158">
        <f t="shared" si="4"/>
        <v>196</v>
      </c>
      <c r="P14" s="159">
        <v>96</v>
      </c>
      <c r="Q14" s="160">
        <v>4</v>
      </c>
      <c r="R14" s="160">
        <v>2</v>
      </c>
      <c r="S14" s="160"/>
      <c r="T14" s="161">
        <v>94</v>
      </c>
      <c r="U14" s="158">
        <v>324</v>
      </c>
    </row>
    <row r="15" spans="1:21" ht="30.75" customHeight="1">
      <c r="A15" s="154">
        <v>4</v>
      </c>
      <c r="B15" s="155"/>
      <c r="C15" s="156" t="s">
        <v>82</v>
      </c>
      <c r="D15" s="157"/>
      <c r="E15" s="158">
        <f t="shared" si="2"/>
        <v>253</v>
      </c>
      <c r="F15" s="158">
        <v>9</v>
      </c>
      <c r="G15" s="158">
        <f t="shared" si="3"/>
        <v>172</v>
      </c>
      <c r="H15" s="159">
        <v>56</v>
      </c>
      <c r="I15" s="160">
        <v>48</v>
      </c>
      <c r="J15" s="160">
        <v>2</v>
      </c>
      <c r="K15" s="160">
        <v>44</v>
      </c>
      <c r="L15" s="160"/>
      <c r="M15" s="160">
        <v>19</v>
      </c>
      <c r="N15" s="161">
        <v>3</v>
      </c>
      <c r="O15" s="158">
        <f t="shared" si="4"/>
        <v>72</v>
      </c>
      <c r="P15" s="159">
        <v>39</v>
      </c>
      <c r="Q15" s="160">
        <v>1</v>
      </c>
      <c r="R15" s="160"/>
      <c r="S15" s="160"/>
      <c r="T15" s="161">
        <v>32</v>
      </c>
      <c r="U15" s="158">
        <v>120</v>
      </c>
    </row>
    <row r="16" spans="1:21" ht="30.75" customHeight="1">
      <c r="A16" s="162">
        <v>5</v>
      </c>
      <c r="B16" s="163"/>
      <c r="C16" s="164" t="s">
        <v>83</v>
      </c>
      <c r="D16" s="165"/>
      <c r="E16" s="138">
        <f t="shared" si="2"/>
        <v>193</v>
      </c>
      <c r="F16" s="138">
        <v>6</v>
      </c>
      <c r="G16" s="138">
        <f t="shared" si="3"/>
        <v>112</v>
      </c>
      <c r="H16" s="139">
        <v>42</v>
      </c>
      <c r="I16" s="140">
        <v>6</v>
      </c>
      <c r="J16" s="140">
        <v>2</v>
      </c>
      <c r="K16" s="140">
        <v>49</v>
      </c>
      <c r="L16" s="140"/>
      <c r="M16" s="140">
        <v>10</v>
      </c>
      <c r="N16" s="141">
        <v>3</v>
      </c>
      <c r="O16" s="150">
        <f t="shared" si="4"/>
        <v>75</v>
      </c>
      <c r="P16" s="151">
        <v>47</v>
      </c>
      <c r="Q16" s="152">
        <v>2</v>
      </c>
      <c r="R16" s="152">
        <v>2</v>
      </c>
      <c r="S16" s="152"/>
      <c r="T16" s="153">
        <v>24</v>
      </c>
      <c r="U16" s="150">
        <v>142</v>
      </c>
    </row>
    <row r="17" spans="1:21" ht="30.75" customHeight="1">
      <c r="A17" s="166">
        <v>6</v>
      </c>
      <c r="B17" s="167"/>
      <c r="C17" s="168" t="s">
        <v>84</v>
      </c>
      <c r="D17" s="169"/>
      <c r="E17" s="170">
        <f t="shared" si="2"/>
        <v>219</v>
      </c>
      <c r="F17" s="170">
        <v>5</v>
      </c>
      <c r="G17" s="170">
        <f t="shared" si="3"/>
        <v>149</v>
      </c>
      <c r="H17" s="171">
        <v>47</v>
      </c>
      <c r="I17" s="172">
        <v>34</v>
      </c>
      <c r="J17" s="172">
        <v>2</v>
      </c>
      <c r="K17" s="172">
        <v>46</v>
      </c>
      <c r="L17" s="172"/>
      <c r="M17" s="172">
        <v>9</v>
      </c>
      <c r="N17" s="173">
        <v>11</v>
      </c>
      <c r="O17" s="174">
        <f t="shared" si="4"/>
        <v>65</v>
      </c>
      <c r="P17" s="175">
        <v>24</v>
      </c>
      <c r="Q17" s="176"/>
      <c r="R17" s="176"/>
      <c r="S17" s="176"/>
      <c r="T17" s="177">
        <v>41</v>
      </c>
      <c r="U17" s="174">
        <v>103</v>
      </c>
    </row>
    <row r="18" spans="1:21" ht="30.75" customHeight="1">
      <c r="A18" s="154">
        <v>7</v>
      </c>
      <c r="B18" s="155"/>
      <c r="C18" s="156" t="s">
        <v>85</v>
      </c>
      <c r="D18" s="157"/>
      <c r="E18" s="158">
        <f t="shared" si="2"/>
        <v>633</v>
      </c>
      <c r="F18" s="158">
        <v>6</v>
      </c>
      <c r="G18" s="158">
        <f t="shared" si="3"/>
        <v>389</v>
      </c>
      <c r="H18" s="159">
        <v>131</v>
      </c>
      <c r="I18" s="160">
        <v>88</v>
      </c>
      <c r="J18" s="160">
        <v>4</v>
      </c>
      <c r="K18" s="160">
        <v>106</v>
      </c>
      <c r="L18" s="160"/>
      <c r="M18" s="160">
        <v>35</v>
      </c>
      <c r="N18" s="161">
        <v>25</v>
      </c>
      <c r="O18" s="158">
        <f t="shared" si="4"/>
        <v>238</v>
      </c>
      <c r="P18" s="159">
        <v>128</v>
      </c>
      <c r="Q18" s="160"/>
      <c r="R18" s="160"/>
      <c r="S18" s="160"/>
      <c r="T18" s="161">
        <v>110</v>
      </c>
      <c r="U18" s="158">
        <v>295</v>
      </c>
    </row>
    <row r="19" spans="1:21" ht="30.75" customHeight="1">
      <c r="A19" s="154">
        <v>8</v>
      </c>
      <c r="B19" s="155"/>
      <c r="C19" s="156" t="s">
        <v>86</v>
      </c>
      <c r="D19" s="157"/>
      <c r="E19" s="158">
        <f t="shared" si="2"/>
        <v>254</v>
      </c>
      <c r="F19" s="158">
        <v>8</v>
      </c>
      <c r="G19" s="158">
        <f t="shared" si="3"/>
        <v>171</v>
      </c>
      <c r="H19" s="159">
        <v>72</v>
      </c>
      <c r="I19" s="160">
        <v>20</v>
      </c>
      <c r="J19" s="160"/>
      <c r="K19" s="160">
        <v>46</v>
      </c>
      <c r="L19" s="160"/>
      <c r="M19" s="160">
        <v>27</v>
      </c>
      <c r="N19" s="161">
        <v>6</v>
      </c>
      <c r="O19" s="158">
        <f t="shared" si="4"/>
        <v>75</v>
      </c>
      <c r="P19" s="159">
        <v>35</v>
      </c>
      <c r="Q19" s="160"/>
      <c r="R19" s="160"/>
      <c r="S19" s="160"/>
      <c r="T19" s="161">
        <v>40</v>
      </c>
      <c r="U19" s="158">
        <v>112</v>
      </c>
    </row>
    <row r="20" spans="1:21" ht="30.75" customHeight="1">
      <c r="A20" s="178">
        <v>9</v>
      </c>
      <c r="B20" s="179"/>
      <c r="C20" s="180" t="s">
        <v>87</v>
      </c>
      <c r="D20" s="181"/>
      <c r="E20" s="182">
        <f t="shared" si="2"/>
        <v>389</v>
      </c>
      <c r="F20" s="182">
        <v>11</v>
      </c>
      <c r="G20" s="182">
        <f t="shared" si="3"/>
        <v>259</v>
      </c>
      <c r="H20" s="183">
        <v>60</v>
      </c>
      <c r="I20" s="184">
        <v>8</v>
      </c>
      <c r="J20" s="184">
        <v>5</v>
      </c>
      <c r="K20" s="184">
        <v>77</v>
      </c>
      <c r="L20" s="184"/>
      <c r="M20" s="184">
        <v>100</v>
      </c>
      <c r="N20" s="185">
        <v>9</v>
      </c>
      <c r="O20" s="150">
        <f t="shared" si="4"/>
        <v>119</v>
      </c>
      <c r="P20" s="151">
        <v>65</v>
      </c>
      <c r="Q20" s="152">
        <v>4</v>
      </c>
      <c r="R20" s="152">
        <v>1</v>
      </c>
      <c r="S20" s="152"/>
      <c r="T20" s="153">
        <v>49</v>
      </c>
      <c r="U20" s="150">
        <v>212</v>
      </c>
    </row>
    <row r="21" spans="1:21" ht="30.75" customHeight="1">
      <c r="A21" s="162">
        <v>10</v>
      </c>
      <c r="B21" s="163"/>
      <c r="C21" s="164" t="s">
        <v>88</v>
      </c>
      <c r="D21" s="165"/>
      <c r="E21" s="138">
        <f t="shared" si="2"/>
        <v>32</v>
      </c>
      <c r="F21" s="138"/>
      <c r="G21" s="138">
        <f t="shared" si="3"/>
        <v>24</v>
      </c>
      <c r="H21" s="139">
        <v>15</v>
      </c>
      <c r="I21" s="140"/>
      <c r="J21" s="140"/>
      <c r="K21" s="140">
        <v>9</v>
      </c>
      <c r="L21" s="140"/>
      <c r="M21" s="140"/>
      <c r="N21" s="141"/>
      <c r="O21" s="138">
        <f t="shared" si="4"/>
        <v>8</v>
      </c>
      <c r="P21" s="139">
        <v>4</v>
      </c>
      <c r="Q21" s="140"/>
      <c r="R21" s="140"/>
      <c r="S21" s="140"/>
      <c r="T21" s="141">
        <v>4</v>
      </c>
      <c r="U21" s="138">
        <v>28</v>
      </c>
    </row>
    <row r="22" spans="1:21" ht="30.75" customHeight="1">
      <c r="A22" s="166">
        <v>11</v>
      </c>
      <c r="B22" s="167"/>
      <c r="C22" s="168" t="s">
        <v>89</v>
      </c>
      <c r="D22" s="169"/>
      <c r="E22" s="170">
        <f t="shared" si="2"/>
        <v>216</v>
      </c>
      <c r="F22" s="170">
        <v>1</v>
      </c>
      <c r="G22" s="170">
        <f t="shared" si="3"/>
        <v>151</v>
      </c>
      <c r="H22" s="171">
        <v>59</v>
      </c>
      <c r="I22" s="172">
        <v>2</v>
      </c>
      <c r="J22" s="172">
        <v>7</v>
      </c>
      <c r="K22" s="172">
        <v>41</v>
      </c>
      <c r="L22" s="172"/>
      <c r="M22" s="172">
        <v>41</v>
      </c>
      <c r="N22" s="173">
        <v>1</v>
      </c>
      <c r="O22" s="150">
        <f t="shared" si="4"/>
        <v>64</v>
      </c>
      <c r="P22" s="151">
        <v>34</v>
      </c>
      <c r="Q22" s="152"/>
      <c r="R22" s="152"/>
      <c r="S22" s="152"/>
      <c r="T22" s="153">
        <v>30</v>
      </c>
      <c r="U22" s="150">
        <v>120</v>
      </c>
    </row>
    <row r="23" spans="1:21" ht="30.75" customHeight="1">
      <c r="A23" s="166">
        <v>12</v>
      </c>
      <c r="B23" s="155"/>
      <c r="C23" s="156" t="s">
        <v>90</v>
      </c>
      <c r="D23" s="157"/>
      <c r="E23" s="158">
        <f t="shared" si="2"/>
        <v>209</v>
      </c>
      <c r="F23" s="158">
        <v>2</v>
      </c>
      <c r="G23" s="158">
        <f t="shared" si="3"/>
        <v>132</v>
      </c>
      <c r="H23" s="159">
        <v>28</v>
      </c>
      <c r="I23" s="160">
        <v>8</v>
      </c>
      <c r="J23" s="160">
        <v>5</v>
      </c>
      <c r="K23" s="160">
        <v>40</v>
      </c>
      <c r="L23" s="160"/>
      <c r="M23" s="160">
        <v>51</v>
      </c>
      <c r="N23" s="161"/>
      <c r="O23" s="158">
        <f t="shared" si="4"/>
        <v>75</v>
      </c>
      <c r="P23" s="159">
        <v>45</v>
      </c>
      <c r="Q23" s="160"/>
      <c r="R23" s="160">
        <v>1</v>
      </c>
      <c r="S23" s="160"/>
      <c r="T23" s="161">
        <v>29</v>
      </c>
      <c r="U23" s="158">
        <v>109</v>
      </c>
    </row>
    <row r="24" spans="1:21" ht="30.75" customHeight="1">
      <c r="A24" s="186">
        <v>13</v>
      </c>
      <c r="B24" s="179"/>
      <c r="C24" s="180" t="s">
        <v>91</v>
      </c>
      <c r="D24" s="181"/>
      <c r="E24" s="182">
        <f t="shared" si="2"/>
        <v>113</v>
      </c>
      <c r="F24" s="182">
        <v>4</v>
      </c>
      <c r="G24" s="182">
        <f t="shared" si="3"/>
        <v>70</v>
      </c>
      <c r="H24" s="183">
        <v>19</v>
      </c>
      <c r="I24" s="184">
        <v>21</v>
      </c>
      <c r="J24" s="184"/>
      <c r="K24" s="184">
        <v>21</v>
      </c>
      <c r="L24" s="184"/>
      <c r="M24" s="184">
        <v>8</v>
      </c>
      <c r="N24" s="185">
        <v>1</v>
      </c>
      <c r="O24" s="158">
        <f t="shared" si="4"/>
        <v>39</v>
      </c>
      <c r="P24" s="159">
        <v>19</v>
      </c>
      <c r="Q24" s="160"/>
      <c r="R24" s="160"/>
      <c r="S24" s="160"/>
      <c r="T24" s="161">
        <v>20</v>
      </c>
      <c r="U24" s="158">
        <v>44</v>
      </c>
    </row>
    <row r="25" spans="1:21" ht="30.75" customHeight="1">
      <c r="A25" s="154">
        <v>14</v>
      </c>
      <c r="B25" s="155"/>
      <c r="C25" s="156" t="s">
        <v>92</v>
      </c>
      <c r="D25" s="157"/>
      <c r="E25" s="158">
        <f t="shared" si="2"/>
        <v>84</v>
      </c>
      <c r="F25" s="158">
        <v>5</v>
      </c>
      <c r="G25" s="158">
        <f t="shared" si="3"/>
        <v>48</v>
      </c>
      <c r="H25" s="159">
        <v>24</v>
      </c>
      <c r="I25" s="160">
        <v>5</v>
      </c>
      <c r="J25" s="160"/>
      <c r="K25" s="160">
        <v>15</v>
      </c>
      <c r="L25" s="160"/>
      <c r="M25" s="160">
        <v>2</v>
      </c>
      <c r="N25" s="161">
        <v>2</v>
      </c>
      <c r="O25" s="158">
        <f t="shared" si="4"/>
        <v>31</v>
      </c>
      <c r="P25" s="159">
        <v>12</v>
      </c>
      <c r="Q25" s="160"/>
      <c r="R25" s="160"/>
      <c r="S25" s="160"/>
      <c r="T25" s="161">
        <v>19</v>
      </c>
      <c r="U25" s="158">
        <v>47</v>
      </c>
    </row>
    <row r="26" spans="1:21" ht="30.75" customHeight="1">
      <c r="A26" s="187">
        <v>15</v>
      </c>
      <c r="B26" s="163"/>
      <c r="C26" s="164" t="s">
        <v>93</v>
      </c>
      <c r="D26" s="165"/>
      <c r="E26" s="138">
        <f t="shared" si="2"/>
        <v>357</v>
      </c>
      <c r="F26" s="138"/>
      <c r="G26" s="138">
        <f t="shared" si="3"/>
        <v>222</v>
      </c>
      <c r="H26" s="139">
        <v>70</v>
      </c>
      <c r="I26" s="140">
        <v>6</v>
      </c>
      <c r="J26" s="140">
        <v>7</v>
      </c>
      <c r="K26" s="140">
        <v>91</v>
      </c>
      <c r="L26" s="140"/>
      <c r="M26" s="140">
        <v>43</v>
      </c>
      <c r="N26" s="141">
        <v>5</v>
      </c>
      <c r="O26" s="133">
        <f t="shared" si="4"/>
        <v>135</v>
      </c>
      <c r="P26" s="188">
        <v>75</v>
      </c>
      <c r="Q26" s="189">
        <v>1</v>
      </c>
      <c r="R26" s="189">
        <v>2</v>
      </c>
      <c r="S26" s="189"/>
      <c r="T26" s="190">
        <v>57</v>
      </c>
      <c r="U26" s="133">
        <v>203</v>
      </c>
    </row>
    <row r="27" spans="1:21" ht="30.75" customHeight="1">
      <c r="A27" s="166">
        <v>16</v>
      </c>
      <c r="B27" s="167"/>
      <c r="C27" s="168" t="s">
        <v>94</v>
      </c>
      <c r="D27" s="169"/>
      <c r="E27" s="170">
        <f t="shared" si="2"/>
        <v>475</v>
      </c>
      <c r="F27" s="170">
        <v>2</v>
      </c>
      <c r="G27" s="170">
        <f t="shared" si="3"/>
        <v>304</v>
      </c>
      <c r="H27" s="171">
        <v>53</v>
      </c>
      <c r="I27" s="172">
        <v>33</v>
      </c>
      <c r="J27" s="172">
        <v>17</v>
      </c>
      <c r="K27" s="172">
        <v>127</v>
      </c>
      <c r="L27" s="172"/>
      <c r="M27" s="172">
        <v>66</v>
      </c>
      <c r="N27" s="173">
        <v>8</v>
      </c>
      <c r="O27" s="150">
        <f t="shared" si="4"/>
        <v>169</v>
      </c>
      <c r="P27" s="151">
        <v>100</v>
      </c>
      <c r="Q27" s="152"/>
      <c r="R27" s="152"/>
      <c r="S27" s="152"/>
      <c r="T27" s="153">
        <v>69</v>
      </c>
      <c r="U27" s="150">
        <v>262</v>
      </c>
    </row>
    <row r="28" spans="1:21" ht="30.75" customHeight="1">
      <c r="A28" s="154">
        <v>17</v>
      </c>
      <c r="B28" s="155"/>
      <c r="C28" s="156" t="s">
        <v>95</v>
      </c>
      <c r="D28" s="157"/>
      <c r="E28" s="158">
        <f t="shared" si="2"/>
        <v>335</v>
      </c>
      <c r="F28" s="158">
        <v>7</v>
      </c>
      <c r="G28" s="158">
        <f t="shared" si="3"/>
        <v>216</v>
      </c>
      <c r="H28" s="159">
        <v>72</v>
      </c>
      <c r="I28" s="160">
        <v>14</v>
      </c>
      <c r="J28" s="160">
        <v>1</v>
      </c>
      <c r="K28" s="160">
        <v>80</v>
      </c>
      <c r="L28" s="160">
        <v>2</v>
      </c>
      <c r="M28" s="160">
        <v>26</v>
      </c>
      <c r="N28" s="161">
        <v>21</v>
      </c>
      <c r="O28" s="158">
        <f t="shared" si="4"/>
        <v>112</v>
      </c>
      <c r="P28" s="159">
        <v>67</v>
      </c>
      <c r="Q28" s="160"/>
      <c r="R28" s="160">
        <v>1</v>
      </c>
      <c r="S28" s="160"/>
      <c r="T28" s="161">
        <v>44</v>
      </c>
      <c r="U28" s="158">
        <v>171</v>
      </c>
    </row>
    <row r="29" spans="1:21" ht="30.75" customHeight="1">
      <c r="A29" s="178">
        <v>18</v>
      </c>
      <c r="B29" s="179"/>
      <c r="C29" s="180" t="s">
        <v>96</v>
      </c>
      <c r="D29" s="181"/>
      <c r="E29" s="182">
        <f t="shared" si="2"/>
        <v>179</v>
      </c>
      <c r="F29" s="182">
        <v>3</v>
      </c>
      <c r="G29" s="182">
        <f t="shared" si="3"/>
        <v>117</v>
      </c>
      <c r="H29" s="183">
        <v>46</v>
      </c>
      <c r="I29" s="184">
        <v>3</v>
      </c>
      <c r="J29" s="184"/>
      <c r="K29" s="184">
        <v>32</v>
      </c>
      <c r="L29" s="184"/>
      <c r="M29" s="184">
        <v>35</v>
      </c>
      <c r="N29" s="185">
        <v>1</v>
      </c>
      <c r="O29" s="150">
        <f t="shared" si="4"/>
        <v>59</v>
      </c>
      <c r="P29" s="159">
        <v>34</v>
      </c>
      <c r="Q29" s="160"/>
      <c r="R29" s="160"/>
      <c r="S29" s="160"/>
      <c r="T29" s="161">
        <v>25</v>
      </c>
      <c r="U29" s="158">
        <v>111</v>
      </c>
    </row>
    <row r="30" spans="1:21" ht="30.75" customHeight="1">
      <c r="A30" s="154">
        <v>19</v>
      </c>
      <c r="B30" s="155"/>
      <c r="C30" s="156" t="s">
        <v>97</v>
      </c>
      <c r="D30" s="157"/>
      <c r="E30" s="158">
        <f t="shared" si="2"/>
        <v>526</v>
      </c>
      <c r="F30" s="158">
        <v>13</v>
      </c>
      <c r="G30" s="158">
        <f t="shared" si="3"/>
        <v>321</v>
      </c>
      <c r="H30" s="159">
        <v>118</v>
      </c>
      <c r="I30" s="160">
        <v>37</v>
      </c>
      <c r="J30" s="160">
        <v>17</v>
      </c>
      <c r="K30" s="160">
        <v>86</v>
      </c>
      <c r="L30" s="160"/>
      <c r="M30" s="160">
        <v>39</v>
      </c>
      <c r="N30" s="161">
        <v>24</v>
      </c>
      <c r="O30" s="158">
        <f t="shared" si="4"/>
        <v>192</v>
      </c>
      <c r="P30" s="159">
        <v>108</v>
      </c>
      <c r="Q30" s="160">
        <v>1</v>
      </c>
      <c r="R30" s="160"/>
      <c r="S30" s="160"/>
      <c r="T30" s="161">
        <v>83</v>
      </c>
      <c r="U30" s="158">
        <v>277</v>
      </c>
    </row>
    <row r="31" spans="1:21" ht="30.75" customHeight="1">
      <c r="A31" s="162">
        <v>20</v>
      </c>
      <c r="B31" s="163"/>
      <c r="C31" s="164" t="s">
        <v>98</v>
      </c>
      <c r="D31" s="165"/>
      <c r="E31" s="138">
        <f t="shared" si="2"/>
        <v>198</v>
      </c>
      <c r="F31" s="138"/>
      <c r="G31" s="138">
        <f t="shared" si="3"/>
        <v>129</v>
      </c>
      <c r="H31" s="139">
        <v>54</v>
      </c>
      <c r="I31" s="140">
        <v>11</v>
      </c>
      <c r="J31" s="140">
        <v>4</v>
      </c>
      <c r="K31" s="140">
        <v>43</v>
      </c>
      <c r="L31" s="140"/>
      <c r="M31" s="140">
        <v>15</v>
      </c>
      <c r="N31" s="141">
        <v>2</v>
      </c>
      <c r="O31" s="138">
        <f t="shared" si="4"/>
        <v>69</v>
      </c>
      <c r="P31" s="139">
        <v>30</v>
      </c>
      <c r="Q31" s="140"/>
      <c r="R31" s="140"/>
      <c r="S31" s="140"/>
      <c r="T31" s="141">
        <v>39</v>
      </c>
      <c r="U31" s="138">
        <v>111</v>
      </c>
    </row>
    <row r="32" spans="1:21" ht="30.75" customHeight="1">
      <c r="A32" s="166">
        <v>21</v>
      </c>
      <c r="B32" s="167"/>
      <c r="C32" s="168" t="s">
        <v>99</v>
      </c>
      <c r="D32" s="169"/>
      <c r="E32" s="170">
        <f t="shared" si="2"/>
        <v>603</v>
      </c>
      <c r="F32" s="170">
        <v>13</v>
      </c>
      <c r="G32" s="170">
        <f t="shared" si="3"/>
        <v>399</v>
      </c>
      <c r="H32" s="171">
        <v>127</v>
      </c>
      <c r="I32" s="172">
        <v>46</v>
      </c>
      <c r="J32" s="172">
        <v>7</v>
      </c>
      <c r="K32" s="172">
        <v>142</v>
      </c>
      <c r="L32" s="172">
        <v>12</v>
      </c>
      <c r="M32" s="172">
        <v>42</v>
      </c>
      <c r="N32" s="173">
        <v>23</v>
      </c>
      <c r="O32" s="150">
        <f t="shared" si="4"/>
        <v>191</v>
      </c>
      <c r="P32" s="151">
        <v>99</v>
      </c>
      <c r="Q32" s="152"/>
      <c r="R32" s="152"/>
      <c r="S32" s="152"/>
      <c r="T32" s="153">
        <v>92</v>
      </c>
      <c r="U32" s="150">
        <v>316</v>
      </c>
    </row>
    <row r="33" spans="1:21" ht="30.75" customHeight="1">
      <c r="A33" s="154">
        <v>22</v>
      </c>
      <c r="B33" s="155"/>
      <c r="C33" s="156" t="s">
        <v>100</v>
      </c>
      <c r="D33" s="157"/>
      <c r="E33" s="158">
        <f t="shared" si="2"/>
        <v>759</v>
      </c>
      <c r="F33" s="158">
        <v>33</v>
      </c>
      <c r="G33" s="158">
        <f t="shared" si="3"/>
        <v>523</v>
      </c>
      <c r="H33" s="159">
        <v>169</v>
      </c>
      <c r="I33" s="160">
        <v>106</v>
      </c>
      <c r="J33" s="160">
        <v>22</v>
      </c>
      <c r="K33" s="160">
        <v>156</v>
      </c>
      <c r="L33" s="160">
        <v>2</v>
      </c>
      <c r="M33" s="160">
        <v>44</v>
      </c>
      <c r="N33" s="161">
        <v>24</v>
      </c>
      <c r="O33" s="158">
        <f t="shared" si="4"/>
        <v>203</v>
      </c>
      <c r="P33" s="159">
        <v>85</v>
      </c>
      <c r="Q33" s="160">
        <v>2</v>
      </c>
      <c r="R33" s="160"/>
      <c r="S33" s="160"/>
      <c r="T33" s="161">
        <v>116</v>
      </c>
      <c r="U33" s="158">
        <v>311</v>
      </c>
    </row>
    <row r="34" spans="1:21" ht="30.75" customHeight="1">
      <c r="A34" s="186">
        <v>23</v>
      </c>
      <c r="B34" s="179"/>
      <c r="C34" s="180" t="s">
        <v>101</v>
      </c>
      <c r="D34" s="181"/>
      <c r="E34" s="182">
        <f t="shared" si="2"/>
        <v>460</v>
      </c>
      <c r="F34" s="182">
        <v>8</v>
      </c>
      <c r="G34" s="182">
        <f t="shared" si="3"/>
        <v>322</v>
      </c>
      <c r="H34" s="183">
        <v>86</v>
      </c>
      <c r="I34" s="184">
        <v>35</v>
      </c>
      <c r="J34" s="184">
        <v>9</v>
      </c>
      <c r="K34" s="184">
        <v>92</v>
      </c>
      <c r="L34" s="184"/>
      <c r="M34" s="184">
        <v>89</v>
      </c>
      <c r="N34" s="185">
        <v>11</v>
      </c>
      <c r="O34" s="150">
        <f t="shared" si="4"/>
        <v>130</v>
      </c>
      <c r="P34" s="151">
        <v>56</v>
      </c>
      <c r="Q34" s="152">
        <v>2</v>
      </c>
      <c r="R34" s="152"/>
      <c r="S34" s="152"/>
      <c r="T34" s="153">
        <v>72</v>
      </c>
      <c r="U34" s="150">
        <v>198</v>
      </c>
    </row>
    <row r="35" spans="1:21" ht="30.75" customHeight="1">
      <c r="A35" s="154">
        <v>24</v>
      </c>
      <c r="B35" s="155"/>
      <c r="C35" s="156" t="s">
        <v>102</v>
      </c>
      <c r="D35" s="157"/>
      <c r="E35" s="158">
        <f t="shared" si="2"/>
        <v>98</v>
      </c>
      <c r="F35" s="158"/>
      <c r="G35" s="158">
        <f t="shared" si="3"/>
        <v>51</v>
      </c>
      <c r="H35" s="159">
        <v>9</v>
      </c>
      <c r="I35" s="160">
        <v>4</v>
      </c>
      <c r="J35" s="160">
        <v>4</v>
      </c>
      <c r="K35" s="160">
        <v>29</v>
      </c>
      <c r="L35" s="160"/>
      <c r="M35" s="160">
        <v>5</v>
      </c>
      <c r="N35" s="161"/>
      <c r="O35" s="158">
        <f t="shared" si="4"/>
        <v>47</v>
      </c>
      <c r="P35" s="159">
        <v>32</v>
      </c>
      <c r="Q35" s="160"/>
      <c r="R35" s="160"/>
      <c r="S35" s="160"/>
      <c r="T35" s="161">
        <v>15</v>
      </c>
      <c r="U35" s="158">
        <v>72</v>
      </c>
    </row>
    <row r="36" spans="1:21" ht="30.75" customHeight="1">
      <c r="A36" s="162">
        <v>25</v>
      </c>
      <c r="B36" s="163"/>
      <c r="C36" s="164" t="s">
        <v>103</v>
      </c>
      <c r="D36" s="165"/>
      <c r="E36" s="138">
        <f t="shared" si="2"/>
        <v>1229</v>
      </c>
      <c r="F36" s="138">
        <v>12</v>
      </c>
      <c r="G36" s="138">
        <f t="shared" si="3"/>
        <v>787</v>
      </c>
      <c r="H36" s="139">
        <v>249</v>
      </c>
      <c r="I36" s="140">
        <v>71</v>
      </c>
      <c r="J36" s="140">
        <v>13</v>
      </c>
      <c r="K36" s="140">
        <v>280</v>
      </c>
      <c r="L36" s="140"/>
      <c r="M36" s="140">
        <v>134</v>
      </c>
      <c r="N36" s="141">
        <v>40</v>
      </c>
      <c r="O36" s="138">
        <f t="shared" si="4"/>
        <v>430</v>
      </c>
      <c r="P36" s="139">
        <v>227</v>
      </c>
      <c r="Q36" s="140">
        <v>2</v>
      </c>
      <c r="R36" s="140">
        <v>2</v>
      </c>
      <c r="S36" s="140"/>
      <c r="T36" s="141">
        <v>199</v>
      </c>
      <c r="U36" s="138">
        <v>601</v>
      </c>
    </row>
    <row r="37" spans="1:21" ht="30.75" customHeight="1">
      <c r="A37" s="178">
        <v>26</v>
      </c>
      <c r="B37" s="191"/>
      <c r="C37" s="192" t="s">
        <v>104</v>
      </c>
      <c r="D37" s="193"/>
      <c r="E37" s="150">
        <f t="shared" si="2"/>
        <v>1370</v>
      </c>
      <c r="F37" s="150">
        <v>63</v>
      </c>
      <c r="G37" s="150">
        <f t="shared" si="3"/>
        <v>937</v>
      </c>
      <c r="H37" s="151">
        <v>321</v>
      </c>
      <c r="I37" s="152">
        <v>148</v>
      </c>
      <c r="J37" s="152">
        <v>12</v>
      </c>
      <c r="K37" s="152">
        <v>269</v>
      </c>
      <c r="L37" s="152"/>
      <c r="M37" s="152">
        <v>142</v>
      </c>
      <c r="N37" s="153">
        <v>45</v>
      </c>
      <c r="O37" s="150">
        <f t="shared" si="4"/>
        <v>370</v>
      </c>
      <c r="P37" s="151">
        <v>172</v>
      </c>
      <c r="Q37" s="152">
        <v>1</v>
      </c>
      <c r="R37" s="152">
        <v>1</v>
      </c>
      <c r="S37" s="152"/>
      <c r="T37" s="153">
        <v>196</v>
      </c>
      <c r="U37" s="150">
        <v>623</v>
      </c>
    </row>
    <row r="38" spans="1:21" ht="30.75" customHeight="1" thickBot="1">
      <c r="A38" s="194">
        <v>27</v>
      </c>
      <c r="B38" s="195"/>
      <c r="C38" s="196" t="s">
        <v>105</v>
      </c>
      <c r="D38" s="197"/>
      <c r="E38" s="198">
        <f t="shared" si="2"/>
        <v>597</v>
      </c>
      <c r="F38" s="198">
        <v>31</v>
      </c>
      <c r="G38" s="198">
        <f t="shared" si="3"/>
        <v>408</v>
      </c>
      <c r="H38" s="199">
        <v>150</v>
      </c>
      <c r="I38" s="200">
        <v>50</v>
      </c>
      <c r="J38" s="200">
        <v>16</v>
      </c>
      <c r="K38" s="200">
        <v>107</v>
      </c>
      <c r="L38" s="200"/>
      <c r="M38" s="200">
        <v>74</v>
      </c>
      <c r="N38" s="201">
        <v>11</v>
      </c>
      <c r="O38" s="198">
        <f t="shared" si="4"/>
        <v>158</v>
      </c>
      <c r="P38" s="199">
        <v>80</v>
      </c>
      <c r="Q38" s="200">
        <v>4</v>
      </c>
      <c r="R38" s="200">
        <v>3</v>
      </c>
      <c r="S38" s="200">
        <v>1</v>
      </c>
      <c r="T38" s="201">
        <v>70</v>
      </c>
      <c r="U38" s="198">
        <v>273</v>
      </c>
    </row>
    <row r="39" spans="3:21" ht="19.5" customHeight="1">
      <c r="C39" s="192"/>
      <c r="D39" s="192"/>
      <c r="E39" s="202"/>
      <c r="F39" s="202"/>
      <c r="G39" s="202"/>
      <c r="H39" s="202"/>
      <c r="I39" s="202"/>
      <c r="J39" s="203"/>
      <c r="K39" s="202"/>
      <c r="L39" s="203"/>
      <c r="M39" s="203"/>
      <c r="N39" s="203"/>
      <c r="O39" s="202"/>
      <c r="P39" s="202"/>
      <c r="Q39" s="203"/>
      <c r="R39" s="203"/>
      <c r="S39" s="202"/>
      <c r="T39" s="202"/>
      <c r="U39" s="204"/>
    </row>
  </sheetData>
  <sheetProtection/>
  <mergeCells count="11">
    <mergeCell ref="U5:U7"/>
    <mergeCell ref="A7:C7"/>
    <mergeCell ref="A9:D9"/>
    <mergeCell ref="A10:D10"/>
    <mergeCell ref="A11:D11"/>
    <mergeCell ref="R4:U4"/>
    <mergeCell ref="B5:C6"/>
    <mergeCell ref="E5:E7"/>
    <mergeCell ref="F5:F7"/>
    <mergeCell ref="G5:N5"/>
    <mergeCell ref="O5:T5"/>
  </mergeCells>
  <printOptions horizontalCentered="1"/>
  <pageMargins left="0.7874015748031497" right="0.7874015748031497" top="1.1811023622047245" bottom="0.984251968503937" header="0.5118110236220472" footer="0.3937007874015748"/>
  <pageSetup firstPageNumber="61" useFirstPageNumber="1" horizontalDpi="600" verticalDpi="600" orientation="portrait" paperSize="9" scale="60" r:id="rId2"/>
  <headerFooter differentOddEven="1" differentFirst="1" alignWithMargins="0">
    <oddFooter>&amp;C&amp;"ＭＳ ゴシック,標準"&amp;20&amp;P</oddFooter>
    <evenFooter>&amp;C&amp;"ＭＳ ゴシック,標準"&amp;20&amp;P</evenFooter>
    <firstFooter>&amp;C&amp;"ＭＳ ゴシック,標準"&amp;20&amp;P</firstFooter>
  </headerFooter>
  <colBreaks count="1" manualBreakCount="1">
    <brk id="11" max="39" man="1"/>
  </colBreaks>
  <drawing r:id="rId1"/>
</worksheet>
</file>

<file path=xl/worksheets/sheet4.xml><?xml version="1.0" encoding="utf-8"?>
<worksheet xmlns="http://schemas.openxmlformats.org/spreadsheetml/2006/main" xmlns:r="http://schemas.openxmlformats.org/officeDocument/2006/relationships">
  <sheetPr>
    <tabColor rgb="FFC00000"/>
  </sheetPr>
  <dimension ref="A1:R32"/>
  <sheetViews>
    <sheetView view="pageBreakPreview" zoomScale="70" zoomScaleNormal="60" zoomScaleSheetLayoutView="70" zoomScalePageLayoutView="0" workbookViewId="0" topLeftCell="A1">
      <pane xSplit="1" ySplit="5" topLeftCell="B27" activePane="bottomRight" state="frozen"/>
      <selection pane="topLeft" activeCell="A1" sqref="A1"/>
      <selection pane="topRight" activeCell="B1" sqref="B1"/>
      <selection pane="bottomLeft" activeCell="A7" sqref="A7"/>
      <selection pane="bottomRight" activeCell="B31" sqref="B31"/>
    </sheetView>
  </sheetViews>
  <sheetFormatPr defaultColWidth="9.00390625" defaultRowHeight="13.5"/>
  <cols>
    <col min="1" max="1" width="19.125" style="1" customWidth="1"/>
    <col min="2" max="2" width="12.00390625" style="1" customWidth="1"/>
    <col min="3" max="3" width="9.00390625" style="1" customWidth="1"/>
    <col min="4" max="17" width="8.375" style="1" customWidth="1"/>
    <col min="18" max="18" width="9.00390625" style="1" customWidth="1"/>
    <col min="19" max="16384" width="9.00390625" style="1" customWidth="1"/>
  </cols>
  <sheetData>
    <row r="1" spans="1:17" ht="30">
      <c r="A1" s="532" t="s">
        <v>106</v>
      </c>
      <c r="B1" s="532"/>
      <c r="C1" s="532"/>
      <c r="D1" s="532"/>
      <c r="E1" s="532"/>
      <c r="F1" s="532"/>
      <c r="G1" s="532"/>
      <c r="H1" s="532"/>
      <c r="I1" s="532"/>
      <c r="J1" s="532"/>
      <c r="K1" s="532"/>
      <c r="L1" s="532"/>
      <c r="M1" s="532"/>
      <c r="N1" s="532"/>
      <c r="O1" s="532"/>
      <c r="P1" s="532"/>
      <c r="Q1" s="532"/>
    </row>
    <row r="2" spans="1:18" ht="16.5" thickBot="1">
      <c r="A2" s="3"/>
      <c r="B2" s="3"/>
      <c r="C2" s="3"/>
      <c r="D2" s="3"/>
      <c r="E2" s="3"/>
      <c r="F2" s="3"/>
      <c r="G2" s="3"/>
      <c r="H2" s="3"/>
      <c r="I2" s="3"/>
      <c r="M2" s="205"/>
      <c r="N2" s="533" t="s">
        <v>107</v>
      </c>
      <c r="O2" s="533"/>
      <c r="P2" s="533"/>
      <c r="Q2" s="533"/>
      <c r="R2" s="533"/>
    </row>
    <row r="3" spans="1:18" ht="33" customHeight="1" thickBot="1">
      <c r="A3" s="206" t="s">
        <v>108</v>
      </c>
      <c r="B3" s="534" t="s">
        <v>37</v>
      </c>
      <c r="C3" s="536" t="s">
        <v>38</v>
      </c>
      <c r="D3" s="503" t="s">
        <v>39</v>
      </c>
      <c r="E3" s="503"/>
      <c r="F3" s="503"/>
      <c r="G3" s="503"/>
      <c r="H3" s="503"/>
      <c r="I3" s="503"/>
      <c r="J3" s="503"/>
      <c r="K3" s="503"/>
      <c r="L3" s="504" t="s">
        <v>40</v>
      </c>
      <c r="M3" s="504"/>
      <c r="N3" s="504"/>
      <c r="O3" s="504"/>
      <c r="P3" s="504"/>
      <c r="Q3" s="504"/>
      <c r="R3" s="536" t="s">
        <v>75</v>
      </c>
    </row>
    <row r="4" spans="1:18" ht="7.5" customHeight="1">
      <c r="A4" s="207"/>
      <c r="B4" s="535"/>
      <c r="C4" s="537"/>
      <c r="D4" s="208"/>
      <c r="E4" s="54"/>
      <c r="F4" s="55"/>
      <c r="G4" s="55"/>
      <c r="H4" s="55"/>
      <c r="I4" s="55"/>
      <c r="J4" s="55"/>
      <c r="K4" s="56"/>
      <c r="L4" s="209"/>
      <c r="M4" s="59"/>
      <c r="N4" s="59"/>
      <c r="O4" s="59"/>
      <c r="P4" s="59"/>
      <c r="Q4" s="60"/>
      <c r="R4" s="537"/>
    </row>
    <row r="5" spans="1:18" ht="175.5" customHeight="1">
      <c r="A5" s="210" t="s">
        <v>109</v>
      </c>
      <c r="B5" s="535"/>
      <c r="C5" s="537"/>
      <c r="D5" s="211" t="s">
        <v>42</v>
      </c>
      <c r="E5" s="212" t="s">
        <v>43</v>
      </c>
      <c r="F5" s="213" t="s">
        <v>44</v>
      </c>
      <c r="G5" s="213" t="s">
        <v>45</v>
      </c>
      <c r="H5" s="213" t="s">
        <v>46</v>
      </c>
      <c r="I5" s="213" t="s">
        <v>47</v>
      </c>
      <c r="J5" s="213" t="s">
        <v>48</v>
      </c>
      <c r="K5" s="214" t="s">
        <v>49</v>
      </c>
      <c r="L5" s="215" t="s">
        <v>42</v>
      </c>
      <c r="M5" s="213" t="s">
        <v>50</v>
      </c>
      <c r="N5" s="213" t="s">
        <v>51</v>
      </c>
      <c r="O5" s="213" t="s">
        <v>52</v>
      </c>
      <c r="P5" s="213" t="s">
        <v>53</v>
      </c>
      <c r="Q5" s="214" t="s">
        <v>54</v>
      </c>
      <c r="R5" s="537"/>
    </row>
    <row r="6" spans="1:18" ht="21" customHeight="1" hidden="1">
      <c r="A6" s="216" t="s">
        <v>110</v>
      </c>
      <c r="B6" s="217">
        <v>22290</v>
      </c>
      <c r="C6" s="217">
        <v>244</v>
      </c>
      <c r="D6" s="218">
        <v>13921</v>
      </c>
      <c r="E6" s="219">
        <v>2812</v>
      </c>
      <c r="F6" s="220">
        <v>2326</v>
      </c>
      <c r="G6" s="221">
        <v>474</v>
      </c>
      <c r="H6" s="221">
        <v>5343</v>
      </c>
      <c r="I6" s="220">
        <v>55</v>
      </c>
      <c r="J6" s="220">
        <v>1943</v>
      </c>
      <c r="K6" s="222">
        <v>968</v>
      </c>
      <c r="L6" s="223">
        <v>8125</v>
      </c>
      <c r="M6" s="221">
        <v>3100</v>
      </c>
      <c r="N6" s="220">
        <v>62</v>
      </c>
      <c r="O6" s="221">
        <v>29</v>
      </c>
      <c r="P6" s="220">
        <v>2</v>
      </c>
      <c r="Q6" s="222">
        <v>4932</v>
      </c>
      <c r="R6" s="217">
        <v>10182</v>
      </c>
    </row>
    <row r="7" spans="1:18" ht="48.75" customHeight="1" hidden="1">
      <c r="A7" s="224" t="s">
        <v>111</v>
      </c>
      <c r="B7" s="225">
        <v>22564</v>
      </c>
      <c r="C7" s="225">
        <v>247</v>
      </c>
      <c r="D7" s="226">
        <v>14103</v>
      </c>
      <c r="E7" s="227">
        <v>2846</v>
      </c>
      <c r="F7" s="228">
        <v>2293</v>
      </c>
      <c r="G7" s="229">
        <v>479</v>
      </c>
      <c r="H7" s="229">
        <v>5371</v>
      </c>
      <c r="I7" s="228">
        <v>52</v>
      </c>
      <c r="J7" s="228">
        <v>2103</v>
      </c>
      <c r="K7" s="230">
        <v>959</v>
      </c>
      <c r="L7" s="231">
        <v>8214</v>
      </c>
      <c r="M7" s="229">
        <v>3125</v>
      </c>
      <c r="N7" s="228">
        <v>62</v>
      </c>
      <c r="O7" s="228">
        <v>28</v>
      </c>
      <c r="P7" s="228">
        <v>2</v>
      </c>
      <c r="Q7" s="232">
        <v>4997</v>
      </c>
      <c r="R7" s="233">
        <v>10333</v>
      </c>
    </row>
    <row r="8" spans="1:18" ht="7.5" customHeight="1" thickBot="1">
      <c r="A8" s="234"/>
      <c r="B8" s="235"/>
      <c r="C8" s="235"/>
      <c r="D8" s="236"/>
      <c r="E8" s="237"/>
      <c r="F8" s="238"/>
      <c r="G8" s="239"/>
      <c r="H8" s="239"/>
      <c r="I8" s="238"/>
      <c r="J8" s="238"/>
      <c r="K8" s="240"/>
      <c r="L8" s="241"/>
      <c r="M8" s="239"/>
      <c r="N8" s="238"/>
      <c r="O8" s="238"/>
      <c r="P8" s="238"/>
      <c r="Q8" s="242"/>
      <c r="R8" s="235"/>
    </row>
    <row r="9" spans="1:18" ht="54.75" customHeight="1">
      <c r="A9" s="243" t="s">
        <v>112</v>
      </c>
      <c r="B9" s="244">
        <f aca="true" t="shared" si="0" ref="B9:B32">SUM(C9,D9,L9)</f>
        <v>19427</v>
      </c>
      <c r="C9" s="244">
        <v>302</v>
      </c>
      <c r="D9" s="245">
        <f aca="true" t="shared" si="1" ref="D9:D32">SUM(E9:K9)</f>
        <v>12895</v>
      </c>
      <c r="E9" s="246">
        <v>2742</v>
      </c>
      <c r="F9" s="247">
        <v>1803</v>
      </c>
      <c r="G9" s="247">
        <v>403</v>
      </c>
      <c r="H9" s="247">
        <v>5064</v>
      </c>
      <c r="I9" s="247">
        <v>29</v>
      </c>
      <c r="J9" s="247">
        <v>2143</v>
      </c>
      <c r="K9" s="248">
        <v>711</v>
      </c>
      <c r="L9" s="249">
        <f aca="true" t="shared" si="2" ref="L9:L32">SUM(M9:Q9)</f>
        <v>6230</v>
      </c>
      <c r="M9" s="247">
        <v>3113</v>
      </c>
      <c r="N9" s="247">
        <v>46</v>
      </c>
      <c r="O9" s="247">
        <v>30</v>
      </c>
      <c r="P9" s="247">
        <v>3</v>
      </c>
      <c r="Q9" s="248">
        <v>3038</v>
      </c>
      <c r="R9" s="244">
        <v>9862</v>
      </c>
    </row>
    <row r="10" spans="1:18" ht="54.75" customHeight="1">
      <c r="A10" s="250" t="s">
        <v>113</v>
      </c>
      <c r="B10" s="251">
        <f t="shared" si="0"/>
        <v>19233</v>
      </c>
      <c r="C10" s="251">
        <v>301</v>
      </c>
      <c r="D10" s="252">
        <f t="shared" si="1"/>
        <v>12781</v>
      </c>
      <c r="E10" s="253">
        <v>2721</v>
      </c>
      <c r="F10" s="254">
        <v>1766</v>
      </c>
      <c r="G10" s="254">
        <v>397</v>
      </c>
      <c r="H10" s="254">
        <v>5037</v>
      </c>
      <c r="I10" s="254">
        <v>27</v>
      </c>
      <c r="J10" s="254">
        <v>2131</v>
      </c>
      <c r="K10" s="255">
        <v>702</v>
      </c>
      <c r="L10" s="256">
        <f t="shared" si="2"/>
        <v>6151</v>
      </c>
      <c r="M10" s="254">
        <v>3048</v>
      </c>
      <c r="N10" s="254">
        <v>45</v>
      </c>
      <c r="O10" s="254">
        <v>31</v>
      </c>
      <c r="P10" s="254">
        <v>3</v>
      </c>
      <c r="Q10" s="255">
        <v>3024</v>
      </c>
      <c r="R10" s="251">
        <v>9798</v>
      </c>
    </row>
    <row r="11" spans="1:18" ht="54.75" customHeight="1">
      <c r="A11" s="250" t="s">
        <v>114</v>
      </c>
      <c r="B11" s="251">
        <f t="shared" si="0"/>
        <v>19042</v>
      </c>
      <c r="C11" s="251">
        <v>297</v>
      </c>
      <c r="D11" s="252">
        <f t="shared" si="1"/>
        <v>12689</v>
      </c>
      <c r="E11" s="253">
        <v>2723</v>
      </c>
      <c r="F11" s="254">
        <v>1727</v>
      </c>
      <c r="G11" s="254">
        <v>388</v>
      </c>
      <c r="H11" s="254">
        <v>4985</v>
      </c>
      <c r="I11" s="254">
        <v>27</v>
      </c>
      <c r="J11" s="254">
        <v>2179</v>
      </c>
      <c r="K11" s="255">
        <v>660</v>
      </c>
      <c r="L11" s="256">
        <f t="shared" si="2"/>
        <v>6056</v>
      </c>
      <c r="M11" s="254">
        <v>2973</v>
      </c>
      <c r="N11" s="254">
        <v>46</v>
      </c>
      <c r="O11" s="254">
        <v>30</v>
      </c>
      <c r="P11" s="254">
        <v>3</v>
      </c>
      <c r="Q11" s="255">
        <v>3004</v>
      </c>
      <c r="R11" s="251">
        <v>9660</v>
      </c>
    </row>
    <row r="12" spans="1:18" ht="54.75" customHeight="1">
      <c r="A12" s="250" t="s">
        <v>115</v>
      </c>
      <c r="B12" s="251">
        <f t="shared" si="0"/>
        <v>18781</v>
      </c>
      <c r="C12" s="251">
        <v>302</v>
      </c>
      <c r="D12" s="252">
        <f t="shared" si="1"/>
        <v>12525</v>
      </c>
      <c r="E12" s="253">
        <v>2695</v>
      </c>
      <c r="F12" s="254">
        <v>1696</v>
      </c>
      <c r="G12" s="254">
        <v>386</v>
      </c>
      <c r="H12" s="254">
        <v>4924</v>
      </c>
      <c r="I12" s="254">
        <v>26</v>
      </c>
      <c r="J12" s="254">
        <v>2176</v>
      </c>
      <c r="K12" s="255">
        <v>622</v>
      </c>
      <c r="L12" s="256">
        <f t="shared" si="2"/>
        <v>5954</v>
      </c>
      <c r="M12" s="254">
        <v>2899</v>
      </c>
      <c r="N12" s="254">
        <v>44</v>
      </c>
      <c r="O12" s="254">
        <v>29</v>
      </c>
      <c r="P12" s="254">
        <v>3</v>
      </c>
      <c r="Q12" s="255">
        <v>2979</v>
      </c>
      <c r="R12" s="251">
        <v>9555</v>
      </c>
    </row>
    <row r="13" spans="1:18" ht="54.75" customHeight="1">
      <c r="A13" s="250" t="s">
        <v>116</v>
      </c>
      <c r="B13" s="251">
        <f t="shared" si="0"/>
        <v>18403</v>
      </c>
      <c r="C13" s="251">
        <v>300</v>
      </c>
      <c r="D13" s="252">
        <f t="shared" si="1"/>
        <v>12277</v>
      </c>
      <c r="E13" s="253">
        <v>2646</v>
      </c>
      <c r="F13" s="254">
        <v>1626</v>
      </c>
      <c r="G13" s="254">
        <v>384</v>
      </c>
      <c r="H13" s="254">
        <v>4833</v>
      </c>
      <c r="I13" s="254">
        <v>25</v>
      </c>
      <c r="J13" s="254">
        <v>2165</v>
      </c>
      <c r="K13" s="255">
        <v>598</v>
      </c>
      <c r="L13" s="256">
        <f t="shared" si="2"/>
        <v>5826</v>
      </c>
      <c r="M13" s="254">
        <v>2829</v>
      </c>
      <c r="N13" s="254">
        <v>44</v>
      </c>
      <c r="O13" s="254">
        <v>30</v>
      </c>
      <c r="P13" s="254">
        <v>3</v>
      </c>
      <c r="Q13" s="255">
        <v>2920</v>
      </c>
      <c r="R13" s="251">
        <v>9348</v>
      </c>
    </row>
    <row r="14" spans="1:18" ht="54.75" customHeight="1">
      <c r="A14" s="250" t="s">
        <v>117</v>
      </c>
      <c r="B14" s="251">
        <f t="shared" si="0"/>
        <v>17911</v>
      </c>
      <c r="C14" s="251">
        <v>298</v>
      </c>
      <c r="D14" s="252">
        <f t="shared" si="1"/>
        <v>11884</v>
      </c>
      <c r="E14" s="253">
        <v>2620</v>
      </c>
      <c r="F14" s="254">
        <v>1577</v>
      </c>
      <c r="G14" s="254">
        <v>373</v>
      </c>
      <c r="H14" s="254">
        <v>4721</v>
      </c>
      <c r="I14" s="254">
        <v>24</v>
      </c>
      <c r="J14" s="254">
        <v>2030</v>
      </c>
      <c r="K14" s="255">
        <v>539</v>
      </c>
      <c r="L14" s="256">
        <f t="shared" si="2"/>
        <v>5729</v>
      </c>
      <c r="M14" s="254">
        <v>2767</v>
      </c>
      <c r="N14" s="254">
        <v>43</v>
      </c>
      <c r="O14" s="254">
        <v>29</v>
      </c>
      <c r="P14" s="254">
        <v>3</v>
      </c>
      <c r="Q14" s="255">
        <v>2887</v>
      </c>
      <c r="R14" s="251">
        <v>9157</v>
      </c>
    </row>
    <row r="15" spans="1:18" s="91" customFormat="1" ht="54.75" customHeight="1">
      <c r="A15" s="250" t="s">
        <v>118</v>
      </c>
      <c r="B15" s="251">
        <f t="shared" si="0"/>
        <v>17506</v>
      </c>
      <c r="C15" s="251">
        <v>300</v>
      </c>
      <c r="D15" s="252">
        <f t="shared" si="1"/>
        <v>11567</v>
      </c>
      <c r="E15" s="253">
        <v>2629</v>
      </c>
      <c r="F15" s="254">
        <v>1524</v>
      </c>
      <c r="G15" s="254">
        <v>360</v>
      </c>
      <c r="H15" s="254">
        <v>4608</v>
      </c>
      <c r="I15" s="254">
        <v>24</v>
      </c>
      <c r="J15" s="254">
        <v>1927</v>
      </c>
      <c r="K15" s="255">
        <v>495</v>
      </c>
      <c r="L15" s="256">
        <f t="shared" si="2"/>
        <v>5639</v>
      </c>
      <c r="M15" s="254">
        <v>2703</v>
      </c>
      <c r="N15" s="254">
        <v>43</v>
      </c>
      <c r="O15" s="254">
        <v>27</v>
      </c>
      <c r="P15" s="254">
        <v>3</v>
      </c>
      <c r="Q15" s="255">
        <v>2863</v>
      </c>
      <c r="R15" s="251">
        <v>8998</v>
      </c>
    </row>
    <row r="16" spans="1:18" s="91" customFormat="1" ht="54.75" customHeight="1">
      <c r="A16" s="250" t="s">
        <v>119</v>
      </c>
      <c r="B16" s="251">
        <f t="shared" si="0"/>
        <v>17048</v>
      </c>
      <c r="C16" s="251">
        <v>302</v>
      </c>
      <c r="D16" s="252">
        <f t="shared" si="1"/>
        <v>11191</v>
      </c>
      <c r="E16" s="253">
        <v>2610</v>
      </c>
      <c r="F16" s="254">
        <v>1459</v>
      </c>
      <c r="G16" s="254">
        <v>342</v>
      </c>
      <c r="H16" s="254">
        <v>4466</v>
      </c>
      <c r="I16" s="254">
        <v>22</v>
      </c>
      <c r="J16" s="254">
        <v>1804</v>
      </c>
      <c r="K16" s="255">
        <v>488</v>
      </c>
      <c r="L16" s="256">
        <f t="shared" si="2"/>
        <v>5555</v>
      </c>
      <c r="M16" s="254">
        <v>2667</v>
      </c>
      <c r="N16" s="254">
        <v>41</v>
      </c>
      <c r="O16" s="254">
        <v>26</v>
      </c>
      <c r="P16" s="254">
        <v>2</v>
      </c>
      <c r="Q16" s="255">
        <v>2819</v>
      </c>
      <c r="R16" s="251">
        <v>8845</v>
      </c>
    </row>
    <row r="17" spans="1:18" ht="54.75" customHeight="1">
      <c r="A17" s="250" t="s">
        <v>120</v>
      </c>
      <c r="B17" s="251">
        <f t="shared" si="0"/>
        <v>16590</v>
      </c>
      <c r="C17" s="251">
        <v>303</v>
      </c>
      <c r="D17" s="252">
        <f t="shared" si="1"/>
        <v>10832</v>
      </c>
      <c r="E17" s="253">
        <v>2588</v>
      </c>
      <c r="F17" s="254">
        <v>1419</v>
      </c>
      <c r="G17" s="254">
        <v>321</v>
      </c>
      <c r="H17" s="254">
        <v>4297</v>
      </c>
      <c r="I17" s="254">
        <v>21</v>
      </c>
      <c r="J17" s="254">
        <v>1696</v>
      </c>
      <c r="K17" s="255">
        <v>490</v>
      </c>
      <c r="L17" s="256">
        <f t="shared" si="2"/>
        <v>5455</v>
      </c>
      <c r="M17" s="254">
        <v>2629</v>
      </c>
      <c r="N17" s="254">
        <v>43</v>
      </c>
      <c r="O17" s="254">
        <v>24</v>
      </c>
      <c r="P17" s="254">
        <v>2</v>
      </c>
      <c r="Q17" s="255">
        <v>2757</v>
      </c>
      <c r="R17" s="251">
        <v>8673</v>
      </c>
    </row>
    <row r="18" spans="1:18" ht="54.75" customHeight="1">
      <c r="A18" s="250" t="s">
        <v>121</v>
      </c>
      <c r="B18" s="251">
        <f t="shared" si="0"/>
        <v>16171</v>
      </c>
      <c r="C18" s="251">
        <v>306</v>
      </c>
      <c r="D18" s="252">
        <f t="shared" si="1"/>
        <v>10530</v>
      </c>
      <c r="E18" s="253">
        <v>2578</v>
      </c>
      <c r="F18" s="254">
        <v>1371</v>
      </c>
      <c r="G18" s="254">
        <v>302</v>
      </c>
      <c r="H18" s="254">
        <v>4141</v>
      </c>
      <c r="I18" s="254">
        <v>21</v>
      </c>
      <c r="J18" s="254">
        <v>1639</v>
      </c>
      <c r="K18" s="255">
        <v>478</v>
      </c>
      <c r="L18" s="256">
        <f t="shared" si="2"/>
        <v>5335</v>
      </c>
      <c r="M18" s="254">
        <v>2577</v>
      </c>
      <c r="N18" s="254">
        <v>41</v>
      </c>
      <c r="O18" s="254">
        <v>25</v>
      </c>
      <c r="P18" s="254">
        <v>2</v>
      </c>
      <c r="Q18" s="255">
        <v>2690</v>
      </c>
      <c r="R18" s="251">
        <v>8463</v>
      </c>
    </row>
    <row r="19" spans="1:18" ht="54.75" customHeight="1">
      <c r="A19" s="250" t="s">
        <v>122</v>
      </c>
      <c r="B19" s="251">
        <f t="shared" si="0"/>
        <v>15757</v>
      </c>
      <c r="C19" s="251">
        <v>301</v>
      </c>
      <c r="D19" s="252">
        <f t="shared" si="1"/>
        <v>10244</v>
      </c>
      <c r="E19" s="253">
        <v>2584</v>
      </c>
      <c r="F19" s="254">
        <v>1340</v>
      </c>
      <c r="G19" s="254">
        <v>282</v>
      </c>
      <c r="H19" s="254">
        <v>3982</v>
      </c>
      <c r="I19" s="254">
        <v>21</v>
      </c>
      <c r="J19" s="254">
        <v>1560</v>
      </c>
      <c r="K19" s="255">
        <v>475</v>
      </c>
      <c r="L19" s="256">
        <f t="shared" si="2"/>
        <v>5212</v>
      </c>
      <c r="M19" s="254">
        <v>2522</v>
      </c>
      <c r="N19" s="254">
        <v>40</v>
      </c>
      <c r="O19" s="254">
        <v>24</v>
      </c>
      <c r="P19" s="254">
        <v>2</v>
      </c>
      <c r="Q19" s="255">
        <v>2624</v>
      </c>
      <c r="R19" s="251">
        <v>8280</v>
      </c>
    </row>
    <row r="20" spans="1:18" ht="54.75" customHeight="1">
      <c r="A20" s="250" t="s">
        <v>123</v>
      </c>
      <c r="B20" s="251">
        <f t="shared" si="0"/>
        <v>15371</v>
      </c>
      <c r="C20" s="251">
        <v>295</v>
      </c>
      <c r="D20" s="252">
        <f t="shared" si="1"/>
        <v>9998</v>
      </c>
      <c r="E20" s="253">
        <v>2556</v>
      </c>
      <c r="F20" s="254">
        <v>1293</v>
      </c>
      <c r="G20" s="254">
        <v>275</v>
      </c>
      <c r="H20" s="254">
        <v>3870</v>
      </c>
      <c r="I20" s="254">
        <v>21</v>
      </c>
      <c r="J20" s="254">
        <v>1513</v>
      </c>
      <c r="K20" s="255">
        <v>470</v>
      </c>
      <c r="L20" s="256">
        <f t="shared" si="2"/>
        <v>5078</v>
      </c>
      <c r="M20" s="254">
        <v>2449</v>
      </c>
      <c r="N20" s="254">
        <v>39</v>
      </c>
      <c r="O20" s="254">
        <v>24</v>
      </c>
      <c r="P20" s="254">
        <v>2</v>
      </c>
      <c r="Q20" s="255">
        <v>2564</v>
      </c>
      <c r="R20" s="251">
        <v>8062</v>
      </c>
    </row>
    <row r="21" spans="1:18" ht="54.75" customHeight="1">
      <c r="A21" s="250" t="s">
        <v>124</v>
      </c>
      <c r="B21" s="251">
        <f t="shared" si="0"/>
        <v>14917</v>
      </c>
      <c r="C21" s="251">
        <v>295</v>
      </c>
      <c r="D21" s="252">
        <f t="shared" si="1"/>
        <v>9691</v>
      </c>
      <c r="E21" s="253">
        <v>2537</v>
      </c>
      <c r="F21" s="254">
        <v>1251</v>
      </c>
      <c r="G21" s="254">
        <v>267</v>
      </c>
      <c r="H21" s="254">
        <v>3683</v>
      </c>
      <c r="I21" s="254">
        <v>21</v>
      </c>
      <c r="J21" s="254">
        <v>1468</v>
      </c>
      <c r="K21" s="255">
        <v>464</v>
      </c>
      <c r="L21" s="256">
        <f t="shared" si="2"/>
        <v>4931</v>
      </c>
      <c r="M21" s="254">
        <v>2383</v>
      </c>
      <c r="N21" s="254">
        <v>36</v>
      </c>
      <c r="O21" s="254">
        <v>24</v>
      </c>
      <c r="P21" s="254">
        <v>2</v>
      </c>
      <c r="Q21" s="255">
        <v>2486</v>
      </c>
      <c r="R21" s="251">
        <v>7819</v>
      </c>
    </row>
    <row r="22" spans="1:18" ht="54.75" customHeight="1">
      <c r="A22" s="250" t="s">
        <v>125</v>
      </c>
      <c r="B22" s="251">
        <f t="shared" si="0"/>
        <v>14536</v>
      </c>
      <c r="C22" s="251">
        <v>296</v>
      </c>
      <c r="D22" s="252">
        <f t="shared" si="1"/>
        <v>9416</v>
      </c>
      <c r="E22" s="253">
        <v>2517</v>
      </c>
      <c r="F22" s="254">
        <v>1210</v>
      </c>
      <c r="G22" s="254">
        <v>271</v>
      </c>
      <c r="H22" s="254">
        <v>3534</v>
      </c>
      <c r="I22" s="254">
        <v>17</v>
      </c>
      <c r="J22" s="254">
        <v>1417</v>
      </c>
      <c r="K22" s="255">
        <v>450</v>
      </c>
      <c r="L22" s="256">
        <f t="shared" si="2"/>
        <v>4824</v>
      </c>
      <c r="M22" s="254">
        <v>2336</v>
      </c>
      <c r="N22" s="254">
        <v>34</v>
      </c>
      <c r="O22" s="254">
        <v>24</v>
      </c>
      <c r="P22" s="254">
        <v>1</v>
      </c>
      <c r="Q22" s="255">
        <v>2429</v>
      </c>
      <c r="R22" s="251">
        <v>7587</v>
      </c>
    </row>
    <row r="23" spans="1:18" ht="54.75" customHeight="1">
      <c r="A23" s="250" t="s">
        <v>126</v>
      </c>
      <c r="B23" s="251">
        <f t="shared" si="0"/>
        <v>13992</v>
      </c>
      <c r="C23" s="251">
        <v>295</v>
      </c>
      <c r="D23" s="252">
        <f t="shared" si="1"/>
        <v>9091</v>
      </c>
      <c r="E23" s="253">
        <v>2493</v>
      </c>
      <c r="F23" s="254">
        <v>1169</v>
      </c>
      <c r="G23" s="254">
        <v>268</v>
      </c>
      <c r="H23" s="254">
        <v>3310</v>
      </c>
      <c r="I23" s="254">
        <v>17</v>
      </c>
      <c r="J23" s="254">
        <v>1386</v>
      </c>
      <c r="K23" s="255">
        <v>448</v>
      </c>
      <c r="L23" s="256">
        <f t="shared" si="2"/>
        <v>4606</v>
      </c>
      <c r="M23" s="254">
        <v>2258</v>
      </c>
      <c r="N23" s="254">
        <v>32</v>
      </c>
      <c r="O23" s="254">
        <v>25</v>
      </c>
      <c r="P23" s="254">
        <v>1</v>
      </c>
      <c r="Q23" s="255">
        <v>2290</v>
      </c>
      <c r="R23" s="251">
        <v>7268</v>
      </c>
    </row>
    <row r="24" spans="1:18" ht="54.75" customHeight="1">
      <c r="A24" s="250" t="s">
        <v>127</v>
      </c>
      <c r="B24" s="251">
        <f t="shared" si="0"/>
        <v>13657</v>
      </c>
      <c r="C24" s="251">
        <v>293</v>
      </c>
      <c r="D24" s="252">
        <f t="shared" si="1"/>
        <v>8895</v>
      </c>
      <c r="E24" s="253">
        <v>2495</v>
      </c>
      <c r="F24" s="254">
        <v>1160</v>
      </c>
      <c r="G24" s="254">
        <v>267</v>
      </c>
      <c r="H24" s="254">
        <v>3156</v>
      </c>
      <c r="I24" s="254">
        <v>16</v>
      </c>
      <c r="J24" s="254">
        <v>1362</v>
      </c>
      <c r="K24" s="255">
        <v>439</v>
      </c>
      <c r="L24" s="256">
        <f t="shared" si="2"/>
        <v>4469</v>
      </c>
      <c r="M24" s="254">
        <v>2229</v>
      </c>
      <c r="N24" s="254">
        <v>32</v>
      </c>
      <c r="O24" s="254">
        <v>24</v>
      </c>
      <c r="P24" s="254">
        <v>1</v>
      </c>
      <c r="Q24" s="255">
        <v>2183</v>
      </c>
      <c r="R24" s="251">
        <v>7173</v>
      </c>
    </row>
    <row r="25" spans="1:18" ht="54.75" customHeight="1">
      <c r="A25" s="250" t="s">
        <v>128</v>
      </c>
      <c r="B25" s="251">
        <f t="shared" si="0"/>
        <v>13327</v>
      </c>
      <c r="C25" s="251">
        <v>290</v>
      </c>
      <c r="D25" s="252">
        <f t="shared" si="1"/>
        <v>8713</v>
      </c>
      <c r="E25" s="253">
        <v>2503</v>
      </c>
      <c r="F25" s="254">
        <v>1142</v>
      </c>
      <c r="G25" s="254">
        <v>260</v>
      </c>
      <c r="H25" s="254">
        <v>3045</v>
      </c>
      <c r="I25" s="254">
        <v>17</v>
      </c>
      <c r="J25" s="254">
        <v>1324</v>
      </c>
      <c r="K25" s="255">
        <v>422</v>
      </c>
      <c r="L25" s="256">
        <f t="shared" si="2"/>
        <v>4324</v>
      </c>
      <c r="M25" s="254">
        <v>2183</v>
      </c>
      <c r="N25" s="254">
        <v>32</v>
      </c>
      <c r="O25" s="254">
        <v>23</v>
      </c>
      <c r="P25" s="254">
        <v>1</v>
      </c>
      <c r="Q25" s="255">
        <v>2085</v>
      </c>
      <c r="R25" s="251">
        <v>6952</v>
      </c>
    </row>
    <row r="26" spans="1:18" ht="54.75" customHeight="1">
      <c r="A26" s="250" t="s">
        <v>129</v>
      </c>
      <c r="B26" s="251">
        <f t="shared" si="0"/>
        <v>13059</v>
      </c>
      <c r="C26" s="251">
        <v>294</v>
      </c>
      <c r="D26" s="252">
        <f t="shared" si="1"/>
        <v>8510</v>
      </c>
      <c r="E26" s="253">
        <v>2437</v>
      </c>
      <c r="F26" s="254">
        <v>1097</v>
      </c>
      <c r="G26" s="254">
        <v>247</v>
      </c>
      <c r="H26" s="254">
        <v>2952</v>
      </c>
      <c r="I26" s="254">
        <v>17</v>
      </c>
      <c r="J26" s="254">
        <v>1347</v>
      </c>
      <c r="K26" s="255">
        <v>413</v>
      </c>
      <c r="L26" s="256">
        <f t="shared" si="2"/>
        <v>4255</v>
      </c>
      <c r="M26" s="254">
        <v>2177</v>
      </c>
      <c r="N26" s="254">
        <v>31</v>
      </c>
      <c r="O26" s="254">
        <v>23</v>
      </c>
      <c r="P26" s="254">
        <v>1</v>
      </c>
      <c r="Q26" s="255">
        <v>2023</v>
      </c>
      <c r="R26" s="251">
        <v>6722</v>
      </c>
    </row>
    <row r="27" spans="1:18" ht="54.75" customHeight="1">
      <c r="A27" s="250" t="s">
        <v>130</v>
      </c>
      <c r="B27" s="251">
        <f t="shared" si="0"/>
        <v>12902</v>
      </c>
      <c r="C27" s="251">
        <v>296</v>
      </c>
      <c r="D27" s="252">
        <f t="shared" si="1"/>
        <v>8412</v>
      </c>
      <c r="E27" s="253">
        <v>2443</v>
      </c>
      <c r="F27" s="254">
        <v>1086</v>
      </c>
      <c r="G27" s="254">
        <v>242</v>
      </c>
      <c r="H27" s="254">
        <v>2865</v>
      </c>
      <c r="I27" s="254">
        <v>17</v>
      </c>
      <c r="J27" s="254">
        <v>1355</v>
      </c>
      <c r="K27" s="255">
        <v>404</v>
      </c>
      <c r="L27" s="256">
        <f t="shared" si="2"/>
        <v>4194</v>
      </c>
      <c r="M27" s="254">
        <v>2146</v>
      </c>
      <c r="N27" s="254">
        <v>32</v>
      </c>
      <c r="O27" s="254">
        <v>22</v>
      </c>
      <c r="P27" s="254">
        <v>1</v>
      </c>
      <c r="Q27" s="255">
        <v>1993</v>
      </c>
      <c r="R27" s="251">
        <v>6605</v>
      </c>
    </row>
    <row r="28" spans="1:18" ht="54.75" customHeight="1">
      <c r="A28" s="257" t="s">
        <v>131</v>
      </c>
      <c r="B28" s="251">
        <f t="shared" si="0"/>
        <v>12733</v>
      </c>
      <c r="C28" s="251">
        <v>296</v>
      </c>
      <c r="D28" s="258">
        <f t="shared" si="1"/>
        <v>8278</v>
      </c>
      <c r="E28" s="253">
        <v>2450</v>
      </c>
      <c r="F28" s="254">
        <v>1067</v>
      </c>
      <c r="G28" s="254">
        <v>240</v>
      </c>
      <c r="H28" s="254">
        <v>2801</v>
      </c>
      <c r="I28" s="254">
        <v>17</v>
      </c>
      <c r="J28" s="254">
        <v>1321</v>
      </c>
      <c r="K28" s="255">
        <v>382</v>
      </c>
      <c r="L28" s="256">
        <f t="shared" si="2"/>
        <v>4159</v>
      </c>
      <c r="M28" s="254">
        <v>2131</v>
      </c>
      <c r="N28" s="254">
        <v>31</v>
      </c>
      <c r="O28" s="254">
        <v>21</v>
      </c>
      <c r="P28" s="254">
        <v>1</v>
      </c>
      <c r="Q28" s="255">
        <v>1975</v>
      </c>
      <c r="R28" s="251">
        <v>6521</v>
      </c>
    </row>
    <row r="29" spans="1:18" ht="54.75" customHeight="1">
      <c r="A29" s="259" t="s">
        <v>132</v>
      </c>
      <c r="B29" s="260">
        <f t="shared" si="0"/>
        <v>12595</v>
      </c>
      <c r="C29" s="260">
        <v>299</v>
      </c>
      <c r="D29" s="261">
        <f t="shared" si="1"/>
        <v>8169</v>
      </c>
      <c r="E29" s="262">
        <v>2470</v>
      </c>
      <c r="F29" s="263">
        <v>1049</v>
      </c>
      <c r="G29" s="263">
        <v>236</v>
      </c>
      <c r="H29" s="263">
        <v>2731</v>
      </c>
      <c r="I29" s="263">
        <v>17</v>
      </c>
      <c r="J29" s="263">
        <v>1288</v>
      </c>
      <c r="K29" s="264">
        <v>378</v>
      </c>
      <c r="L29" s="265">
        <f t="shared" si="2"/>
        <v>4127</v>
      </c>
      <c r="M29" s="263">
        <v>2113</v>
      </c>
      <c r="N29" s="263">
        <v>30</v>
      </c>
      <c r="O29" s="263">
        <v>21</v>
      </c>
      <c r="P29" s="263">
        <v>1</v>
      </c>
      <c r="Q29" s="264">
        <v>1962</v>
      </c>
      <c r="R29" s="260">
        <v>6480</v>
      </c>
    </row>
    <row r="30" spans="1:18" ht="54.75" customHeight="1">
      <c r="A30" s="259" t="s">
        <v>133</v>
      </c>
      <c r="B30" s="260">
        <f t="shared" si="0"/>
        <v>12381</v>
      </c>
      <c r="C30" s="260">
        <v>296</v>
      </c>
      <c r="D30" s="261">
        <f t="shared" si="1"/>
        <v>8018</v>
      </c>
      <c r="E30" s="262">
        <v>2466</v>
      </c>
      <c r="F30" s="263">
        <v>1010</v>
      </c>
      <c r="G30" s="263">
        <v>225</v>
      </c>
      <c r="H30" s="263">
        <v>2659</v>
      </c>
      <c r="I30" s="263">
        <v>17</v>
      </c>
      <c r="J30" s="263">
        <v>1267</v>
      </c>
      <c r="K30" s="264">
        <v>374</v>
      </c>
      <c r="L30" s="265">
        <f t="shared" si="2"/>
        <v>4067</v>
      </c>
      <c r="M30" s="263">
        <v>2089</v>
      </c>
      <c r="N30" s="263">
        <v>29</v>
      </c>
      <c r="O30" s="263">
        <v>21</v>
      </c>
      <c r="P30" s="263">
        <v>1</v>
      </c>
      <c r="Q30" s="264">
        <v>1927</v>
      </c>
      <c r="R30" s="260">
        <v>6384</v>
      </c>
    </row>
    <row r="31" spans="1:18" ht="54.75" customHeight="1" thickBot="1">
      <c r="A31" s="266" t="s">
        <v>134</v>
      </c>
      <c r="B31" s="267">
        <f t="shared" si="0"/>
        <v>12238</v>
      </c>
      <c r="C31" s="267">
        <v>294</v>
      </c>
      <c r="D31" s="268">
        <f t="shared" si="1"/>
        <v>7917</v>
      </c>
      <c r="E31" s="269">
        <v>2497</v>
      </c>
      <c r="F31" s="270">
        <v>974</v>
      </c>
      <c r="G31" s="270">
        <v>225</v>
      </c>
      <c r="H31" s="270">
        <v>2607</v>
      </c>
      <c r="I31" s="270">
        <v>17</v>
      </c>
      <c r="J31" s="270">
        <v>1240</v>
      </c>
      <c r="K31" s="271">
        <v>357</v>
      </c>
      <c r="L31" s="272">
        <f t="shared" si="2"/>
        <v>4027</v>
      </c>
      <c r="M31" s="270">
        <v>2078</v>
      </c>
      <c r="N31" s="270">
        <v>28</v>
      </c>
      <c r="O31" s="270">
        <v>21</v>
      </c>
      <c r="P31" s="270">
        <v>1</v>
      </c>
      <c r="Q31" s="271">
        <v>1899</v>
      </c>
      <c r="R31" s="267">
        <v>6291</v>
      </c>
    </row>
    <row r="32" spans="1:18" ht="54.75" customHeight="1" thickBot="1">
      <c r="A32" s="273" t="s">
        <v>135</v>
      </c>
      <c r="B32" s="274">
        <f t="shared" si="0"/>
        <v>12132</v>
      </c>
      <c r="C32" s="274">
        <v>295</v>
      </c>
      <c r="D32" s="275">
        <f t="shared" si="1"/>
        <v>7850</v>
      </c>
      <c r="E32" s="276">
        <v>2500</v>
      </c>
      <c r="F32" s="277">
        <v>964</v>
      </c>
      <c r="G32" s="277">
        <v>219</v>
      </c>
      <c r="H32" s="277">
        <v>2563</v>
      </c>
      <c r="I32" s="277">
        <v>19</v>
      </c>
      <c r="J32" s="277">
        <v>1235</v>
      </c>
      <c r="K32" s="278">
        <v>350</v>
      </c>
      <c r="L32" s="279">
        <f t="shared" si="2"/>
        <v>3987</v>
      </c>
      <c r="M32" s="277">
        <v>2058</v>
      </c>
      <c r="N32" s="277">
        <v>28</v>
      </c>
      <c r="O32" s="277">
        <v>20</v>
      </c>
      <c r="P32" s="277">
        <v>1</v>
      </c>
      <c r="Q32" s="278">
        <v>1880</v>
      </c>
      <c r="R32" s="274">
        <v>6201</v>
      </c>
    </row>
  </sheetData>
  <sheetProtection/>
  <mergeCells count="7">
    <mergeCell ref="A1:Q1"/>
    <mergeCell ref="N2:R2"/>
    <mergeCell ref="B3:B5"/>
    <mergeCell ref="C3:C5"/>
    <mergeCell ref="D3:K3"/>
    <mergeCell ref="L3:Q3"/>
    <mergeCell ref="R3:R5"/>
  </mergeCells>
  <printOptions horizontalCentered="1"/>
  <pageMargins left="0.7874015748031497" right="0.984251968503937" top="0.984251968503937" bottom="0.984251968503937" header="0.984251968503937" footer="0.3937007874015748"/>
  <pageSetup horizontalDpi="600" verticalDpi="600" orientation="portrait" paperSize="9" scale="46" r:id="rId2"/>
  <headerFooter alignWithMargins="0">
    <oddFooter>&amp;C&amp;"ＭＳ ゴシック,標準"&amp;22 &amp;24 63</oddFooter>
  </headerFooter>
  <drawing r:id="rId1"/>
</worksheet>
</file>

<file path=xl/worksheets/sheet5.xml><?xml version="1.0" encoding="utf-8"?>
<worksheet xmlns="http://schemas.openxmlformats.org/spreadsheetml/2006/main" xmlns:r="http://schemas.openxmlformats.org/officeDocument/2006/relationships">
  <sheetPr>
    <tabColor rgb="FFC00000"/>
  </sheetPr>
  <dimension ref="A5:N24"/>
  <sheetViews>
    <sheetView view="pageBreakPreview" zoomScale="60" workbookViewId="0" topLeftCell="A4">
      <selection activeCell="S52" sqref="S52"/>
    </sheetView>
  </sheetViews>
  <sheetFormatPr defaultColWidth="9.00390625" defaultRowHeight="13.5"/>
  <cols>
    <col min="1" max="3" width="6.625" style="280" customWidth="1"/>
    <col min="4" max="11" width="7.25390625" style="280" customWidth="1"/>
    <col min="12" max="13" width="5.375" style="280" customWidth="1"/>
    <col min="14" max="16384" width="9.00390625" style="280" customWidth="1"/>
  </cols>
  <sheetData>
    <row r="5" spans="1:13" ht="18.75" customHeight="1">
      <c r="A5" s="538" t="s">
        <v>136</v>
      </c>
      <c r="B5" s="538"/>
      <c r="C5" s="538"/>
      <c r="D5" s="539"/>
      <c r="E5" s="539"/>
      <c r="F5" s="539"/>
      <c r="G5" s="539"/>
      <c r="H5" s="539"/>
      <c r="I5" s="539"/>
      <c r="J5" s="539"/>
      <c r="K5" s="539"/>
      <c r="L5" s="539"/>
      <c r="M5" s="539"/>
    </row>
    <row r="6" spans="1:13" ht="13.5" thickBot="1">
      <c r="A6" s="540" t="s">
        <v>137</v>
      </c>
      <c r="B6" s="540"/>
      <c r="C6" s="540"/>
      <c r="D6" s="541"/>
      <c r="E6" s="541"/>
      <c r="F6" s="541"/>
      <c r="G6" s="541"/>
      <c r="H6" s="541"/>
      <c r="I6" s="541"/>
      <c r="J6" s="541"/>
      <c r="K6" s="541"/>
      <c r="L6" s="541"/>
      <c r="M6" s="541"/>
    </row>
    <row r="7" spans="1:13" ht="33" customHeight="1">
      <c r="A7" s="542" t="s">
        <v>138</v>
      </c>
      <c r="B7" s="543"/>
      <c r="C7" s="544"/>
      <c r="D7" s="542" t="s">
        <v>139</v>
      </c>
      <c r="E7" s="548"/>
      <c r="F7" s="548"/>
      <c r="G7" s="548"/>
      <c r="H7" s="548"/>
      <c r="I7" s="548"/>
      <c r="J7" s="548"/>
      <c r="K7" s="548"/>
      <c r="L7" s="548" t="s">
        <v>140</v>
      </c>
      <c r="M7" s="544"/>
    </row>
    <row r="8" spans="1:13" ht="60.75" customHeight="1" thickBot="1">
      <c r="A8" s="545"/>
      <c r="B8" s="546"/>
      <c r="C8" s="547"/>
      <c r="D8" s="545" t="s">
        <v>141</v>
      </c>
      <c r="E8" s="549"/>
      <c r="F8" s="549" t="s">
        <v>142</v>
      </c>
      <c r="G8" s="549"/>
      <c r="H8" s="549" t="s">
        <v>143</v>
      </c>
      <c r="I8" s="549"/>
      <c r="J8" s="549" t="s">
        <v>144</v>
      </c>
      <c r="K8" s="549"/>
      <c r="L8" s="549"/>
      <c r="M8" s="547"/>
    </row>
    <row r="9" spans="1:13" ht="42.75" customHeight="1">
      <c r="A9" s="550" t="s">
        <v>145</v>
      </c>
      <c r="B9" s="551"/>
      <c r="C9" s="552"/>
      <c r="D9" s="553">
        <v>0</v>
      </c>
      <c r="E9" s="554"/>
      <c r="F9" s="554">
        <v>52</v>
      </c>
      <c r="G9" s="554"/>
      <c r="H9" s="554">
        <v>1402</v>
      </c>
      <c r="I9" s="554"/>
      <c r="J9" s="554">
        <v>0</v>
      </c>
      <c r="K9" s="554"/>
      <c r="L9" s="554">
        <v>4889</v>
      </c>
      <c r="M9" s="555"/>
    </row>
    <row r="10" spans="1:13" ht="42.75" customHeight="1">
      <c r="A10" s="550" t="s">
        <v>146</v>
      </c>
      <c r="B10" s="551"/>
      <c r="C10" s="552"/>
      <c r="D10" s="553">
        <v>0</v>
      </c>
      <c r="E10" s="554"/>
      <c r="F10" s="554">
        <v>51</v>
      </c>
      <c r="G10" s="554"/>
      <c r="H10" s="554">
        <v>1390</v>
      </c>
      <c r="I10" s="554"/>
      <c r="J10" s="554">
        <v>0</v>
      </c>
      <c r="K10" s="554"/>
      <c r="L10" s="554">
        <v>4811</v>
      </c>
      <c r="M10" s="555"/>
    </row>
    <row r="11" spans="1:13" ht="42.75" customHeight="1">
      <c r="A11" s="556" t="s">
        <v>147</v>
      </c>
      <c r="B11" s="557"/>
      <c r="C11" s="558"/>
      <c r="D11" s="559">
        <v>0</v>
      </c>
      <c r="E11" s="560"/>
      <c r="F11" s="554">
        <v>51</v>
      </c>
      <c r="G11" s="554"/>
      <c r="H11" s="554">
        <v>1390</v>
      </c>
      <c r="I11" s="554"/>
      <c r="J11" s="560">
        <v>0</v>
      </c>
      <c r="K11" s="560"/>
      <c r="L11" s="560">
        <v>4811</v>
      </c>
      <c r="M11" s="561"/>
    </row>
    <row r="12" spans="1:13" ht="42.75" customHeight="1" hidden="1">
      <c r="A12" s="562" t="s">
        <v>148</v>
      </c>
      <c r="B12" s="563"/>
      <c r="C12" s="564"/>
      <c r="D12" s="565" t="s">
        <v>61</v>
      </c>
      <c r="E12" s="566"/>
      <c r="F12" s="566" t="s">
        <v>61</v>
      </c>
      <c r="G12" s="566"/>
      <c r="H12" s="566" t="s">
        <v>61</v>
      </c>
      <c r="I12" s="566"/>
      <c r="J12" s="566" t="s">
        <v>61</v>
      </c>
      <c r="K12" s="566"/>
      <c r="L12" s="566" t="s">
        <v>61</v>
      </c>
      <c r="M12" s="567"/>
    </row>
    <row r="13" spans="1:13" ht="42.75" customHeight="1" thickBot="1">
      <c r="A13" s="568" t="s">
        <v>149</v>
      </c>
      <c r="B13" s="569"/>
      <c r="C13" s="570"/>
      <c r="D13" s="571" t="s">
        <v>61</v>
      </c>
      <c r="E13" s="572"/>
      <c r="F13" s="572" t="s">
        <v>61</v>
      </c>
      <c r="G13" s="572"/>
      <c r="H13" s="572" t="s">
        <v>61</v>
      </c>
      <c r="I13" s="572"/>
      <c r="J13" s="572" t="s">
        <v>61</v>
      </c>
      <c r="K13" s="572"/>
      <c r="L13" s="572" t="s">
        <v>61</v>
      </c>
      <c r="M13" s="573"/>
    </row>
    <row r="14" spans="1:13" ht="20.25" customHeight="1">
      <c r="A14" s="281" t="s">
        <v>150</v>
      </c>
      <c r="B14" s="282"/>
      <c r="C14" s="282"/>
      <c r="L14" s="283"/>
      <c r="M14" s="284"/>
    </row>
    <row r="15" spans="1:13" ht="20.25" customHeight="1">
      <c r="A15" s="282"/>
      <c r="B15" s="282"/>
      <c r="C15" s="282"/>
      <c r="L15" s="283"/>
      <c r="M15" s="284"/>
    </row>
    <row r="16" spans="1:13" ht="20.25" customHeight="1">
      <c r="A16" s="282"/>
      <c r="B16" s="282"/>
      <c r="C16" s="282"/>
      <c r="L16" s="283"/>
      <c r="M16" s="284"/>
    </row>
    <row r="17" spans="1:13" ht="20.25" customHeight="1">
      <c r="A17" s="282"/>
      <c r="B17" s="282"/>
      <c r="C17" s="282"/>
      <c r="L17" s="283"/>
      <c r="M17" s="284"/>
    </row>
    <row r="18" spans="1:13" ht="20.25" customHeight="1">
      <c r="A18" s="538" t="s">
        <v>151</v>
      </c>
      <c r="B18" s="538"/>
      <c r="C18" s="538"/>
      <c r="D18" s="538"/>
      <c r="E18" s="538"/>
      <c r="F18" s="538"/>
      <c r="G18" s="538"/>
      <c r="H18" s="538"/>
      <c r="I18" s="538"/>
      <c r="J18" s="538"/>
      <c r="K18" s="538"/>
      <c r="L18" s="285"/>
      <c r="M18" s="285"/>
    </row>
    <row r="19" spans="1:13" ht="13.5" thickBot="1">
      <c r="A19" s="286" t="s">
        <v>152</v>
      </c>
      <c r="B19" s="286"/>
      <c r="C19" s="286"/>
      <c r="J19" s="574" t="s">
        <v>153</v>
      </c>
      <c r="K19" s="574"/>
      <c r="L19" s="575"/>
      <c r="M19" s="575"/>
    </row>
    <row r="20" spans="1:13" ht="42" customHeight="1" thickBot="1">
      <c r="A20" s="576" t="s">
        <v>154</v>
      </c>
      <c r="B20" s="577"/>
      <c r="C20" s="578"/>
      <c r="D20" s="579" t="s">
        <v>155</v>
      </c>
      <c r="E20" s="580"/>
      <c r="F20" s="579" t="s">
        <v>156</v>
      </c>
      <c r="G20" s="580"/>
      <c r="H20" s="581" t="s">
        <v>157</v>
      </c>
      <c r="I20" s="582"/>
      <c r="J20" s="583" t="s">
        <v>158</v>
      </c>
      <c r="K20" s="584"/>
      <c r="L20" s="585"/>
      <c r="M20" s="586"/>
    </row>
    <row r="21" spans="1:13" ht="33" customHeight="1">
      <c r="A21" s="587" t="s">
        <v>159</v>
      </c>
      <c r="B21" s="588"/>
      <c r="C21" s="589"/>
      <c r="D21" s="587">
        <v>67</v>
      </c>
      <c r="E21" s="590"/>
      <c r="F21" s="587">
        <v>30</v>
      </c>
      <c r="G21" s="590"/>
      <c r="H21" s="591">
        <v>30</v>
      </c>
      <c r="I21" s="592"/>
      <c r="J21" s="593" t="s">
        <v>61</v>
      </c>
      <c r="K21" s="594"/>
      <c r="L21" s="585"/>
      <c r="M21" s="586"/>
    </row>
    <row r="22" spans="1:13" ht="33" customHeight="1" thickBot="1">
      <c r="A22" s="595" t="s">
        <v>160</v>
      </c>
      <c r="B22" s="596"/>
      <c r="C22" s="597"/>
      <c r="D22" s="595">
        <v>76</v>
      </c>
      <c r="E22" s="598"/>
      <c r="F22" s="595">
        <v>93</v>
      </c>
      <c r="G22" s="598"/>
      <c r="H22" s="599">
        <v>93</v>
      </c>
      <c r="I22" s="600"/>
      <c r="J22" s="601" t="s">
        <v>61</v>
      </c>
      <c r="K22" s="602"/>
      <c r="L22" s="585"/>
      <c r="M22" s="586"/>
    </row>
    <row r="23" spans="1:14" ht="24.75" customHeight="1">
      <c r="A23" s="281" t="s">
        <v>150</v>
      </c>
      <c r="B23" s="282"/>
      <c r="L23" s="284"/>
      <c r="M23" s="284"/>
      <c r="N23" s="284"/>
    </row>
    <row r="24" spans="1:2" ht="24.75" customHeight="1">
      <c r="A24" s="282"/>
      <c r="B24" s="282"/>
    </row>
  </sheetData>
  <sheetProtection/>
  <mergeCells count="60">
    <mergeCell ref="A22:C22"/>
    <mergeCell ref="D22:E22"/>
    <mergeCell ref="F22:G22"/>
    <mergeCell ref="H22:I22"/>
    <mergeCell ref="J22:K22"/>
    <mergeCell ref="L22:M22"/>
    <mergeCell ref="A21:C21"/>
    <mergeCell ref="D21:E21"/>
    <mergeCell ref="F21:G21"/>
    <mergeCell ref="H21:I21"/>
    <mergeCell ref="J21:K21"/>
    <mergeCell ref="L21:M21"/>
    <mergeCell ref="A18:K18"/>
    <mergeCell ref="J19:K19"/>
    <mergeCell ref="L19:M19"/>
    <mergeCell ref="A20:C20"/>
    <mergeCell ref="D20:E20"/>
    <mergeCell ref="F20:G20"/>
    <mergeCell ref="H20:I20"/>
    <mergeCell ref="J20:K20"/>
    <mergeCell ref="L20:M20"/>
    <mergeCell ref="A13:C13"/>
    <mergeCell ref="D13:E13"/>
    <mergeCell ref="F13:G13"/>
    <mergeCell ref="H13:I13"/>
    <mergeCell ref="J13:K13"/>
    <mergeCell ref="L13:M13"/>
    <mergeCell ref="A12:C12"/>
    <mergeCell ref="D12:E12"/>
    <mergeCell ref="F12:G12"/>
    <mergeCell ref="H12:I12"/>
    <mergeCell ref="J12:K12"/>
    <mergeCell ref="L12:M12"/>
    <mergeCell ref="A11:C11"/>
    <mergeCell ref="D11:E11"/>
    <mergeCell ref="F11:G11"/>
    <mergeCell ref="H11:I11"/>
    <mergeCell ref="J11:K11"/>
    <mergeCell ref="L11:M11"/>
    <mergeCell ref="A10:C10"/>
    <mergeCell ref="D10:E10"/>
    <mergeCell ref="F10:G10"/>
    <mergeCell ref="H10:I10"/>
    <mergeCell ref="J10:K10"/>
    <mergeCell ref="L10:M10"/>
    <mergeCell ref="A9:C9"/>
    <mergeCell ref="D9:E9"/>
    <mergeCell ref="F9:G9"/>
    <mergeCell ref="H9:I9"/>
    <mergeCell ref="J9:K9"/>
    <mergeCell ref="L9:M9"/>
    <mergeCell ref="A5:M5"/>
    <mergeCell ref="A6:M6"/>
    <mergeCell ref="A7:C8"/>
    <mergeCell ref="D7:K7"/>
    <mergeCell ref="L7:M8"/>
    <mergeCell ref="D8:E8"/>
    <mergeCell ref="F8:G8"/>
    <mergeCell ref="H8:I8"/>
    <mergeCell ref="J8:K8"/>
  </mergeCells>
  <printOptions horizontalCentered="1"/>
  <pageMargins left="0.984251968503937" right="0.7874015748031497" top="0.5511811023622047" bottom="0.984251968503937" header="0.31496062992125984" footer="0.3937007874015748"/>
  <pageSetup horizontalDpi="600" verticalDpi="600" orientation="portrait" paperSize="9" scale="95" r:id="rId1"/>
  <headerFooter alignWithMargins="0">
    <oddFooter>&amp;C&amp;"ＭＳ ゴシック,標準"&amp;12 64</oddFooter>
  </headerFooter>
</worksheet>
</file>

<file path=xl/worksheets/sheet6.xml><?xml version="1.0" encoding="utf-8"?>
<worksheet xmlns="http://schemas.openxmlformats.org/spreadsheetml/2006/main" xmlns:r="http://schemas.openxmlformats.org/officeDocument/2006/relationships">
  <sheetPr>
    <tabColor rgb="FFC00000"/>
  </sheetPr>
  <dimension ref="C2:P34"/>
  <sheetViews>
    <sheetView view="pageBreakPreview" zoomScaleSheetLayoutView="100" zoomScalePageLayoutView="0" workbookViewId="0" topLeftCell="A1">
      <selection activeCell="U26" sqref="U26"/>
    </sheetView>
  </sheetViews>
  <sheetFormatPr defaultColWidth="9.00390625" defaultRowHeight="13.5"/>
  <cols>
    <col min="1" max="1" width="2.25390625" style="289" customWidth="1"/>
    <col min="2" max="2" width="4.625" style="289" customWidth="1"/>
    <col min="3" max="3" width="6.75390625" style="289" customWidth="1"/>
    <col min="4" max="4" width="4.50390625" style="289" customWidth="1"/>
    <col min="5" max="5" width="6.75390625" style="289" customWidth="1"/>
    <col min="6" max="9" width="5.75390625" style="289" customWidth="1"/>
    <col min="10" max="13" width="5.625" style="289" customWidth="1"/>
    <col min="14" max="15" width="6.00390625" style="289" customWidth="1"/>
    <col min="16" max="16" width="4.625" style="289" customWidth="1"/>
    <col min="17" max="17" width="1.37890625" style="289" customWidth="1"/>
    <col min="18" max="16384" width="9.00390625" style="289" customWidth="1"/>
  </cols>
  <sheetData>
    <row r="2" spans="3:15" s="287" customFormat="1" ht="18.75">
      <c r="C2" s="603" t="s">
        <v>161</v>
      </c>
      <c r="D2" s="603"/>
      <c r="E2" s="603"/>
      <c r="F2" s="604" t="s">
        <v>162</v>
      </c>
      <c r="G2" s="604"/>
      <c r="H2" s="604"/>
      <c r="I2" s="604"/>
      <c r="J2" s="604"/>
      <c r="K2" s="604"/>
      <c r="L2" s="604"/>
      <c r="M2" s="604"/>
      <c r="N2" s="604"/>
      <c r="O2" s="604"/>
    </row>
    <row r="3" spans="6:15" s="287" customFormat="1" ht="18.75">
      <c r="F3" s="604" t="s">
        <v>163</v>
      </c>
      <c r="G3" s="604"/>
      <c r="H3" s="604"/>
      <c r="I3" s="604"/>
      <c r="J3" s="604"/>
      <c r="K3" s="604"/>
      <c r="L3" s="604"/>
      <c r="M3" s="288"/>
      <c r="N3" s="288"/>
      <c r="O3" s="288"/>
    </row>
    <row r="5" spans="13:15" ht="13.5" thickBot="1">
      <c r="M5" s="605" t="s">
        <v>164</v>
      </c>
      <c r="N5" s="605"/>
      <c r="O5" s="605"/>
    </row>
    <row r="6" spans="3:15" ht="48" customHeight="1" thickBot="1">
      <c r="C6" s="606" t="s">
        <v>165</v>
      </c>
      <c r="D6" s="607"/>
      <c r="E6" s="608"/>
      <c r="F6" s="609" t="s">
        <v>166</v>
      </c>
      <c r="G6" s="610"/>
      <c r="H6" s="609" t="s">
        <v>146</v>
      </c>
      <c r="I6" s="610"/>
      <c r="J6" s="611" t="s">
        <v>167</v>
      </c>
      <c r="K6" s="612"/>
      <c r="L6" s="613"/>
      <c r="M6" s="612" t="s">
        <v>168</v>
      </c>
      <c r="N6" s="613"/>
      <c r="O6" s="614"/>
    </row>
    <row r="7" spans="3:15" ht="36" customHeight="1">
      <c r="C7" s="615" t="s">
        <v>169</v>
      </c>
      <c r="D7" s="616"/>
      <c r="E7" s="290" t="s">
        <v>170</v>
      </c>
      <c r="F7" s="619">
        <v>174</v>
      </c>
      <c r="G7" s="620"/>
      <c r="H7" s="619">
        <v>177</v>
      </c>
      <c r="I7" s="620"/>
      <c r="J7" s="621">
        <v>177</v>
      </c>
      <c r="K7" s="622"/>
      <c r="L7" s="623"/>
      <c r="M7" s="624" t="s">
        <v>57</v>
      </c>
      <c r="N7" s="625"/>
      <c r="O7" s="626"/>
    </row>
    <row r="8" spans="3:15" ht="36" customHeight="1">
      <c r="C8" s="617"/>
      <c r="D8" s="618"/>
      <c r="E8" s="291" t="s">
        <v>171</v>
      </c>
      <c r="F8" s="627">
        <v>909</v>
      </c>
      <c r="G8" s="628"/>
      <c r="H8" s="627">
        <v>929</v>
      </c>
      <c r="I8" s="628"/>
      <c r="J8" s="629">
        <v>929</v>
      </c>
      <c r="K8" s="630"/>
      <c r="L8" s="631"/>
      <c r="M8" s="630" t="s">
        <v>57</v>
      </c>
      <c r="N8" s="631"/>
      <c r="O8" s="632"/>
    </row>
    <row r="9" spans="3:15" ht="36" customHeight="1">
      <c r="C9" s="633" t="s">
        <v>172</v>
      </c>
      <c r="D9" s="634"/>
      <c r="E9" s="291" t="s">
        <v>170</v>
      </c>
      <c r="F9" s="627">
        <v>160</v>
      </c>
      <c r="G9" s="628"/>
      <c r="H9" s="627">
        <v>168</v>
      </c>
      <c r="I9" s="628"/>
      <c r="J9" s="629">
        <v>168</v>
      </c>
      <c r="K9" s="630"/>
      <c r="L9" s="631"/>
      <c r="M9" s="630" t="s">
        <v>57</v>
      </c>
      <c r="N9" s="631"/>
      <c r="O9" s="632"/>
    </row>
    <row r="10" spans="3:15" ht="36" customHeight="1">
      <c r="C10" s="617"/>
      <c r="D10" s="618"/>
      <c r="E10" s="291" t="s">
        <v>171</v>
      </c>
      <c r="F10" s="627">
        <v>758</v>
      </c>
      <c r="G10" s="628"/>
      <c r="H10" s="627">
        <v>881</v>
      </c>
      <c r="I10" s="628"/>
      <c r="J10" s="629">
        <v>881</v>
      </c>
      <c r="K10" s="630"/>
      <c r="L10" s="631"/>
      <c r="M10" s="630" t="s">
        <v>57</v>
      </c>
      <c r="N10" s="631"/>
      <c r="O10" s="632"/>
    </row>
    <row r="11" spans="3:15" ht="36" customHeight="1">
      <c r="C11" s="635" t="s">
        <v>173</v>
      </c>
      <c r="D11" s="636"/>
      <c r="E11" s="637"/>
      <c r="F11" s="627">
        <v>312</v>
      </c>
      <c r="G11" s="628"/>
      <c r="H11" s="627">
        <v>253</v>
      </c>
      <c r="I11" s="628"/>
      <c r="J11" s="629">
        <v>253</v>
      </c>
      <c r="K11" s="630"/>
      <c r="L11" s="631"/>
      <c r="M11" s="630" t="s">
        <v>57</v>
      </c>
      <c r="N11" s="631"/>
      <c r="O11" s="632"/>
    </row>
    <row r="12" spans="3:15" ht="36" customHeight="1" thickBot="1">
      <c r="C12" s="638" t="s">
        <v>174</v>
      </c>
      <c r="D12" s="639"/>
      <c r="E12" s="640"/>
      <c r="F12" s="641">
        <v>681</v>
      </c>
      <c r="G12" s="642"/>
      <c r="H12" s="641">
        <v>703</v>
      </c>
      <c r="I12" s="642"/>
      <c r="J12" s="643">
        <v>703</v>
      </c>
      <c r="K12" s="644"/>
      <c r="L12" s="645"/>
      <c r="M12" s="644" t="s">
        <v>57</v>
      </c>
      <c r="N12" s="645"/>
      <c r="O12" s="646"/>
    </row>
    <row r="13" spans="3:15" s="292" customFormat="1" ht="21.75" customHeight="1">
      <c r="C13" s="647" t="s">
        <v>175</v>
      </c>
      <c r="D13" s="647"/>
      <c r="E13" s="647"/>
      <c r="F13" s="647"/>
      <c r="G13" s="647"/>
      <c r="H13" s="647"/>
      <c r="I13" s="647"/>
      <c r="J13" s="647"/>
      <c r="K13" s="647"/>
      <c r="L13" s="647"/>
      <c r="M13" s="647"/>
      <c r="N13" s="647"/>
      <c r="O13" s="647"/>
    </row>
    <row r="14" spans="3:15" s="292" customFormat="1" ht="21.75" customHeight="1">
      <c r="C14" s="648" t="s">
        <v>176</v>
      </c>
      <c r="D14" s="648"/>
      <c r="E14" s="648"/>
      <c r="F14" s="648"/>
      <c r="G14" s="648"/>
      <c r="H14" s="648"/>
      <c r="I14" s="648"/>
      <c r="J14" s="648"/>
      <c r="K14" s="648"/>
      <c r="L14" s="648"/>
      <c r="M14" s="648"/>
      <c r="N14" s="648"/>
      <c r="O14" s="648"/>
    </row>
    <row r="15" spans="3:15" s="292" customFormat="1" ht="21.75" customHeight="1">
      <c r="C15" s="649" t="s">
        <v>177</v>
      </c>
      <c r="D15" s="649"/>
      <c r="E15" s="649"/>
      <c r="F15" s="649"/>
      <c r="G15" s="649"/>
      <c r="H15" s="649"/>
      <c r="I15" s="649"/>
      <c r="J15" s="649"/>
      <c r="K15" s="649"/>
      <c r="L15" s="649"/>
      <c r="M15" s="649"/>
      <c r="N15" s="649"/>
      <c r="O15" s="649"/>
    </row>
    <row r="18" spans="3:16" ht="18.75">
      <c r="C18" s="603" t="s">
        <v>178</v>
      </c>
      <c r="D18" s="603"/>
      <c r="E18" s="603"/>
      <c r="F18" s="603"/>
      <c r="G18" s="603"/>
      <c r="H18" s="603"/>
      <c r="I18" s="603"/>
      <c r="J18" s="603"/>
      <c r="K18" s="603"/>
      <c r="L18" s="603"/>
      <c r="M18" s="603"/>
      <c r="N18" s="603"/>
      <c r="O18" s="603"/>
      <c r="P18" s="603"/>
    </row>
    <row r="19" spans="12:15" ht="12.75">
      <c r="L19" s="293"/>
      <c r="M19" s="293"/>
      <c r="N19" s="293"/>
      <c r="O19" s="293"/>
    </row>
    <row r="20" spans="14:16" ht="13.5" thickBot="1">
      <c r="N20" s="605" t="s">
        <v>179</v>
      </c>
      <c r="O20" s="605"/>
      <c r="P20" s="605"/>
    </row>
    <row r="21" spans="3:16" ht="24" customHeight="1" thickBot="1">
      <c r="C21" s="650"/>
      <c r="D21" s="651"/>
      <c r="E21" s="652" t="s">
        <v>180</v>
      </c>
      <c r="F21" s="653"/>
      <c r="G21" s="654" t="s">
        <v>181</v>
      </c>
      <c r="H21" s="655"/>
      <c r="I21" s="653" t="s">
        <v>182</v>
      </c>
      <c r="J21" s="653"/>
      <c r="K21" s="652" t="s">
        <v>37</v>
      </c>
      <c r="L21" s="656"/>
      <c r="M21" s="652" t="s">
        <v>183</v>
      </c>
      <c r="N21" s="657"/>
      <c r="O21" s="658" t="s">
        <v>184</v>
      </c>
      <c r="P21" s="656"/>
    </row>
    <row r="22" spans="3:16" ht="24" customHeight="1" hidden="1">
      <c r="C22" s="659" t="s">
        <v>185</v>
      </c>
      <c r="D22" s="660"/>
      <c r="E22" s="661">
        <v>12</v>
      </c>
      <c r="F22" s="661"/>
      <c r="G22" s="662">
        <v>7</v>
      </c>
      <c r="H22" s="663"/>
      <c r="I22" s="661">
        <v>3</v>
      </c>
      <c r="J22" s="661"/>
      <c r="K22" s="659">
        <v>22</v>
      </c>
      <c r="L22" s="660"/>
      <c r="M22" s="661">
        <v>1</v>
      </c>
      <c r="N22" s="661"/>
      <c r="O22" s="664">
        <v>5</v>
      </c>
      <c r="P22" s="660"/>
    </row>
    <row r="23" spans="3:16" ht="24" customHeight="1" hidden="1">
      <c r="C23" s="665" t="s">
        <v>186</v>
      </c>
      <c r="D23" s="668"/>
      <c r="E23" s="665">
        <v>4</v>
      </c>
      <c r="F23" s="669"/>
      <c r="G23" s="670">
        <v>15</v>
      </c>
      <c r="H23" s="669"/>
      <c r="I23" s="670">
        <v>8</v>
      </c>
      <c r="J23" s="668"/>
      <c r="K23" s="665">
        <v>27</v>
      </c>
      <c r="L23" s="668"/>
      <c r="M23" s="665">
        <v>0</v>
      </c>
      <c r="N23" s="666"/>
      <c r="O23" s="667">
        <v>2</v>
      </c>
      <c r="P23" s="668"/>
    </row>
    <row r="24" spans="3:16" ht="24" customHeight="1" hidden="1">
      <c r="C24" s="665" t="s">
        <v>187</v>
      </c>
      <c r="D24" s="668"/>
      <c r="E24" s="665">
        <v>11</v>
      </c>
      <c r="F24" s="669"/>
      <c r="G24" s="670">
        <v>16</v>
      </c>
      <c r="H24" s="669"/>
      <c r="I24" s="670">
        <v>1</v>
      </c>
      <c r="J24" s="668"/>
      <c r="K24" s="665">
        <v>28</v>
      </c>
      <c r="L24" s="668"/>
      <c r="M24" s="665">
        <v>0</v>
      </c>
      <c r="N24" s="666"/>
      <c r="O24" s="667">
        <v>7</v>
      </c>
      <c r="P24" s="668"/>
    </row>
    <row r="25" spans="3:16" ht="24" customHeight="1">
      <c r="C25" s="665" t="s">
        <v>188</v>
      </c>
      <c r="D25" s="668"/>
      <c r="E25" s="665">
        <v>11</v>
      </c>
      <c r="F25" s="669"/>
      <c r="G25" s="670">
        <v>11</v>
      </c>
      <c r="H25" s="669"/>
      <c r="I25" s="670">
        <v>7</v>
      </c>
      <c r="J25" s="668"/>
      <c r="K25" s="665">
        <v>29</v>
      </c>
      <c r="L25" s="668"/>
      <c r="M25" s="665">
        <v>0</v>
      </c>
      <c r="N25" s="666"/>
      <c r="O25" s="667">
        <v>5</v>
      </c>
      <c r="P25" s="668"/>
    </row>
    <row r="26" spans="3:16" ht="24" customHeight="1">
      <c r="C26" s="665" t="s">
        <v>189</v>
      </c>
      <c r="D26" s="668"/>
      <c r="E26" s="665">
        <v>6</v>
      </c>
      <c r="F26" s="669"/>
      <c r="G26" s="670">
        <v>11</v>
      </c>
      <c r="H26" s="669"/>
      <c r="I26" s="670">
        <v>5</v>
      </c>
      <c r="J26" s="668"/>
      <c r="K26" s="665">
        <v>22</v>
      </c>
      <c r="L26" s="668"/>
      <c r="M26" s="665">
        <v>0</v>
      </c>
      <c r="N26" s="666"/>
      <c r="O26" s="667">
        <v>3</v>
      </c>
      <c r="P26" s="668"/>
    </row>
    <row r="27" spans="3:16" ht="24" customHeight="1">
      <c r="C27" s="665" t="s">
        <v>190</v>
      </c>
      <c r="D27" s="668"/>
      <c r="E27" s="665">
        <v>10</v>
      </c>
      <c r="F27" s="669"/>
      <c r="G27" s="670">
        <v>12</v>
      </c>
      <c r="H27" s="669"/>
      <c r="I27" s="670">
        <v>11</v>
      </c>
      <c r="J27" s="668"/>
      <c r="K27" s="665">
        <v>33</v>
      </c>
      <c r="L27" s="668"/>
      <c r="M27" s="665">
        <v>1</v>
      </c>
      <c r="N27" s="666"/>
      <c r="O27" s="667">
        <v>3</v>
      </c>
      <c r="P27" s="668"/>
    </row>
    <row r="28" spans="3:16" ht="24" customHeight="1">
      <c r="C28" s="665" t="s">
        <v>191</v>
      </c>
      <c r="D28" s="668"/>
      <c r="E28" s="665">
        <v>11</v>
      </c>
      <c r="F28" s="669"/>
      <c r="G28" s="670">
        <v>11</v>
      </c>
      <c r="H28" s="669"/>
      <c r="I28" s="670">
        <v>7</v>
      </c>
      <c r="J28" s="668"/>
      <c r="K28" s="665">
        <v>29</v>
      </c>
      <c r="L28" s="668"/>
      <c r="M28" s="665">
        <v>0</v>
      </c>
      <c r="N28" s="666"/>
      <c r="O28" s="667">
        <v>6</v>
      </c>
      <c r="P28" s="668"/>
    </row>
    <row r="29" spans="3:16" ht="24" customHeight="1">
      <c r="C29" s="665" t="s">
        <v>192</v>
      </c>
      <c r="D29" s="668"/>
      <c r="E29" s="671">
        <v>9</v>
      </c>
      <c r="F29" s="671"/>
      <c r="G29" s="670">
        <v>11</v>
      </c>
      <c r="H29" s="669"/>
      <c r="I29" s="671">
        <v>10</v>
      </c>
      <c r="J29" s="671"/>
      <c r="K29" s="665">
        <v>30</v>
      </c>
      <c r="L29" s="668"/>
      <c r="M29" s="671">
        <v>0</v>
      </c>
      <c r="N29" s="671"/>
      <c r="O29" s="667">
        <v>11</v>
      </c>
      <c r="P29" s="668"/>
    </row>
    <row r="30" spans="3:16" ht="24" customHeight="1">
      <c r="C30" s="665" t="s">
        <v>193</v>
      </c>
      <c r="D30" s="668"/>
      <c r="E30" s="665">
        <v>10</v>
      </c>
      <c r="F30" s="671"/>
      <c r="G30" s="670">
        <v>10</v>
      </c>
      <c r="H30" s="669"/>
      <c r="I30" s="671">
        <v>6</v>
      </c>
      <c r="J30" s="671"/>
      <c r="K30" s="665">
        <v>26</v>
      </c>
      <c r="L30" s="668"/>
      <c r="M30" s="671">
        <v>0</v>
      </c>
      <c r="N30" s="671"/>
      <c r="O30" s="667">
        <v>10</v>
      </c>
      <c r="P30" s="668"/>
    </row>
    <row r="31" spans="3:16" ht="24" customHeight="1">
      <c r="C31" s="665" t="s">
        <v>194</v>
      </c>
      <c r="D31" s="668"/>
      <c r="E31" s="671">
        <v>7</v>
      </c>
      <c r="F31" s="671"/>
      <c r="G31" s="670">
        <v>15</v>
      </c>
      <c r="H31" s="669"/>
      <c r="I31" s="671">
        <v>22</v>
      </c>
      <c r="J31" s="671"/>
      <c r="K31" s="665">
        <v>44</v>
      </c>
      <c r="L31" s="668"/>
      <c r="M31" s="671">
        <v>1</v>
      </c>
      <c r="N31" s="671"/>
      <c r="O31" s="667">
        <v>9</v>
      </c>
      <c r="P31" s="668"/>
    </row>
    <row r="32" spans="3:16" ht="24" customHeight="1">
      <c r="C32" s="680" t="s">
        <v>195</v>
      </c>
      <c r="D32" s="674"/>
      <c r="E32" s="672">
        <v>10</v>
      </c>
      <c r="F32" s="672"/>
      <c r="G32" s="681">
        <v>6</v>
      </c>
      <c r="H32" s="682"/>
      <c r="I32" s="672">
        <v>29</v>
      </c>
      <c r="J32" s="672"/>
      <c r="K32" s="680">
        <v>45</v>
      </c>
      <c r="L32" s="674"/>
      <c r="M32" s="672">
        <v>0</v>
      </c>
      <c r="N32" s="672"/>
      <c r="O32" s="673">
        <v>3</v>
      </c>
      <c r="P32" s="674"/>
    </row>
    <row r="33" spans="3:16" ht="24" customHeight="1" thickBot="1">
      <c r="C33" s="678" t="s">
        <v>196</v>
      </c>
      <c r="D33" s="679"/>
      <c r="E33" s="677">
        <v>7</v>
      </c>
      <c r="F33" s="677"/>
      <c r="G33" s="675">
        <v>9</v>
      </c>
      <c r="H33" s="676"/>
      <c r="I33" s="677">
        <v>16</v>
      </c>
      <c r="J33" s="677"/>
      <c r="K33" s="678">
        <v>32</v>
      </c>
      <c r="L33" s="679"/>
      <c r="M33" s="677">
        <v>0</v>
      </c>
      <c r="N33" s="677"/>
      <c r="O33" s="683">
        <v>5</v>
      </c>
      <c r="P33" s="679"/>
    </row>
    <row r="34" spans="3:16" ht="24" customHeight="1" thickBot="1">
      <c r="C34" s="678" t="s">
        <v>197</v>
      </c>
      <c r="D34" s="679"/>
      <c r="E34" s="684">
        <v>10</v>
      </c>
      <c r="F34" s="684"/>
      <c r="G34" s="685">
        <v>7</v>
      </c>
      <c r="H34" s="686"/>
      <c r="I34" s="684">
        <v>29</v>
      </c>
      <c r="J34" s="684"/>
      <c r="K34" s="687">
        <v>46</v>
      </c>
      <c r="L34" s="688"/>
      <c r="M34" s="684">
        <v>0</v>
      </c>
      <c r="N34" s="684"/>
      <c r="O34" s="689">
        <v>1</v>
      </c>
      <c r="P34" s="688"/>
    </row>
  </sheetData>
  <sheetProtection/>
  <mergeCells count="140">
    <mergeCell ref="O33:P33"/>
    <mergeCell ref="C34:D34"/>
    <mergeCell ref="E34:F34"/>
    <mergeCell ref="G34:H34"/>
    <mergeCell ref="I34:J34"/>
    <mergeCell ref="K34:L34"/>
    <mergeCell ref="M34:N34"/>
    <mergeCell ref="O34:P34"/>
    <mergeCell ref="C33:D33"/>
    <mergeCell ref="E33:F33"/>
    <mergeCell ref="G33:H33"/>
    <mergeCell ref="I33:J33"/>
    <mergeCell ref="K33:L33"/>
    <mergeCell ref="M33:N33"/>
    <mergeCell ref="O31:P31"/>
    <mergeCell ref="C32:D32"/>
    <mergeCell ref="E32:F32"/>
    <mergeCell ref="G32:H32"/>
    <mergeCell ref="I32:J32"/>
    <mergeCell ref="K32:L32"/>
    <mergeCell ref="M32:N32"/>
    <mergeCell ref="O32:P32"/>
    <mergeCell ref="C31:D31"/>
    <mergeCell ref="E31:F31"/>
    <mergeCell ref="G31:H31"/>
    <mergeCell ref="I31:J31"/>
    <mergeCell ref="K31:L31"/>
    <mergeCell ref="M31:N31"/>
    <mergeCell ref="O29:P29"/>
    <mergeCell ref="C30:D30"/>
    <mergeCell ref="E30:F30"/>
    <mergeCell ref="G30:H30"/>
    <mergeCell ref="I30:J30"/>
    <mergeCell ref="K30:L30"/>
    <mergeCell ref="M30:N30"/>
    <mergeCell ref="O30:P30"/>
    <mergeCell ref="C29:D29"/>
    <mergeCell ref="E29:F29"/>
    <mergeCell ref="G29:H29"/>
    <mergeCell ref="I29:J29"/>
    <mergeCell ref="K29:L29"/>
    <mergeCell ref="M29:N29"/>
    <mergeCell ref="O27:P27"/>
    <mergeCell ref="C28:D28"/>
    <mergeCell ref="E28:F28"/>
    <mergeCell ref="G28:H28"/>
    <mergeCell ref="I28:J28"/>
    <mergeCell ref="K28:L28"/>
    <mergeCell ref="M28:N28"/>
    <mergeCell ref="O28:P28"/>
    <mergeCell ref="C27:D27"/>
    <mergeCell ref="E27:F27"/>
    <mergeCell ref="G27:H27"/>
    <mergeCell ref="I27:J27"/>
    <mergeCell ref="K27:L27"/>
    <mergeCell ref="M27:N27"/>
    <mergeCell ref="O25:P25"/>
    <mergeCell ref="C26:D26"/>
    <mergeCell ref="E26:F26"/>
    <mergeCell ref="G26:H26"/>
    <mergeCell ref="I26:J26"/>
    <mergeCell ref="K26:L26"/>
    <mergeCell ref="M26:N26"/>
    <mergeCell ref="O26:P26"/>
    <mergeCell ref="C25:D25"/>
    <mergeCell ref="E25:F25"/>
    <mergeCell ref="G25:H25"/>
    <mergeCell ref="I25:J25"/>
    <mergeCell ref="K25:L25"/>
    <mergeCell ref="M25:N25"/>
    <mergeCell ref="O23:P23"/>
    <mergeCell ref="C24:D24"/>
    <mergeCell ref="E24:F24"/>
    <mergeCell ref="G24:H24"/>
    <mergeCell ref="I24:J24"/>
    <mergeCell ref="K24:L24"/>
    <mergeCell ref="M24:N24"/>
    <mergeCell ref="O24:P24"/>
    <mergeCell ref="C23:D23"/>
    <mergeCell ref="E23:F23"/>
    <mergeCell ref="G23:H23"/>
    <mergeCell ref="I23:J23"/>
    <mergeCell ref="K23:L23"/>
    <mergeCell ref="M23:N23"/>
    <mergeCell ref="M21:N21"/>
    <mergeCell ref="O21:P21"/>
    <mergeCell ref="C22:D22"/>
    <mergeCell ref="E22:F22"/>
    <mergeCell ref="G22:H22"/>
    <mergeCell ref="I22:J22"/>
    <mergeCell ref="K22:L22"/>
    <mergeCell ref="M22:N22"/>
    <mergeCell ref="O22:P22"/>
    <mergeCell ref="C13:O13"/>
    <mergeCell ref="C14:O14"/>
    <mergeCell ref="C15:O15"/>
    <mergeCell ref="C18:P18"/>
    <mergeCell ref="N20:P20"/>
    <mergeCell ref="C21:D21"/>
    <mergeCell ref="E21:F21"/>
    <mergeCell ref="G21:H21"/>
    <mergeCell ref="I21:J21"/>
    <mergeCell ref="K21:L21"/>
    <mergeCell ref="C11:E11"/>
    <mergeCell ref="F11:G11"/>
    <mergeCell ref="H11:I11"/>
    <mergeCell ref="J11:L11"/>
    <mergeCell ref="M11:O11"/>
    <mergeCell ref="C12:E12"/>
    <mergeCell ref="F12:G12"/>
    <mergeCell ref="H12:I12"/>
    <mergeCell ref="J12:L12"/>
    <mergeCell ref="M12:O12"/>
    <mergeCell ref="C9:D10"/>
    <mergeCell ref="F9:G9"/>
    <mergeCell ref="H9:I9"/>
    <mergeCell ref="J9:L9"/>
    <mergeCell ref="M9:O9"/>
    <mergeCell ref="F10:G10"/>
    <mergeCell ref="H10:I10"/>
    <mergeCell ref="J10:L10"/>
    <mergeCell ref="M10:O10"/>
    <mergeCell ref="C7:D8"/>
    <mergeCell ref="F7:G7"/>
    <mergeCell ref="H7:I7"/>
    <mergeCell ref="J7:L7"/>
    <mergeCell ref="M7:O7"/>
    <mergeCell ref="F8:G8"/>
    <mergeCell ref="H8:I8"/>
    <mergeCell ref="J8:L8"/>
    <mergeCell ref="M8:O8"/>
    <mergeCell ref="C2:E2"/>
    <mergeCell ref="F2:O2"/>
    <mergeCell ref="F3:L3"/>
    <mergeCell ref="M5:O5"/>
    <mergeCell ref="C6:E6"/>
    <mergeCell ref="F6:G6"/>
    <mergeCell ref="H6:I6"/>
    <mergeCell ref="J6:L6"/>
    <mergeCell ref="M6:O6"/>
  </mergeCells>
  <printOptions horizontalCentered="1"/>
  <pageMargins left="0.7874015748031497" right="0.984251968503937" top="1.1811023622047245" bottom="0.984251968503937" header="0.5118110236220472" footer="0.3937007874015748"/>
  <pageSetup horizontalDpi="600" verticalDpi="600" orientation="portrait" paperSize="9" scale="93" r:id="rId1"/>
  <headerFooter alignWithMargins="0">
    <oddFooter>&amp;C&amp;"ＭＳ ゴシック,標準"&amp;13 65</oddFooter>
  </headerFooter>
</worksheet>
</file>

<file path=xl/worksheets/sheet7.xml><?xml version="1.0" encoding="utf-8"?>
<worksheet xmlns="http://schemas.openxmlformats.org/spreadsheetml/2006/main" xmlns:r="http://schemas.openxmlformats.org/officeDocument/2006/relationships">
  <sheetPr>
    <tabColor rgb="FFC00000"/>
  </sheetPr>
  <dimension ref="A1:T36"/>
  <sheetViews>
    <sheetView view="pageBreakPreview" zoomScale="55" zoomScaleNormal="70" zoomScaleSheetLayoutView="55" zoomScalePageLayoutView="0" workbookViewId="0" topLeftCell="A13">
      <selection activeCell="I40" sqref="I40"/>
    </sheetView>
  </sheetViews>
  <sheetFormatPr defaultColWidth="9.00390625" defaultRowHeight="13.5"/>
  <cols>
    <col min="1" max="1" width="23.125" style="1" customWidth="1"/>
    <col min="2" max="2" width="15.50390625" style="1" bestFit="1" customWidth="1"/>
    <col min="3" max="3" width="9.375" style="1" customWidth="1"/>
    <col min="4" max="10" width="7.125" style="1" customWidth="1"/>
    <col min="11" max="11" width="7.375" style="1" customWidth="1"/>
    <col min="12" max="13" width="7.125" style="1" customWidth="1"/>
    <col min="14" max="14" width="7.375" style="1" customWidth="1"/>
    <col min="15" max="18" width="7.125" style="1" customWidth="1"/>
    <col min="19" max="16384" width="9.00390625" style="1" customWidth="1"/>
  </cols>
  <sheetData>
    <row r="1" spans="1:18" ht="32.25">
      <c r="A1" s="690" t="s">
        <v>198</v>
      </c>
      <c r="B1" s="691"/>
      <c r="C1" s="691"/>
      <c r="D1" s="691"/>
      <c r="E1" s="691"/>
      <c r="F1" s="691"/>
      <c r="G1" s="691"/>
      <c r="H1" s="691"/>
      <c r="I1" s="691"/>
      <c r="J1" s="691"/>
      <c r="K1" s="691"/>
      <c r="L1" s="691"/>
      <c r="M1" s="691"/>
      <c r="N1" s="691"/>
      <c r="O1" s="691"/>
      <c r="P1" s="691"/>
      <c r="Q1" s="691"/>
      <c r="R1" s="691"/>
    </row>
    <row r="2" spans="1:18" ht="13.5">
      <c r="A2" s="2"/>
      <c r="B2" s="2"/>
      <c r="C2" s="2"/>
      <c r="D2" s="2"/>
      <c r="E2" s="2"/>
      <c r="F2" s="2"/>
      <c r="G2" s="2"/>
      <c r="H2" s="2"/>
      <c r="I2" s="2"/>
      <c r="J2" s="2"/>
      <c r="K2" s="2"/>
      <c r="L2" s="2"/>
      <c r="M2" s="2"/>
      <c r="N2" s="2"/>
      <c r="O2" s="2"/>
      <c r="P2" s="2"/>
      <c r="Q2" s="2"/>
      <c r="R2" s="2"/>
    </row>
    <row r="3" spans="1:18" ht="26.25" customHeight="1" thickBot="1">
      <c r="A3" s="3"/>
      <c r="B3" s="3"/>
      <c r="C3" s="3"/>
      <c r="D3" s="3"/>
      <c r="E3" s="3"/>
      <c r="F3" s="3"/>
      <c r="G3" s="3"/>
      <c r="H3" s="3"/>
      <c r="I3" s="3"/>
      <c r="J3" s="3"/>
      <c r="K3" s="3"/>
      <c r="L3" s="3"/>
      <c r="M3" s="294"/>
      <c r="N3" s="294"/>
      <c r="O3" s="294"/>
      <c r="P3" s="692" t="s">
        <v>164</v>
      </c>
      <c r="Q3" s="692"/>
      <c r="R3" s="692"/>
    </row>
    <row r="4" spans="1:18" ht="27" customHeight="1" thickBot="1">
      <c r="A4" s="693" t="s">
        <v>199</v>
      </c>
      <c r="B4" s="694"/>
      <c r="C4" s="695" t="s">
        <v>37</v>
      </c>
      <c r="D4" s="697" t="s">
        <v>38</v>
      </c>
      <c r="E4" s="699" t="s">
        <v>39</v>
      </c>
      <c r="F4" s="699"/>
      <c r="G4" s="699"/>
      <c r="H4" s="699"/>
      <c r="I4" s="699"/>
      <c r="J4" s="699"/>
      <c r="K4" s="699"/>
      <c r="L4" s="699"/>
      <c r="M4" s="700" t="s">
        <v>40</v>
      </c>
      <c r="N4" s="700"/>
      <c r="O4" s="700"/>
      <c r="P4" s="700"/>
      <c r="Q4" s="700"/>
      <c r="R4" s="700"/>
    </row>
    <row r="5" spans="1:18" ht="9" customHeight="1">
      <c r="A5" s="295"/>
      <c r="B5" s="296"/>
      <c r="C5" s="696"/>
      <c r="D5" s="698"/>
      <c r="E5" s="299"/>
      <c r="F5" s="300"/>
      <c r="G5" s="301"/>
      <c r="H5" s="301"/>
      <c r="I5" s="301"/>
      <c r="J5" s="301"/>
      <c r="K5" s="301"/>
      <c r="L5" s="302"/>
      <c r="M5" s="303"/>
      <c r="N5" s="304"/>
      <c r="O5" s="305"/>
      <c r="P5" s="305"/>
      <c r="Q5" s="305"/>
      <c r="R5" s="306"/>
    </row>
    <row r="6" spans="1:18" ht="163.5" customHeight="1">
      <c r="A6" s="701" t="s">
        <v>200</v>
      </c>
      <c r="B6" s="702"/>
      <c r="C6" s="696"/>
      <c r="D6" s="698"/>
      <c r="E6" s="307" t="s">
        <v>42</v>
      </c>
      <c r="F6" s="63" t="s">
        <v>43</v>
      </c>
      <c r="G6" s="64" t="s">
        <v>44</v>
      </c>
      <c r="H6" s="64" t="s">
        <v>45</v>
      </c>
      <c r="I6" s="64" t="s">
        <v>46</v>
      </c>
      <c r="J6" s="64" t="s">
        <v>47</v>
      </c>
      <c r="K6" s="64" t="s">
        <v>48</v>
      </c>
      <c r="L6" s="65" t="s">
        <v>49</v>
      </c>
      <c r="M6" s="307" t="s">
        <v>42</v>
      </c>
      <c r="N6" s="63" t="s">
        <v>50</v>
      </c>
      <c r="O6" s="64" t="s">
        <v>51</v>
      </c>
      <c r="P6" s="64" t="s">
        <v>52</v>
      </c>
      <c r="Q6" s="64" t="s">
        <v>53</v>
      </c>
      <c r="R6" s="65" t="s">
        <v>54</v>
      </c>
    </row>
    <row r="7" spans="1:18" ht="9" customHeight="1" thickBot="1">
      <c r="A7" s="308"/>
      <c r="B7" s="309"/>
      <c r="C7" s="297"/>
      <c r="D7" s="298"/>
      <c r="E7" s="310"/>
      <c r="F7" s="311"/>
      <c r="G7" s="312"/>
      <c r="H7" s="312"/>
      <c r="I7" s="312"/>
      <c r="J7" s="312"/>
      <c r="K7" s="312"/>
      <c r="L7" s="313"/>
      <c r="M7" s="310"/>
      <c r="N7" s="311"/>
      <c r="O7" s="312"/>
      <c r="P7" s="312"/>
      <c r="Q7" s="312"/>
      <c r="R7" s="313"/>
    </row>
    <row r="8" spans="1:18" ht="30" customHeight="1">
      <c r="A8" s="703" t="s">
        <v>166</v>
      </c>
      <c r="B8" s="314" t="s">
        <v>201</v>
      </c>
      <c r="C8" s="315">
        <f>SUM(D8,E8,M8)</f>
        <v>3641</v>
      </c>
      <c r="D8" s="315">
        <v>112</v>
      </c>
      <c r="E8" s="316">
        <f>SUM(F8:L8)</f>
        <v>2253</v>
      </c>
      <c r="F8" s="317">
        <v>469</v>
      </c>
      <c r="G8" s="318">
        <v>217</v>
      </c>
      <c r="H8" s="318">
        <v>20</v>
      </c>
      <c r="I8" s="318">
        <v>478</v>
      </c>
      <c r="J8" s="318">
        <v>0</v>
      </c>
      <c r="K8" s="318">
        <v>995</v>
      </c>
      <c r="L8" s="319">
        <v>74</v>
      </c>
      <c r="M8" s="316">
        <f>SUM(N8:R8)</f>
        <v>1276</v>
      </c>
      <c r="N8" s="317">
        <v>790</v>
      </c>
      <c r="O8" s="318">
        <v>5</v>
      </c>
      <c r="P8" s="318">
        <v>7</v>
      </c>
      <c r="Q8" s="318">
        <v>0</v>
      </c>
      <c r="R8" s="319">
        <v>474</v>
      </c>
    </row>
    <row r="9" spans="1:18" ht="30" customHeight="1" thickBot="1">
      <c r="A9" s="704"/>
      <c r="B9" s="320" t="s">
        <v>202</v>
      </c>
      <c r="C9" s="321">
        <f>SUM(D9,E9,M9)</f>
        <v>3726</v>
      </c>
      <c r="D9" s="321">
        <v>115</v>
      </c>
      <c r="E9" s="322">
        <f>SUM(F9:L9)</f>
        <v>2274</v>
      </c>
      <c r="F9" s="323">
        <v>479</v>
      </c>
      <c r="G9" s="324">
        <v>219</v>
      </c>
      <c r="H9" s="324">
        <v>20</v>
      </c>
      <c r="I9" s="324">
        <v>480</v>
      </c>
      <c r="J9" s="324">
        <v>0</v>
      </c>
      <c r="K9" s="324">
        <v>1002</v>
      </c>
      <c r="L9" s="325">
        <v>74</v>
      </c>
      <c r="M9" s="322">
        <f>SUM(N9:R9)</f>
        <v>1337</v>
      </c>
      <c r="N9" s="323">
        <v>847</v>
      </c>
      <c r="O9" s="324">
        <v>5</v>
      </c>
      <c r="P9" s="324">
        <v>7</v>
      </c>
      <c r="Q9" s="324">
        <v>0</v>
      </c>
      <c r="R9" s="325">
        <v>478</v>
      </c>
    </row>
    <row r="10" spans="1:18" ht="30" customHeight="1">
      <c r="A10" s="703" t="s">
        <v>146</v>
      </c>
      <c r="B10" s="314" t="s">
        <v>201</v>
      </c>
      <c r="C10" s="315">
        <f>SUM(D10,E10,M10)</f>
        <v>4239</v>
      </c>
      <c r="D10" s="315">
        <v>115</v>
      </c>
      <c r="E10" s="316">
        <f>SUM(F10:L10)</f>
        <v>2659</v>
      </c>
      <c r="F10" s="317">
        <v>594</v>
      </c>
      <c r="G10" s="318">
        <v>326</v>
      </c>
      <c r="H10" s="318">
        <v>37</v>
      </c>
      <c r="I10" s="318">
        <v>588</v>
      </c>
      <c r="J10" s="318">
        <v>0</v>
      </c>
      <c r="K10" s="318">
        <v>1013</v>
      </c>
      <c r="L10" s="319">
        <v>101</v>
      </c>
      <c r="M10" s="316">
        <f>SUM(N10:R10)</f>
        <v>1465</v>
      </c>
      <c r="N10" s="317">
        <v>904</v>
      </c>
      <c r="O10" s="318">
        <v>5</v>
      </c>
      <c r="P10" s="318">
        <v>3</v>
      </c>
      <c r="Q10" s="318">
        <v>0</v>
      </c>
      <c r="R10" s="319">
        <v>553</v>
      </c>
    </row>
    <row r="11" spans="1:18" ht="30" customHeight="1" thickBot="1">
      <c r="A11" s="705"/>
      <c r="B11" s="326" t="s">
        <v>202</v>
      </c>
      <c r="C11" s="327">
        <f>SUM(D11,E11,M11)</f>
        <v>4350</v>
      </c>
      <c r="D11" s="327">
        <v>119</v>
      </c>
      <c r="E11" s="328">
        <f>SUM(F11:L11)</f>
        <v>2689</v>
      </c>
      <c r="F11" s="329">
        <v>600</v>
      </c>
      <c r="G11" s="330">
        <v>326</v>
      </c>
      <c r="H11" s="330">
        <v>38</v>
      </c>
      <c r="I11" s="330">
        <v>595</v>
      </c>
      <c r="J11" s="330">
        <v>0</v>
      </c>
      <c r="K11" s="330">
        <v>1027</v>
      </c>
      <c r="L11" s="331">
        <v>103</v>
      </c>
      <c r="M11" s="328">
        <f>SUM(N11:R11)</f>
        <v>1542</v>
      </c>
      <c r="N11" s="329">
        <v>970</v>
      </c>
      <c r="O11" s="330">
        <v>6</v>
      </c>
      <c r="P11" s="330">
        <v>4</v>
      </c>
      <c r="Q11" s="330">
        <v>0</v>
      </c>
      <c r="R11" s="331">
        <v>562</v>
      </c>
    </row>
    <row r="12" spans="1:18" ht="30" customHeight="1">
      <c r="A12" s="706" t="s">
        <v>203</v>
      </c>
      <c r="B12" s="314" t="s">
        <v>201</v>
      </c>
      <c r="C12" s="315">
        <v>4239</v>
      </c>
      <c r="D12" s="315">
        <v>115</v>
      </c>
      <c r="E12" s="316">
        <v>2659</v>
      </c>
      <c r="F12" s="317">
        <v>594</v>
      </c>
      <c r="G12" s="318">
        <v>326</v>
      </c>
      <c r="H12" s="318">
        <v>37</v>
      </c>
      <c r="I12" s="318">
        <v>588</v>
      </c>
      <c r="J12" s="318">
        <v>0</v>
      </c>
      <c r="K12" s="318">
        <v>1013</v>
      </c>
      <c r="L12" s="319">
        <v>101</v>
      </c>
      <c r="M12" s="316">
        <v>1465</v>
      </c>
      <c r="N12" s="317">
        <v>904</v>
      </c>
      <c r="O12" s="318">
        <v>5</v>
      </c>
      <c r="P12" s="318">
        <v>3</v>
      </c>
      <c r="Q12" s="318">
        <v>0</v>
      </c>
      <c r="R12" s="319">
        <v>553</v>
      </c>
    </row>
    <row r="13" spans="1:18" ht="30" customHeight="1">
      <c r="A13" s="707"/>
      <c r="B13" s="320" t="s">
        <v>202</v>
      </c>
      <c r="C13" s="321">
        <v>4350</v>
      </c>
      <c r="D13" s="321">
        <v>119</v>
      </c>
      <c r="E13" s="322">
        <v>2689</v>
      </c>
      <c r="F13" s="323">
        <v>600</v>
      </c>
      <c r="G13" s="324">
        <v>326</v>
      </c>
      <c r="H13" s="324">
        <v>38</v>
      </c>
      <c r="I13" s="324">
        <v>595</v>
      </c>
      <c r="J13" s="324">
        <v>0</v>
      </c>
      <c r="K13" s="324">
        <v>1027</v>
      </c>
      <c r="L13" s="325">
        <v>103</v>
      </c>
      <c r="M13" s="322">
        <v>1542</v>
      </c>
      <c r="N13" s="323">
        <v>970</v>
      </c>
      <c r="O13" s="324">
        <v>6</v>
      </c>
      <c r="P13" s="324">
        <v>4</v>
      </c>
      <c r="Q13" s="324">
        <v>0</v>
      </c>
      <c r="R13" s="325">
        <v>562</v>
      </c>
    </row>
    <row r="14" spans="1:18" ht="30" customHeight="1" hidden="1">
      <c r="A14" s="708" t="s">
        <v>204</v>
      </c>
      <c r="B14" s="332" t="s">
        <v>201</v>
      </c>
      <c r="C14" s="333" t="s">
        <v>61</v>
      </c>
      <c r="D14" s="333" t="s">
        <v>57</v>
      </c>
      <c r="E14" s="334" t="s">
        <v>57</v>
      </c>
      <c r="F14" s="335" t="s">
        <v>57</v>
      </c>
      <c r="G14" s="336" t="s">
        <v>57</v>
      </c>
      <c r="H14" s="336" t="s">
        <v>57</v>
      </c>
      <c r="I14" s="336" t="s">
        <v>57</v>
      </c>
      <c r="J14" s="336" t="s">
        <v>57</v>
      </c>
      <c r="K14" s="336" t="s">
        <v>57</v>
      </c>
      <c r="L14" s="337" t="s">
        <v>57</v>
      </c>
      <c r="M14" s="334" t="s">
        <v>57</v>
      </c>
      <c r="N14" s="338" t="s">
        <v>57</v>
      </c>
      <c r="O14" s="339" t="s">
        <v>57</v>
      </c>
      <c r="P14" s="339" t="s">
        <v>57</v>
      </c>
      <c r="Q14" s="339" t="s">
        <v>57</v>
      </c>
      <c r="R14" s="340" t="s">
        <v>57</v>
      </c>
    </row>
    <row r="15" spans="1:18" ht="30" customHeight="1" hidden="1">
      <c r="A15" s="707"/>
      <c r="B15" s="320" t="s">
        <v>202</v>
      </c>
      <c r="C15" s="321" t="s">
        <v>57</v>
      </c>
      <c r="D15" s="321" t="s">
        <v>57</v>
      </c>
      <c r="E15" s="322" t="s">
        <v>57</v>
      </c>
      <c r="F15" s="323" t="s">
        <v>57</v>
      </c>
      <c r="G15" s="324" t="s">
        <v>57</v>
      </c>
      <c r="H15" s="324" t="s">
        <v>57</v>
      </c>
      <c r="I15" s="324" t="s">
        <v>57</v>
      </c>
      <c r="J15" s="324" t="s">
        <v>57</v>
      </c>
      <c r="K15" s="324" t="s">
        <v>57</v>
      </c>
      <c r="L15" s="325" t="s">
        <v>57</v>
      </c>
      <c r="M15" s="322" t="s">
        <v>57</v>
      </c>
      <c r="N15" s="323" t="s">
        <v>57</v>
      </c>
      <c r="O15" s="324" t="s">
        <v>57</v>
      </c>
      <c r="P15" s="324" t="s">
        <v>57</v>
      </c>
      <c r="Q15" s="324" t="s">
        <v>57</v>
      </c>
      <c r="R15" s="325" t="s">
        <v>57</v>
      </c>
    </row>
    <row r="16" spans="1:18" ht="30" customHeight="1">
      <c r="A16" s="709" t="s">
        <v>205</v>
      </c>
      <c r="B16" s="332" t="s">
        <v>201</v>
      </c>
      <c r="C16" s="341" t="s">
        <v>57</v>
      </c>
      <c r="D16" s="341" t="s">
        <v>57</v>
      </c>
      <c r="E16" s="342" t="s">
        <v>57</v>
      </c>
      <c r="F16" s="343" t="s">
        <v>57</v>
      </c>
      <c r="G16" s="344" t="s">
        <v>57</v>
      </c>
      <c r="H16" s="344" t="s">
        <v>57</v>
      </c>
      <c r="I16" s="344" t="s">
        <v>57</v>
      </c>
      <c r="J16" s="344" t="s">
        <v>57</v>
      </c>
      <c r="K16" s="344" t="s">
        <v>57</v>
      </c>
      <c r="L16" s="345" t="s">
        <v>57</v>
      </c>
      <c r="M16" s="342" t="s">
        <v>57</v>
      </c>
      <c r="N16" s="343" t="s">
        <v>57</v>
      </c>
      <c r="O16" s="344" t="s">
        <v>57</v>
      </c>
      <c r="P16" s="344" t="s">
        <v>57</v>
      </c>
      <c r="Q16" s="344" t="s">
        <v>57</v>
      </c>
      <c r="R16" s="345" t="s">
        <v>57</v>
      </c>
    </row>
    <row r="17" spans="1:18" ht="30" customHeight="1" thickBot="1">
      <c r="A17" s="710"/>
      <c r="B17" s="346" t="s">
        <v>202</v>
      </c>
      <c r="C17" s="347" t="s">
        <v>57</v>
      </c>
      <c r="D17" s="347" t="s">
        <v>57</v>
      </c>
      <c r="E17" s="348" t="s">
        <v>57</v>
      </c>
      <c r="F17" s="349" t="s">
        <v>57</v>
      </c>
      <c r="G17" s="350" t="s">
        <v>57</v>
      </c>
      <c r="H17" s="350" t="s">
        <v>57</v>
      </c>
      <c r="I17" s="350" t="s">
        <v>57</v>
      </c>
      <c r="J17" s="350" t="s">
        <v>57</v>
      </c>
      <c r="K17" s="350" t="s">
        <v>57</v>
      </c>
      <c r="L17" s="351" t="s">
        <v>57</v>
      </c>
      <c r="M17" s="348" t="s">
        <v>57</v>
      </c>
      <c r="N17" s="349" t="s">
        <v>57</v>
      </c>
      <c r="O17" s="350" t="s">
        <v>57</v>
      </c>
      <c r="P17" s="350" t="s">
        <v>57</v>
      </c>
      <c r="Q17" s="350" t="s">
        <v>57</v>
      </c>
      <c r="R17" s="351" t="s">
        <v>57</v>
      </c>
    </row>
    <row r="18" spans="1:18" ht="24" customHeight="1">
      <c r="A18" s="352" t="s">
        <v>206</v>
      </c>
      <c r="B18" s="353"/>
      <c r="C18" s="352"/>
      <c r="D18" s="352"/>
      <c r="E18" s="352"/>
      <c r="F18" s="352"/>
      <c r="G18" s="352"/>
      <c r="H18" s="352"/>
      <c r="I18" s="352"/>
      <c r="J18" s="352"/>
      <c r="K18" s="352"/>
      <c r="L18" s="352"/>
      <c r="M18" s="354"/>
      <c r="N18" s="352"/>
      <c r="O18" s="352"/>
      <c r="P18" s="352"/>
      <c r="Q18" s="352"/>
      <c r="R18" s="352"/>
    </row>
    <row r="19" spans="1:18" ht="106.5" customHeight="1">
      <c r="A19" s="355"/>
      <c r="B19" s="353"/>
      <c r="C19" s="352"/>
      <c r="D19" s="352"/>
      <c r="E19" s="352"/>
      <c r="F19" s="352"/>
      <c r="G19" s="352"/>
      <c r="H19" s="352"/>
      <c r="I19" s="352"/>
      <c r="J19" s="352"/>
      <c r="K19" s="352"/>
      <c r="L19" s="352"/>
      <c r="M19" s="354"/>
      <c r="N19" s="352"/>
      <c r="O19" s="352"/>
      <c r="P19" s="352"/>
      <c r="Q19" s="352"/>
      <c r="R19" s="352"/>
    </row>
    <row r="20" spans="1:18" ht="32.25">
      <c r="A20" s="690" t="s">
        <v>207</v>
      </c>
      <c r="B20" s="690"/>
      <c r="C20" s="690"/>
      <c r="D20" s="690"/>
      <c r="E20" s="690"/>
      <c r="F20" s="690"/>
      <c r="G20" s="690"/>
      <c r="H20" s="690"/>
      <c r="I20" s="690"/>
      <c r="J20" s="690"/>
      <c r="K20" s="690"/>
      <c r="L20" s="690"/>
      <c r="M20" s="690"/>
      <c r="N20" s="690"/>
      <c r="O20" s="690"/>
      <c r="P20" s="690"/>
      <c r="Q20" s="690"/>
      <c r="R20" s="690"/>
    </row>
    <row r="21" spans="16:18" ht="38.25" customHeight="1" thickBot="1">
      <c r="P21" s="692" t="s">
        <v>164</v>
      </c>
      <c r="Q21" s="692"/>
      <c r="R21" s="692"/>
    </row>
    <row r="22" spans="1:18" ht="27" customHeight="1" thickBot="1">
      <c r="A22" s="693" t="s">
        <v>199</v>
      </c>
      <c r="B22" s="694"/>
      <c r="C22" s="695" t="s">
        <v>37</v>
      </c>
      <c r="D22" s="697" t="s">
        <v>38</v>
      </c>
      <c r="E22" s="699" t="s">
        <v>39</v>
      </c>
      <c r="F22" s="699"/>
      <c r="G22" s="699"/>
      <c r="H22" s="699"/>
      <c r="I22" s="699"/>
      <c r="J22" s="699"/>
      <c r="K22" s="699"/>
      <c r="L22" s="699"/>
      <c r="M22" s="700" t="s">
        <v>40</v>
      </c>
      <c r="N22" s="700"/>
      <c r="O22" s="700"/>
      <c r="P22" s="700"/>
      <c r="Q22" s="700"/>
      <c r="R22" s="700"/>
    </row>
    <row r="23" spans="1:18" ht="9" customHeight="1">
      <c r="A23" s="295"/>
      <c r="B23" s="296"/>
      <c r="C23" s="696"/>
      <c r="D23" s="698"/>
      <c r="E23" s="299"/>
      <c r="F23" s="300"/>
      <c r="G23" s="301"/>
      <c r="H23" s="301"/>
      <c r="I23" s="301"/>
      <c r="J23" s="301"/>
      <c r="K23" s="301"/>
      <c r="L23" s="302"/>
      <c r="M23" s="303"/>
      <c r="N23" s="304"/>
      <c r="O23" s="305"/>
      <c r="P23" s="305"/>
      <c r="Q23" s="305"/>
      <c r="R23" s="306"/>
    </row>
    <row r="24" spans="1:18" ht="163.5" customHeight="1">
      <c r="A24" s="701" t="s">
        <v>208</v>
      </c>
      <c r="B24" s="702"/>
      <c r="C24" s="696"/>
      <c r="D24" s="698"/>
      <c r="E24" s="307" t="s">
        <v>42</v>
      </c>
      <c r="F24" s="63" t="s">
        <v>43</v>
      </c>
      <c r="G24" s="64" t="s">
        <v>44</v>
      </c>
      <c r="H24" s="64" t="s">
        <v>45</v>
      </c>
      <c r="I24" s="64" t="s">
        <v>46</v>
      </c>
      <c r="J24" s="64" t="s">
        <v>47</v>
      </c>
      <c r="K24" s="64" t="s">
        <v>48</v>
      </c>
      <c r="L24" s="65" t="s">
        <v>49</v>
      </c>
      <c r="M24" s="307" t="s">
        <v>42</v>
      </c>
      <c r="N24" s="63" t="s">
        <v>50</v>
      </c>
      <c r="O24" s="64" t="s">
        <v>51</v>
      </c>
      <c r="P24" s="64" t="s">
        <v>52</v>
      </c>
      <c r="Q24" s="64" t="s">
        <v>53</v>
      </c>
      <c r="R24" s="65" t="s">
        <v>54</v>
      </c>
    </row>
    <row r="25" spans="1:18" ht="9" customHeight="1" thickBot="1">
      <c r="A25" s="308"/>
      <c r="B25" s="309"/>
      <c r="C25" s="356"/>
      <c r="D25" s="357"/>
      <c r="E25" s="358"/>
      <c r="F25" s="359"/>
      <c r="G25" s="360"/>
      <c r="H25" s="360"/>
      <c r="I25" s="360"/>
      <c r="J25" s="360"/>
      <c r="K25" s="360"/>
      <c r="L25" s="361"/>
      <c r="M25" s="358"/>
      <c r="N25" s="359"/>
      <c r="O25" s="360"/>
      <c r="P25" s="360"/>
      <c r="Q25" s="360"/>
      <c r="R25" s="361"/>
    </row>
    <row r="26" spans="1:18" ht="30" customHeight="1" thickBot="1">
      <c r="A26" s="713" t="s">
        <v>209</v>
      </c>
      <c r="B26" s="714"/>
      <c r="C26" s="362">
        <v>1</v>
      </c>
      <c r="D26" s="362">
        <v>1</v>
      </c>
      <c r="E26" s="363">
        <v>0</v>
      </c>
      <c r="F26" s="364">
        <v>0</v>
      </c>
      <c r="G26" s="365">
        <v>0</v>
      </c>
      <c r="H26" s="365">
        <v>0</v>
      </c>
      <c r="I26" s="365">
        <v>0</v>
      </c>
      <c r="J26" s="365">
        <v>0</v>
      </c>
      <c r="K26" s="365">
        <v>0</v>
      </c>
      <c r="L26" s="366">
        <v>0</v>
      </c>
      <c r="M26" s="363">
        <v>0</v>
      </c>
      <c r="N26" s="364">
        <v>0</v>
      </c>
      <c r="O26" s="365">
        <v>0</v>
      </c>
      <c r="P26" s="365">
        <v>0</v>
      </c>
      <c r="Q26" s="365">
        <v>0</v>
      </c>
      <c r="R26" s="366">
        <v>0</v>
      </c>
    </row>
    <row r="27" spans="1:18" ht="30" customHeight="1" thickBot="1">
      <c r="A27" s="713" t="s">
        <v>210</v>
      </c>
      <c r="B27" s="714"/>
      <c r="C27" s="362">
        <f>SUM(C28,C32,C33:C35)</f>
        <v>2</v>
      </c>
      <c r="D27" s="362">
        <f aca="true" t="shared" si="0" ref="D27:R27">SUM(D28,D32,D33:D35)</f>
        <v>1</v>
      </c>
      <c r="E27" s="363">
        <f t="shared" si="0"/>
        <v>0</v>
      </c>
      <c r="F27" s="364">
        <f t="shared" si="0"/>
        <v>0</v>
      </c>
      <c r="G27" s="365">
        <f t="shared" si="0"/>
        <v>0</v>
      </c>
      <c r="H27" s="365">
        <f t="shared" si="0"/>
        <v>0</v>
      </c>
      <c r="I27" s="365">
        <f t="shared" si="0"/>
        <v>0</v>
      </c>
      <c r="J27" s="365">
        <f t="shared" si="0"/>
        <v>0</v>
      </c>
      <c r="K27" s="365">
        <f t="shared" si="0"/>
        <v>0</v>
      </c>
      <c r="L27" s="366">
        <f t="shared" si="0"/>
        <v>0</v>
      </c>
      <c r="M27" s="363">
        <f t="shared" si="0"/>
        <v>1</v>
      </c>
      <c r="N27" s="364">
        <f t="shared" si="0"/>
        <v>0</v>
      </c>
      <c r="O27" s="365">
        <f t="shared" si="0"/>
        <v>0</v>
      </c>
      <c r="P27" s="365">
        <f t="shared" si="0"/>
        <v>0</v>
      </c>
      <c r="Q27" s="365">
        <f t="shared" si="0"/>
        <v>0</v>
      </c>
      <c r="R27" s="366">
        <f t="shared" si="0"/>
        <v>1</v>
      </c>
    </row>
    <row r="28" spans="1:18" ht="57" customHeight="1">
      <c r="A28" s="715" t="s">
        <v>211</v>
      </c>
      <c r="B28" s="716"/>
      <c r="C28" s="367">
        <f aca="true" t="shared" si="1" ref="C28:C35">SUM(D28,E28,M28)</f>
        <v>0</v>
      </c>
      <c r="D28" s="368">
        <v>0</v>
      </c>
      <c r="E28" s="369">
        <f>SUM(F28:L28)</f>
        <v>0</v>
      </c>
      <c r="F28" s="370">
        <v>0</v>
      </c>
      <c r="G28" s="371">
        <v>0</v>
      </c>
      <c r="H28" s="371">
        <v>0</v>
      </c>
      <c r="I28" s="371">
        <v>0</v>
      </c>
      <c r="J28" s="371">
        <v>0</v>
      </c>
      <c r="K28" s="371">
        <v>0</v>
      </c>
      <c r="L28" s="372">
        <v>0</v>
      </c>
      <c r="M28" s="369">
        <f aca="true" t="shared" si="2" ref="M28:M35">SUM(N28:R28)</f>
        <v>0</v>
      </c>
      <c r="N28" s="370">
        <v>0</v>
      </c>
      <c r="O28" s="371">
        <v>0</v>
      </c>
      <c r="P28" s="371">
        <v>0</v>
      </c>
      <c r="Q28" s="371">
        <v>0</v>
      </c>
      <c r="R28" s="372">
        <v>0</v>
      </c>
    </row>
    <row r="29" spans="1:20" s="100" customFormat="1" ht="30" customHeight="1">
      <c r="A29" s="717" t="s">
        <v>212</v>
      </c>
      <c r="B29" s="373" t="s">
        <v>213</v>
      </c>
      <c r="C29" s="374">
        <f t="shared" si="1"/>
        <v>0</v>
      </c>
      <c r="D29" s="375">
        <v>0</v>
      </c>
      <c r="E29" s="376">
        <f aca="true" t="shared" si="3" ref="E29:E35">SUM(F29:L29)</f>
        <v>0</v>
      </c>
      <c r="F29" s="377">
        <v>0</v>
      </c>
      <c r="G29" s="378">
        <v>0</v>
      </c>
      <c r="H29" s="378">
        <v>0</v>
      </c>
      <c r="I29" s="378">
        <v>0</v>
      </c>
      <c r="J29" s="378">
        <v>0</v>
      </c>
      <c r="K29" s="378">
        <v>0</v>
      </c>
      <c r="L29" s="379">
        <v>0</v>
      </c>
      <c r="M29" s="376">
        <f t="shared" si="2"/>
        <v>0</v>
      </c>
      <c r="N29" s="377">
        <v>0</v>
      </c>
      <c r="O29" s="378">
        <v>0</v>
      </c>
      <c r="P29" s="378">
        <v>0</v>
      </c>
      <c r="Q29" s="378">
        <v>0</v>
      </c>
      <c r="R29" s="379">
        <v>0</v>
      </c>
      <c r="S29" s="380"/>
      <c r="T29" s="381"/>
    </row>
    <row r="30" spans="1:18" ht="30" customHeight="1">
      <c r="A30" s="718"/>
      <c r="B30" s="382" t="s">
        <v>214</v>
      </c>
      <c r="C30" s="383">
        <f t="shared" si="1"/>
        <v>0</v>
      </c>
      <c r="D30" s="384">
        <v>0</v>
      </c>
      <c r="E30" s="385">
        <f t="shared" si="3"/>
        <v>0</v>
      </c>
      <c r="F30" s="386">
        <v>0</v>
      </c>
      <c r="G30" s="387">
        <v>0</v>
      </c>
      <c r="H30" s="387">
        <v>0</v>
      </c>
      <c r="I30" s="387">
        <v>0</v>
      </c>
      <c r="J30" s="387">
        <v>0</v>
      </c>
      <c r="K30" s="387">
        <v>0</v>
      </c>
      <c r="L30" s="388">
        <v>0</v>
      </c>
      <c r="M30" s="385">
        <f t="shared" si="2"/>
        <v>0</v>
      </c>
      <c r="N30" s="386">
        <v>0</v>
      </c>
      <c r="O30" s="387">
        <v>0</v>
      </c>
      <c r="P30" s="387">
        <v>0</v>
      </c>
      <c r="Q30" s="387">
        <v>0</v>
      </c>
      <c r="R30" s="388">
        <v>0</v>
      </c>
    </row>
    <row r="31" spans="1:18" ht="30" customHeight="1">
      <c r="A31" s="718"/>
      <c r="B31" s="382" t="s">
        <v>215</v>
      </c>
      <c r="C31" s="383">
        <f t="shared" si="1"/>
        <v>0</v>
      </c>
      <c r="D31" s="384">
        <v>0</v>
      </c>
      <c r="E31" s="385">
        <f t="shared" si="3"/>
        <v>0</v>
      </c>
      <c r="F31" s="386">
        <v>0</v>
      </c>
      <c r="G31" s="387">
        <v>0</v>
      </c>
      <c r="H31" s="387">
        <v>0</v>
      </c>
      <c r="I31" s="387">
        <v>0</v>
      </c>
      <c r="J31" s="387">
        <v>0</v>
      </c>
      <c r="K31" s="387">
        <v>0</v>
      </c>
      <c r="L31" s="388">
        <v>0</v>
      </c>
      <c r="M31" s="385">
        <f t="shared" si="2"/>
        <v>0</v>
      </c>
      <c r="N31" s="386">
        <v>0</v>
      </c>
      <c r="O31" s="387">
        <v>0</v>
      </c>
      <c r="P31" s="387">
        <v>0</v>
      </c>
      <c r="Q31" s="387">
        <v>0</v>
      </c>
      <c r="R31" s="388">
        <v>0</v>
      </c>
    </row>
    <row r="32" spans="1:18" ht="30" customHeight="1">
      <c r="A32" s="719"/>
      <c r="B32" s="389" t="s">
        <v>42</v>
      </c>
      <c r="C32" s="321">
        <f t="shared" si="1"/>
        <v>0</v>
      </c>
      <c r="D32" s="321">
        <v>0</v>
      </c>
      <c r="E32" s="322">
        <f t="shared" si="3"/>
        <v>0</v>
      </c>
      <c r="F32" s="323">
        <v>0</v>
      </c>
      <c r="G32" s="324">
        <v>0</v>
      </c>
      <c r="H32" s="324">
        <v>0</v>
      </c>
      <c r="I32" s="324">
        <v>0</v>
      </c>
      <c r="J32" s="324">
        <v>0</v>
      </c>
      <c r="K32" s="324">
        <v>0</v>
      </c>
      <c r="L32" s="325">
        <v>0</v>
      </c>
      <c r="M32" s="322">
        <f t="shared" si="2"/>
        <v>0</v>
      </c>
      <c r="N32" s="323">
        <v>0</v>
      </c>
      <c r="O32" s="324">
        <v>0</v>
      </c>
      <c r="P32" s="324">
        <v>0</v>
      </c>
      <c r="Q32" s="324">
        <v>0</v>
      </c>
      <c r="R32" s="325">
        <v>0</v>
      </c>
    </row>
    <row r="33" spans="1:18" ht="40.5" customHeight="1">
      <c r="A33" s="720" t="s">
        <v>216</v>
      </c>
      <c r="B33" s="721"/>
      <c r="C33" s="390">
        <f t="shared" si="1"/>
        <v>0</v>
      </c>
      <c r="D33" s="391">
        <v>0</v>
      </c>
      <c r="E33" s="392">
        <f t="shared" si="3"/>
        <v>0</v>
      </c>
      <c r="F33" s="393">
        <v>0</v>
      </c>
      <c r="G33" s="394">
        <v>0</v>
      </c>
      <c r="H33" s="394">
        <v>0</v>
      </c>
      <c r="I33" s="394">
        <v>0</v>
      </c>
      <c r="J33" s="394">
        <v>0</v>
      </c>
      <c r="K33" s="394">
        <v>0</v>
      </c>
      <c r="L33" s="395">
        <v>0</v>
      </c>
      <c r="M33" s="392">
        <f t="shared" si="2"/>
        <v>0</v>
      </c>
      <c r="N33" s="393">
        <v>0</v>
      </c>
      <c r="O33" s="394">
        <v>0</v>
      </c>
      <c r="P33" s="394">
        <v>0</v>
      </c>
      <c r="Q33" s="394">
        <v>0</v>
      </c>
      <c r="R33" s="395">
        <v>0</v>
      </c>
    </row>
    <row r="34" spans="1:18" ht="37.5" customHeight="1">
      <c r="A34" s="720" t="s">
        <v>217</v>
      </c>
      <c r="B34" s="721"/>
      <c r="C34" s="396">
        <f t="shared" si="1"/>
        <v>2</v>
      </c>
      <c r="D34" s="397">
        <v>1</v>
      </c>
      <c r="E34" s="398">
        <f t="shared" si="3"/>
        <v>0</v>
      </c>
      <c r="F34" s="399">
        <v>0</v>
      </c>
      <c r="G34" s="400">
        <v>0</v>
      </c>
      <c r="H34" s="400">
        <v>0</v>
      </c>
      <c r="I34" s="400">
        <v>0</v>
      </c>
      <c r="J34" s="400">
        <v>0</v>
      </c>
      <c r="K34" s="400">
        <v>0</v>
      </c>
      <c r="L34" s="401">
        <v>0</v>
      </c>
      <c r="M34" s="398">
        <f t="shared" si="2"/>
        <v>1</v>
      </c>
      <c r="N34" s="399">
        <v>0</v>
      </c>
      <c r="O34" s="400">
        <v>0</v>
      </c>
      <c r="P34" s="400">
        <v>0</v>
      </c>
      <c r="Q34" s="400">
        <v>0</v>
      </c>
      <c r="R34" s="401">
        <v>1</v>
      </c>
    </row>
    <row r="35" spans="1:18" ht="39.75" customHeight="1" thickBot="1">
      <c r="A35" s="711" t="s">
        <v>218</v>
      </c>
      <c r="B35" s="712"/>
      <c r="C35" s="402">
        <f t="shared" si="1"/>
        <v>0</v>
      </c>
      <c r="D35" s="403">
        <v>0</v>
      </c>
      <c r="E35" s="404">
        <f t="shared" si="3"/>
        <v>0</v>
      </c>
      <c r="F35" s="405">
        <v>0</v>
      </c>
      <c r="G35" s="406">
        <v>0</v>
      </c>
      <c r="H35" s="406">
        <v>0</v>
      </c>
      <c r="I35" s="406">
        <v>0</v>
      </c>
      <c r="J35" s="406">
        <v>0</v>
      </c>
      <c r="K35" s="406">
        <v>0</v>
      </c>
      <c r="L35" s="407">
        <v>0</v>
      </c>
      <c r="M35" s="404">
        <f t="shared" si="2"/>
        <v>0</v>
      </c>
      <c r="N35" s="405">
        <v>0</v>
      </c>
      <c r="O35" s="406">
        <v>0</v>
      </c>
      <c r="P35" s="406">
        <v>0</v>
      </c>
      <c r="Q35" s="406">
        <v>0</v>
      </c>
      <c r="R35" s="407">
        <v>0</v>
      </c>
    </row>
    <row r="36" spans="1:15" ht="17.25">
      <c r="A36" s="408" t="s">
        <v>219</v>
      </c>
      <c r="F36" s="409"/>
      <c r="O36" s="410"/>
    </row>
  </sheetData>
  <sheetProtection/>
  <mergeCells count="28">
    <mergeCell ref="A35:B35"/>
    <mergeCell ref="A26:B26"/>
    <mergeCell ref="A27:B27"/>
    <mergeCell ref="A28:B28"/>
    <mergeCell ref="A29:A32"/>
    <mergeCell ref="A33:B33"/>
    <mergeCell ref="A34:B34"/>
    <mergeCell ref="P21:R21"/>
    <mergeCell ref="A22:B22"/>
    <mergeCell ref="C22:C24"/>
    <mergeCell ref="D22:D24"/>
    <mergeCell ref="E22:L22"/>
    <mergeCell ref="M22:R22"/>
    <mergeCell ref="A24:B24"/>
    <mergeCell ref="A8:A9"/>
    <mergeCell ref="A10:A11"/>
    <mergeCell ref="A12:A13"/>
    <mergeCell ref="A14:A15"/>
    <mergeCell ref="A16:A17"/>
    <mergeCell ref="A20:R20"/>
    <mergeCell ref="A1:R1"/>
    <mergeCell ref="P3:R3"/>
    <mergeCell ref="A4:B4"/>
    <mergeCell ref="C4:C6"/>
    <mergeCell ref="D4:D6"/>
    <mergeCell ref="E4:L4"/>
    <mergeCell ref="M4:R4"/>
    <mergeCell ref="A6:B6"/>
  </mergeCells>
  <printOptions horizontalCentered="1"/>
  <pageMargins left="0.984251968503937" right="0.7874015748031497" top="1.3779527559055118" bottom="0.984251968503937" header="0.984251968503937" footer="0.3937007874015748"/>
  <pageSetup horizontalDpi="600" verticalDpi="600" orientation="portrait" paperSize="9" scale="51" r:id="rId2"/>
  <headerFooter alignWithMargins="0">
    <oddFooter>&amp;C&amp;"ＭＳ ゴシック,標準"&amp;20 &amp;22 66</oddFooter>
  </headerFooter>
  <drawing r:id="rId1"/>
</worksheet>
</file>

<file path=xl/worksheets/sheet8.xml><?xml version="1.0" encoding="utf-8"?>
<worksheet xmlns="http://schemas.openxmlformats.org/spreadsheetml/2006/main" xmlns:r="http://schemas.openxmlformats.org/officeDocument/2006/relationships">
  <sheetPr>
    <tabColor rgb="FFC00000"/>
  </sheetPr>
  <dimension ref="A1:V38"/>
  <sheetViews>
    <sheetView view="pageBreakPreview" zoomScaleNormal="85" zoomScaleSheetLayoutView="100" zoomScalePageLayoutView="0" workbookViewId="0" topLeftCell="A1">
      <selection activeCell="N17" sqref="N17"/>
    </sheetView>
  </sheetViews>
  <sheetFormatPr defaultColWidth="9.00390625" defaultRowHeight="13.5"/>
  <cols>
    <col min="1" max="1" width="15.125" style="1" customWidth="1"/>
    <col min="2" max="2" width="7.00390625" style="1" customWidth="1"/>
    <col min="3" max="19" width="6.75390625" style="1" customWidth="1"/>
    <col min="20" max="20" width="5.125" style="1" customWidth="1"/>
    <col min="21" max="16384" width="9.00390625" style="1" customWidth="1"/>
  </cols>
  <sheetData>
    <row r="1" spans="1:19" ht="23.25">
      <c r="A1" s="722" t="s">
        <v>220</v>
      </c>
      <c r="B1" s="722"/>
      <c r="C1" s="722"/>
      <c r="D1" s="722"/>
      <c r="E1" s="722"/>
      <c r="F1" s="722"/>
      <c r="G1" s="722"/>
      <c r="H1" s="722"/>
      <c r="I1" s="722"/>
      <c r="J1" s="722"/>
      <c r="K1" s="722"/>
      <c r="L1" s="722"/>
      <c r="M1" s="722"/>
      <c r="N1" s="722"/>
      <c r="O1" s="722"/>
      <c r="P1" s="722"/>
      <c r="Q1" s="722"/>
      <c r="R1" s="722"/>
      <c r="S1" s="722"/>
    </row>
    <row r="3" spans="5:22" ht="27" customHeight="1" thickBot="1">
      <c r="E3" s="411"/>
      <c r="F3" s="411"/>
      <c r="G3" s="411"/>
      <c r="H3" s="411"/>
      <c r="N3" s="723" t="s">
        <v>221</v>
      </c>
      <c r="O3" s="723"/>
      <c r="P3" s="723"/>
      <c r="Q3" s="723"/>
      <c r="R3" s="723"/>
      <c r="S3" s="723"/>
      <c r="U3" s="411"/>
      <c r="V3" s="411"/>
    </row>
    <row r="4" spans="1:19" ht="24.75" customHeight="1" thickBot="1">
      <c r="A4" s="412" t="s">
        <v>222</v>
      </c>
      <c r="B4" s="724" t="s">
        <v>223</v>
      </c>
      <c r="C4" s="725"/>
      <c r="D4" s="725"/>
      <c r="E4" s="724" t="s">
        <v>224</v>
      </c>
      <c r="F4" s="725"/>
      <c r="G4" s="728"/>
      <c r="H4" s="725" t="s">
        <v>225</v>
      </c>
      <c r="I4" s="725"/>
      <c r="J4" s="725"/>
      <c r="K4" s="725"/>
      <c r="L4" s="725"/>
      <c r="M4" s="725"/>
      <c r="N4" s="725"/>
      <c r="O4" s="725"/>
      <c r="P4" s="725"/>
      <c r="Q4" s="724" t="s">
        <v>226</v>
      </c>
      <c r="R4" s="725"/>
      <c r="S4" s="728"/>
    </row>
    <row r="5" spans="1:19" ht="24.75" customHeight="1" thickBot="1">
      <c r="A5" s="413"/>
      <c r="B5" s="726"/>
      <c r="C5" s="727"/>
      <c r="D5" s="727"/>
      <c r="E5" s="726"/>
      <c r="F5" s="727"/>
      <c r="G5" s="729"/>
      <c r="H5" s="730" t="s">
        <v>227</v>
      </c>
      <c r="I5" s="730"/>
      <c r="J5" s="730"/>
      <c r="K5" s="730" t="s">
        <v>228</v>
      </c>
      <c r="L5" s="730"/>
      <c r="M5" s="731"/>
      <c r="N5" s="732" t="s">
        <v>229</v>
      </c>
      <c r="O5" s="732"/>
      <c r="P5" s="733"/>
      <c r="Q5" s="726"/>
      <c r="R5" s="727"/>
      <c r="S5" s="729"/>
    </row>
    <row r="6" spans="1:19" ht="93" customHeight="1" thickBot="1">
      <c r="A6" s="414" t="s">
        <v>230</v>
      </c>
      <c r="B6" s="415" t="s">
        <v>231</v>
      </c>
      <c r="C6" s="416" t="s">
        <v>232</v>
      </c>
      <c r="D6" s="417" t="s">
        <v>233</v>
      </c>
      <c r="E6" s="415" t="s">
        <v>231</v>
      </c>
      <c r="F6" s="416" t="s">
        <v>232</v>
      </c>
      <c r="G6" s="417" t="s">
        <v>233</v>
      </c>
      <c r="H6" s="418" t="s">
        <v>231</v>
      </c>
      <c r="I6" s="419" t="s">
        <v>232</v>
      </c>
      <c r="J6" s="420" t="s">
        <v>233</v>
      </c>
      <c r="K6" s="415" t="s">
        <v>231</v>
      </c>
      <c r="L6" s="416" t="s">
        <v>232</v>
      </c>
      <c r="M6" s="416" t="s">
        <v>233</v>
      </c>
      <c r="N6" s="416" t="s">
        <v>231</v>
      </c>
      <c r="O6" s="416" t="s">
        <v>232</v>
      </c>
      <c r="P6" s="417" t="s">
        <v>233</v>
      </c>
      <c r="Q6" s="415" t="s">
        <v>231</v>
      </c>
      <c r="R6" s="416" t="s">
        <v>232</v>
      </c>
      <c r="S6" s="417" t="s">
        <v>233</v>
      </c>
    </row>
    <row r="7" spans="1:19" ht="38.25" customHeight="1" hidden="1">
      <c r="A7" s="421" t="s">
        <v>234</v>
      </c>
      <c r="B7" s="422">
        <v>12922</v>
      </c>
      <c r="C7" s="423">
        <v>6290</v>
      </c>
      <c r="D7" s="424">
        <v>48.7</v>
      </c>
      <c r="E7" s="422">
        <v>1598</v>
      </c>
      <c r="F7" s="423">
        <v>596</v>
      </c>
      <c r="G7" s="424">
        <v>37.3</v>
      </c>
      <c r="H7" s="422">
        <v>10663</v>
      </c>
      <c r="I7" s="423">
        <v>5296</v>
      </c>
      <c r="J7" s="424">
        <v>49.7</v>
      </c>
      <c r="K7" s="422">
        <v>7978</v>
      </c>
      <c r="L7" s="423">
        <v>3180</v>
      </c>
      <c r="M7" s="425">
        <v>39.9</v>
      </c>
      <c r="N7" s="423">
        <v>2685</v>
      </c>
      <c r="O7" s="423">
        <v>2116</v>
      </c>
      <c r="P7" s="424">
        <v>78.8</v>
      </c>
      <c r="Q7" s="422">
        <v>661</v>
      </c>
      <c r="R7" s="423">
        <v>398</v>
      </c>
      <c r="S7" s="424">
        <v>60.2</v>
      </c>
    </row>
    <row r="8" spans="1:19" ht="38.25" customHeight="1" hidden="1">
      <c r="A8" s="426" t="s">
        <v>235</v>
      </c>
      <c r="B8" s="422">
        <v>10674</v>
      </c>
      <c r="C8" s="423">
        <v>5398</v>
      </c>
      <c r="D8" s="424">
        <v>50.57148210605209</v>
      </c>
      <c r="E8" s="422">
        <v>1439</v>
      </c>
      <c r="F8" s="423">
        <v>546</v>
      </c>
      <c r="G8" s="424">
        <v>37.94301598332176</v>
      </c>
      <c r="H8" s="422">
        <f aca="true" t="shared" si="0" ref="H8:H18">SUM(K8,N8)</f>
        <v>8437</v>
      </c>
      <c r="I8" s="423">
        <v>4349</v>
      </c>
      <c r="J8" s="424">
        <v>51.54675832641934</v>
      </c>
      <c r="K8" s="422">
        <v>6211</v>
      </c>
      <c r="L8" s="423">
        <v>2560</v>
      </c>
      <c r="M8" s="425">
        <v>41.2</v>
      </c>
      <c r="N8" s="423">
        <v>2226</v>
      </c>
      <c r="O8" s="423">
        <v>1789</v>
      </c>
      <c r="P8" s="424">
        <v>80.4</v>
      </c>
      <c r="Q8" s="422">
        <v>798</v>
      </c>
      <c r="R8" s="423">
        <v>503</v>
      </c>
      <c r="S8" s="424">
        <v>63.03258145363409</v>
      </c>
    </row>
    <row r="9" spans="1:19" ht="38.25" customHeight="1">
      <c r="A9" s="427" t="s">
        <v>236</v>
      </c>
      <c r="B9" s="422">
        <f aca="true" t="shared" si="1" ref="B9:C18">SUM(E9,H9,Q9)</f>
        <v>12054</v>
      </c>
      <c r="C9" s="423">
        <f t="shared" si="1"/>
        <v>5819</v>
      </c>
      <c r="D9" s="424">
        <f aca="true" t="shared" si="2" ref="D9:D18">C9/B9*100</f>
        <v>48.274431723909075</v>
      </c>
      <c r="E9" s="422">
        <v>1708</v>
      </c>
      <c r="F9" s="423">
        <v>626</v>
      </c>
      <c r="G9" s="424">
        <v>36.65105386416862</v>
      </c>
      <c r="H9" s="422">
        <f>SUM(K9,N9)</f>
        <v>9385</v>
      </c>
      <c r="I9" s="423">
        <v>4668</v>
      </c>
      <c r="J9" s="424">
        <f aca="true" t="shared" si="3" ref="J9:J18">I9/H9*100</f>
        <v>49.738945125199784</v>
      </c>
      <c r="K9" s="422">
        <v>6805</v>
      </c>
      <c r="L9" s="423">
        <v>2642</v>
      </c>
      <c r="M9" s="425">
        <f aca="true" t="shared" si="4" ref="M9:M18">L9/K9*100</f>
        <v>38.8243938280676</v>
      </c>
      <c r="N9" s="423">
        <v>2580</v>
      </c>
      <c r="O9" s="423">
        <v>2026</v>
      </c>
      <c r="P9" s="424">
        <f aca="true" t="shared" si="5" ref="P9:P18">O9/N9*100</f>
        <v>78.52713178294573</v>
      </c>
      <c r="Q9" s="422">
        <v>961</v>
      </c>
      <c r="R9" s="423">
        <v>525</v>
      </c>
      <c r="S9" s="424">
        <f aca="true" t="shared" si="6" ref="S9:S18">R9/Q9*100</f>
        <v>54.630593132154004</v>
      </c>
    </row>
    <row r="10" spans="1:19" ht="38.25" customHeight="1">
      <c r="A10" s="427" t="s">
        <v>237</v>
      </c>
      <c r="B10" s="422">
        <f t="shared" si="1"/>
        <v>10726</v>
      </c>
      <c r="C10" s="423">
        <f t="shared" si="1"/>
        <v>5195</v>
      </c>
      <c r="D10" s="424">
        <f t="shared" si="2"/>
        <v>48.433712474361364</v>
      </c>
      <c r="E10" s="422">
        <v>1416</v>
      </c>
      <c r="F10" s="423">
        <v>515</v>
      </c>
      <c r="G10" s="424">
        <v>36.37005649717514</v>
      </c>
      <c r="H10" s="422">
        <f>SUM(K10,N10)</f>
        <v>8324</v>
      </c>
      <c r="I10" s="423">
        <v>4123</v>
      </c>
      <c r="J10" s="424">
        <f t="shared" si="3"/>
        <v>49.53147525228256</v>
      </c>
      <c r="K10" s="422">
        <v>6181</v>
      </c>
      <c r="L10" s="423">
        <v>2402</v>
      </c>
      <c r="M10" s="425">
        <f t="shared" si="4"/>
        <v>38.86102572399288</v>
      </c>
      <c r="N10" s="423">
        <v>2143</v>
      </c>
      <c r="O10" s="423">
        <v>1721</v>
      </c>
      <c r="P10" s="424">
        <f t="shared" si="5"/>
        <v>80.30797946803546</v>
      </c>
      <c r="Q10" s="422">
        <v>986</v>
      </c>
      <c r="R10" s="423">
        <v>557</v>
      </c>
      <c r="S10" s="424">
        <f t="shared" si="6"/>
        <v>56.49087221095335</v>
      </c>
    </row>
    <row r="11" spans="1:19" ht="38.25" customHeight="1">
      <c r="A11" s="427" t="s">
        <v>238</v>
      </c>
      <c r="B11" s="422">
        <f t="shared" si="1"/>
        <v>10904</v>
      </c>
      <c r="C11" s="423">
        <f t="shared" si="1"/>
        <v>5175</v>
      </c>
      <c r="D11" s="424">
        <f t="shared" si="2"/>
        <v>47.45964783565664</v>
      </c>
      <c r="E11" s="422">
        <v>1455</v>
      </c>
      <c r="F11" s="423">
        <v>549</v>
      </c>
      <c r="G11" s="424">
        <v>37.7319587628866</v>
      </c>
      <c r="H11" s="422">
        <f t="shared" si="0"/>
        <v>8556</v>
      </c>
      <c r="I11" s="423">
        <v>4089</v>
      </c>
      <c r="J11" s="424">
        <f t="shared" si="3"/>
        <v>47.791023842917255</v>
      </c>
      <c r="K11" s="422">
        <v>6429</v>
      </c>
      <c r="L11" s="423">
        <v>2444</v>
      </c>
      <c r="M11" s="425">
        <f t="shared" si="4"/>
        <v>38.015243428215896</v>
      </c>
      <c r="N11" s="423">
        <v>2127</v>
      </c>
      <c r="O11" s="423">
        <v>1645</v>
      </c>
      <c r="P11" s="424">
        <f t="shared" si="5"/>
        <v>77.33897508227551</v>
      </c>
      <c r="Q11" s="422">
        <v>893</v>
      </c>
      <c r="R11" s="423">
        <v>537</v>
      </c>
      <c r="S11" s="424">
        <f t="shared" si="6"/>
        <v>60.13437849944009</v>
      </c>
    </row>
    <row r="12" spans="1:19" ht="38.25" customHeight="1">
      <c r="A12" s="427" t="s">
        <v>239</v>
      </c>
      <c r="B12" s="422">
        <f t="shared" si="1"/>
        <v>10691</v>
      </c>
      <c r="C12" s="423">
        <f t="shared" si="1"/>
        <v>4938</v>
      </c>
      <c r="D12" s="424">
        <f t="shared" si="2"/>
        <v>46.18838275184734</v>
      </c>
      <c r="E12" s="422">
        <v>1451</v>
      </c>
      <c r="F12" s="423">
        <v>551</v>
      </c>
      <c r="G12" s="424">
        <v>37.973811164713986</v>
      </c>
      <c r="H12" s="422">
        <f t="shared" si="0"/>
        <v>8479</v>
      </c>
      <c r="I12" s="423">
        <v>3954</v>
      </c>
      <c r="J12" s="424">
        <f t="shared" si="3"/>
        <v>46.632857648307585</v>
      </c>
      <c r="K12" s="422">
        <v>6511</v>
      </c>
      <c r="L12" s="423">
        <v>2454</v>
      </c>
      <c r="M12" s="425">
        <f t="shared" si="4"/>
        <v>37.69006297035786</v>
      </c>
      <c r="N12" s="423">
        <v>1968</v>
      </c>
      <c r="O12" s="423">
        <v>1500</v>
      </c>
      <c r="P12" s="424">
        <f t="shared" si="5"/>
        <v>76.21951219512195</v>
      </c>
      <c r="Q12" s="422">
        <v>761</v>
      </c>
      <c r="R12" s="423">
        <v>433</v>
      </c>
      <c r="S12" s="424">
        <f t="shared" si="6"/>
        <v>56.8988173455979</v>
      </c>
    </row>
    <row r="13" spans="1:19" ht="38.25" customHeight="1">
      <c r="A13" s="427" t="s">
        <v>240</v>
      </c>
      <c r="B13" s="428">
        <f t="shared" si="1"/>
        <v>10672</v>
      </c>
      <c r="C13" s="429">
        <f t="shared" si="1"/>
        <v>4804</v>
      </c>
      <c r="D13" s="430">
        <f t="shared" si="2"/>
        <v>45.014992503748125</v>
      </c>
      <c r="E13" s="431">
        <v>1423</v>
      </c>
      <c r="F13" s="429">
        <v>547</v>
      </c>
      <c r="G13" s="430">
        <v>38.43991567111736</v>
      </c>
      <c r="H13" s="431">
        <f t="shared" si="0"/>
        <v>8516</v>
      </c>
      <c r="I13" s="429">
        <v>3823</v>
      </c>
      <c r="J13" s="430">
        <f t="shared" si="3"/>
        <v>44.891968060122124</v>
      </c>
      <c r="K13" s="431">
        <v>6470</v>
      </c>
      <c r="L13" s="429">
        <v>2202</v>
      </c>
      <c r="M13" s="432">
        <f t="shared" si="4"/>
        <v>34.03400309119011</v>
      </c>
      <c r="N13" s="429">
        <v>2046</v>
      </c>
      <c r="O13" s="429">
        <v>1621</v>
      </c>
      <c r="P13" s="430">
        <f t="shared" si="5"/>
        <v>79.227761485826</v>
      </c>
      <c r="Q13" s="431">
        <v>733</v>
      </c>
      <c r="R13" s="429">
        <v>434</v>
      </c>
      <c r="S13" s="430">
        <f t="shared" si="6"/>
        <v>59.2087312414734</v>
      </c>
    </row>
    <row r="14" spans="1:19" ht="38.25" customHeight="1">
      <c r="A14" s="433" t="s">
        <v>241</v>
      </c>
      <c r="B14" s="422">
        <f t="shared" si="1"/>
        <v>9963</v>
      </c>
      <c r="C14" s="423">
        <f t="shared" si="1"/>
        <v>5043</v>
      </c>
      <c r="D14" s="434">
        <f t="shared" si="2"/>
        <v>50.617283950617285</v>
      </c>
      <c r="E14" s="422">
        <v>1305</v>
      </c>
      <c r="F14" s="423">
        <v>578</v>
      </c>
      <c r="G14" s="430">
        <f>F14/E14*100</f>
        <v>44.2911877394636</v>
      </c>
      <c r="H14" s="422">
        <f t="shared" si="0"/>
        <v>8091</v>
      </c>
      <c r="I14" s="423">
        <v>4067</v>
      </c>
      <c r="J14" s="430">
        <f t="shared" si="3"/>
        <v>50.265727351378075</v>
      </c>
      <c r="K14" s="422">
        <v>6197</v>
      </c>
      <c r="L14" s="423">
        <v>2560</v>
      </c>
      <c r="M14" s="435">
        <f t="shared" si="4"/>
        <v>41.31031144101985</v>
      </c>
      <c r="N14" s="423">
        <v>1894</v>
      </c>
      <c r="O14" s="423">
        <v>1507</v>
      </c>
      <c r="P14" s="434">
        <f t="shared" si="5"/>
        <v>79.56705385427666</v>
      </c>
      <c r="Q14" s="422">
        <v>567</v>
      </c>
      <c r="R14" s="423">
        <v>398</v>
      </c>
      <c r="S14" s="434">
        <f t="shared" si="6"/>
        <v>70.19400352733686</v>
      </c>
    </row>
    <row r="15" spans="1:19" ht="38.25" customHeight="1">
      <c r="A15" s="427" t="s">
        <v>242</v>
      </c>
      <c r="B15" s="422">
        <f t="shared" si="1"/>
        <v>8493</v>
      </c>
      <c r="C15" s="423">
        <f t="shared" si="1"/>
        <v>4642</v>
      </c>
      <c r="D15" s="434">
        <f t="shared" si="2"/>
        <v>54.65677616860945</v>
      </c>
      <c r="E15" s="422">
        <v>1160</v>
      </c>
      <c r="F15" s="423">
        <v>507</v>
      </c>
      <c r="G15" s="430">
        <v>43.7</v>
      </c>
      <c r="H15" s="422">
        <f t="shared" si="0"/>
        <v>6844</v>
      </c>
      <c r="I15" s="423">
        <v>3746</v>
      </c>
      <c r="J15" s="430">
        <f t="shared" si="3"/>
        <v>54.73407364114553</v>
      </c>
      <c r="K15" s="422">
        <v>5094</v>
      </c>
      <c r="L15" s="423">
        <v>2368</v>
      </c>
      <c r="M15" s="435">
        <f t="shared" si="4"/>
        <v>46.486062033765215</v>
      </c>
      <c r="N15" s="423">
        <v>1750</v>
      </c>
      <c r="O15" s="423">
        <v>1378</v>
      </c>
      <c r="P15" s="434">
        <f t="shared" si="5"/>
        <v>78.74285714285715</v>
      </c>
      <c r="Q15" s="422">
        <v>489</v>
      </c>
      <c r="R15" s="423">
        <v>389</v>
      </c>
      <c r="S15" s="434">
        <f t="shared" si="6"/>
        <v>79.55010224948876</v>
      </c>
    </row>
    <row r="16" spans="1:19" ht="38.25" customHeight="1">
      <c r="A16" s="436" t="s">
        <v>243</v>
      </c>
      <c r="B16" s="437">
        <f t="shared" si="1"/>
        <v>8626</v>
      </c>
      <c r="C16" s="438">
        <f t="shared" si="1"/>
        <v>4591</v>
      </c>
      <c r="D16" s="439">
        <f t="shared" si="2"/>
        <v>53.222814746116384</v>
      </c>
      <c r="E16" s="437">
        <v>1068</v>
      </c>
      <c r="F16" s="438">
        <v>463</v>
      </c>
      <c r="G16" s="439">
        <f>F16/E16*100</f>
        <v>43.352059925093634</v>
      </c>
      <c r="H16" s="437">
        <f t="shared" si="0"/>
        <v>7054</v>
      </c>
      <c r="I16" s="438">
        <f>SUM(L16,O16)</f>
        <v>3742</v>
      </c>
      <c r="J16" s="439">
        <f t="shared" si="3"/>
        <v>53.047916075985256</v>
      </c>
      <c r="K16" s="437">
        <v>5309</v>
      </c>
      <c r="L16" s="438">
        <v>2378</v>
      </c>
      <c r="M16" s="440">
        <f t="shared" si="4"/>
        <v>44.791862874364284</v>
      </c>
      <c r="N16" s="438">
        <v>1745</v>
      </c>
      <c r="O16" s="438">
        <v>1364</v>
      </c>
      <c r="P16" s="439">
        <f t="shared" si="5"/>
        <v>78.16618911174785</v>
      </c>
      <c r="Q16" s="437">
        <v>504</v>
      </c>
      <c r="R16" s="438">
        <v>386</v>
      </c>
      <c r="S16" s="439">
        <f t="shared" si="6"/>
        <v>76.5873015873016</v>
      </c>
    </row>
    <row r="17" spans="1:19" ht="38.25" customHeight="1" thickBot="1">
      <c r="A17" s="441" t="s">
        <v>244</v>
      </c>
      <c r="B17" s="442">
        <f t="shared" si="1"/>
        <v>7207</v>
      </c>
      <c r="C17" s="443">
        <f t="shared" si="1"/>
        <v>4012</v>
      </c>
      <c r="D17" s="444">
        <f t="shared" si="2"/>
        <v>55.66810045788816</v>
      </c>
      <c r="E17" s="442">
        <v>1051</v>
      </c>
      <c r="F17" s="443">
        <v>494</v>
      </c>
      <c r="G17" s="444">
        <f>F17/E17*100</f>
        <v>47.00285442435776</v>
      </c>
      <c r="H17" s="442">
        <f t="shared" si="0"/>
        <v>5716</v>
      </c>
      <c r="I17" s="443">
        <f>SUM(L17,O17)</f>
        <v>3170</v>
      </c>
      <c r="J17" s="444">
        <f t="shared" si="3"/>
        <v>55.45836249125262</v>
      </c>
      <c r="K17" s="442">
        <v>4211</v>
      </c>
      <c r="L17" s="443">
        <v>1995</v>
      </c>
      <c r="M17" s="445">
        <f t="shared" si="4"/>
        <v>47.37592020897649</v>
      </c>
      <c r="N17" s="443">
        <v>1505</v>
      </c>
      <c r="O17" s="443">
        <v>1175</v>
      </c>
      <c r="P17" s="444">
        <f t="shared" si="5"/>
        <v>78.07308970099668</v>
      </c>
      <c r="Q17" s="442">
        <v>440</v>
      </c>
      <c r="R17" s="443">
        <v>348</v>
      </c>
      <c r="S17" s="444">
        <f t="shared" si="6"/>
        <v>79.0909090909091</v>
      </c>
    </row>
    <row r="18" spans="1:19" ht="38.25" customHeight="1" thickBot="1">
      <c r="A18" s="51" t="s">
        <v>245</v>
      </c>
      <c r="B18" s="446">
        <f t="shared" si="1"/>
        <v>8387</v>
      </c>
      <c r="C18" s="447">
        <f t="shared" si="1"/>
        <v>4484</v>
      </c>
      <c r="D18" s="448">
        <f t="shared" si="2"/>
        <v>53.46369381185168</v>
      </c>
      <c r="E18" s="446">
        <v>1282</v>
      </c>
      <c r="F18" s="447">
        <v>568</v>
      </c>
      <c r="G18" s="448">
        <f>F18/E18*100</f>
        <v>44.30577223088923</v>
      </c>
      <c r="H18" s="446">
        <f t="shared" si="0"/>
        <v>6895</v>
      </c>
      <c r="I18" s="447">
        <f>SUM(L18,O18)</f>
        <v>3765</v>
      </c>
      <c r="J18" s="448">
        <f t="shared" si="3"/>
        <v>54.6047860768673</v>
      </c>
      <c r="K18" s="446">
        <v>5333</v>
      </c>
      <c r="L18" s="447">
        <v>2508</v>
      </c>
      <c r="M18" s="449">
        <f t="shared" si="4"/>
        <v>47.02793924620289</v>
      </c>
      <c r="N18" s="447">
        <v>1562</v>
      </c>
      <c r="O18" s="447">
        <v>1257</v>
      </c>
      <c r="P18" s="448">
        <f t="shared" si="5"/>
        <v>80.47375160051217</v>
      </c>
      <c r="Q18" s="446">
        <v>210</v>
      </c>
      <c r="R18" s="447">
        <v>151</v>
      </c>
      <c r="S18" s="448">
        <f t="shared" si="6"/>
        <v>71.9047619047619</v>
      </c>
    </row>
    <row r="19" ht="38.25" customHeight="1"/>
    <row r="20" spans="1:13" ht="23.25" customHeight="1">
      <c r="A20" s="722" t="s">
        <v>246</v>
      </c>
      <c r="B20" s="722"/>
      <c r="C20" s="722"/>
      <c r="D20" s="722"/>
      <c r="E20" s="722"/>
      <c r="F20" s="722"/>
      <c r="G20" s="722"/>
      <c r="H20" s="722"/>
      <c r="I20" s="722"/>
      <c r="J20" s="722"/>
      <c r="K20" s="722"/>
      <c r="L20" s="722"/>
      <c r="M20" s="722"/>
    </row>
    <row r="21" spans="2:13" ht="13.5" customHeight="1">
      <c r="B21" s="450"/>
      <c r="C21" s="451"/>
      <c r="D21" s="451"/>
      <c r="E21" s="451"/>
      <c r="F21" s="451"/>
      <c r="G21" s="451"/>
      <c r="H21" s="451"/>
      <c r="I21" s="451"/>
      <c r="J21" s="451"/>
      <c r="K21" s="451"/>
      <c r="L21" s="451"/>
      <c r="M21" s="451"/>
    </row>
    <row r="22" spans="9:13" ht="27" customHeight="1" thickBot="1">
      <c r="I22" s="723" t="s">
        <v>247</v>
      </c>
      <c r="J22" s="723"/>
      <c r="K22" s="723"/>
      <c r="L22" s="723"/>
      <c r="M22" s="723"/>
    </row>
    <row r="23" spans="1:13" ht="38.25" customHeight="1" thickBot="1">
      <c r="A23" s="452" t="s">
        <v>248</v>
      </c>
      <c r="B23" s="734" t="s">
        <v>249</v>
      </c>
      <c r="C23" s="734" t="s">
        <v>250</v>
      </c>
      <c r="D23" s="737" t="s">
        <v>251</v>
      </c>
      <c r="E23" s="732"/>
      <c r="F23" s="732"/>
      <c r="G23" s="732"/>
      <c r="H23" s="732"/>
      <c r="I23" s="732"/>
      <c r="J23" s="732"/>
      <c r="K23" s="732"/>
      <c r="L23" s="732"/>
      <c r="M23" s="733"/>
    </row>
    <row r="24" spans="1:13" ht="38.25" customHeight="1">
      <c r="A24" s="453"/>
      <c r="B24" s="735"/>
      <c r="C24" s="735"/>
      <c r="D24" s="738" t="s">
        <v>37</v>
      </c>
      <c r="E24" s="740" t="s">
        <v>252</v>
      </c>
      <c r="F24" s="742" t="s">
        <v>253</v>
      </c>
      <c r="G24" s="742"/>
      <c r="H24" s="742"/>
      <c r="I24" s="742"/>
      <c r="J24" s="742"/>
      <c r="K24" s="742"/>
      <c r="L24" s="742"/>
      <c r="M24" s="743" t="s">
        <v>254</v>
      </c>
    </row>
    <row r="25" spans="1:13" ht="38.25" customHeight="1" thickBot="1">
      <c r="A25" s="454" t="s">
        <v>255</v>
      </c>
      <c r="B25" s="736"/>
      <c r="C25" s="736"/>
      <c r="D25" s="739"/>
      <c r="E25" s="741"/>
      <c r="F25" s="455" t="s">
        <v>42</v>
      </c>
      <c r="G25" s="455" t="s">
        <v>256</v>
      </c>
      <c r="H25" s="455" t="s">
        <v>257</v>
      </c>
      <c r="I25" s="455" t="s">
        <v>258</v>
      </c>
      <c r="J25" s="455" t="s">
        <v>228</v>
      </c>
      <c r="K25" s="455" t="s">
        <v>259</v>
      </c>
      <c r="L25" s="455" t="s">
        <v>260</v>
      </c>
      <c r="M25" s="744"/>
    </row>
    <row r="26" spans="1:13" ht="38.25" customHeight="1" hidden="1">
      <c r="A26" s="421" t="s">
        <v>234</v>
      </c>
      <c r="B26" s="456">
        <v>24</v>
      </c>
      <c r="C26" s="456">
        <v>5287</v>
      </c>
      <c r="D26" s="456">
        <v>6449</v>
      </c>
      <c r="E26" s="457">
        <v>489</v>
      </c>
      <c r="F26" s="458">
        <v>5459</v>
      </c>
      <c r="G26" s="458">
        <v>121</v>
      </c>
      <c r="H26" s="458">
        <v>171</v>
      </c>
      <c r="I26" s="458">
        <v>114</v>
      </c>
      <c r="J26" s="458">
        <v>4668</v>
      </c>
      <c r="K26" s="458">
        <v>214</v>
      </c>
      <c r="L26" s="458">
        <v>171</v>
      </c>
      <c r="M26" s="459">
        <v>501</v>
      </c>
    </row>
    <row r="27" spans="1:13" ht="38.25" customHeight="1" hidden="1">
      <c r="A27" s="427" t="s">
        <v>261</v>
      </c>
      <c r="B27" s="456">
        <v>24</v>
      </c>
      <c r="C27" s="456">
        <v>5366</v>
      </c>
      <c r="D27" s="456">
        <v>6701</v>
      </c>
      <c r="E27" s="457">
        <v>548</v>
      </c>
      <c r="F27" s="458">
        <v>5690</v>
      </c>
      <c r="G27" s="458">
        <v>163</v>
      </c>
      <c r="H27" s="458">
        <v>205</v>
      </c>
      <c r="I27" s="458">
        <v>163</v>
      </c>
      <c r="J27" s="458">
        <v>4721</v>
      </c>
      <c r="K27" s="458">
        <v>261</v>
      </c>
      <c r="L27" s="458">
        <v>177</v>
      </c>
      <c r="M27" s="459">
        <v>463</v>
      </c>
    </row>
    <row r="28" spans="1:13" ht="38.25" customHeight="1">
      <c r="A28" s="427" t="s">
        <v>262</v>
      </c>
      <c r="B28" s="456">
        <v>24</v>
      </c>
      <c r="C28" s="456">
        <v>5559</v>
      </c>
      <c r="D28" s="456">
        <v>6891</v>
      </c>
      <c r="E28" s="457">
        <v>561</v>
      </c>
      <c r="F28" s="458">
        <v>5825</v>
      </c>
      <c r="G28" s="458">
        <v>138</v>
      </c>
      <c r="H28" s="458">
        <v>198</v>
      </c>
      <c r="I28" s="458">
        <v>127</v>
      </c>
      <c r="J28" s="458">
        <v>4924</v>
      </c>
      <c r="K28" s="458">
        <v>248</v>
      </c>
      <c r="L28" s="458">
        <v>190</v>
      </c>
      <c r="M28" s="459">
        <v>505</v>
      </c>
    </row>
    <row r="29" spans="1:13" ht="38.25" customHeight="1">
      <c r="A29" s="427" t="s">
        <v>237</v>
      </c>
      <c r="B29" s="456">
        <v>26</v>
      </c>
      <c r="C29" s="456">
        <v>5512</v>
      </c>
      <c r="D29" s="456">
        <v>6982</v>
      </c>
      <c r="E29" s="457">
        <v>629</v>
      </c>
      <c r="F29" s="458">
        <v>5876</v>
      </c>
      <c r="G29" s="458">
        <v>167</v>
      </c>
      <c r="H29" s="458">
        <v>246</v>
      </c>
      <c r="I29" s="458">
        <v>156</v>
      </c>
      <c r="J29" s="458">
        <v>4829</v>
      </c>
      <c r="K29" s="458">
        <v>279</v>
      </c>
      <c r="L29" s="458">
        <v>199</v>
      </c>
      <c r="M29" s="459">
        <v>477</v>
      </c>
    </row>
    <row r="30" spans="1:13" ht="38.25" customHeight="1">
      <c r="A30" s="427" t="s">
        <v>238</v>
      </c>
      <c r="B30" s="456">
        <v>26</v>
      </c>
      <c r="C30" s="456">
        <v>5664</v>
      </c>
      <c r="D30" s="456">
        <v>7149</v>
      </c>
      <c r="E30" s="457">
        <v>628</v>
      </c>
      <c r="F30" s="458">
        <v>6038</v>
      </c>
      <c r="G30" s="458">
        <v>179</v>
      </c>
      <c r="H30" s="458">
        <v>242</v>
      </c>
      <c r="I30" s="458">
        <v>165</v>
      </c>
      <c r="J30" s="458">
        <v>4975</v>
      </c>
      <c r="K30" s="458">
        <v>297</v>
      </c>
      <c r="L30" s="458">
        <v>180</v>
      </c>
      <c r="M30" s="459">
        <v>483</v>
      </c>
    </row>
    <row r="31" spans="1:13" ht="38.25" customHeight="1">
      <c r="A31" s="427" t="s">
        <v>239</v>
      </c>
      <c r="B31" s="456">
        <v>26</v>
      </c>
      <c r="C31" s="456">
        <v>5919</v>
      </c>
      <c r="D31" s="456">
        <v>7602</v>
      </c>
      <c r="E31" s="457">
        <v>776</v>
      </c>
      <c r="F31" s="458">
        <v>6349</v>
      </c>
      <c r="G31" s="458">
        <v>195</v>
      </c>
      <c r="H31" s="458">
        <v>256</v>
      </c>
      <c r="I31" s="458">
        <v>196</v>
      </c>
      <c r="J31" s="458">
        <v>5130</v>
      </c>
      <c r="K31" s="458">
        <v>329</v>
      </c>
      <c r="L31" s="458">
        <v>243</v>
      </c>
      <c r="M31" s="459">
        <v>477</v>
      </c>
    </row>
    <row r="32" spans="1:13" ht="38.25" customHeight="1">
      <c r="A32" s="427" t="s">
        <v>240</v>
      </c>
      <c r="B32" s="460">
        <v>26</v>
      </c>
      <c r="C32" s="460">
        <v>5891</v>
      </c>
      <c r="D32" s="460">
        <v>7609</v>
      </c>
      <c r="E32" s="461">
        <v>713</v>
      </c>
      <c r="F32" s="462">
        <v>6403</v>
      </c>
      <c r="G32" s="462">
        <v>207</v>
      </c>
      <c r="H32" s="462">
        <v>300</v>
      </c>
      <c r="I32" s="462">
        <v>198</v>
      </c>
      <c r="J32" s="462">
        <v>5134</v>
      </c>
      <c r="K32" s="462">
        <v>330</v>
      </c>
      <c r="L32" s="462">
        <v>234</v>
      </c>
      <c r="M32" s="463">
        <v>493</v>
      </c>
    </row>
    <row r="33" spans="1:13" ht="39" customHeight="1">
      <c r="A33" s="433" t="s">
        <v>241</v>
      </c>
      <c r="B33" s="460">
        <v>26</v>
      </c>
      <c r="C33" s="460">
        <v>5724</v>
      </c>
      <c r="D33" s="460">
        <v>7549</v>
      </c>
      <c r="E33" s="461">
        <v>667</v>
      </c>
      <c r="F33" s="462">
        <v>6380</v>
      </c>
      <c r="G33" s="462">
        <v>222</v>
      </c>
      <c r="H33" s="462">
        <v>296</v>
      </c>
      <c r="I33" s="462">
        <v>214</v>
      </c>
      <c r="J33" s="462">
        <v>5034</v>
      </c>
      <c r="K33" s="462">
        <v>370</v>
      </c>
      <c r="L33" s="462">
        <v>244</v>
      </c>
      <c r="M33" s="463">
        <v>502</v>
      </c>
    </row>
    <row r="34" spans="1:13" ht="39" customHeight="1">
      <c r="A34" s="427" t="s">
        <v>242</v>
      </c>
      <c r="B34" s="460">
        <v>26</v>
      </c>
      <c r="C34" s="460">
        <v>5956</v>
      </c>
      <c r="D34" s="460">
        <v>7785</v>
      </c>
      <c r="E34" s="461">
        <v>823</v>
      </c>
      <c r="F34" s="462">
        <v>6495</v>
      </c>
      <c r="G34" s="462">
        <v>219</v>
      </c>
      <c r="H34" s="462">
        <v>291</v>
      </c>
      <c r="I34" s="462">
        <v>222</v>
      </c>
      <c r="J34" s="462">
        <v>5155</v>
      </c>
      <c r="K34" s="462">
        <v>362</v>
      </c>
      <c r="L34" s="462">
        <v>246</v>
      </c>
      <c r="M34" s="463">
        <v>467</v>
      </c>
    </row>
    <row r="35" spans="1:13" ht="39" customHeight="1">
      <c r="A35" s="436" t="s">
        <v>243</v>
      </c>
      <c r="B35" s="464">
        <v>27</v>
      </c>
      <c r="C35" s="464">
        <v>6150</v>
      </c>
      <c r="D35" s="464">
        <f>E35+F35+M35</f>
        <v>8025</v>
      </c>
      <c r="E35" s="465">
        <v>797</v>
      </c>
      <c r="F35" s="466">
        <f>SUM(G35:L35)</f>
        <v>6745</v>
      </c>
      <c r="G35" s="466">
        <v>239</v>
      </c>
      <c r="H35" s="466">
        <v>318</v>
      </c>
      <c r="I35" s="466">
        <v>231</v>
      </c>
      <c r="J35" s="466">
        <v>5328</v>
      </c>
      <c r="K35" s="466">
        <v>384</v>
      </c>
      <c r="L35" s="466">
        <v>245</v>
      </c>
      <c r="M35" s="467">
        <v>483</v>
      </c>
    </row>
    <row r="36" spans="1:13" ht="39" customHeight="1" thickBot="1">
      <c r="A36" s="441" t="s">
        <v>244</v>
      </c>
      <c r="B36" s="468">
        <v>25</v>
      </c>
      <c r="C36" s="468">
        <v>5483</v>
      </c>
      <c r="D36" s="468">
        <v>7293</v>
      </c>
      <c r="E36" s="469">
        <v>677</v>
      </c>
      <c r="F36" s="470">
        <f>SUM(G36:L36)</f>
        <v>6174</v>
      </c>
      <c r="G36" s="470">
        <v>232</v>
      </c>
      <c r="H36" s="470">
        <v>301</v>
      </c>
      <c r="I36" s="470">
        <v>227</v>
      </c>
      <c r="J36" s="470">
        <v>4801</v>
      </c>
      <c r="K36" s="470">
        <v>366</v>
      </c>
      <c r="L36" s="470">
        <v>247</v>
      </c>
      <c r="M36" s="471">
        <v>442</v>
      </c>
    </row>
    <row r="37" spans="1:13" ht="39" customHeight="1" thickBot="1">
      <c r="A37" s="51" t="s">
        <v>245</v>
      </c>
      <c r="B37" s="472" t="s">
        <v>263</v>
      </c>
      <c r="C37" s="472" t="s">
        <v>264</v>
      </c>
      <c r="D37" s="473">
        <f>SUM(E37,F37,M37)</f>
        <v>8080</v>
      </c>
      <c r="E37" s="474">
        <v>820</v>
      </c>
      <c r="F37" s="475">
        <f>SUM(G37:L37)</f>
        <v>6778</v>
      </c>
      <c r="G37" s="475">
        <v>259</v>
      </c>
      <c r="H37" s="475">
        <v>339</v>
      </c>
      <c r="I37" s="475">
        <v>259</v>
      </c>
      <c r="J37" s="475">
        <v>5247</v>
      </c>
      <c r="K37" s="475">
        <v>392</v>
      </c>
      <c r="L37" s="475">
        <v>282</v>
      </c>
      <c r="M37" s="476">
        <v>482</v>
      </c>
    </row>
    <row r="38" ht="13.5">
      <c r="A38" s="477" t="s">
        <v>265</v>
      </c>
    </row>
  </sheetData>
  <sheetProtection/>
  <mergeCells count="18">
    <mergeCell ref="A20:M20"/>
    <mergeCell ref="I22:M22"/>
    <mergeCell ref="B23:B25"/>
    <mergeCell ref="C23:C25"/>
    <mergeCell ref="D23:M23"/>
    <mergeCell ref="D24:D25"/>
    <mergeCell ref="E24:E25"/>
    <mergeCell ref="F24:L24"/>
    <mergeCell ref="M24:M25"/>
    <mergeCell ref="A1:S1"/>
    <mergeCell ref="N3:S3"/>
    <mergeCell ref="B4:D5"/>
    <mergeCell ref="E4:G5"/>
    <mergeCell ref="H4:P4"/>
    <mergeCell ref="Q4:S5"/>
    <mergeCell ref="H5:J5"/>
    <mergeCell ref="K5:M5"/>
    <mergeCell ref="N5:P5"/>
  </mergeCells>
  <printOptions horizontalCentered="1"/>
  <pageMargins left="0.7874015748031497" right="0.984251968503937" top="1.1811023622047245" bottom="0.984251968503937" header="0.35433070866141736" footer="0.3937007874015748"/>
  <pageSetup horizontalDpi="300" verticalDpi="300" orientation="portrait" paperSize="9" scale="59" r:id="rId2"/>
  <headerFooter alignWithMargins="0">
    <oddFooter>&amp;C&amp;"ＭＳ ゴシック,標準"&amp;20 67</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埼玉県庁</dc:creator>
  <cp:keywords/>
  <dc:description/>
  <cp:lastModifiedBy>埼玉県</cp:lastModifiedBy>
  <cp:lastPrinted>2023-03-02T07:42:30Z</cp:lastPrinted>
  <dcterms:created xsi:type="dcterms:W3CDTF">2000-09-21T03:54:47Z</dcterms:created>
  <dcterms:modified xsi:type="dcterms:W3CDTF">2023-03-02T07:42:42Z</dcterms:modified>
  <cp:category/>
  <cp:version/>
  <cp:contentType/>
  <cp:contentStatus/>
</cp:coreProperties>
</file>