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codeName="ThisWorkbook" defaultThemeVersion="124226"/>
  <xr:revisionPtr revIDLastSave="0" documentId="13_ncr:1_{F8B742E9-5422-4DBC-BDA2-417A175872AC}" xr6:coauthVersionLast="36" xr6:coauthVersionMax="36" xr10:uidLastSave="{00000000-0000-0000-0000-000000000000}"/>
  <bookViews>
    <workbookView xWindow="0" yWindow="0" windowWidth="23040" windowHeight="8970" tabRatio="786" xr2:uid="{00000000-000D-0000-FFFF-FFFF00000000}"/>
  </bookViews>
  <sheets>
    <sheet name="１ 職員数" sheetId="1" r:id="rId1"/>
    <sheet name="２ 学級・講座の開設状況" sheetId="2" r:id="rId2"/>
    <sheet name="３ 諸集会の実施状況" sheetId="4" r:id="rId3"/>
    <sheet name="４ 利用状況" sheetId="5" r:id="rId4"/>
    <sheet name="５ 諸活動の状況" sheetId="6" r:id="rId5"/>
    <sheet name="６ 運営" sheetId="7" r:id="rId6"/>
  </sheets>
  <definedNames>
    <definedName name="_xlnm._FilterDatabase" localSheetId="1" hidden="1">'２ 学級・講座の開設状況'!$A$3:$J$67</definedName>
    <definedName name="_xlnm._FilterDatabase" localSheetId="2" hidden="1">'３ 諸集会の実施状況'!$B$5:$P$69</definedName>
    <definedName name="_xlnm._FilterDatabase" localSheetId="3" hidden="1">'４ 利用状況'!$B$4:$O$68</definedName>
    <definedName name="_xlnm._FilterDatabase" localSheetId="4" hidden="1">'５ 諸活動の状況'!$B$5:$J$69</definedName>
    <definedName name="_xlnm.Print_Area" localSheetId="0">'１ 職員数'!$A$1:$O$70</definedName>
    <definedName name="_xlnm.Print_Area" localSheetId="1">'２ 学級・講座の開設状況'!$A$1:$J$68</definedName>
    <definedName name="_xlnm.Print_Area" localSheetId="2">'３ 諸集会の実施状況'!$A$1:$P$70</definedName>
    <definedName name="_xlnm.Print_Area" localSheetId="3">'４ 利用状況'!$A$1:$O$69</definedName>
    <definedName name="_xlnm.Print_Area" localSheetId="4">'５ 諸活動の状況'!$A$1:$J$70</definedName>
    <definedName name="_xlnm.Print_Area" localSheetId="5">'６ 運営'!$A$1:$K$69</definedName>
  </definedNames>
  <calcPr calcId="191029"/>
</workbook>
</file>

<file path=xl/calcChain.xml><?xml version="1.0" encoding="utf-8"?>
<calcChain xmlns="http://schemas.openxmlformats.org/spreadsheetml/2006/main">
  <c r="D69" i="6" l="1"/>
  <c r="I68" i="5"/>
  <c r="H68" i="5"/>
  <c r="D68" i="5"/>
  <c r="D69" i="4"/>
  <c r="D67" i="2"/>
  <c r="D70" i="1"/>
  <c r="I67" i="2" l="1"/>
  <c r="H67" i="2"/>
  <c r="G67" i="2"/>
  <c r="F67" i="2"/>
  <c r="E67" i="2"/>
  <c r="K63" i="4" l="1"/>
  <c r="J63" i="4"/>
  <c r="O55" i="1" l="1"/>
  <c r="N55" i="1"/>
  <c r="M55" i="1"/>
  <c r="O53" i="1" l="1"/>
  <c r="N53" i="1"/>
  <c r="I10" i="2" l="1"/>
  <c r="G10" i="2"/>
  <c r="E10" i="2"/>
  <c r="D10" i="2"/>
  <c r="H9" i="6" l="1"/>
  <c r="E9" i="6"/>
  <c r="F8" i="5"/>
  <c r="E8" i="5"/>
  <c r="D8" i="5"/>
  <c r="O7" i="1" l="1"/>
  <c r="N7" i="1"/>
  <c r="M7" i="1"/>
  <c r="E68" i="7" l="1"/>
  <c r="F68" i="7"/>
  <c r="G68" i="7"/>
  <c r="D68" i="7"/>
  <c r="J68" i="7" l="1"/>
  <c r="I69" i="6"/>
  <c r="H69" i="6"/>
  <c r="G69" i="6"/>
  <c r="F69" i="6"/>
  <c r="E69" i="6"/>
  <c r="N68" i="5"/>
  <c r="M68" i="5"/>
  <c r="L68" i="5"/>
  <c r="K68" i="5"/>
  <c r="J68" i="5"/>
  <c r="G68" i="5"/>
  <c r="F68" i="5"/>
  <c r="E68" i="5"/>
  <c r="O69" i="4"/>
  <c r="N69" i="4"/>
  <c r="M69" i="4"/>
  <c r="L69" i="4"/>
  <c r="K69" i="4"/>
  <c r="J69" i="4"/>
  <c r="I69" i="4"/>
  <c r="H69" i="4"/>
  <c r="G69" i="4"/>
  <c r="F69" i="4"/>
  <c r="E69" i="4"/>
  <c r="L70" i="1"/>
  <c r="K70" i="1"/>
  <c r="J70" i="1"/>
  <c r="I70" i="1"/>
  <c r="H70" i="1"/>
  <c r="G70" i="1"/>
  <c r="F70" i="1"/>
  <c r="E70" i="1"/>
  <c r="O70" i="1" l="1"/>
  <c r="N70" i="1"/>
  <c r="M70" i="1"/>
</calcChain>
</file>

<file path=xl/sharedStrings.xml><?xml version="1.0" encoding="utf-8"?>
<sst xmlns="http://schemas.openxmlformats.org/spreadsheetml/2006/main" count="667" uniqueCount="135">
  <si>
    <t>Ⅱ　公民館関係</t>
    <rPh sb="2" eb="3">
      <t>コウ</t>
    </rPh>
    <rPh sb="3" eb="4">
      <t>ミン</t>
    </rPh>
    <rPh sb="4" eb="5">
      <t>カン</t>
    </rPh>
    <rPh sb="5" eb="6">
      <t>セキ</t>
    </rPh>
    <rPh sb="6" eb="7">
      <t>カカリ</t>
    </rPh>
    <phoneticPr fontId="1"/>
  </si>
  <si>
    <t>館長（又は分館長）</t>
    <rPh sb="0" eb="2">
      <t>カンチョウ</t>
    </rPh>
    <rPh sb="3" eb="4">
      <t>マタ</t>
    </rPh>
    <rPh sb="5" eb="8">
      <t>ブンカンチョウ</t>
    </rPh>
    <phoneticPr fontId="1"/>
  </si>
  <si>
    <t>公民館主事</t>
    <rPh sb="0" eb="3">
      <t>コウミンカン</t>
    </rPh>
    <rPh sb="3" eb="5">
      <t>シュジ</t>
    </rPh>
    <phoneticPr fontId="1"/>
  </si>
  <si>
    <t>その他の職員</t>
    <rPh sb="2" eb="3">
      <t>タ</t>
    </rPh>
    <rPh sb="4" eb="6">
      <t>ショクイン</t>
    </rPh>
    <phoneticPr fontId="1"/>
  </si>
  <si>
    <t>合　　計</t>
    <rPh sb="0" eb="1">
      <t>ゴウ</t>
    </rPh>
    <rPh sb="3" eb="4">
      <t>ケイ</t>
    </rPh>
    <phoneticPr fontId="1"/>
  </si>
  <si>
    <t>専任</t>
    <rPh sb="0" eb="2">
      <t>センニン</t>
    </rPh>
    <phoneticPr fontId="1"/>
  </si>
  <si>
    <t>兼任</t>
    <rPh sb="0" eb="2">
      <t>ケンニン</t>
    </rPh>
    <phoneticPr fontId="1"/>
  </si>
  <si>
    <t>非常勤</t>
    <rPh sb="0" eb="3">
      <t>ヒジョウキン</t>
    </rPh>
    <phoneticPr fontId="1"/>
  </si>
  <si>
    <t>さいたま市</t>
  </si>
  <si>
    <t>南部教育事務所管内</t>
    <rPh sb="0" eb="1">
      <t>ミナミ</t>
    </rPh>
    <rPh sb="1" eb="2">
      <t>ブ</t>
    </rPh>
    <rPh sb="2" eb="4">
      <t>キョウイク</t>
    </rPh>
    <rPh sb="4" eb="7">
      <t>ジムショ</t>
    </rPh>
    <rPh sb="7" eb="9">
      <t>カンナイ</t>
    </rPh>
    <phoneticPr fontId="1"/>
  </si>
  <si>
    <t>川口市</t>
  </si>
  <si>
    <t>鴻巣市</t>
  </si>
  <si>
    <t>上尾市</t>
  </si>
  <si>
    <t>草加市</t>
  </si>
  <si>
    <t>蕨市</t>
  </si>
  <si>
    <t>戸田市</t>
  </si>
  <si>
    <t>朝霞市</t>
  </si>
  <si>
    <t>志木市</t>
  </si>
  <si>
    <t>和光市</t>
  </si>
  <si>
    <t>新座市</t>
  </si>
  <si>
    <t>桶川市</t>
  </si>
  <si>
    <t>北本市</t>
  </si>
  <si>
    <t>伊奈町</t>
  </si>
  <si>
    <t>西部教育事務所管内</t>
    <rPh sb="0" eb="2">
      <t>セイブ</t>
    </rPh>
    <rPh sb="2" eb="4">
      <t>キョウイク</t>
    </rPh>
    <rPh sb="4" eb="7">
      <t>ジムショ</t>
    </rPh>
    <rPh sb="7" eb="9">
      <t>カンナイ</t>
    </rPh>
    <phoneticPr fontId="1"/>
  </si>
  <si>
    <t>川越市</t>
  </si>
  <si>
    <t>所沢市</t>
  </si>
  <si>
    <t>飯能市</t>
  </si>
  <si>
    <t>東松山市</t>
  </si>
  <si>
    <t>狭山市</t>
  </si>
  <si>
    <t>入間市</t>
  </si>
  <si>
    <t>富士見市</t>
  </si>
  <si>
    <t>坂戸市</t>
  </si>
  <si>
    <t>鶴ヶ島市</t>
  </si>
  <si>
    <t>日高市</t>
  </si>
  <si>
    <t>ふじみ野市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</si>
  <si>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</si>
  <si>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</si>
  <si>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</si>
  <si>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</si>
  <si>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</si>
  <si>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</si>
  <si>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</si>
  <si>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</si>
  <si>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</si>
  <si>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</si>
  <si>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東秩父村</t>
  </si>
  <si>
    <t>北部教育事務所管内</t>
    <rPh sb="0" eb="2">
      <t>ホクブ</t>
    </rPh>
    <rPh sb="2" eb="4">
      <t>キョウイク</t>
    </rPh>
    <rPh sb="4" eb="7">
      <t>ジムショ</t>
    </rPh>
    <rPh sb="7" eb="9">
      <t>カンナイ</t>
    </rPh>
    <phoneticPr fontId="1"/>
  </si>
  <si>
    <t>熊谷市</t>
  </si>
  <si>
    <t>本庄市</t>
  </si>
  <si>
    <t>深谷市</t>
  </si>
  <si>
    <t>美里町</t>
  </si>
  <si>
    <t>神川町</t>
  </si>
  <si>
    <t>上里町</t>
  </si>
  <si>
    <t>寄居町</t>
  </si>
  <si>
    <t>秩父市</t>
  </si>
  <si>
    <t>横瀬町</t>
  </si>
  <si>
    <t>皆野町</t>
  </si>
  <si>
    <t>長瀞町</t>
  </si>
  <si>
    <t>小鹿野町</t>
  </si>
  <si>
    <t>東部教育事務所管内</t>
    <rPh sb="0" eb="2">
      <t>トウブ</t>
    </rPh>
    <rPh sb="2" eb="4">
      <t>キョウイク</t>
    </rPh>
    <rPh sb="4" eb="7">
      <t>ジムショ</t>
    </rPh>
    <rPh sb="7" eb="9">
      <t>カンナイ</t>
    </rPh>
    <phoneticPr fontId="1"/>
  </si>
  <si>
    <t>行田市</t>
  </si>
  <si>
    <t>加須市</t>
  </si>
  <si>
    <t>春日部市</t>
  </si>
  <si>
    <t>羽生市</t>
  </si>
  <si>
    <t>越谷市</t>
  </si>
  <si>
    <t>久喜市</t>
  </si>
  <si>
    <t>八潮市</t>
  </si>
  <si>
    <t>三郷市</t>
  </si>
  <si>
    <t>蓮田市</t>
  </si>
  <si>
    <t>幸手市</t>
  </si>
  <si>
    <t>吉川市</t>
  </si>
  <si>
    <t>白岡市</t>
  </si>
  <si>
    <t>宮代町</t>
  </si>
  <si>
    <t>杉戸町</t>
  </si>
  <si>
    <t>松伏町</t>
  </si>
  <si>
    <t>合　計</t>
    <rPh sb="0" eb="1">
      <t>ゴウ</t>
    </rPh>
    <rPh sb="2" eb="3">
      <t>ケイ</t>
    </rPh>
    <phoneticPr fontId="1"/>
  </si>
  <si>
    <t>青少年</t>
    <rPh sb="0" eb="1">
      <t>セイ</t>
    </rPh>
    <rPh sb="1" eb="2">
      <t>ショウ</t>
    </rPh>
    <rPh sb="2" eb="3">
      <t>トシ</t>
    </rPh>
    <phoneticPr fontId="1"/>
  </si>
  <si>
    <t>成人一般</t>
    <rPh sb="0" eb="2">
      <t>セイジン</t>
    </rPh>
    <rPh sb="2" eb="4">
      <t>イッパン</t>
    </rPh>
    <phoneticPr fontId="1"/>
  </si>
  <si>
    <t>女性のみ</t>
    <rPh sb="0" eb="2">
      <t>ジョセイ</t>
    </rPh>
    <phoneticPr fontId="1"/>
  </si>
  <si>
    <t>高齢者のみ</t>
    <rPh sb="0" eb="3">
      <t>コウレイシャ</t>
    </rPh>
    <phoneticPr fontId="1"/>
  </si>
  <si>
    <t>その他</t>
    <rPh sb="2" eb="3">
      <t>タ</t>
    </rPh>
    <phoneticPr fontId="1"/>
  </si>
  <si>
    <t>件数</t>
    <rPh sb="0" eb="2">
      <t>ケンスウ</t>
    </rPh>
    <phoneticPr fontId="4"/>
  </si>
  <si>
    <t>参加者数</t>
    <rPh sb="0" eb="4">
      <t>サンカシャスウ</t>
    </rPh>
    <phoneticPr fontId="4"/>
  </si>
  <si>
    <t>主催</t>
    <rPh sb="0" eb="2">
      <t>シュサイ</t>
    </rPh>
    <phoneticPr fontId="4"/>
  </si>
  <si>
    <t>共催</t>
    <rPh sb="0" eb="2">
      <t>キョウサイ</t>
    </rPh>
    <phoneticPr fontId="4"/>
  </si>
  <si>
    <t>講習会・講演会・実習会</t>
    <phoneticPr fontId="2"/>
  </si>
  <si>
    <t>体育事業</t>
    <phoneticPr fontId="2"/>
  </si>
  <si>
    <t>文化事業</t>
    <phoneticPr fontId="2"/>
  </si>
  <si>
    <t>青少年団体</t>
    <rPh sb="0" eb="3">
      <t>セイショウネン</t>
    </rPh>
    <rPh sb="3" eb="5">
      <t>ダンタイ</t>
    </rPh>
    <phoneticPr fontId="4"/>
  </si>
  <si>
    <t>女性団体</t>
    <rPh sb="0" eb="2">
      <t>ジョセイ</t>
    </rPh>
    <rPh sb="2" eb="4">
      <t>ダンタイ</t>
    </rPh>
    <phoneticPr fontId="4"/>
  </si>
  <si>
    <t>成人団体</t>
    <rPh sb="0" eb="2">
      <t>セイジン</t>
    </rPh>
    <rPh sb="2" eb="4">
      <t>ダンタイ</t>
    </rPh>
    <phoneticPr fontId="4"/>
  </si>
  <si>
    <t>高齢者団体</t>
    <rPh sb="0" eb="3">
      <t>コウレイシャ</t>
    </rPh>
    <rPh sb="3" eb="5">
      <t>ダンタイ</t>
    </rPh>
    <phoneticPr fontId="4"/>
  </si>
  <si>
    <t>その他団体</t>
    <rPh sb="2" eb="3">
      <t>タ</t>
    </rPh>
    <rPh sb="3" eb="5">
      <t>ダンタイ</t>
    </rPh>
    <phoneticPr fontId="4"/>
  </si>
  <si>
    <t>団体数</t>
    <rPh sb="0" eb="3">
      <t>ダンタイスウ</t>
    </rPh>
    <phoneticPr fontId="4"/>
  </si>
  <si>
    <t>利用者数</t>
    <rPh sb="0" eb="3">
      <t>リヨウシャ</t>
    </rPh>
    <rPh sb="3" eb="4">
      <t>スウ</t>
    </rPh>
    <phoneticPr fontId="4"/>
  </si>
  <si>
    <t>利用者数</t>
    <phoneticPr fontId="2"/>
  </si>
  <si>
    <t>個　人</t>
    <rPh sb="0" eb="1">
      <t>コ</t>
    </rPh>
    <rPh sb="2" eb="3">
      <t>ヒト</t>
    </rPh>
    <phoneticPr fontId="4"/>
  </si>
  <si>
    <t>ボランティア活動</t>
    <rPh sb="6" eb="8">
      <t>カツドウ</t>
    </rPh>
    <phoneticPr fontId="4"/>
  </si>
  <si>
    <t>家庭教育活動</t>
    <rPh sb="0" eb="2">
      <t>カテイ</t>
    </rPh>
    <rPh sb="2" eb="4">
      <t>キョウイク</t>
    </rPh>
    <rPh sb="4" eb="6">
      <t>カツドウ</t>
    </rPh>
    <phoneticPr fontId="4"/>
  </si>
  <si>
    <t>団体活動</t>
    <rPh sb="0" eb="2">
      <t>ダンタイ</t>
    </rPh>
    <rPh sb="2" eb="4">
      <t>カツドウ</t>
    </rPh>
    <phoneticPr fontId="4"/>
  </si>
  <si>
    <t>個人活動</t>
    <rPh sb="0" eb="2">
      <t>コジン</t>
    </rPh>
    <rPh sb="2" eb="4">
      <t>カツドウ</t>
    </rPh>
    <phoneticPr fontId="4"/>
  </si>
  <si>
    <t>延べ団体数</t>
    <rPh sb="0" eb="1">
      <t>ノ</t>
    </rPh>
    <rPh sb="2" eb="5">
      <t>ダンタイスウ</t>
    </rPh>
    <phoneticPr fontId="4"/>
  </si>
  <si>
    <t>延べ活動者数</t>
    <rPh sb="0" eb="1">
      <t>ノ</t>
    </rPh>
    <rPh sb="2" eb="4">
      <t>カツドウ</t>
    </rPh>
    <rPh sb="4" eb="5">
      <t>シャ</t>
    </rPh>
    <rPh sb="5" eb="6">
      <t>スウ</t>
    </rPh>
    <phoneticPr fontId="4"/>
  </si>
  <si>
    <t>使用料規定の有無</t>
    <rPh sb="0" eb="3">
      <t>シヨウリョウ</t>
    </rPh>
    <rPh sb="3" eb="5">
      <t>キテイ</t>
    </rPh>
    <rPh sb="6" eb="8">
      <t>ウム</t>
    </rPh>
    <phoneticPr fontId="4"/>
  </si>
  <si>
    <t>公民館運営審議会</t>
    <rPh sb="0" eb="3">
      <t>コウミンカン</t>
    </rPh>
    <rPh sb="3" eb="5">
      <t>ウンエイ</t>
    </rPh>
    <rPh sb="5" eb="8">
      <t>シンギカイ</t>
    </rPh>
    <phoneticPr fontId="4"/>
  </si>
  <si>
    <t>免除(無料)規定</t>
    <rPh sb="0" eb="2">
      <t>メンジョ</t>
    </rPh>
    <rPh sb="3" eb="5">
      <t>ムリョウ</t>
    </rPh>
    <rPh sb="6" eb="8">
      <t>キテイ</t>
    </rPh>
    <phoneticPr fontId="4"/>
  </si>
  <si>
    <t>減額規定</t>
    <rPh sb="0" eb="2">
      <t>ゲンガク</t>
    </rPh>
    <rPh sb="2" eb="4">
      <t>キテイ</t>
    </rPh>
    <phoneticPr fontId="4"/>
  </si>
  <si>
    <t>目的外使用料規定</t>
    <rPh sb="0" eb="3">
      <t>モクテキガイ</t>
    </rPh>
    <rPh sb="3" eb="6">
      <t>シヨウリョウ</t>
    </rPh>
    <rPh sb="6" eb="8">
      <t>キテイ</t>
    </rPh>
    <phoneticPr fontId="4"/>
  </si>
  <si>
    <t>委員会数</t>
    <rPh sb="0" eb="2">
      <t>イイン</t>
    </rPh>
    <rPh sb="2" eb="4">
      <t>カイスウ</t>
    </rPh>
    <phoneticPr fontId="4"/>
  </si>
  <si>
    <t>使用料規定</t>
    <rPh sb="0" eb="2">
      <t>シヨウ</t>
    </rPh>
    <rPh sb="2" eb="3">
      <t>リョウ</t>
    </rPh>
    <rPh sb="3" eb="5">
      <t>キテイ</t>
    </rPh>
    <phoneticPr fontId="4"/>
  </si>
  <si>
    <t>○</t>
  </si>
  <si>
    <t>障害者のみ</t>
    <rPh sb="0" eb="3">
      <t>ショウガイシャ</t>
    </rPh>
    <phoneticPr fontId="2"/>
  </si>
  <si>
    <t/>
  </si>
  <si>
    <t>生涯学習審議会と統合</t>
    <rPh sb="0" eb="2">
      <t>ショウガイ</t>
    </rPh>
    <rPh sb="2" eb="4">
      <t>ガクシュウ</t>
    </rPh>
    <rPh sb="4" eb="7">
      <t>シンギカイ</t>
    </rPh>
    <rPh sb="8" eb="10">
      <t>トウゴウ</t>
    </rPh>
    <phoneticPr fontId="1"/>
  </si>
  <si>
    <t>社会教育委員会議と統合</t>
    <rPh sb="0" eb="2">
      <t>シャカイ</t>
    </rPh>
    <rPh sb="2" eb="4">
      <t>キョウイク</t>
    </rPh>
    <rPh sb="4" eb="6">
      <t>イイン</t>
    </rPh>
    <rPh sb="6" eb="8">
      <t>カイギ</t>
    </rPh>
    <rPh sb="9" eb="11">
      <t>トウゴウ</t>
    </rPh>
    <phoneticPr fontId="1"/>
  </si>
  <si>
    <t>社会教育委員会議と統合</t>
    <rPh sb="0" eb="2">
      <t>シャカイ</t>
    </rPh>
    <rPh sb="2" eb="4">
      <t>キョウイク</t>
    </rPh>
    <rPh sb="4" eb="7">
      <t>イインカイ</t>
    </rPh>
    <rPh sb="7" eb="8">
      <t>ギ</t>
    </rPh>
    <rPh sb="9" eb="11">
      <t>トウゴウ</t>
    </rPh>
    <phoneticPr fontId="1"/>
  </si>
  <si>
    <t>社会教育委員会議と統合</t>
    <rPh sb="0" eb="1">
      <t>シャ</t>
    </rPh>
    <rPh sb="1" eb="2">
      <t>カイ</t>
    </rPh>
    <rPh sb="2" eb="4">
      <t>キョウイク</t>
    </rPh>
    <rPh sb="4" eb="6">
      <t>イイン</t>
    </rPh>
    <rPh sb="6" eb="8">
      <t>カイギ</t>
    </rPh>
    <rPh sb="9" eb="11">
      <t>トウゴウ</t>
    </rPh>
    <phoneticPr fontId="1"/>
  </si>
  <si>
    <t>社会教育委員会と統合</t>
    <rPh sb="0" eb="1">
      <t>シャ</t>
    </rPh>
    <rPh sb="1" eb="2">
      <t>カイ</t>
    </rPh>
    <rPh sb="2" eb="4">
      <t>キョウイク</t>
    </rPh>
    <rPh sb="4" eb="6">
      <t>イイン</t>
    </rPh>
    <rPh sb="6" eb="7">
      <t>カイ</t>
    </rPh>
    <rPh sb="8" eb="10">
      <t>トウゴウ</t>
    </rPh>
    <phoneticPr fontId="1"/>
  </si>
  <si>
    <t>社会教育委員会議と統合</t>
    <rPh sb="0" eb="2">
      <t>シャカイ</t>
    </rPh>
    <rPh sb="2" eb="4">
      <t>キョウイク</t>
    </rPh>
    <rPh sb="4" eb="6">
      <t>イイン</t>
    </rPh>
    <rPh sb="6" eb="7">
      <t>カイ</t>
    </rPh>
    <rPh sb="7" eb="8">
      <t>ギ</t>
    </rPh>
    <rPh sb="9" eb="11">
      <t>トウゴウ</t>
    </rPh>
    <phoneticPr fontId="2"/>
  </si>
  <si>
    <t>歴史文化伝承館運営委員会と統合</t>
    <rPh sb="0" eb="2">
      <t>レキシ</t>
    </rPh>
    <rPh sb="2" eb="4">
      <t>ブンカ</t>
    </rPh>
    <rPh sb="4" eb="7">
      <t>デンショウカン</t>
    </rPh>
    <rPh sb="7" eb="12">
      <t>ウンエイイインカイ</t>
    </rPh>
    <rPh sb="13" eb="15">
      <t>トウゴウ</t>
    </rPh>
    <phoneticPr fontId="7"/>
  </si>
  <si>
    <t>上里町</t>
    <phoneticPr fontId="2"/>
  </si>
  <si>
    <t>羽生市</t>
    <phoneticPr fontId="2"/>
  </si>
  <si>
    <t>社会教育審議会と統合</t>
    <rPh sb="0" eb="2">
      <t>シャカイ</t>
    </rPh>
    <rPh sb="2" eb="4">
      <t>キョウイク</t>
    </rPh>
    <rPh sb="4" eb="7">
      <t>シンギカイ</t>
    </rPh>
    <rPh sb="8" eb="10">
      <t>トウゴウ</t>
    </rPh>
    <phoneticPr fontId="2"/>
  </si>
  <si>
    <t>社会教育審議会と統合</t>
  </si>
  <si>
    <t>社会教育委員会議と統合</t>
    <rPh sb="0" eb="1">
      <t>シャ</t>
    </rPh>
    <rPh sb="1" eb="2">
      <t>カイ</t>
    </rPh>
    <rPh sb="2" eb="4">
      <t>キョウイク</t>
    </rPh>
    <rPh sb="4" eb="6">
      <t>イイン</t>
    </rPh>
    <rPh sb="6" eb="8">
      <t>カイギ</t>
    </rPh>
    <rPh sb="9" eb="11">
      <t>トウゴウ</t>
    </rPh>
    <phoneticPr fontId="9"/>
  </si>
  <si>
    <t xml:space="preserve"> </t>
    <phoneticPr fontId="2"/>
  </si>
  <si>
    <t>　１　公民館の職員数（令和４年５月１日現在）</t>
    <rPh sb="3" eb="6">
      <t>コウミンカン</t>
    </rPh>
    <rPh sb="7" eb="10">
      <t>ショクインスウ</t>
    </rPh>
    <rPh sb="11" eb="12">
      <t>レイ</t>
    </rPh>
    <rPh sb="12" eb="13">
      <t>ワ</t>
    </rPh>
    <rPh sb="14" eb="15">
      <t>ネン</t>
    </rPh>
    <rPh sb="15" eb="16">
      <t>ヘイネン</t>
    </rPh>
    <rPh sb="16" eb="17">
      <t>ガツ</t>
    </rPh>
    <rPh sb="18" eb="19">
      <t>ニチ</t>
    </rPh>
    <rPh sb="19" eb="21">
      <t>ゲンザイ</t>
    </rPh>
    <phoneticPr fontId="1"/>
  </si>
  <si>
    <t>　２　公民館における学級・講座の開設状況（令和３年度実績）</t>
    <rPh sb="21" eb="23">
      <t>レイワ</t>
    </rPh>
    <rPh sb="24" eb="26">
      <t>ネンド</t>
    </rPh>
    <rPh sb="26" eb="28">
      <t>ジッセキ</t>
    </rPh>
    <phoneticPr fontId="1"/>
  </si>
  <si>
    <t>　３　公民館における諸集会の実施状況（令和３年度実績）</t>
    <rPh sb="19" eb="21">
      <t>レイワ</t>
    </rPh>
    <rPh sb="22" eb="24">
      <t>ネンド</t>
    </rPh>
    <rPh sb="24" eb="26">
      <t>ジッセキ</t>
    </rPh>
    <phoneticPr fontId="1"/>
  </si>
  <si>
    <t>　４　公民館の利用状況（令和３年度実績）</t>
    <rPh sb="3" eb="6">
      <t>コウミンカン</t>
    </rPh>
    <rPh sb="7" eb="9">
      <t>リヨウ</t>
    </rPh>
    <rPh sb="9" eb="11">
      <t>ジョウキョウ</t>
    </rPh>
    <rPh sb="12" eb="14">
      <t>レイワ</t>
    </rPh>
    <rPh sb="15" eb="17">
      <t>ネンド</t>
    </rPh>
    <rPh sb="17" eb="19">
      <t>ジッセキ</t>
    </rPh>
    <phoneticPr fontId="1"/>
  </si>
  <si>
    <t>　５　公民館における諸活動の状況（令和３年度実績）</t>
    <rPh sb="17" eb="19">
      <t>レイワ</t>
    </rPh>
    <rPh sb="20" eb="22">
      <t>ネンド</t>
    </rPh>
    <rPh sb="22" eb="24">
      <t>ジッセキ</t>
    </rPh>
    <phoneticPr fontId="1"/>
  </si>
  <si>
    <t>　６　公民館の運営（令和４年５月１日現在）</t>
    <rPh sb="10" eb="12">
      <t>レイワ</t>
    </rPh>
    <rPh sb="13" eb="14">
      <t>ネン</t>
    </rPh>
    <phoneticPr fontId="1"/>
  </si>
  <si>
    <t>○</t>
    <phoneticPr fontId="2"/>
  </si>
  <si>
    <t>会議開催数R3</t>
    <rPh sb="0" eb="2">
      <t>カイギ</t>
    </rPh>
    <rPh sb="2" eb="5">
      <t>カイサイスウ</t>
    </rPh>
    <phoneticPr fontId="4"/>
  </si>
  <si>
    <t>文書答申数R3</t>
    <rPh sb="0" eb="2">
      <t>ブンショ</t>
    </rPh>
    <rPh sb="2" eb="5">
      <t>トウシンスウ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</si>
</sst>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&quot;¥&quot;#,##0_);[Red]\(&quot;¥&quot;#,##0\)"/>
    <numFmt numFmtId="177" formatCode="#,##0_ "/>
    <numFmt numFmtId="178" formatCode="#,##0_ ;[Red]\-#,##0\ "/>
  </numFmts>
  <fonts count="18">
    <font>
      <sz val="11"/>
      <color theme="1"/>
      <name val="ＭＳ Ｐゴシック"/>
      <family val="2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strike/>
      <sz val="9"/>
      <name val="ＭＳ Ｐゴシック"/>
      <family val="3"/>
      <charset val="128"/>
      <scheme val="minor"/>
    </font>
    <font>
      <sz val="14"/>
      <name val="ＭＳ Ｐゴシック"/>
      <family val="3"/>
      <scheme val="minor"/>
    </font>
    <font>
      <sz val="9"/>
      <name val="ＭＳ Ｐゴシック"/>
      <family val="3"/>
      <scheme val="minor"/>
    </font>
    <font>
      <sz val="10"/>
      <color theme="1"/>
      <name val="Arial"/>
      <family val="2"/>
    </font>
    <font>
      <b/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11">
    <xf numFmtId="0" fontId="0" fillId="0" borderId="0"/>
    <xf numFmtId="0" fontId="6" fillId="0" borderId="0"/>
    <xf numFmtId="176" fontId="6" fillId="0" borderId="0" applyFont="0" applyFill="0" applyBorder="0" applyAlignment="0" applyProtection="0">
      <alignment vertical="center"/>
    </xf>
    <xf numFmtId="0" fontId="9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6" fontId="6" fillId="0" borderId="0" applyFont="0" applyFill="0" applyBorder="0" applyProtection="0"/>
    <xf numFmtId="0" fontId="6" fillId="0" borderId="0"/>
  </cellStyleXfs>
  <cellXfs count="264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0" fillId="0" borderId="0" xfId="0" applyFont="1" applyFill="1"/>
    <xf numFmtId="0" fontId="5" fillId="0" borderId="0" xfId="0" applyFont="1" applyFill="1"/>
    <xf numFmtId="0" fontId="5" fillId="0" borderId="0" xfId="1" applyFont="1" applyFill="1" applyAlignment="1">
      <alignment vertical="center"/>
    </xf>
    <xf numFmtId="0" fontId="5" fillId="0" borderId="0" xfId="1" applyFont="1" applyFill="1"/>
    <xf numFmtId="0" fontId="8" fillId="0" borderId="13" xfId="1" applyFont="1" applyFill="1" applyBorder="1" applyAlignment="1">
      <alignment horizontal="center" vertical="center" shrinkToFit="1"/>
    </xf>
    <xf numFmtId="177" fontId="8" fillId="0" borderId="13" xfId="1" applyNumberFormat="1" applyFont="1" applyFill="1" applyBorder="1" applyAlignment="1">
      <alignment vertical="center" shrinkToFit="1"/>
    </xf>
    <xf numFmtId="177" fontId="8" fillId="0" borderId="50" xfId="1" applyNumberFormat="1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4" xfId="1" applyFont="1" applyFill="1" applyBorder="1" applyAlignment="1">
      <alignment horizontal="center" vertical="center" shrinkToFit="1"/>
    </xf>
    <xf numFmtId="177" fontId="8" fillId="0" borderId="21" xfId="1" applyNumberFormat="1" applyFont="1" applyFill="1" applyBorder="1" applyAlignment="1">
      <alignment vertical="center" shrinkToFit="1"/>
    </xf>
    <xf numFmtId="177" fontId="8" fillId="0" borderId="22" xfId="1" applyNumberFormat="1" applyFont="1" applyFill="1" applyBorder="1" applyAlignment="1">
      <alignment vertical="center" shrinkToFit="1"/>
    </xf>
    <xf numFmtId="177" fontId="8" fillId="0" borderId="23" xfId="1" applyNumberFormat="1" applyFont="1" applyFill="1" applyBorder="1" applyAlignment="1">
      <alignment vertical="center" shrinkToFit="1"/>
    </xf>
    <xf numFmtId="177" fontId="8" fillId="0" borderId="41" xfId="1" applyNumberFormat="1" applyFont="1" applyFill="1" applyBorder="1" applyAlignment="1">
      <alignment vertical="center" shrinkToFit="1"/>
    </xf>
    <xf numFmtId="177" fontId="8" fillId="0" borderId="42" xfId="1" applyNumberFormat="1" applyFont="1" applyFill="1" applyBorder="1" applyAlignment="1">
      <alignment vertical="center" shrinkToFit="1"/>
    </xf>
    <xf numFmtId="177" fontId="8" fillId="0" borderId="43" xfId="1" applyNumberFormat="1" applyFont="1" applyFill="1" applyBorder="1" applyAlignment="1">
      <alignment vertical="center" shrinkToFit="1"/>
    </xf>
    <xf numFmtId="177" fontId="8" fillId="0" borderId="21" xfId="0" applyNumberFormat="1" applyFont="1" applyFill="1" applyBorder="1" applyAlignment="1">
      <alignment vertical="center" shrinkToFit="1"/>
    </xf>
    <xf numFmtId="177" fontId="8" fillId="0" borderId="22" xfId="0" applyNumberFormat="1" applyFont="1" applyFill="1" applyBorder="1" applyAlignment="1">
      <alignment vertical="center" shrinkToFit="1"/>
    </xf>
    <xf numFmtId="177" fontId="8" fillId="0" borderId="23" xfId="0" applyNumberFormat="1" applyFont="1" applyFill="1" applyBorder="1" applyAlignment="1">
      <alignment vertical="center" shrinkToFit="1"/>
    </xf>
    <xf numFmtId="0" fontId="8" fillId="0" borderId="31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3" xfId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top"/>
    </xf>
    <xf numFmtId="0" fontId="8" fillId="0" borderId="18" xfId="1" applyNumberFormat="1" applyFont="1" applyFill="1" applyBorder="1" applyAlignment="1">
      <alignment horizontal="center" vertical="center" shrinkToFit="1"/>
    </xf>
    <xf numFmtId="0" fontId="8" fillId="0" borderId="19" xfId="1" applyNumberFormat="1" applyFont="1" applyFill="1" applyBorder="1" applyAlignment="1">
      <alignment horizontal="center" vertical="center" shrinkToFit="1"/>
    </xf>
    <xf numFmtId="0" fontId="8" fillId="0" borderId="20" xfId="1" applyNumberFormat="1" applyFont="1" applyFill="1" applyBorder="1" applyAlignment="1">
      <alignment horizontal="center" vertical="center" shrinkToFit="1"/>
    </xf>
    <xf numFmtId="0" fontId="8" fillId="0" borderId="21" xfId="1" applyNumberFormat="1" applyFont="1" applyFill="1" applyBorder="1" applyAlignment="1">
      <alignment horizontal="center" vertical="center" shrinkToFit="1"/>
    </xf>
    <xf numFmtId="0" fontId="8" fillId="0" borderId="22" xfId="1" applyNumberFormat="1" applyFont="1" applyFill="1" applyBorder="1" applyAlignment="1">
      <alignment horizontal="center" vertical="center" shrinkToFit="1"/>
    </xf>
    <xf numFmtId="0" fontId="8" fillId="0" borderId="23" xfId="1" applyNumberFormat="1" applyFont="1" applyFill="1" applyBorder="1" applyAlignment="1">
      <alignment horizontal="center" vertical="center" shrinkToFit="1"/>
    </xf>
    <xf numFmtId="0" fontId="8" fillId="0" borderId="43" xfId="1" applyNumberFormat="1" applyFont="1" applyFill="1" applyBorder="1" applyAlignment="1">
      <alignment horizontal="center" vertical="center" shrinkToFit="1"/>
    </xf>
    <xf numFmtId="0" fontId="8" fillId="0" borderId="34" xfId="1" applyNumberFormat="1" applyFont="1" applyFill="1" applyBorder="1" applyAlignment="1">
      <alignment horizontal="center" vertical="center" shrinkToFit="1"/>
    </xf>
    <xf numFmtId="0" fontId="8" fillId="0" borderId="23" xfId="1" applyNumberFormat="1" applyFont="1" applyFill="1" applyBorder="1" applyAlignment="1">
      <alignment vertical="center" shrinkToFit="1"/>
    </xf>
    <xf numFmtId="0" fontId="8" fillId="0" borderId="21" xfId="1" applyNumberFormat="1" applyFont="1" applyFill="1" applyBorder="1" applyAlignment="1">
      <alignment vertical="center" shrinkToFit="1"/>
    </xf>
    <xf numFmtId="0" fontId="8" fillId="0" borderId="38" xfId="1" applyNumberFormat="1" applyFont="1" applyFill="1" applyBorder="1" applyAlignment="1">
      <alignment vertical="center" shrinkToFit="1"/>
    </xf>
    <xf numFmtId="0" fontId="8" fillId="0" borderId="32" xfId="1" applyNumberFormat="1" applyFont="1" applyFill="1" applyBorder="1" applyAlignment="1">
      <alignment horizontal="center" vertical="center" shrinkToFit="1"/>
    </xf>
    <xf numFmtId="0" fontId="8" fillId="0" borderId="35" xfId="1" applyNumberFormat="1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7" fontId="8" fillId="0" borderId="15" xfId="0" applyNumberFormat="1" applyFont="1" applyFill="1" applyBorder="1" applyAlignment="1">
      <alignment vertical="center" shrinkToFit="1"/>
    </xf>
    <xf numFmtId="177" fontId="8" fillId="0" borderId="16" xfId="0" applyNumberFormat="1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vertical="center" shrinkToFit="1"/>
    </xf>
    <xf numFmtId="177" fontId="8" fillId="0" borderId="1" xfId="0" applyNumberFormat="1" applyFont="1" applyFill="1" applyBorder="1" applyAlignment="1">
      <alignment vertical="center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0" fontId="8" fillId="0" borderId="36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8" fillId="0" borderId="17" xfId="0" applyNumberFormat="1" applyFont="1" applyFill="1" applyBorder="1" applyAlignment="1">
      <alignment horizontal="center" vertical="center" shrinkToFit="1"/>
    </xf>
    <xf numFmtId="0" fontId="0" fillId="0" borderId="0" xfId="1" applyFont="1" applyFill="1" applyAlignment="1">
      <alignment vertical="center"/>
    </xf>
    <xf numFmtId="0" fontId="0" fillId="0" borderId="0" xfId="1" applyFont="1" applyFill="1"/>
    <xf numFmtId="177" fontId="8" fillId="0" borderId="1" xfId="1" applyNumberFormat="1" applyFont="1" applyFill="1" applyBorder="1" applyAlignment="1">
      <alignment vertical="center" shrinkToFit="1"/>
    </xf>
    <xf numFmtId="177" fontId="8" fillId="0" borderId="21" xfId="1" applyNumberFormat="1" applyFont="1" applyFill="1" applyBorder="1" applyAlignment="1" applyProtection="1">
      <alignment vertical="center" shrinkToFit="1"/>
      <protection locked="0"/>
    </xf>
    <xf numFmtId="177" fontId="8" fillId="0" borderId="22" xfId="1" applyNumberFormat="1" applyFont="1" applyFill="1" applyBorder="1" applyAlignment="1" applyProtection="1">
      <alignment vertical="center" shrinkToFit="1"/>
      <protection locked="0"/>
    </xf>
    <xf numFmtId="177" fontId="8" fillId="0" borderId="23" xfId="1" applyNumberFormat="1" applyFont="1" applyFill="1" applyBorder="1" applyAlignment="1" applyProtection="1">
      <alignment vertical="center" shrinkToFit="1"/>
      <protection locked="0"/>
    </xf>
    <xf numFmtId="177" fontId="8" fillId="0" borderId="37" xfId="1" applyNumberFormat="1" applyFont="1" applyFill="1" applyBorder="1" applyAlignment="1" applyProtection="1">
      <alignment vertical="center" shrinkToFit="1"/>
      <protection locked="0"/>
    </xf>
    <xf numFmtId="177" fontId="8" fillId="0" borderId="21" xfId="1" applyNumberFormat="1" applyFont="1" applyFill="1" applyBorder="1" applyAlignment="1" applyProtection="1">
      <alignment vertical="center" shrinkToFit="1"/>
    </xf>
    <xf numFmtId="177" fontId="8" fillId="0" borderId="22" xfId="1" applyNumberFormat="1" applyFont="1" applyFill="1" applyBorder="1" applyAlignment="1" applyProtection="1">
      <alignment vertical="center" shrinkToFit="1"/>
    </xf>
    <xf numFmtId="177" fontId="8" fillId="0" borderId="23" xfId="1" applyNumberFormat="1" applyFont="1" applyFill="1" applyBorder="1" applyAlignment="1" applyProtection="1">
      <alignment vertical="center" shrinkToFit="1"/>
    </xf>
    <xf numFmtId="177" fontId="8" fillId="0" borderId="13" xfId="1" applyNumberFormat="1" applyFont="1" applyFill="1" applyBorder="1" applyAlignment="1" applyProtection="1">
      <alignment vertical="center" shrinkToFit="1"/>
      <protection locked="0"/>
    </xf>
    <xf numFmtId="0" fontId="10" fillId="0" borderId="13" xfId="1" applyFont="1" applyFill="1" applyBorder="1" applyAlignment="1">
      <alignment vertical="center"/>
    </xf>
    <xf numFmtId="177" fontId="8" fillId="0" borderId="15" xfId="1" applyNumberFormat="1" applyFont="1" applyFill="1" applyBorder="1" applyAlignment="1" applyProtection="1">
      <alignment vertical="center" shrinkToFit="1"/>
      <protection locked="0"/>
    </xf>
    <xf numFmtId="177" fontId="8" fillId="0" borderId="16" xfId="1" applyNumberFormat="1" applyFont="1" applyFill="1" applyBorder="1" applyAlignment="1" applyProtection="1">
      <alignment vertical="center" shrinkToFit="1"/>
      <protection locked="0"/>
    </xf>
    <xf numFmtId="177" fontId="8" fillId="0" borderId="17" xfId="1" applyNumberFormat="1" applyFont="1" applyFill="1" applyBorder="1" applyAlignment="1" applyProtection="1">
      <alignment vertical="center" shrinkToFit="1"/>
      <protection locked="0"/>
    </xf>
    <xf numFmtId="177" fontId="8" fillId="0" borderId="39" xfId="1" applyNumberFormat="1" applyFont="1" applyFill="1" applyBorder="1" applyAlignment="1" applyProtection="1">
      <alignment vertical="center" shrinkToFit="1"/>
      <protection locked="0"/>
    </xf>
    <xf numFmtId="177" fontId="8" fillId="0" borderId="16" xfId="0" applyNumberFormat="1" applyFont="1" applyFill="1" applyBorder="1" applyAlignment="1" applyProtection="1">
      <alignment vertical="center" shrinkToFit="1"/>
    </xf>
    <xf numFmtId="177" fontId="8" fillId="0" borderId="17" xfId="0" applyNumberFormat="1" applyFont="1" applyFill="1" applyBorder="1" applyAlignment="1" applyProtection="1">
      <alignment vertical="center" shrinkToFit="1"/>
    </xf>
    <xf numFmtId="177" fontId="8" fillId="0" borderId="21" xfId="0" applyNumberFormat="1" applyFont="1" applyFill="1" applyBorder="1" applyAlignment="1" applyProtection="1">
      <alignment vertical="center" shrinkToFit="1"/>
      <protection locked="0"/>
    </xf>
    <xf numFmtId="177" fontId="8" fillId="0" borderId="22" xfId="0" applyNumberFormat="1" applyFont="1" applyFill="1" applyBorder="1" applyAlignment="1" applyProtection="1">
      <alignment vertical="center" shrinkToFit="1"/>
      <protection locked="0"/>
    </xf>
    <xf numFmtId="177" fontId="8" fillId="0" borderId="23" xfId="0" applyNumberFormat="1" applyFont="1" applyFill="1" applyBorder="1" applyAlignment="1" applyProtection="1">
      <alignment vertical="center" shrinkToFit="1"/>
      <protection locked="0"/>
    </xf>
    <xf numFmtId="177" fontId="8" fillId="0" borderId="37" xfId="0" applyNumberFormat="1" applyFont="1" applyFill="1" applyBorder="1" applyAlignment="1" applyProtection="1">
      <alignment vertical="center" shrinkToFit="1"/>
      <protection locked="0"/>
    </xf>
    <xf numFmtId="177" fontId="11" fillId="0" borderId="21" xfId="1" applyNumberFormat="1" applyFont="1" applyFill="1" applyBorder="1" applyAlignment="1">
      <alignment vertical="center" shrinkToFit="1"/>
    </xf>
    <xf numFmtId="177" fontId="11" fillId="0" borderId="22" xfId="1" applyNumberFormat="1" applyFont="1" applyFill="1" applyBorder="1" applyAlignment="1">
      <alignment vertical="center" shrinkToFit="1"/>
    </xf>
    <xf numFmtId="177" fontId="11" fillId="0" borderId="23" xfId="1" applyNumberFormat="1" applyFont="1" applyFill="1" applyBorder="1" applyAlignment="1">
      <alignment vertical="center" shrinkToFit="1"/>
    </xf>
    <xf numFmtId="177" fontId="8" fillId="0" borderId="47" xfId="1" applyNumberFormat="1" applyFont="1" applyFill="1" applyBorder="1" applyAlignment="1" applyProtection="1">
      <alignment vertical="center" shrinkToFit="1"/>
      <protection locked="0"/>
    </xf>
    <xf numFmtId="177" fontId="8" fillId="0" borderId="48" xfId="1" applyNumberFormat="1" applyFont="1" applyFill="1" applyBorder="1" applyAlignment="1" applyProtection="1">
      <alignment vertical="center" shrinkToFit="1"/>
      <protection locked="0"/>
    </xf>
    <xf numFmtId="177" fontId="8" fillId="0" borderId="49" xfId="1" applyNumberFormat="1" applyFont="1" applyFill="1" applyBorder="1" applyAlignment="1" applyProtection="1">
      <alignment vertical="center" shrinkToFit="1"/>
      <protection locked="0"/>
    </xf>
    <xf numFmtId="177" fontId="8" fillId="0" borderId="52" xfId="1" applyNumberFormat="1" applyFont="1" applyFill="1" applyBorder="1" applyAlignment="1" applyProtection="1">
      <alignment vertical="center" shrinkToFit="1"/>
      <protection locked="0"/>
    </xf>
    <xf numFmtId="177" fontId="8" fillId="0" borderId="24" xfId="1" applyNumberFormat="1" applyFont="1" applyFill="1" applyBorder="1" applyAlignment="1">
      <alignment vertical="center" shrinkToFit="1"/>
    </xf>
    <xf numFmtId="177" fontId="8" fillId="0" borderId="48" xfId="1" applyNumberFormat="1" applyFont="1" applyFill="1" applyBorder="1" applyAlignment="1">
      <alignment vertical="center" shrinkToFit="1"/>
    </xf>
    <xf numFmtId="177" fontId="8" fillId="0" borderId="49" xfId="1" applyNumberFormat="1" applyFont="1" applyFill="1" applyBorder="1" applyAlignment="1">
      <alignment vertical="center" shrinkToFit="1"/>
    </xf>
    <xf numFmtId="177" fontId="8" fillId="0" borderId="21" xfId="3" applyNumberFormat="1" applyFont="1" applyFill="1" applyBorder="1" applyAlignment="1">
      <alignment vertical="center" shrinkToFit="1"/>
    </xf>
    <xf numFmtId="177" fontId="8" fillId="0" borderId="22" xfId="3" applyNumberFormat="1" applyFont="1" applyFill="1" applyBorder="1" applyAlignment="1">
      <alignment vertical="center" shrinkToFit="1"/>
    </xf>
    <xf numFmtId="177" fontId="8" fillId="0" borderId="23" xfId="3" applyNumberFormat="1" applyFont="1" applyFill="1" applyBorder="1" applyAlignment="1">
      <alignment vertical="center" shrinkToFit="1"/>
    </xf>
    <xf numFmtId="177" fontId="8" fillId="0" borderId="41" xfId="0" applyNumberFormat="1" applyFont="1" applyFill="1" applyBorder="1" applyAlignment="1">
      <alignment vertical="center" shrinkToFit="1"/>
    </xf>
    <xf numFmtId="177" fontId="8" fillId="0" borderId="42" xfId="0" applyNumberFormat="1" applyFont="1" applyFill="1" applyBorder="1" applyAlignment="1">
      <alignment vertical="center" shrinkToFit="1"/>
    </xf>
    <xf numFmtId="177" fontId="8" fillId="0" borderId="43" xfId="0" applyNumberFormat="1" applyFont="1" applyFill="1" applyBorder="1" applyAlignment="1">
      <alignment vertical="center" shrinkToFit="1"/>
    </xf>
    <xf numFmtId="177" fontId="8" fillId="0" borderId="47" xfId="1" applyNumberFormat="1" applyFont="1" applyFill="1" applyBorder="1" applyAlignment="1">
      <alignment vertical="center" shrinkToFit="1"/>
    </xf>
    <xf numFmtId="49" fontId="8" fillId="0" borderId="22" xfId="0" applyNumberFormat="1" applyFont="1" applyFill="1" applyBorder="1" applyAlignment="1">
      <alignment horizontal="right" vertical="center" shrinkToFit="1"/>
    </xf>
    <xf numFmtId="177" fontId="12" fillId="0" borderId="22" xfId="0" applyNumberFormat="1" applyFont="1" applyFill="1" applyBorder="1" applyAlignment="1">
      <alignment vertical="center" shrinkToFit="1"/>
    </xf>
    <xf numFmtId="177" fontId="12" fillId="0" borderId="23" xfId="0" applyNumberFormat="1" applyFont="1" applyFill="1" applyBorder="1" applyAlignment="1">
      <alignment vertical="center" shrinkToFit="1"/>
    </xf>
    <xf numFmtId="177" fontId="8" fillId="0" borderId="44" xfId="0" applyNumberFormat="1" applyFont="1" applyFill="1" applyBorder="1" applyAlignment="1">
      <alignment vertical="center" shrinkToFit="1"/>
    </xf>
    <xf numFmtId="177" fontId="8" fillId="0" borderId="45" xfId="0" applyNumberFormat="1" applyFont="1" applyFill="1" applyBorder="1" applyAlignment="1">
      <alignment vertical="center" shrinkToFit="1"/>
    </xf>
    <xf numFmtId="177" fontId="8" fillId="0" borderId="46" xfId="0" applyNumberFormat="1" applyFont="1" applyFill="1" applyBorder="1" applyAlignment="1">
      <alignment vertical="center" shrinkToFit="1"/>
    </xf>
    <xf numFmtId="177" fontId="8" fillId="0" borderId="25" xfId="1" applyNumberFormat="1" applyFont="1" applyFill="1" applyBorder="1" applyAlignment="1">
      <alignment vertical="center" shrinkToFit="1"/>
    </xf>
    <xf numFmtId="177" fontId="8" fillId="0" borderId="26" xfId="1" applyNumberFormat="1" applyFont="1" applyFill="1" applyBorder="1" applyAlignment="1">
      <alignment vertical="center" shrinkToFit="1"/>
    </xf>
    <xf numFmtId="177" fontId="8" fillId="0" borderId="12" xfId="1" applyNumberFormat="1" applyFont="1" applyFill="1" applyBorder="1" applyAlignment="1">
      <alignment vertical="center" shrinkToFit="1"/>
    </xf>
    <xf numFmtId="177" fontId="8" fillId="0" borderId="1" xfId="0" applyNumberFormat="1" applyFont="1" applyFill="1" applyBorder="1" applyAlignment="1" applyProtection="1">
      <alignment vertical="center" shrinkToFit="1"/>
      <protection locked="0"/>
    </xf>
    <xf numFmtId="0" fontId="8" fillId="0" borderId="1" xfId="0" applyFont="1" applyFill="1" applyBorder="1" applyAlignment="1">
      <alignment vertical="center"/>
    </xf>
    <xf numFmtId="177" fontId="8" fillId="0" borderId="13" xfId="0" applyNumberFormat="1" applyFont="1" applyFill="1" applyBorder="1" applyAlignment="1" applyProtection="1">
      <alignment vertical="center" shrinkToFit="1"/>
      <protection locked="0"/>
    </xf>
    <xf numFmtId="0" fontId="10" fillId="0" borderId="13" xfId="0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 shrinkToFit="1"/>
    </xf>
    <xf numFmtId="177" fontId="11" fillId="0" borderId="13" xfId="1" applyNumberFormat="1" applyFont="1" applyFill="1" applyBorder="1" applyAlignment="1">
      <alignment vertical="center" shrinkToFit="1"/>
    </xf>
    <xf numFmtId="177" fontId="8" fillId="0" borderId="6" xfId="1" applyNumberFormat="1" applyFont="1" applyFill="1" applyBorder="1" applyAlignment="1" applyProtection="1">
      <alignment vertical="center" shrinkToFit="1"/>
      <protection locked="0"/>
    </xf>
    <xf numFmtId="0" fontId="10" fillId="0" borderId="6" xfId="1" applyFont="1" applyFill="1" applyBorder="1" applyAlignment="1">
      <alignment vertical="center"/>
    </xf>
    <xf numFmtId="177" fontId="8" fillId="0" borderId="13" xfId="3" applyNumberFormat="1" applyFont="1" applyFill="1" applyBorder="1" applyAlignment="1">
      <alignment vertical="center" shrinkToFit="1"/>
    </xf>
    <xf numFmtId="177" fontId="8" fillId="0" borderId="50" xfId="0" applyNumberFormat="1" applyFont="1" applyFill="1" applyBorder="1" applyAlignment="1">
      <alignment vertical="center" shrinkToFit="1"/>
    </xf>
    <xf numFmtId="177" fontId="8" fillId="0" borderId="51" xfId="0" applyNumberFormat="1" applyFont="1" applyFill="1" applyBorder="1" applyAlignment="1">
      <alignment vertical="center" shrinkToFit="1"/>
    </xf>
    <xf numFmtId="177" fontId="8" fillId="0" borderId="14" xfId="1" applyNumberFormat="1" applyFont="1" applyFill="1" applyBorder="1" applyAlignment="1">
      <alignment vertical="center" shrinkToFit="1"/>
    </xf>
    <xf numFmtId="177" fontId="8" fillId="0" borderId="51" xfId="1" applyNumberFormat="1" applyFont="1" applyFill="1" applyBorder="1" applyAlignment="1">
      <alignment vertical="center" shrinkToFit="1"/>
    </xf>
    <xf numFmtId="0" fontId="10" fillId="0" borderId="0" xfId="1" applyFont="1" applyFill="1" applyAlignment="1">
      <alignment vertical="center"/>
    </xf>
    <xf numFmtId="177" fontId="8" fillId="0" borderId="44" xfId="1" applyNumberFormat="1" applyFont="1" applyFill="1" applyBorder="1" applyAlignment="1">
      <alignment vertical="center" shrinkToFit="1"/>
    </xf>
    <xf numFmtId="177" fontId="8" fillId="0" borderId="45" xfId="1" applyNumberFormat="1" applyFont="1" applyFill="1" applyBorder="1" applyAlignment="1">
      <alignment vertical="center" shrinkToFit="1"/>
    </xf>
    <xf numFmtId="177" fontId="8" fillId="0" borderId="46" xfId="1" applyNumberFormat="1" applyFont="1" applyFill="1" applyBorder="1" applyAlignment="1">
      <alignment vertical="center" shrinkToFit="1"/>
    </xf>
    <xf numFmtId="177" fontId="12" fillId="0" borderId="21" xfId="1" applyNumberFormat="1" applyFont="1" applyFill="1" applyBorder="1" applyAlignment="1">
      <alignment vertical="center" shrinkToFit="1"/>
    </xf>
    <xf numFmtId="177" fontId="12" fillId="0" borderId="22" xfId="1" applyNumberFormat="1" applyFont="1" applyFill="1" applyBorder="1" applyAlignment="1">
      <alignment vertical="center" shrinkToFit="1"/>
    </xf>
    <xf numFmtId="177" fontId="13" fillId="0" borderId="21" xfId="3" applyNumberFormat="1" applyFont="1" applyFill="1" applyBorder="1" applyAlignment="1">
      <alignment vertical="center" shrinkToFit="1"/>
    </xf>
    <xf numFmtId="177" fontId="13" fillId="0" borderId="22" xfId="3" applyNumberFormat="1" applyFont="1" applyFill="1" applyBorder="1" applyAlignment="1">
      <alignment vertical="center" shrinkToFit="1"/>
    </xf>
    <xf numFmtId="0" fontId="10" fillId="0" borderId="35" xfId="1" applyFont="1" applyFill="1" applyBorder="1" applyAlignment="1">
      <alignment vertical="center"/>
    </xf>
    <xf numFmtId="0" fontId="8" fillId="0" borderId="15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7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8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20" xfId="1" applyFont="1" applyFill="1" applyBorder="1" applyAlignment="1">
      <alignment horizontal="center" vertical="center" shrinkToFit="1"/>
    </xf>
    <xf numFmtId="0" fontId="8" fillId="0" borderId="41" xfId="1" applyNumberFormat="1" applyFont="1" applyFill="1" applyBorder="1" applyAlignment="1">
      <alignment horizontal="center" vertical="center" shrinkToFit="1"/>
    </xf>
    <xf numFmtId="0" fontId="8" fillId="0" borderId="42" xfId="1" applyNumberFormat="1" applyFont="1" applyFill="1" applyBorder="1" applyAlignment="1">
      <alignment horizontal="center" vertical="center" shrinkToFit="1"/>
    </xf>
    <xf numFmtId="0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4" xfId="1" applyNumberFormat="1" applyFont="1" applyFill="1" applyBorder="1" applyAlignment="1">
      <alignment horizontal="center" vertical="center" shrinkToFit="1"/>
    </xf>
    <xf numFmtId="0" fontId="8" fillId="0" borderId="45" xfId="1" applyNumberFormat="1" applyFont="1" applyFill="1" applyBorder="1" applyAlignment="1">
      <alignment horizontal="center" vertical="center" shrinkToFit="1"/>
    </xf>
    <xf numFmtId="0" fontId="8" fillId="0" borderId="46" xfId="1" applyNumberFormat="1" applyFont="1" applyFill="1" applyBorder="1" applyAlignment="1">
      <alignment horizontal="center" vertical="center" shrinkToFit="1"/>
    </xf>
    <xf numFmtId="49" fontId="8" fillId="0" borderId="45" xfId="1" applyNumberFormat="1" applyFont="1" applyFill="1" applyBorder="1" applyAlignment="1">
      <alignment horizontal="center" vertical="center" shrinkToFit="1"/>
    </xf>
    <xf numFmtId="0" fontId="8" fillId="0" borderId="21" xfId="0" applyNumberFormat="1" applyFont="1" applyFill="1" applyBorder="1" applyAlignment="1">
      <alignment horizontal="center" vertical="center" shrinkToFit="1"/>
    </xf>
    <xf numFmtId="0" fontId="8" fillId="0" borderId="22" xfId="0" applyNumberFormat="1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center" vertical="center" shrinkToFit="1"/>
    </xf>
    <xf numFmtId="0" fontId="11" fillId="0" borderId="21" xfId="1" applyNumberFormat="1" applyFont="1" applyFill="1" applyBorder="1" applyAlignment="1">
      <alignment horizontal="center" vertical="center" shrinkToFit="1"/>
    </xf>
    <xf numFmtId="0" fontId="11" fillId="0" borderId="22" xfId="1" applyNumberFormat="1" applyFont="1" applyFill="1" applyBorder="1" applyAlignment="1">
      <alignment horizontal="center" vertical="center" shrinkToFit="1"/>
    </xf>
    <xf numFmtId="0" fontId="11" fillId="0" borderId="23" xfId="1" applyNumberFormat="1" applyFont="1" applyFill="1" applyBorder="1" applyAlignment="1">
      <alignment horizontal="center" vertical="center" shrinkToFit="1"/>
    </xf>
    <xf numFmtId="0" fontId="12" fillId="0" borderId="22" xfId="1" applyNumberFormat="1" applyFont="1" applyFill="1" applyBorder="1" applyAlignment="1">
      <alignment horizontal="center" vertical="center" shrinkToFit="1"/>
    </xf>
    <xf numFmtId="0" fontId="8" fillId="0" borderId="47" xfId="1" applyFont="1" applyFill="1" applyBorder="1" applyAlignment="1" applyProtection="1">
      <alignment horizontal="center" vertical="center" shrinkToFit="1"/>
      <protection locked="0"/>
    </xf>
    <xf numFmtId="0" fontId="8" fillId="0" borderId="48" xfId="1" applyFont="1" applyFill="1" applyBorder="1" applyAlignment="1" applyProtection="1">
      <alignment horizontal="center" vertical="center" shrinkToFit="1"/>
      <protection locked="0"/>
    </xf>
    <xf numFmtId="0" fontId="8" fillId="0" borderId="49" xfId="1" applyFont="1" applyFill="1" applyBorder="1" applyAlignment="1" applyProtection="1">
      <alignment horizontal="center" vertical="center" shrinkToFit="1"/>
      <protection locked="0"/>
    </xf>
    <xf numFmtId="0" fontId="8" fillId="0" borderId="18" xfId="3" applyNumberFormat="1" applyFont="1" applyFill="1" applyBorder="1" applyAlignment="1">
      <alignment horizontal="center" vertical="center" shrinkToFit="1"/>
    </xf>
    <xf numFmtId="0" fontId="8" fillId="0" borderId="19" xfId="3" applyNumberFormat="1" applyFont="1" applyFill="1" applyBorder="1" applyAlignment="1">
      <alignment horizontal="center" vertical="center" shrinkToFit="1"/>
    </xf>
    <xf numFmtId="0" fontId="8" fillId="0" borderId="20" xfId="3" applyNumberFormat="1" applyFont="1" applyFill="1" applyBorder="1" applyAlignment="1">
      <alignment horizontal="center" vertical="center" shrinkToFit="1"/>
    </xf>
    <xf numFmtId="0" fontId="8" fillId="0" borderId="21" xfId="3" applyFont="1" applyFill="1" applyBorder="1" applyAlignment="1">
      <alignment horizontal="center" vertical="center" shrinkToFit="1"/>
    </xf>
    <xf numFmtId="0" fontId="8" fillId="0" borderId="22" xfId="3" applyFont="1" applyFill="1" applyBorder="1" applyAlignment="1">
      <alignment horizontal="center" vertical="center" shrinkToFit="1"/>
    </xf>
    <xf numFmtId="0" fontId="8" fillId="0" borderId="23" xfId="3" applyFont="1" applyFill="1" applyBorder="1" applyAlignment="1">
      <alignment horizontal="center" vertical="center" shrinkToFit="1"/>
    </xf>
    <xf numFmtId="0" fontId="8" fillId="0" borderId="32" xfId="1" applyNumberFormat="1" applyFont="1" applyFill="1" applyBorder="1" applyAlignment="1">
      <alignment vertical="center" shrinkToFit="1"/>
    </xf>
    <xf numFmtId="0" fontId="8" fillId="0" borderId="37" xfId="1" applyNumberFormat="1" applyFont="1" applyFill="1" applyBorder="1" applyAlignment="1">
      <alignment vertical="center" shrinkToFit="1"/>
    </xf>
    <xf numFmtId="0" fontId="8" fillId="0" borderId="35" xfId="1" applyNumberFormat="1" applyFont="1" applyFill="1" applyBorder="1" applyAlignment="1">
      <alignment vertical="center" shrinkToFit="1"/>
    </xf>
    <xf numFmtId="0" fontId="8" fillId="0" borderId="21" xfId="1" applyNumberFormat="1" applyFont="1" applyFill="1" applyBorder="1" applyAlignment="1">
      <alignment vertical="center" wrapText="1" shrinkToFit="1"/>
    </xf>
    <xf numFmtId="0" fontId="8" fillId="0" borderId="34" xfId="1" applyNumberFormat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41" xfId="0" applyNumberFormat="1" applyFont="1" applyFill="1" applyBorder="1" applyAlignment="1">
      <alignment horizontal="center" vertical="center" shrinkToFit="1"/>
    </xf>
    <xf numFmtId="0" fontId="8" fillId="0" borderId="42" xfId="0" applyNumberFormat="1" applyFont="1" applyFill="1" applyBorder="1" applyAlignment="1">
      <alignment horizontal="center" vertical="center" shrinkToFit="1"/>
    </xf>
    <xf numFmtId="0" fontId="8" fillId="0" borderId="43" xfId="0" applyNumberFormat="1" applyFont="1" applyFill="1" applyBorder="1" applyAlignment="1">
      <alignment horizontal="center" vertical="center" shrinkToFit="1"/>
    </xf>
    <xf numFmtId="0" fontId="8" fillId="0" borderId="21" xfId="0" applyNumberFormat="1" applyFont="1" applyFill="1" applyBorder="1" applyAlignment="1">
      <alignment vertical="center" wrapText="1" shrinkToFit="1"/>
    </xf>
    <xf numFmtId="0" fontId="8" fillId="0" borderId="53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vertical="center" shrinkToFit="1"/>
    </xf>
    <xf numFmtId="0" fontId="8" fillId="0" borderId="21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23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32" xfId="1" applyNumberFormat="1" applyFont="1" applyFill="1" applyBorder="1" applyAlignment="1">
      <alignment vertical="center" wrapText="1" shrinkToFit="1"/>
    </xf>
    <xf numFmtId="0" fontId="8" fillId="0" borderId="22" xfId="1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46" xfId="0" applyNumberFormat="1" applyFont="1" applyFill="1" applyBorder="1" applyAlignment="1">
      <alignment horizontal="center" vertical="center" shrinkToFit="1"/>
    </xf>
    <xf numFmtId="0" fontId="8" fillId="0" borderId="24" xfId="1" applyNumberFormat="1" applyFont="1" applyFill="1" applyBorder="1" applyAlignment="1">
      <alignment horizontal="center" vertical="center" shrinkToFit="1"/>
    </xf>
    <xf numFmtId="0" fontId="8" fillId="0" borderId="25" xfId="1" applyNumberFormat="1" applyFont="1" applyFill="1" applyBorder="1" applyAlignment="1">
      <alignment horizontal="center" vertical="center" shrinkToFit="1"/>
    </xf>
    <xf numFmtId="0" fontId="8" fillId="0" borderId="26" xfId="1" applyNumberFormat="1" applyFont="1" applyFill="1" applyBorder="1" applyAlignment="1">
      <alignment horizontal="center" vertical="center" shrinkToFit="1"/>
    </xf>
    <xf numFmtId="0" fontId="8" fillId="0" borderId="37" xfId="1" applyNumberFormat="1" applyFont="1" applyFill="1" applyBorder="1" applyAlignment="1">
      <alignment horizontal="center" vertical="center" shrinkToFit="1"/>
    </xf>
    <xf numFmtId="0" fontId="8" fillId="0" borderId="32" xfId="1" applyNumberFormat="1" applyFont="1" applyFill="1" applyBorder="1" applyAlignment="1">
      <alignment horizontal="center" vertical="center"/>
    </xf>
    <xf numFmtId="0" fontId="8" fillId="0" borderId="35" xfId="1" applyNumberFormat="1" applyFont="1" applyFill="1" applyBorder="1" applyAlignment="1">
      <alignment horizontal="center" vertical="center"/>
    </xf>
    <xf numFmtId="0" fontId="8" fillId="0" borderId="32" xfId="1" applyNumberFormat="1" applyFont="1" applyFill="1" applyBorder="1" applyAlignment="1">
      <alignment horizontal="center" vertical="center" wrapText="1" shrinkToFit="1"/>
    </xf>
    <xf numFmtId="0" fontId="8" fillId="0" borderId="32" xfId="1" applyFont="1" applyFill="1" applyBorder="1" applyAlignment="1">
      <alignment vertical="center" wrapText="1" shrinkToFit="1"/>
    </xf>
    <xf numFmtId="0" fontId="8" fillId="0" borderId="22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8" fillId="0" borderId="25" xfId="1" applyNumberFormat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vertical="center"/>
    </xf>
    <xf numFmtId="0" fontId="10" fillId="0" borderId="23" xfId="1" applyFont="1" applyFill="1" applyBorder="1" applyAlignment="1">
      <alignment vertical="center"/>
    </xf>
    <xf numFmtId="0" fontId="8" fillId="0" borderId="12" xfId="1" applyFont="1" applyFill="1" applyBorder="1" applyAlignment="1">
      <alignment horizontal="center" vertical="center" shrinkToFit="1"/>
    </xf>
    <xf numFmtId="177" fontId="8" fillId="0" borderId="18" xfId="1" applyNumberFormat="1" applyFont="1" applyFill="1" applyBorder="1" applyAlignment="1">
      <alignment vertical="center" shrinkToFit="1"/>
    </xf>
    <xf numFmtId="177" fontId="8" fillId="0" borderId="19" xfId="1" applyNumberFormat="1" applyFont="1" applyFill="1" applyBorder="1" applyAlignment="1">
      <alignment vertical="center" shrinkToFit="1"/>
    </xf>
    <xf numFmtId="177" fontId="8" fillId="0" borderId="20" xfId="1" applyNumberFormat="1" applyFont="1" applyFill="1" applyBorder="1" applyAlignment="1">
      <alignment vertical="center" shrinkToFit="1"/>
    </xf>
    <xf numFmtId="177" fontId="8" fillId="0" borderId="40" xfId="1" applyNumberFormat="1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177" fontId="13" fillId="0" borderId="21" xfId="1" applyNumberFormat="1" applyFont="1" applyFill="1" applyBorder="1" applyAlignment="1">
      <alignment vertical="center" shrinkToFit="1"/>
    </xf>
    <xf numFmtId="177" fontId="13" fillId="0" borderId="22" xfId="1" applyNumberFormat="1" applyFont="1" applyFill="1" applyBorder="1" applyAlignment="1">
      <alignment vertical="center" shrinkToFit="1"/>
    </xf>
    <xf numFmtId="177" fontId="13" fillId="0" borderId="23" xfId="1" applyNumberFormat="1" applyFont="1" applyFill="1" applyBorder="1" applyAlignment="1">
      <alignment vertical="center" shrinkToFit="1"/>
    </xf>
    <xf numFmtId="49" fontId="8" fillId="0" borderId="21" xfId="1" applyNumberFormat="1" applyFont="1" applyFill="1" applyBorder="1" applyAlignment="1">
      <alignment horizontal="right" vertical="center" shrinkToFit="1"/>
    </xf>
    <xf numFmtId="49" fontId="8" fillId="0" borderId="38" xfId="1" applyNumberFormat="1" applyFont="1" applyFill="1" applyBorder="1" applyAlignment="1">
      <alignment horizontal="right" vertical="center" shrinkToFit="1"/>
    </xf>
    <xf numFmtId="177" fontId="8" fillId="0" borderId="38" xfId="1" applyNumberFormat="1" applyFont="1" applyFill="1" applyBorder="1" applyAlignment="1">
      <alignment vertical="center" shrinkToFit="1"/>
    </xf>
    <xf numFmtId="177" fontId="8" fillId="0" borderId="22" xfId="1" quotePrefix="1" applyNumberFormat="1" applyFont="1" applyFill="1" applyBorder="1" applyAlignment="1">
      <alignment horizontal="right" vertical="center" shrinkToFit="1"/>
    </xf>
    <xf numFmtId="177" fontId="8" fillId="0" borderId="23" xfId="1" quotePrefix="1" applyNumberFormat="1" applyFont="1" applyFill="1" applyBorder="1" applyAlignment="1">
      <alignment horizontal="right" vertical="center" shrinkToFit="1"/>
    </xf>
    <xf numFmtId="177" fontId="8" fillId="0" borderId="21" xfId="1" quotePrefix="1" applyNumberFormat="1" applyFont="1" applyFill="1" applyBorder="1" applyAlignment="1">
      <alignment horizontal="right" vertical="center" shrinkToFit="1"/>
    </xf>
    <xf numFmtId="178" fontId="8" fillId="0" borderId="22" xfId="2" applyNumberFormat="1" applyFont="1" applyFill="1" applyBorder="1" applyAlignment="1">
      <alignment vertical="center" shrinkToFit="1"/>
    </xf>
    <xf numFmtId="177" fontId="13" fillId="0" borderId="22" xfId="1" quotePrefix="1" applyNumberFormat="1" applyFont="1" applyFill="1" applyBorder="1" applyAlignment="1">
      <alignment horizontal="right" vertical="center" shrinkToFit="1"/>
    </xf>
    <xf numFmtId="177" fontId="13" fillId="0" borderId="23" xfId="1" quotePrefix="1" applyNumberFormat="1" applyFont="1" applyFill="1" applyBorder="1" applyAlignment="1">
      <alignment horizontal="right" vertical="center" shrinkToFit="1"/>
    </xf>
    <xf numFmtId="0" fontId="8" fillId="0" borderId="22" xfId="1" applyNumberFormat="1" applyFont="1" applyFill="1" applyBorder="1" applyAlignment="1">
      <alignment horizontal="right" vertical="center" shrinkToFit="1"/>
    </xf>
    <xf numFmtId="0" fontId="8" fillId="0" borderId="23" xfId="1" applyNumberFormat="1" applyFont="1" applyFill="1" applyBorder="1" applyAlignment="1">
      <alignment horizontal="right" vertical="center" shrinkToFit="1"/>
    </xf>
    <xf numFmtId="177" fontId="8" fillId="0" borderId="1" xfId="1" applyNumberFormat="1" applyFont="1" applyFill="1" applyBorder="1" applyAlignment="1" applyProtection="1">
      <alignment vertical="center" shrinkToFit="1"/>
      <protection locked="0"/>
    </xf>
    <xf numFmtId="177" fontId="17" fillId="0" borderId="21" xfId="1" applyNumberFormat="1" applyFont="1" applyFill="1" applyBorder="1" applyAlignment="1">
      <alignment vertical="center" shrinkToFit="1"/>
    </xf>
    <xf numFmtId="177" fontId="17" fillId="0" borderId="23" xfId="1" applyNumberFormat="1" applyFont="1" applyFill="1" applyBorder="1" applyAlignment="1">
      <alignment vertical="center" shrinkToFit="1"/>
    </xf>
    <xf numFmtId="177" fontId="17" fillId="0" borderId="13" xfId="1" applyNumberFormat="1" applyFont="1" applyFill="1" applyBorder="1" applyAlignment="1">
      <alignment vertical="center" shrinkToFit="1"/>
    </xf>
    <xf numFmtId="177" fontId="8" fillId="0" borderId="3" xfId="0" applyNumberFormat="1" applyFont="1" applyFill="1" applyBorder="1" applyAlignment="1">
      <alignment vertical="center" shrinkToFit="1"/>
    </xf>
    <xf numFmtId="0" fontId="10" fillId="0" borderId="38" xfId="1" applyFont="1" applyFill="1" applyBorder="1" applyAlignment="1">
      <alignment vertical="center"/>
    </xf>
    <xf numFmtId="177" fontId="8" fillId="0" borderId="15" xfId="0" applyNumberFormat="1" applyFont="1" applyFill="1" applyBorder="1" applyAlignment="1" applyProtection="1">
      <alignment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textRotation="255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textRotation="255" shrinkToFit="1"/>
    </xf>
    <xf numFmtId="0" fontId="8" fillId="0" borderId="5" xfId="0" applyFont="1" applyFill="1" applyBorder="1" applyAlignment="1">
      <alignment horizontal="center" vertical="center" textRotation="255" shrinkToFit="1"/>
    </xf>
    <xf numFmtId="0" fontId="8" fillId="0" borderId="6" xfId="0" applyFont="1" applyFill="1" applyBorder="1" applyAlignment="1">
      <alignment horizontal="center" vertical="center" textRotation="255" shrinkToFit="1"/>
    </xf>
    <xf numFmtId="0" fontId="8" fillId="0" borderId="12" xfId="0" applyFont="1" applyFill="1" applyBorder="1" applyAlignment="1">
      <alignment horizontal="center" vertical="center" textRotation="255" shrinkToFit="1"/>
    </xf>
    <xf numFmtId="0" fontId="8" fillId="0" borderId="13" xfId="0" applyFont="1" applyFill="1" applyBorder="1" applyAlignment="1">
      <alignment horizontal="center" vertical="center" textRotation="255" shrinkToFit="1"/>
    </xf>
    <xf numFmtId="0" fontId="8" fillId="0" borderId="14" xfId="0" applyFont="1" applyFill="1" applyBorder="1" applyAlignment="1">
      <alignment horizontal="center" vertical="center" textRotation="255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</cellXfs>
  <cellStyles count="11">
    <cellStyle name="Comma" xfId="7" xr:uid="{00000000-0005-0000-0000-000000000000}"/>
    <cellStyle name="Comma [0]" xfId="8" xr:uid="{00000000-0005-0000-0000-000001000000}"/>
    <cellStyle name="Currency" xfId="5" xr:uid="{00000000-0005-0000-0000-000002000000}"/>
    <cellStyle name="Currency [0]" xfId="6" xr:uid="{00000000-0005-0000-0000-000003000000}"/>
    <cellStyle name="Normal" xfId="1" xr:uid="{00000000-0005-0000-0000-000000000000}"/>
    <cellStyle name="Normal 2" xfId="3" xr:uid="{49D88A1C-B101-4A52-B3EA-6A569C78D5DC}"/>
    <cellStyle name="Normal 2 2" xfId="10" xr:uid="{00000000-0005-0000-0000-000005000000}"/>
    <cellStyle name="Percent" xfId="4" xr:uid="{00000000-0005-0000-0000-000006000000}"/>
    <cellStyle name="通貨" xfId="2" builtinId="7"/>
    <cellStyle name="通貨 2" xfId="9" xr:uid="{00000000-0005-0000-0000-000007000000}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71"/>
  <sheetViews>
    <sheetView showZero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6" sqref="E6"/>
    </sheetView>
  </sheetViews>
  <sheetFormatPr defaultColWidth="9" defaultRowHeight="13.5"/>
  <cols>
    <col min="1" max="1" width="1" style="5" customWidth="1"/>
    <col min="2" max="2" width="2.75" style="5" customWidth="1"/>
    <col min="3" max="3" width="8.375" style="5" customWidth="1"/>
    <col min="4" max="15" width="6.5" style="5" customWidth="1"/>
    <col min="16" max="16" width="1" style="5" customWidth="1"/>
    <col min="17" max="16384" width="9" style="5"/>
  </cols>
  <sheetData>
    <row r="1" spans="2:15" ht="6" customHeight="1"/>
    <row r="2" spans="2:15" ht="17.25">
      <c r="B2" s="48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2:1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2:15">
      <c r="B4" s="51" t="s">
        <v>126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15" ht="11.25" customHeight="1">
      <c r="B5" s="240"/>
      <c r="C5" s="241"/>
      <c r="D5" s="236" t="s">
        <v>1</v>
      </c>
      <c r="E5" s="237"/>
      <c r="F5" s="238"/>
      <c r="G5" s="236" t="s">
        <v>2</v>
      </c>
      <c r="H5" s="237"/>
      <c r="I5" s="238"/>
      <c r="J5" s="236" t="s">
        <v>3</v>
      </c>
      <c r="K5" s="237"/>
      <c r="L5" s="238"/>
      <c r="M5" s="236" t="s">
        <v>4</v>
      </c>
      <c r="N5" s="237"/>
      <c r="O5" s="238"/>
    </row>
    <row r="6" spans="2:15" ht="11.25" customHeight="1">
      <c r="B6" s="242"/>
      <c r="C6" s="243"/>
      <c r="D6" s="211" t="s">
        <v>5</v>
      </c>
      <c r="E6" s="212" t="s">
        <v>6</v>
      </c>
      <c r="F6" s="213" t="s">
        <v>7</v>
      </c>
      <c r="G6" s="211" t="s">
        <v>5</v>
      </c>
      <c r="H6" s="212" t="s">
        <v>6</v>
      </c>
      <c r="I6" s="213" t="s">
        <v>7</v>
      </c>
      <c r="J6" s="211" t="s">
        <v>5</v>
      </c>
      <c r="K6" s="212" t="s">
        <v>6</v>
      </c>
      <c r="L6" s="213" t="s">
        <v>7</v>
      </c>
      <c r="M6" s="211" t="s">
        <v>5</v>
      </c>
      <c r="N6" s="212" t="s">
        <v>6</v>
      </c>
      <c r="O6" s="213" t="s">
        <v>7</v>
      </c>
    </row>
    <row r="7" spans="2:15" ht="11.25" customHeight="1">
      <c r="B7" s="239" t="s">
        <v>8</v>
      </c>
      <c r="C7" s="239"/>
      <c r="D7" s="75">
        <v>11</v>
      </c>
      <c r="E7" s="76">
        <v>0</v>
      </c>
      <c r="F7" s="77">
        <v>49</v>
      </c>
      <c r="G7" s="75">
        <v>70</v>
      </c>
      <c r="H7" s="76">
        <v>0</v>
      </c>
      <c r="I7" s="77">
        <v>106</v>
      </c>
      <c r="J7" s="75">
        <v>24</v>
      </c>
      <c r="K7" s="76">
        <v>0</v>
      </c>
      <c r="L7" s="78">
        <v>11</v>
      </c>
      <c r="M7" s="235">
        <f>SUM(D7,G7,J7)</f>
        <v>105</v>
      </c>
      <c r="N7" s="79">
        <f t="shared" ref="N7" si="0">SUM(E7,H7,K7)</f>
        <v>0</v>
      </c>
      <c r="O7" s="80">
        <f>SUM(F7,I7,L7)</f>
        <v>166</v>
      </c>
    </row>
    <row r="8" spans="2:15" ht="11.25" customHeight="1">
      <c r="B8" s="244" t="s">
        <v>9</v>
      </c>
      <c r="C8" s="206" t="s">
        <v>10</v>
      </c>
      <c r="D8" s="207">
        <v>1</v>
      </c>
      <c r="E8" s="208">
        <v>2</v>
      </c>
      <c r="F8" s="209">
        <v>29</v>
      </c>
      <c r="G8" s="207"/>
      <c r="H8" s="208"/>
      <c r="I8" s="209"/>
      <c r="J8" s="207">
        <v>47</v>
      </c>
      <c r="K8" s="208">
        <v>14</v>
      </c>
      <c r="L8" s="209">
        <v>39</v>
      </c>
      <c r="M8" s="207">
        <v>48</v>
      </c>
      <c r="N8" s="208">
        <v>16</v>
      </c>
      <c r="O8" s="209">
        <v>68</v>
      </c>
    </row>
    <row r="9" spans="2:15" ht="11.25" customHeight="1">
      <c r="B9" s="244"/>
      <c r="C9" s="10" t="s">
        <v>11</v>
      </c>
      <c r="D9" s="18">
        <v>0</v>
      </c>
      <c r="E9" s="19">
        <v>9</v>
      </c>
      <c r="F9" s="20">
        <v>0</v>
      </c>
      <c r="G9" s="18">
        <v>0</v>
      </c>
      <c r="H9" s="19">
        <v>0</v>
      </c>
      <c r="I9" s="20">
        <v>0</v>
      </c>
      <c r="J9" s="18"/>
      <c r="K9" s="19">
        <v>28</v>
      </c>
      <c r="L9" s="20">
        <v>45</v>
      </c>
      <c r="M9" s="18"/>
      <c r="N9" s="19">
        <v>37</v>
      </c>
      <c r="O9" s="20">
        <v>45</v>
      </c>
    </row>
    <row r="10" spans="2:15" ht="11.25" customHeight="1">
      <c r="B10" s="244"/>
      <c r="C10" s="10" t="s">
        <v>12</v>
      </c>
      <c r="D10" s="18">
        <v>6</v>
      </c>
      <c r="E10" s="19"/>
      <c r="F10" s="20"/>
      <c r="G10" s="18">
        <v>6</v>
      </c>
      <c r="H10" s="19"/>
      <c r="I10" s="20"/>
      <c r="J10" s="18"/>
      <c r="K10" s="19"/>
      <c r="L10" s="20">
        <v>12</v>
      </c>
      <c r="M10" s="18">
        <v>12</v>
      </c>
      <c r="N10" s="19"/>
      <c r="O10" s="20">
        <v>12</v>
      </c>
    </row>
    <row r="11" spans="2:15" ht="11.25" customHeight="1">
      <c r="B11" s="244"/>
      <c r="C11" s="10" t="s">
        <v>13</v>
      </c>
      <c r="D11" s="21">
        <v>6</v>
      </c>
      <c r="E11" s="22"/>
      <c r="F11" s="23"/>
      <c r="G11" s="21">
        <v>13</v>
      </c>
      <c r="H11" s="22"/>
      <c r="I11" s="23"/>
      <c r="J11" s="21">
        <v>7</v>
      </c>
      <c r="K11" s="22"/>
      <c r="L11" s="23">
        <v>1</v>
      </c>
      <c r="M11" s="21">
        <v>26</v>
      </c>
      <c r="N11" s="22"/>
      <c r="O11" s="23">
        <v>1</v>
      </c>
    </row>
    <row r="12" spans="2:15" ht="11.25" customHeight="1">
      <c r="B12" s="244"/>
      <c r="C12" s="13" t="s">
        <v>14</v>
      </c>
      <c r="D12" s="81">
        <v>1</v>
      </c>
      <c r="E12" s="82">
        <v>5</v>
      </c>
      <c r="F12" s="83">
        <v>1</v>
      </c>
      <c r="G12" s="81">
        <v>2</v>
      </c>
      <c r="H12" s="82">
        <v>10</v>
      </c>
      <c r="I12" s="83">
        <v>0</v>
      </c>
      <c r="J12" s="81">
        <v>0</v>
      </c>
      <c r="K12" s="82">
        <v>0</v>
      </c>
      <c r="L12" s="84">
        <v>4</v>
      </c>
      <c r="M12" s="24">
        <v>3</v>
      </c>
      <c r="N12" s="25">
        <v>15</v>
      </c>
      <c r="O12" s="26">
        <v>5</v>
      </c>
    </row>
    <row r="13" spans="2:15" ht="11.25" customHeight="1">
      <c r="B13" s="244"/>
      <c r="C13" s="10" t="s">
        <v>15</v>
      </c>
      <c r="D13" s="18"/>
      <c r="E13" s="19">
        <v>3</v>
      </c>
      <c r="F13" s="20"/>
      <c r="G13" s="18"/>
      <c r="H13" s="19"/>
      <c r="I13" s="20"/>
      <c r="J13" s="18"/>
      <c r="K13" s="19">
        <v>10</v>
      </c>
      <c r="L13" s="20"/>
      <c r="M13" s="18"/>
      <c r="N13" s="19">
        <v>13</v>
      </c>
      <c r="O13" s="20"/>
    </row>
    <row r="14" spans="2:15" ht="11.25" customHeight="1">
      <c r="B14" s="244"/>
      <c r="C14" s="13" t="s">
        <v>16</v>
      </c>
      <c r="D14" s="18">
        <v>6</v>
      </c>
      <c r="E14" s="19"/>
      <c r="F14" s="20"/>
      <c r="G14" s="18">
        <v>17</v>
      </c>
      <c r="H14" s="19"/>
      <c r="I14" s="20">
        <v>23</v>
      </c>
      <c r="J14" s="18"/>
      <c r="K14" s="19"/>
      <c r="L14" s="20"/>
      <c r="M14" s="18">
        <v>23</v>
      </c>
      <c r="N14" s="19"/>
      <c r="O14" s="20">
        <v>23</v>
      </c>
    </row>
    <row r="15" spans="2:15" ht="11.25" customHeight="1">
      <c r="B15" s="244"/>
      <c r="C15" s="13" t="s">
        <v>17</v>
      </c>
      <c r="D15" s="24"/>
      <c r="E15" s="25">
        <v>1</v>
      </c>
      <c r="F15" s="26">
        <v>1</v>
      </c>
      <c r="G15" s="24"/>
      <c r="H15" s="25"/>
      <c r="I15" s="26"/>
      <c r="J15" s="24">
        <v>1</v>
      </c>
      <c r="K15" s="25">
        <v>2</v>
      </c>
      <c r="L15" s="26">
        <v>22</v>
      </c>
      <c r="M15" s="24">
        <v>1</v>
      </c>
      <c r="N15" s="25">
        <v>3</v>
      </c>
      <c r="O15" s="26">
        <v>23</v>
      </c>
    </row>
    <row r="16" spans="2:15" ht="11.25" customHeight="1">
      <c r="B16" s="244"/>
      <c r="C16" s="10" t="s">
        <v>18</v>
      </c>
      <c r="D16" s="24">
        <v>3</v>
      </c>
      <c r="E16" s="25"/>
      <c r="F16" s="26"/>
      <c r="G16" s="24">
        <v>9</v>
      </c>
      <c r="H16" s="25"/>
      <c r="I16" s="26"/>
      <c r="J16" s="24"/>
      <c r="K16" s="25"/>
      <c r="L16" s="26">
        <v>1</v>
      </c>
      <c r="M16" s="24">
        <v>13</v>
      </c>
      <c r="N16" s="25"/>
      <c r="O16" s="26"/>
    </row>
    <row r="17" spans="2:15" ht="11.25" customHeight="1">
      <c r="B17" s="244"/>
      <c r="C17" s="10" t="s">
        <v>19</v>
      </c>
      <c r="D17" s="85">
        <v>3</v>
      </c>
      <c r="E17" s="86">
        <v>2</v>
      </c>
      <c r="F17" s="87"/>
      <c r="G17" s="85">
        <v>5</v>
      </c>
      <c r="H17" s="86">
        <v>2</v>
      </c>
      <c r="I17" s="87"/>
      <c r="J17" s="85"/>
      <c r="K17" s="86"/>
      <c r="L17" s="87">
        <v>6</v>
      </c>
      <c r="M17" s="85">
        <v>8</v>
      </c>
      <c r="N17" s="86">
        <v>4</v>
      </c>
      <c r="O17" s="87">
        <v>6</v>
      </c>
    </row>
    <row r="18" spans="2:15" ht="11.25" customHeight="1">
      <c r="B18" s="244"/>
      <c r="C18" s="10" t="s">
        <v>20</v>
      </c>
      <c r="D18" s="18">
        <v>3</v>
      </c>
      <c r="E18" s="19">
        <v>1</v>
      </c>
      <c r="F18" s="20"/>
      <c r="G18" s="18"/>
      <c r="H18" s="19"/>
      <c r="I18" s="20"/>
      <c r="J18" s="18">
        <v>9</v>
      </c>
      <c r="K18" s="19">
        <v>4</v>
      </c>
      <c r="L18" s="20">
        <v>3</v>
      </c>
      <c r="M18" s="18">
        <v>13</v>
      </c>
      <c r="N18" s="19">
        <v>4</v>
      </c>
      <c r="O18" s="20">
        <v>3</v>
      </c>
    </row>
    <row r="19" spans="2:15" ht="11.25" customHeight="1">
      <c r="B19" s="244"/>
      <c r="C19" s="10" t="s">
        <v>21</v>
      </c>
      <c r="D19" s="18"/>
      <c r="E19" s="19"/>
      <c r="F19" s="20">
        <v>6</v>
      </c>
      <c r="G19" s="18"/>
      <c r="H19" s="19"/>
      <c r="I19" s="20"/>
      <c r="J19" s="18"/>
      <c r="K19" s="19"/>
      <c r="L19" s="20">
        <v>42</v>
      </c>
      <c r="M19" s="18"/>
      <c r="N19" s="19"/>
      <c r="O19" s="20">
        <v>48</v>
      </c>
    </row>
    <row r="20" spans="2:15" ht="11.25" customHeight="1">
      <c r="B20" s="244"/>
      <c r="C20" s="14" t="s">
        <v>22</v>
      </c>
      <c r="D20" s="88">
        <v>1</v>
      </c>
      <c r="E20" s="89"/>
      <c r="F20" s="90"/>
      <c r="G20" s="88"/>
      <c r="H20" s="89"/>
      <c r="I20" s="90"/>
      <c r="J20" s="88"/>
      <c r="K20" s="89"/>
      <c r="L20" s="91">
        <v>2</v>
      </c>
      <c r="M20" s="92">
        <v>1</v>
      </c>
      <c r="N20" s="93"/>
      <c r="O20" s="94">
        <v>2</v>
      </c>
    </row>
    <row r="21" spans="2:15" ht="11.25" customHeight="1">
      <c r="B21" s="247" t="s">
        <v>23</v>
      </c>
      <c r="C21" s="206" t="s">
        <v>24</v>
      </c>
      <c r="D21" s="207">
        <v>7</v>
      </c>
      <c r="E21" s="208">
        <v>11</v>
      </c>
      <c r="F21" s="209"/>
      <c r="G21" s="207">
        <v>26</v>
      </c>
      <c r="H21" s="208">
        <v>83</v>
      </c>
      <c r="I21" s="209"/>
      <c r="J21" s="207"/>
      <c r="K21" s="208"/>
      <c r="L21" s="209"/>
      <c r="M21" s="207">
        <v>33</v>
      </c>
      <c r="N21" s="208">
        <v>94</v>
      </c>
      <c r="O21" s="209">
        <v>0</v>
      </c>
    </row>
    <row r="22" spans="2:15" ht="11.25" customHeight="1">
      <c r="B22" s="248"/>
      <c r="C22" s="10" t="s">
        <v>25</v>
      </c>
      <c r="D22" s="18">
        <v>0</v>
      </c>
      <c r="E22" s="19">
        <v>12</v>
      </c>
      <c r="F22" s="20">
        <v>0</v>
      </c>
      <c r="G22" s="18">
        <v>27</v>
      </c>
      <c r="H22" s="19">
        <v>12</v>
      </c>
      <c r="I22" s="20">
        <v>54</v>
      </c>
      <c r="J22" s="18">
        <v>0</v>
      </c>
      <c r="K22" s="19">
        <v>0</v>
      </c>
      <c r="L22" s="20">
        <v>0</v>
      </c>
      <c r="M22" s="18">
        <v>27</v>
      </c>
      <c r="N22" s="19">
        <v>24</v>
      </c>
      <c r="O22" s="20">
        <v>54</v>
      </c>
    </row>
    <row r="23" spans="2:15" ht="11.25" customHeight="1">
      <c r="B23" s="248"/>
      <c r="C23" s="10" t="s">
        <v>26</v>
      </c>
      <c r="D23" s="95"/>
      <c r="E23" s="96">
        <v>13</v>
      </c>
      <c r="F23" s="97"/>
      <c r="G23" s="95"/>
      <c r="H23" s="96">
        <v>16</v>
      </c>
      <c r="I23" s="97"/>
      <c r="J23" s="95"/>
      <c r="K23" s="96">
        <v>3</v>
      </c>
      <c r="L23" s="97">
        <v>16</v>
      </c>
      <c r="M23" s="95"/>
      <c r="N23" s="96">
        <v>32</v>
      </c>
      <c r="O23" s="97">
        <v>16</v>
      </c>
    </row>
    <row r="24" spans="2:15" ht="11.25" customHeight="1">
      <c r="B24" s="248"/>
      <c r="C24" s="13" t="s">
        <v>27</v>
      </c>
      <c r="D24" s="18"/>
      <c r="E24" s="19"/>
      <c r="F24" s="20"/>
      <c r="G24" s="18"/>
      <c r="H24" s="19"/>
      <c r="I24" s="20"/>
      <c r="J24" s="18"/>
      <c r="K24" s="19"/>
      <c r="L24" s="20"/>
      <c r="M24" s="18"/>
      <c r="N24" s="19"/>
      <c r="O24" s="20"/>
    </row>
    <row r="25" spans="2:15" ht="11.25" customHeight="1">
      <c r="B25" s="248"/>
      <c r="C25" s="10" t="s">
        <v>28</v>
      </c>
      <c r="D25" s="18">
        <v>2</v>
      </c>
      <c r="E25" s="19">
        <v>8</v>
      </c>
      <c r="F25" s="20">
        <v>1</v>
      </c>
      <c r="G25" s="18">
        <v>0</v>
      </c>
      <c r="H25" s="19">
        <v>38</v>
      </c>
      <c r="I25" s="20">
        <v>1</v>
      </c>
      <c r="J25" s="18">
        <v>2</v>
      </c>
      <c r="K25" s="19"/>
      <c r="L25" s="20">
        <v>6</v>
      </c>
      <c r="M25" s="18">
        <v>4</v>
      </c>
      <c r="N25" s="19">
        <v>46</v>
      </c>
      <c r="O25" s="20">
        <v>8</v>
      </c>
    </row>
    <row r="26" spans="2:15" ht="11.25" customHeight="1">
      <c r="B26" s="248"/>
      <c r="C26" s="10" t="s">
        <v>29</v>
      </c>
      <c r="D26" s="18">
        <v>14</v>
      </c>
      <c r="E26" s="19"/>
      <c r="F26" s="20"/>
      <c r="G26" s="18">
        <v>21</v>
      </c>
      <c r="H26" s="19"/>
      <c r="I26" s="20"/>
      <c r="J26" s="18">
        <v>10</v>
      </c>
      <c r="K26" s="19"/>
      <c r="L26" s="20">
        <v>14</v>
      </c>
      <c r="M26" s="18">
        <v>45</v>
      </c>
      <c r="N26" s="19">
        <v>0</v>
      </c>
      <c r="O26" s="20">
        <v>14</v>
      </c>
    </row>
    <row r="27" spans="2:15" ht="11.25" customHeight="1">
      <c r="B27" s="248"/>
      <c r="C27" s="13" t="s">
        <v>30</v>
      </c>
      <c r="D27" s="18">
        <v>4</v>
      </c>
      <c r="E27" s="19">
        <v>0</v>
      </c>
      <c r="F27" s="20">
        <v>0</v>
      </c>
      <c r="G27" s="18">
        <v>1</v>
      </c>
      <c r="H27" s="19">
        <v>1</v>
      </c>
      <c r="I27" s="20">
        <v>0</v>
      </c>
      <c r="J27" s="18">
        <v>11</v>
      </c>
      <c r="K27" s="19">
        <v>0</v>
      </c>
      <c r="L27" s="20">
        <v>2</v>
      </c>
      <c r="M27" s="18">
        <v>16</v>
      </c>
      <c r="N27" s="19">
        <v>1</v>
      </c>
      <c r="O27" s="20">
        <v>2</v>
      </c>
    </row>
    <row r="28" spans="2:15" ht="11.25" customHeight="1">
      <c r="B28" s="248"/>
      <c r="C28" s="10" t="s">
        <v>31</v>
      </c>
      <c r="D28" s="18">
        <v>8</v>
      </c>
      <c r="E28" s="19"/>
      <c r="F28" s="20"/>
      <c r="G28" s="18"/>
      <c r="H28" s="19"/>
      <c r="I28" s="20"/>
      <c r="J28" s="18">
        <v>17</v>
      </c>
      <c r="K28" s="19"/>
      <c r="L28" s="20">
        <v>1</v>
      </c>
      <c r="M28" s="18">
        <v>25</v>
      </c>
      <c r="N28" s="19"/>
      <c r="O28" s="20">
        <v>1</v>
      </c>
    </row>
    <row r="29" spans="2:15" ht="11.25" customHeight="1">
      <c r="B29" s="248"/>
      <c r="C29" s="13" t="s">
        <v>32</v>
      </c>
      <c r="D29" s="18"/>
      <c r="E29" s="19"/>
      <c r="F29" s="20"/>
      <c r="G29" s="18"/>
      <c r="H29" s="19"/>
      <c r="I29" s="20"/>
      <c r="J29" s="18"/>
      <c r="K29" s="19"/>
      <c r="L29" s="20"/>
      <c r="M29" s="18"/>
      <c r="N29" s="19"/>
      <c r="O29" s="20"/>
    </row>
    <row r="30" spans="2:15" ht="11.25" customHeight="1">
      <c r="B30" s="248"/>
      <c r="C30" s="10" t="s">
        <v>33</v>
      </c>
      <c r="D30" s="18">
        <v>3</v>
      </c>
      <c r="E30" s="19">
        <v>3</v>
      </c>
      <c r="F30" s="20"/>
      <c r="G30" s="18">
        <v>3</v>
      </c>
      <c r="H30" s="19">
        <v>6</v>
      </c>
      <c r="I30" s="20"/>
      <c r="J30" s="18"/>
      <c r="K30" s="19"/>
      <c r="L30" s="20">
        <v>12</v>
      </c>
      <c r="M30" s="18">
        <v>6</v>
      </c>
      <c r="N30" s="19">
        <v>9</v>
      </c>
      <c r="O30" s="20">
        <v>12</v>
      </c>
    </row>
    <row r="31" spans="2:15" ht="11.25" customHeight="1">
      <c r="B31" s="248"/>
      <c r="C31" s="10" t="s">
        <v>34</v>
      </c>
      <c r="D31" s="18">
        <v>2</v>
      </c>
      <c r="E31" s="19"/>
      <c r="F31" s="20"/>
      <c r="G31" s="18">
        <v>0</v>
      </c>
      <c r="H31" s="19"/>
      <c r="I31" s="20"/>
      <c r="J31" s="18">
        <v>10</v>
      </c>
      <c r="K31" s="19"/>
      <c r="L31" s="20">
        <v>9</v>
      </c>
      <c r="M31" s="18">
        <v>12</v>
      </c>
      <c r="N31" s="19">
        <v>0</v>
      </c>
      <c r="O31" s="20">
        <v>9</v>
      </c>
    </row>
    <row r="32" spans="2:15" ht="11.25" customHeight="1">
      <c r="B32" s="248"/>
      <c r="C32" s="10" t="s">
        <v>35</v>
      </c>
      <c r="D32" s="18">
        <v>1</v>
      </c>
      <c r="E32" s="19">
        <v>1</v>
      </c>
      <c r="F32" s="20">
        <v>0</v>
      </c>
      <c r="G32" s="18">
        <v>4</v>
      </c>
      <c r="H32" s="19"/>
      <c r="I32" s="20"/>
      <c r="J32" s="18"/>
      <c r="K32" s="19">
        <v>0</v>
      </c>
      <c r="L32" s="20">
        <v>4</v>
      </c>
      <c r="M32" s="18">
        <v>6</v>
      </c>
      <c r="N32" s="19"/>
      <c r="O32" s="20">
        <v>4</v>
      </c>
    </row>
    <row r="33" spans="2:15" ht="11.25" customHeight="1">
      <c r="B33" s="248"/>
      <c r="C33" s="15" t="s">
        <v>36</v>
      </c>
      <c r="D33" s="98"/>
      <c r="E33" s="99">
        <v>1</v>
      </c>
      <c r="F33" s="100"/>
      <c r="G33" s="98"/>
      <c r="H33" s="99"/>
      <c r="I33" s="100"/>
      <c r="J33" s="98">
        <v>6</v>
      </c>
      <c r="K33" s="99"/>
      <c r="L33" s="100">
        <v>5</v>
      </c>
      <c r="M33" s="98">
        <v>6</v>
      </c>
      <c r="N33" s="99">
        <v>1</v>
      </c>
      <c r="O33" s="100">
        <v>5</v>
      </c>
    </row>
    <row r="34" spans="2:15" ht="11.25" customHeight="1">
      <c r="B34" s="248"/>
      <c r="C34" s="13" t="s">
        <v>37</v>
      </c>
      <c r="D34" s="66"/>
      <c r="E34" s="67">
        <v>1</v>
      </c>
      <c r="F34" s="68"/>
      <c r="G34" s="66"/>
      <c r="H34" s="67"/>
      <c r="I34" s="68"/>
      <c r="J34" s="66"/>
      <c r="K34" s="67">
        <v>5</v>
      </c>
      <c r="L34" s="69">
        <v>1</v>
      </c>
      <c r="M34" s="70">
        <v>0</v>
      </c>
      <c r="N34" s="71">
        <v>6</v>
      </c>
      <c r="O34" s="72">
        <v>1</v>
      </c>
    </row>
    <row r="35" spans="2:15" ht="11.25" customHeight="1">
      <c r="B35" s="248"/>
      <c r="C35" s="10" t="s">
        <v>38</v>
      </c>
      <c r="D35" s="18"/>
      <c r="E35" s="19">
        <v>1</v>
      </c>
      <c r="F35" s="20"/>
      <c r="G35" s="18"/>
      <c r="H35" s="19"/>
      <c r="I35" s="20"/>
      <c r="J35" s="18"/>
      <c r="K35" s="19">
        <v>2</v>
      </c>
      <c r="L35" s="20"/>
      <c r="M35" s="18"/>
      <c r="N35" s="19">
        <v>3</v>
      </c>
      <c r="O35" s="20"/>
    </row>
    <row r="36" spans="2:15" ht="11.25" customHeight="1">
      <c r="B36" s="248"/>
      <c r="C36" s="13" t="s">
        <v>39</v>
      </c>
      <c r="D36" s="18"/>
      <c r="E36" s="19"/>
      <c r="F36" s="20"/>
      <c r="G36" s="18"/>
      <c r="H36" s="19"/>
      <c r="I36" s="20"/>
      <c r="J36" s="18"/>
      <c r="K36" s="19"/>
      <c r="L36" s="20"/>
      <c r="M36" s="18"/>
      <c r="N36" s="19"/>
      <c r="O36" s="20"/>
    </row>
    <row r="37" spans="2:15" ht="11.25" customHeight="1">
      <c r="B37" s="248"/>
      <c r="C37" s="10" t="s">
        <v>40</v>
      </c>
      <c r="D37" s="18"/>
      <c r="E37" s="19"/>
      <c r="F37" s="20">
        <v>4</v>
      </c>
      <c r="G37" s="18">
        <v>5</v>
      </c>
      <c r="H37" s="19">
        <v>0</v>
      </c>
      <c r="I37" s="20"/>
      <c r="J37" s="18"/>
      <c r="K37" s="19"/>
      <c r="L37" s="20"/>
      <c r="M37" s="18">
        <v>5</v>
      </c>
      <c r="N37" s="19">
        <v>0</v>
      </c>
      <c r="O37" s="20">
        <v>4</v>
      </c>
    </row>
    <row r="38" spans="2:15" ht="11.25" customHeight="1">
      <c r="B38" s="248"/>
      <c r="C38" s="10" t="s">
        <v>41</v>
      </c>
      <c r="D38" s="18"/>
      <c r="E38" s="19">
        <v>1</v>
      </c>
      <c r="F38" s="20">
        <v>6</v>
      </c>
      <c r="G38" s="18"/>
      <c r="H38" s="19">
        <v>2</v>
      </c>
      <c r="I38" s="20">
        <v>5</v>
      </c>
      <c r="J38" s="18"/>
      <c r="K38" s="19"/>
      <c r="L38" s="20"/>
      <c r="M38" s="18"/>
      <c r="N38" s="19">
        <v>3</v>
      </c>
      <c r="O38" s="20">
        <v>11</v>
      </c>
    </row>
    <row r="39" spans="2:15" ht="11.25" customHeight="1">
      <c r="B39" s="248"/>
      <c r="C39" s="13" t="s">
        <v>42</v>
      </c>
      <c r="D39" s="18">
        <v>1</v>
      </c>
      <c r="E39" s="19"/>
      <c r="F39" s="20"/>
      <c r="G39" s="18"/>
      <c r="H39" s="19">
        <v>1</v>
      </c>
      <c r="I39" s="20"/>
      <c r="J39" s="18">
        <v>1</v>
      </c>
      <c r="K39" s="19"/>
      <c r="L39" s="20"/>
      <c r="M39" s="18">
        <v>2</v>
      </c>
      <c r="N39" s="19">
        <v>1</v>
      </c>
      <c r="O39" s="20">
        <v>0</v>
      </c>
    </row>
    <row r="40" spans="2:15" ht="11.25" customHeight="1">
      <c r="B40" s="248"/>
      <c r="C40" s="10" t="s">
        <v>43</v>
      </c>
      <c r="D40" s="18"/>
      <c r="E40" s="19">
        <v>1</v>
      </c>
      <c r="F40" s="20"/>
      <c r="G40" s="18"/>
      <c r="H40" s="19"/>
      <c r="I40" s="20"/>
      <c r="J40" s="18"/>
      <c r="K40" s="19">
        <v>1</v>
      </c>
      <c r="L40" s="20"/>
      <c r="M40" s="18"/>
      <c r="N40" s="19">
        <v>2</v>
      </c>
      <c r="O40" s="20"/>
    </row>
    <row r="41" spans="2:15" ht="11.25" customHeight="1">
      <c r="B41" s="248"/>
      <c r="C41" s="10" t="s">
        <v>44</v>
      </c>
      <c r="D41" s="18"/>
      <c r="E41" s="19">
        <v>1</v>
      </c>
      <c r="F41" s="20"/>
      <c r="G41" s="18"/>
      <c r="H41" s="19"/>
      <c r="I41" s="20"/>
      <c r="J41" s="18">
        <v>4</v>
      </c>
      <c r="K41" s="19">
        <v>2</v>
      </c>
      <c r="L41" s="20"/>
      <c r="M41" s="18">
        <v>4</v>
      </c>
      <c r="N41" s="19">
        <v>2</v>
      </c>
      <c r="O41" s="20"/>
    </row>
    <row r="42" spans="2:15" ht="11.25" customHeight="1">
      <c r="B42" s="249"/>
      <c r="C42" s="14" t="s">
        <v>45</v>
      </c>
      <c r="D42" s="88"/>
      <c r="E42" s="89">
        <v>1</v>
      </c>
      <c r="F42" s="90"/>
      <c r="G42" s="88"/>
      <c r="H42" s="89"/>
      <c r="I42" s="90"/>
      <c r="J42" s="88"/>
      <c r="K42" s="89">
        <v>1</v>
      </c>
      <c r="L42" s="91"/>
      <c r="M42" s="101"/>
      <c r="N42" s="93">
        <v>2</v>
      </c>
      <c r="O42" s="94"/>
    </row>
    <row r="43" spans="2:15" ht="11.25" customHeight="1">
      <c r="B43" s="247" t="s">
        <v>46</v>
      </c>
      <c r="C43" s="206" t="s">
        <v>47</v>
      </c>
      <c r="D43" s="207">
        <v>1</v>
      </c>
      <c r="E43" s="208"/>
      <c r="F43" s="209">
        <v>27</v>
      </c>
      <c r="G43" s="207"/>
      <c r="H43" s="208"/>
      <c r="I43" s="209">
        <v>52</v>
      </c>
      <c r="J43" s="207">
        <v>6</v>
      </c>
      <c r="K43" s="208">
        <v>0</v>
      </c>
      <c r="L43" s="210">
        <v>35</v>
      </c>
      <c r="M43" s="207">
        <v>7</v>
      </c>
      <c r="N43" s="208">
        <v>2</v>
      </c>
      <c r="O43" s="209">
        <v>114</v>
      </c>
    </row>
    <row r="44" spans="2:15" ht="11.25" customHeight="1">
      <c r="B44" s="248"/>
      <c r="C44" s="15" t="s">
        <v>48</v>
      </c>
      <c r="D44" s="24"/>
      <c r="E44" s="25">
        <v>2</v>
      </c>
      <c r="F44" s="26">
        <v>9</v>
      </c>
      <c r="G44" s="24">
        <v>4</v>
      </c>
      <c r="H44" s="102"/>
      <c r="I44" s="26"/>
      <c r="J44" s="24">
        <v>1</v>
      </c>
      <c r="K44" s="25"/>
      <c r="L44" s="26">
        <v>1</v>
      </c>
      <c r="M44" s="24">
        <v>5</v>
      </c>
      <c r="N44" s="25">
        <v>2</v>
      </c>
      <c r="O44" s="26">
        <v>10</v>
      </c>
    </row>
    <row r="45" spans="2:15" ht="11.25" customHeight="1">
      <c r="B45" s="248"/>
      <c r="C45" s="10" t="s">
        <v>49</v>
      </c>
      <c r="D45" s="19"/>
      <c r="E45" s="19">
        <v>5</v>
      </c>
      <c r="F45" s="20">
        <v>7</v>
      </c>
      <c r="G45" s="18"/>
      <c r="H45" s="19">
        <v>24</v>
      </c>
      <c r="I45" s="20"/>
      <c r="J45" s="18"/>
      <c r="K45" s="19"/>
      <c r="L45" s="20">
        <v>12</v>
      </c>
      <c r="M45" s="18"/>
      <c r="N45" s="19"/>
      <c r="O45" s="20"/>
    </row>
    <row r="46" spans="2:15" ht="11.25" customHeight="1">
      <c r="B46" s="248"/>
      <c r="C46" s="10" t="s">
        <v>50</v>
      </c>
      <c r="D46" s="18"/>
      <c r="E46" s="19">
        <v>1</v>
      </c>
      <c r="F46" s="20"/>
      <c r="G46" s="18"/>
      <c r="H46" s="19">
        <v>0</v>
      </c>
      <c r="I46" s="20"/>
      <c r="J46" s="18"/>
      <c r="K46" s="19">
        <v>1</v>
      </c>
      <c r="L46" s="20">
        <v>1</v>
      </c>
      <c r="M46" s="18"/>
      <c r="N46" s="19">
        <v>2</v>
      </c>
      <c r="O46" s="20">
        <v>1</v>
      </c>
    </row>
    <row r="47" spans="2:15" ht="11.25" customHeight="1">
      <c r="B47" s="248"/>
      <c r="C47" s="13" t="s">
        <v>51</v>
      </c>
      <c r="D47" s="18"/>
      <c r="E47" s="19"/>
      <c r="F47" s="20">
        <v>1</v>
      </c>
      <c r="G47" s="18">
        <v>1</v>
      </c>
      <c r="H47" s="19">
        <v>1</v>
      </c>
      <c r="I47" s="20"/>
      <c r="J47" s="18"/>
      <c r="K47" s="19"/>
      <c r="L47" s="20">
        <v>1</v>
      </c>
      <c r="M47" s="18">
        <v>1</v>
      </c>
      <c r="N47" s="19">
        <v>1</v>
      </c>
      <c r="O47" s="20">
        <v>2</v>
      </c>
    </row>
    <row r="48" spans="2:15" ht="11.25" customHeight="1">
      <c r="B48" s="248"/>
      <c r="C48" s="10" t="s">
        <v>120</v>
      </c>
      <c r="D48" s="18"/>
      <c r="E48" s="19">
        <v>1</v>
      </c>
      <c r="F48" s="20">
        <v>5</v>
      </c>
      <c r="G48" s="18">
        <v>2</v>
      </c>
      <c r="H48" s="19"/>
      <c r="I48" s="20"/>
      <c r="J48" s="18"/>
      <c r="K48" s="19"/>
      <c r="L48" s="20">
        <v>5</v>
      </c>
      <c r="M48" s="18">
        <v>2</v>
      </c>
      <c r="N48" s="19">
        <v>1</v>
      </c>
      <c r="O48" s="20">
        <v>10</v>
      </c>
    </row>
    <row r="49" spans="2:15" ht="11.25" customHeight="1">
      <c r="B49" s="248"/>
      <c r="C49" s="10" t="s">
        <v>53</v>
      </c>
      <c r="D49" s="18">
        <v>1</v>
      </c>
      <c r="E49" s="19"/>
      <c r="F49" s="20"/>
      <c r="G49" s="18"/>
      <c r="H49" s="19"/>
      <c r="I49" s="20"/>
      <c r="J49" s="18">
        <v>3</v>
      </c>
      <c r="K49" s="19"/>
      <c r="L49" s="20"/>
      <c r="M49" s="18">
        <v>4</v>
      </c>
      <c r="N49" s="19">
        <v>0</v>
      </c>
      <c r="O49" s="20">
        <v>0</v>
      </c>
    </row>
    <row r="50" spans="2:15" ht="11.25" customHeight="1">
      <c r="B50" s="248"/>
      <c r="C50" s="13" t="s">
        <v>54</v>
      </c>
      <c r="D50" s="24"/>
      <c r="E50" s="25">
        <v>1</v>
      </c>
      <c r="F50" s="26">
        <v>10</v>
      </c>
      <c r="G50" s="24"/>
      <c r="H50" s="103"/>
      <c r="I50" s="104"/>
      <c r="J50" s="24"/>
      <c r="K50" s="25">
        <v>3</v>
      </c>
      <c r="L50" s="26">
        <v>29</v>
      </c>
      <c r="M50" s="24"/>
      <c r="N50" s="25">
        <v>5</v>
      </c>
      <c r="O50" s="26">
        <v>39</v>
      </c>
    </row>
    <row r="51" spans="2:15" ht="11.25" customHeight="1">
      <c r="B51" s="248"/>
      <c r="C51" s="10" t="s">
        <v>55</v>
      </c>
      <c r="D51" s="21"/>
      <c r="E51" s="22">
        <v>1</v>
      </c>
      <c r="F51" s="23"/>
      <c r="G51" s="21"/>
      <c r="H51" s="22"/>
      <c r="I51" s="23"/>
      <c r="J51" s="21"/>
      <c r="K51" s="22"/>
      <c r="L51" s="23">
        <v>4</v>
      </c>
      <c r="M51" s="21"/>
      <c r="N51" s="22">
        <v>1</v>
      </c>
      <c r="O51" s="23">
        <v>4</v>
      </c>
    </row>
    <row r="52" spans="2:15" ht="11.25" customHeight="1">
      <c r="B52" s="248"/>
      <c r="C52" s="13" t="s">
        <v>56</v>
      </c>
      <c r="D52" s="66">
        <v>1</v>
      </c>
      <c r="E52" s="67"/>
      <c r="F52" s="68"/>
      <c r="G52" s="66">
        <v>1</v>
      </c>
      <c r="H52" s="67"/>
      <c r="I52" s="68"/>
      <c r="J52" s="66"/>
      <c r="K52" s="67"/>
      <c r="L52" s="69">
        <v>1</v>
      </c>
      <c r="M52" s="70">
        <v>2</v>
      </c>
      <c r="N52" s="71">
        <v>0</v>
      </c>
      <c r="O52" s="72">
        <v>1</v>
      </c>
    </row>
    <row r="53" spans="2:15" ht="11.25" customHeight="1">
      <c r="B53" s="248"/>
      <c r="C53" s="15" t="s">
        <v>57</v>
      </c>
      <c r="D53" s="105"/>
      <c r="E53" s="106">
        <v>1</v>
      </c>
      <c r="F53" s="107"/>
      <c r="G53" s="105"/>
      <c r="H53" s="106"/>
      <c r="I53" s="107"/>
      <c r="J53" s="105"/>
      <c r="K53" s="106">
        <v>2</v>
      </c>
      <c r="L53" s="107">
        <v>2</v>
      </c>
      <c r="M53" s="105"/>
      <c r="N53" s="106">
        <f>SUM(E53+H53+K53)</f>
        <v>3</v>
      </c>
      <c r="O53" s="107">
        <f>F53+I53+L53</f>
        <v>2</v>
      </c>
    </row>
    <row r="54" spans="2:15" ht="11.25" customHeight="1">
      <c r="B54" s="249"/>
      <c r="C54" s="17" t="s">
        <v>58</v>
      </c>
      <c r="D54" s="92"/>
      <c r="E54" s="108">
        <v>2</v>
      </c>
      <c r="F54" s="109">
        <v>3</v>
      </c>
      <c r="G54" s="92"/>
      <c r="H54" s="108"/>
      <c r="I54" s="109"/>
      <c r="J54" s="92"/>
      <c r="K54" s="108">
        <v>5</v>
      </c>
      <c r="L54" s="109"/>
      <c r="M54" s="92">
        <v>0</v>
      </c>
      <c r="N54" s="108">
        <v>7</v>
      </c>
      <c r="O54" s="109">
        <v>3</v>
      </c>
    </row>
    <row r="55" spans="2:15" ht="11.25" customHeight="1">
      <c r="B55" s="247" t="s">
        <v>59</v>
      </c>
      <c r="C55" s="206" t="s">
        <v>60</v>
      </c>
      <c r="D55" s="207">
        <v>0</v>
      </c>
      <c r="E55" s="208">
        <v>1</v>
      </c>
      <c r="F55" s="209">
        <v>16</v>
      </c>
      <c r="G55" s="207">
        <v>16</v>
      </c>
      <c r="H55" s="208"/>
      <c r="I55" s="209"/>
      <c r="J55" s="207">
        <v>4</v>
      </c>
      <c r="K55" s="208"/>
      <c r="L55" s="209">
        <v>46</v>
      </c>
      <c r="M55" s="207">
        <f>D55+G55+J55</f>
        <v>20</v>
      </c>
      <c r="N55" s="208">
        <f>E55+H55+K55</f>
        <v>1</v>
      </c>
      <c r="O55" s="209">
        <f>F55+I55+L55</f>
        <v>62</v>
      </c>
    </row>
    <row r="56" spans="2:15" ht="11.25" customHeight="1">
      <c r="B56" s="248"/>
      <c r="C56" s="13" t="s">
        <v>61</v>
      </c>
      <c r="D56" s="18"/>
      <c r="E56" s="19">
        <v>0</v>
      </c>
      <c r="F56" s="20"/>
      <c r="G56" s="18"/>
      <c r="H56" s="19"/>
      <c r="I56" s="20">
        <v>0</v>
      </c>
      <c r="J56" s="18"/>
      <c r="K56" s="19"/>
      <c r="L56" s="20">
        <v>0</v>
      </c>
      <c r="M56" s="18">
        <v>0</v>
      </c>
      <c r="N56" s="19">
        <v>0</v>
      </c>
      <c r="O56" s="20">
        <v>0</v>
      </c>
    </row>
    <row r="57" spans="2:15" ht="11.25" customHeight="1">
      <c r="B57" s="248"/>
      <c r="C57" s="10" t="s">
        <v>62</v>
      </c>
      <c r="D57" s="18">
        <v>1</v>
      </c>
      <c r="E57" s="19">
        <v>8</v>
      </c>
      <c r="F57" s="20"/>
      <c r="G57" s="18">
        <v>5</v>
      </c>
      <c r="H57" s="19">
        <v>47</v>
      </c>
      <c r="I57" s="20">
        <v>3</v>
      </c>
      <c r="J57" s="18"/>
      <c r="K57" s="19"/>
      <c r="L57" s="20">
        <v>16</v>
      </c>
      <c r="M57" s="18">
        <v>6</v>
      </c>
      <c r="N57" s="19">
        <v>55</v>
      </c>
      <c r="O57" s="20">
        <v>19</v>
      </c>
    </row>
    <row r="58" spans="2:15" ht="11.25" customHeight="1">
      <c r="B58" s="248"/>
      <c r="C58" s="10" t="s">
        <v>121</v>
      </c>
      <c r="D58" s="18"/>
      <c r="E58" s="19"/>
      <c r="F58" s="20">
        <v>9</v>
      </c>
      <c r="G58" s="18">
        <v>9</v>
      </c>
      <c r="H58" s="19"/>
      <c r="I58" s="20"/>
      <c r="J58" s="18"/>
      <c r="K58" s="19"/>
      <c r="L58" s="20">
        <v>27</v>
      </c>
      <c r="M58" s="18">
        <v>9</v>
      </c>
      <c r="N58" s="19" t="s">
        <v>112</v>
      </c>
      <c r="O58" s="20">
        <v>36</v>
      </c>
    </row>
    <row r="59" spans="2:15" ht="11.25" customHeight="1">
      <c r="B59" s="248"/>
      <c r="C59" s="10" t="s">
        <v>64</v>
      </c>
      <c r="D59" s="18"/>
      <c r="E59" s="19">
        <v>13</v>
      </c>
      <c r="F59" s="20"/>
      <c r="G59" s="18"/>
      <c r="H59" s="19"/>
      <c r="I59" s="20"/>
      <c r="J59" s="18"/>
      <c r="K59" s="19">
        <v>39</v>
      </c>
      <c r="L59" s="20">
        <v>24</v>
      </c>
      <c r="M59" s="18"/>
      <c r="N59" s="19">
        <v>52</v>
      </c>
      <c r="O59" s="20">
        <v>24</v>
      </c>
    </row>
    <row r="60" spans="2:15" ht="11.25" customHeight="1">
      <c r="B60" s="248"/>
      <c r="C60" s="10" t="s">
        <v>65</v>
      </c>
      <c r="D60" s="18">
        <v>6</v>
      </c>
      <c r="E60" s="19"/>
      <c r="F60" s="20">
        <v>2</v>
      </c>
      <c r="G60" s="18"/>
      <c r="H60" s="19"/>
      <c r="I60" s="20"/>
      <c r="J60" s="18">
        <v>18</v>
      </c>
      <c r="K60" s="19"/>
      <c r="L60" s="20">
        <v>22</v>
      </c>
      <c r="M60" s="18">
        <v>24</v>
      </c>
      <c r="N60" s="19"/>
      <c r="O60" s="20">
        <v>24</v>
      </c>
    </row>
    <row r="61" spans="2:15" ht="11.25" customHeight="1">
      <c r="B61" s="248"/>
      <c r="C61" s="10" t="s">
        <v>66</v>
      </c>
      <c r="D61" s="18"/>
      <c r="E61" s="19">
        <v>1</v>
      </c>
      <c r="F61" s="20"/>
      <c r="G61" s="18"/>
      <c r="H61" s="19"/>
      <c r="I61" s="20"/>
      <c r="J61" s="18">
        <v>3</v>
      </c>
      <c r="K61" s="19"/>
      <c r="L61" s="20">
        <v>2</v>
      </c>
      <c r="M61" s="18">
        <v>3</v>
      </c>
      <c r="N61" s="19">
        <v>1</v>
      </c>
      <c r="O61" s="20">
        <v>2</v>
      </c>
    </row>
    <row r="62" spans="2:15" ht="11.25" customHeight="1">
      <c r="B62" s="248"/>
      <c r="C62" s="10" t="s">
        <v>67</v>
      </c>
      <c r="D62" s="18"/>
      <c r="E62" s="19">
        <v>1</v>
      </c>
      <c r="F62" s="20"/>
      <c r="G62" s="18">
        <v>3</v>
      </c>
      <c r="H62" s="19"/>
      <c r="I62" s="20"/>
      <c r="J62" s="18"/>
      <c r="K62" s="19"/>
      <c r="L62" s="20">
        <v>2</v>
      </c>
      <c r="M62" s="18">
        <v>3</v>
      </c>
      <c r="N62" s="19">
        <v>1</v>
      </c>
      <c r="O62" s="20">
        <v>2</v>
      </c>
    </row>
    <row r="63" spans="2:15" ht="11.25" customHeight="1">
      <c r="B63" s="248"/>
      <c r="C63" s="10" t="s">
        <v>68</v>
      </c>
      <c r="D63" s="18"/>
      <c r="E63" s="19">
        <v>1</v>
      </c>
      <c r="F63" s="20"/>
      <c r="G63" s="18"/>
      <c r="H63" s="19"/>
      <c r="I63" s="20"/>
      <c r="J63" s="18">
        <v>2</v>
      </c>
      <c r="K63" s="19"/>
      <c r="L63" s="20">
        <v>5</v>
      </c>
      <c r="M63" s="18">
        <v>2</v>
      </c>
      <c r="N63" s="19">
        <v>1</v>
      </c>
      <c r="O63" s="20">
        <v>5</v>
      </c>
    </row>
    <row r="64" spans="2:15" ht="11.25" customHeight="1">
      <c r="B64" s="248"/>
      <c r="C64" s="10" t="s">
        <v>69</v>
      </c>
      <c r="D64" s="18"/>
      <c r="E64" s="19"/>
      <c r="F64" s="20">
        <v>5</v>
      </c>
      <c r="G64" s="18">
        <v>5</v>
      </c>
      <c r="H64" s="19"/>
      <c r="I64" s="20">
        <v>0</v>
      </c>
      <c r="J64" s="18"/>
      <c r="K64" s="19"/>
      <c r="L64" s="20">
        <v>10</v>
      </c>
      <c r="M64" s="18">
        <v>5</v>
      </c>
      <c r="N64" s="19">
        <v>0</v>
      </c>
      <c r="O64" s="20">
        <v>15</v>
      </c>
    </row>
    <row r="65" spans="2:15" ht="11.25" customHeight="1">
      <c r="B65" s="248"/>
      <c r="C65" s="10" t="s">
        <v>70</v>
      </c>
      <c r="D65" s="18"/>
      <c r="E65" s="19">
        <v>1</v>
      </c>
      <c r="F65" s="20"/>
      <c r="G65" s="18">
        <v>4</v>
      </c>
      <c r="H65" s="19"/>
      <c r="I65" s="20"/>
      <c r="J65" s="18"/>
      <c r="K65" s="19">
        <v>2</v>
      </c>
      <c r="L65" s="20">
        <v>8</v>
      </c>
      <c r="M65" s="18">
        <v>4</v>
      </c>
      <c r="N65" s="19">
        <v>3</v>
      </c>
      <c r="O65" s="20">
        <v>8</v>
      </c>
    </row>
    <row r="66" spans="2:15" ht="11.25" customHeight="1">
      <c r="B66" s="248"/>
      <c r="C66" s="10" t="s">
        <v>71</v>
      </c>
      <c r="D66" s="18">
        <v>1</v>
      </c>
      <c r="E66" s="19"/>
      <c r="F66" s="20"/>
      <c r="G66" s="18"/>
      <c r="H66" s="19"/>
      <c r="I66" s="20"/>
      <c r="J66" s="18">
        <v>3</v>
      </c>
      <c r="K66" s="19"/>
      <c r="L66" s="20"/>
      <c r="M66" s="18">
        <v>4</v>
      </c>
      <c r="N66" s="19"/>
      <c r="O66" s="20"/>
    </row>
    <row r="67" spans="2:15" ht="11.25" customHeight="1">
      <c r="B67" s="248"/>
      <c r="C67" s="10" t="s">
        <v>72</v>
      </c>
      <c r="D67" s="18"/>
      <c r="E67" s="19">
        <v>1</v>
      </c>
      <c r="F67" s="20"/>
      <c r="G67" s="18"/>
      <c r="H67" s="19"/>
      <c r="I67" s="20"/>
      <c r="J67" s="18"/>
      <c r="K67" s="19"/>
      <c r="L67" s="20"/>
      <c r="M67" s="18"/>
      <c r="N67" s="19">
        <v>1</v>
      </c>
      <c r="O67" s="20"/>
    </row>
    <row r="68" spans="2:15" ht="11.25" customHeight="1">
      <c r="B68" s="248"/>
      <c r="C68" s="10" t="s">
        <v>73</v>
      </c>
      <c r="D68" s="18"/>
      <c r="E68" s="19">
        <v>1</v>
      </c>
      <c r="F68" s="20"/>
      <c r="G68" s="18"/>
      <c r="H68" s="19"/>
      <c r="I68" s="20"/>
      <c r="J68" s="18"/>
      <c r="K68" s="19">
        <v>6</v>
      </c>
      <c r="L68" s="20"/>
      <c r="M68" s="18"/>
      <c r="N68" s="19">
        <v>7</v>
      </c>
      <c r="O68" s="20"/>
    </row>
    <row r="69" spans="2:15" ht="11.25" customHeight="1">
      <c r="B69" s="249"/>
      <c r="C69" s="17" t="s">
        <v>74</v>
      </c>
      <c r="D69" s="92"/>
      <c r="E69" s="108">
        <v>1</v>
      </c>
      <c r="F69" s="109"/>
      <c r="G69" s="92">
        <v>3</v>
      </c>
      <c r="H69" s="108"/>
      <c r="I69" s="109">
        <v>3</v>
      </c>
      <c r="J69" s="92"/>
      <c r="K69" s="108"/>
      <c r="L69" s="109">
        <v>2</v>
      </c>
      <c r="M69" s="92">
        <v>3</v>
      </c>
      <c r="N69" s="108">
        <v>1</v>
      </c>
      <c r="O69" s="109">
        <v>5</v>
      </c>
    </row>
    <row r="70" spans="2:15" ht="11.25" customHeight="1">
      <c r="B70" s="245" t="s">
        <v>75</v>
      </c>
      <c r="C70" s="246"/>
      <c r="D70" s="52">
        <f>SUM(D7:D69)</f>
        <v>94</v>
      </c>
      <c r="E70" s="53">
        <f t="shared" ref="E70:O70" si="1">SUM(E7:E69)</f>
        <v>121</v>
      </c>
      <c r="F70" s="54">
        <f t="shared" si="1"/>
        <v>191</v>
      </c>
      <c r="G70" s="52">
        <f t="shared" si="1"/>
        <v>262</v>
      </c>
      <c r="H70" s="53">
        <f t="shared" si="1"/>
        <v>243</v>
      </c>
      <c r="I70" s="54">
        <f t="shared" si="1"/>
        <v>247</v>
      </c>
      <c r="J70" s="52">
        <f t="shared" si="1"/>
        <v>189</v>
      </c>
      <c r="K70" s="53">
        <f t="shared" si="1"/>
        <v>130</v>
      </c>
      <c r="L70" s="54">
        <f t="shared" si="1"/>
        <v>513</v>
      </c>
      <c r="M70" s="52">
        <f t="shared" si="1"/>
        <v>548</v>
      </c>
      <c r="N70" s="53">
        <f t="shared" si="1"/>
        <v>465</v>
      </c>
      <c r="O70" s="54">
        <f t="shared" si="1"/>
        <v>931</v>
      </c>
    </row>
    <row r="71" spans="2:15" ht="6" customHeight="1"/>
  </sheetData>
  <mergeCells count="11">
    <mergeCell ref="B8:B20"/>
    <mergeCell ref="B70:C70"/>
    <mergeCell ref="B55:B69"/>
    <mergeCell ref="B43:B54"/>
    <mergeCell ref="B21:B42"/>
    <mergeCell ref="D5:F5"/>
    <mergeCell ref="G5:I5"/>
    <mergeCell ref="J5:L5"/>
    <mergeCell ref="M5:O5"/>
    <mergeCell ref="B7:C7"/>
    <mergeCell ref="B5:C6"/>
  </mergeCells>
  <phoneticPr fontId="2"/>
  <printOptions horizontalCentered="1"/>
  <pageMargins left="0.59055118110236227" right="0.59055118110236227" top="0.78740157480314965" bottom="0.59055118110236227" header="0.31496062992125984" footer="0.31496062992125984"/>
  <pageSetup paperSize="9" firstPageNumber="37" orientation="portrait" useFirstPageNumber="1" r:id="rId1"/>
  <headerFoot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68"/>
  <sheetViews>
    <sheetView showZeros="0" view="pageBreakPreview" zoomScale="110" zoomScaleNormal="100" zoomScaleSheetLayoutView="110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1" style="1" customWidth="1"/>
    <col min="2" max="2" width="2.75" style="1" customWidth="1"/>
    <col min="3" max="3" width="8.375" style="1" customWidth="1"/>
    <col min="4" max="9" width="13.75" style="1" customWidth="1"/>
    <col min="10" max="10" width="1" style="1" customWidth="1"/>
    <col min="11" max="16384" width="9" style="6"/>
  </cols>
  <sheetData>
    <row r="1" spans="1:10" ht="6" customHeight="1"/>
    <row r="2" spans="1:10">
      <c r="B2" s="34" t="s">
        <v>127</v>
      </c>
      <c r="C2" s="51"/>
      <c r="D2" s="51"/>
      <c r="E2" s="34"/>
      <c r="F2" s="51"/>
      <c r="G2" s="51"/>
      <c r="H2" s="51"/>
      <c r="I2" s="51"/>
    </row>
    <row r="3" spans="1:10" ht="12" customHeight="1">
      <c r="B3" s="240"/>
      <c r="C3" s="241"/>
      <c r="D3" s="214" t="s">
        <v>76</v>
      </c>
      <c r="E3" s="214" t="s">
        <v>77</v>
      </c>
      <c r="F3" s="214" t="s">
        <v>78</v>
      </c>
      <c r="G3" s="214" t="s">
        <v>79</v>
      </c>
      <c r="H3" s="214" t="s">
        <v>111</v>
      </c>
      <c r="I3" s="214" t="s">
        <v>80</v>
      </c>
    </row>
    <row r="4" spans="1:10" ht="12" customHeight="1">
      <c r="B4" s="253" t="s">
        <v>8</v>
      </c>
      <c r="C4" s="253"/>
      <c r="D4" s="111">
        <v>69</v>
      </c>
      <c r="E4" s="111">
        <v>231</v>
      </c>
      <c r="F4" s="111">
        <v>7</v>
      </c>
      <c r="G4" s="111">
        <v>452</v>
      </c>
      <c r="H4" s="112">
        <v>0</v>
      </c>
      <c r="I4" s="111">
        <v>169</v>
      </c>
    </row>
    <row r="5" spans="1:10" ht="12" customHeight="1">
      <c r="B5" s="250" t="s">
        <v>9</v>
      </c>
      <c r="C5" s="206" t="s">
        <v>10</v>
      </c>
      <c r="D5" s="110">
        <v>32</v>
      </c>
      <c r="E5" s="110">
        <v>46</v>
      </c>
      <c r="F5" s="110">
        <v>0</v>
      </c>
      <c r="G5" s="110">
        <v>11</v>
      </c>
      <c r="H5" s="110">
        <v>0</v>
      </c>
      <c r="I5" s="110">
        <v>62</v>
      </c>
    </row>
    <row r="6" spans="1:10" ht="12" customHeight="1">
      <c r="B6" s="251"/>
      <c r="C6" s="10" t="s">
        <v>11</v>
      </c>
      <c r="D6" s="11">
        <v>12</v>
      </c>
      <c r="E6" s="11">
        <v>66</v>
      </c>
      <c r="F6" s="11">
        <v>0</v>
      </c>
      <c r="G6" s="11">
        <v>7</v>
      </c>
      <c r="H6" s="11">
        <v>0</v>
      </c>
      <c r="I6" s="11">
        <v>2</v>
      </c>
    </row>
    <row r="7" spans="1:10" ht="12" customHeight="1">
      <c r="B7" s="251"/>
      <c r="C7" s="10" t="s">
        <v>12</v>
      </c>
      <c r="D7" s="11">
        <v>11</v>
      </c>
      <c r="E7" s="11">
        <v>63</v>
      </c>
      <c r="F7" s="11">
        <v>1</v>
      </c>
      <c r="G7" s="11">
        <v>9</v>
      </c>
      <c r="H7" s="11"/>
      <c r="I7" s="11">
        <v>9</v>
      </c>
    </row>
    <row r="8" spans="1:10" ht="12" customHeight="1">
      <c r="B8" s="251"/>
      <c r="C8" s="10" t="s">
        <v>13</v>
      </c>
      <c r="D8" s="12">
        <v>28</v>
      </c>
      <c r="E8" s="12">
        <v>40</v>
      </c>
      <c r="F8" s="12">
        <v>0</v>
      </c>
      <c r="G8" s="12">
        <v>18</v>
      </c>
      <c r="H8" s="12">
        <v>1</v>
      </c>
      <c r="I8" s="12">
        <v>9</v>
      </c>
    </row>
    <row r="9" spans="1:10" ht="12" customHeight="1">
      <c r="B9" s="251"/>
      <c r="C9" s="13" t="s">
        <v>14</v>
      </c>
      <c r="D9" s="113">
        <v>59</v>
      </c>
      <c r="E9" s="113">
        <v>32</v>
      </c>
      <c r="F9" s="113">
        <v>3</v>
      </c>
      <c r="G9" s="113">
        <v>7</v>
      </c>
      <c r="H9" s="114"/>
      <c r="I9" s="113">
        <v>39</v>
      </c>
    </row>
    <row r="10" spans="1:10" ht="12" customHeight="1">
      <c r="B10" s="251"/>
      <c r="C10" s="10" t="s">
        <v>15</v>
      </c>
      <c r="D10" s="11">
        <f>3+2+4</f>
        <v>9</v>
      </c>
      <c r="E10" s="11">
        <f>8+13+11</f>
        <v>32</v>
      </c>
      <c r="F10" s="11">
        <v>2</v>
      </c>
      <c r="G10" s="11">
        <f>1+1+1</f>
        <v>3</v>
      </c>
      <c r="H10" s="11">
        <v>0</v>
      </c>
      <c r="I10" s="11">
        <f>3+2+2</f>
        <v>7</v>
      </c>
    </row>
    <row r="11" spans="1:10" s="7" customFormat="1" ht="12" customHeight="1">
      <c r="A11" s="5"/>
      <c r="B11" s="251"/>
      <c r="C11" s="13" t="s">
        <v>16</v>
      </c>
      <c r="D11" s="11">
        <v>9</v>
      </c>
      <c r="E11" s="11">
        <v>21</v>
      </c>
      <c r="F11" s="11">
        <v>0</v>
      </c>
      <c r="G11" s="11"/>
      <c r="H11" s="11"/>
      <c r="I11" s="11"/>
      <c r="J11" s="5"/>
    </row>
    <row r="12" spans="1:10" ht="12" customHeight="1">
      <c r="B12" s="251"/>
      <c r="C12" s="13" t="s">
        <v>17</v>
      </c>
      <c r="D12" s="115"/>
      <c r="E12" s="115">
        <v>0</v>
      </c>
      <c r="F12" s="115"/>
      <c r="G12" s="115">
        <v>2</v>
      </c>
      <c r="H12" s="115"/>
      <c r="I12" s="115">
        <v>4</v>
      </c>
    </row>
    <row r="13" spans="1:10" ht="12" customHeight="1">
      <c r="B13" s="251"/>
      <c r="C13" s="10" t="s">
        <v>18</v>
      </c>
      <c r="D13" s="115">
        <v>19</v>
      </c>
      <c r="E13" s="115">
        <v>38</v>
      </c>
      <c r="F13" s="115">
        <v>1</v>
      </c>
      <c r="G13" s="115">
        <v>16</v>
      </c>
      <c r="H13" s="115">
        <v>0</v>
      </c>
      <c r="I13" s="115">
        <v>16</v>
      </c>
    </row>
    <row r="14" spans="1:10" ht="12" customHeight="1">
      <c r="B14" s="251"/>
      <c r="C14" s="10" t="s">
        <v>19</v>
      </c>
      <c r="D14" s="116">
        <v>16</v>
      </c>
      <c r="E14" s="116">
        <v>35</v>
      </c>
      <c r="F14" s="116">
        <v>1</v>
      </c>
      <c r="G14" s="116">
        <v>1</v>
      </c>
      <c r="H14" s="116"/>
      <c r="I14" s="116"/>
    </row>
    <row r="15" spans="1:10" ht="12" customHeight="1">
      <c r="B15" s="251"/>
      <c r="C15" s="10" t="s">
        <v>20</v>
      </c>
      <c r="D15" s="11">
        <v>30</v>
      </c>
      <c r="E15" s="11">
        <v>49</v>
      </c>
      <c r="F15" s="11"/>
      <c r="G15" s="11">
        <v>1</v>
      </c>
      <c r="H15" s="11"/>
      <c r="I15" s="11">
        <v>1</v>
      </c>
    </row>
    <row r="16" spans="1:10" ht="12" customHeight="1">
      <c r="B16" s="251"/>
      <c r="C16" s="10" t="s">
        <v>21</v>
      </c>
      <c r="D16" s="11">
        <v>10</v>
      </c>
      <c r="E16" s="11">
        <v>56</v>
      </c>
      <c r="F16" s="11">
        <v>0</v>
      </c>
      <c r="G16" s="11">
        <v>9</v>
      </c>
      <c r="H16" s="11">
        <v>2</v>
      </c>
      <c r="I16" s="11">
        <v>0</v>
      </c>
    </row>
    <row r="17" spans="2:15" ht="12" customHeight="1">
      <c r="B17" s="252"/>
      <c r="C17" s="14" t="s">
        <v>22</v>
      </c>
      <c r="D17" s="117">
        <v>1</v>
      </c>
      <c r="E17" s="117">
        <v>5</v>
      </c>
      <c r="F17" s="117">
        <v>1</v>
      </c>
      <c r="G17" s="117">
        <v>1</v>
      </c>
      <c r="H17" s="118"/>
      <c r="I17" s="117">
        <v>1</v>
      </c>
    </row>
    <row r="18" spans="2:15" ht="12" customHeight="1">
      <c r="B18" s="250" t="s">
        <v>23</v>
      </c>
      <c r="C18" s="206" t="s">
        <v>24</v>
      </c>
      <c r="D18" s="110">
        <v>19</v>
      </c>
      <c r="E18" s="110">
        <v>55</v>
      </c>
      <c r="F18" s="110">
        <v>6</v>
      </c>
      <c r="G18" s="110">
        <v>28</v>
      </c>
      <c r="H18" s="110">
        <v>8</v>
      </c>
      <c r="I18" s="110">
        <v>52</v>
      </c>
      <c r="J18" s="8"/>
      <c r="K18" s="9"/>
      <c r="L18" s="9"/>
      <c r="M18" s="9"/>
      <c r="N18" s="9"/>
      <c r="O18" s="9"/>
    </row>
    <row r="19" spans="2:15" ht="12" customHeight="1">
      <c r="B19" s="251"/>
      <c r="C19" s="10" t="s">
        <v>25</v>
      </c>
      <c r="D19" s="123">
        <v>18</v>
      </c>
      <c r="E19" s="123">
        <v>43</v>
      </c>
      <c r="F19" s="123">
        <v>1</v>
      </c>
      <c r="G19" s="123">
        <v>17</v>
      </c>
      <c r="H19" s="123">
        <v>0</v>
      </c>
      <c r="I19" s="123">
        <v>17</v>
      </c>
    </row>
    <row r="20" spans="2:15" ht="12" customHeight="1">
      <c r="B20" s="251"/>
      <c r="C20" s="10" t="s">
        <v>26</v>
      </c>
      <c r="D20" s="119">
        <v>34</v>
      </c>
      <c r="E20" s="119">
        <v>65</v>
      </c>
      <c r="F20" s="119">
        <v>0</v>
      </c>
      <c r="G20" s="119"/>
      <c r="H20" s="119">
        <v>0</v>
      </c>
      <c r="I20" s="119">
        <v>14</v>
      </c>
    </row>
    <row r="21" spans="2:15" ht="12" customHeight="1">
      <c r="B21" s="251"/>
      <c r="C21" s="13" t="s">
        <v>27</v>
      </c>
      <c r="D21" s="11"/>
      <c r="E21" s="11"/>
      <c r="F21" s="11"/>
      <c r="G21" s="11"/>
      <c r="H21" s="11"/>
      <c r="I21" s="11"/>
    </row>
    <row r="22" spans="2:15" ht="12" customHeight="1">
      <c r="B22" s="251"/>
      <c r="C22" s="10" t="s">
        <v>28</v>
      </c>
      <c r="D22" s="11">
        <v>174</v>
      </c>
      <c r="E22" s="11">
        <v>88</v>
      </c>
      <c r="F22" s="11">
        <v>2</v>
      </c>
      <c r="G22" s="11">
        <v>48</v>
      </c>
      <c r="H22" s="11">
        <v>0</v>
      </c>
      <c r="I22" s="11">
        <v>14</v>
      </c>
    </row>
    <row r="23" spans="2:15" ht="12" customHeight="1">
      <c r="B23" s="251"/>
      <c r="C23" s="10" t="s">
        <v>29</v>
      </c>
      <c r="D23" s="11">
        <v>47</v>
      </c>
      <c r="E23" s="11">
        <v>37</v>
      </c>
      <c r="F23" s="11">
        <v>2</v>
      </c>
      <c r="G23" s="11">
        <v>11</v>
      </c>
      <c r="H23" s="11"/>
      <c r="I23" s="11">
        <v>17</v>
      </c>
    </row>
    <row r="24" spans="2:15" ht="12" customHeight="1">
      <c r="B24" s="251"/>
      <c r="C24" s="13" t="s">
        <v>30</v>
      </c>
      <c r="D24" s="11">
        <v>5</v>
      </c>
      <c r="E24" s="11">
        <v>5</v>
      </c>
      <c r="F24" s="11">
        <v>1</v>
      </c>
      <c r="G24" s="11">
        <v>6</v>
      </c>
      <c r="H24" s="11">
        <v>0</v>
      </c>
      <c r="I24" s="11">
        <v>5</v>
      </c>
    </row>
    <row r="25" spans="2:15" ht="12" customHeight="1">
      <c r="B25" s="251"/>
      <c r="C25" s="10" t="s">
        <v>31</v>
      </c>
      <c r="D25" s="11"/>
      <c r="E25" s="11"/>
      <c r="F25" s="11">
        <v>1</v>
      </c>
      <c r="G25" s="11">
        <v>8</v>
      </c>
      <c r="H25" s="11"/>
      <c r="I25" s="11"/>
    </row>
    <row r="26" spans="2:15" ht="12" customHeight="1">
      <c r="B26" s="251"/>
      <c r="C26" s="13" t="s">
        <v>32</v>
      </c>
      <c r="D26" s="11"/>
      <c r="E26" s="11"/>
      <c r="F26" s="11"/>
      <c r="G26" s="11"/>
      <c r="H26" s="11"/>
      <c r="I26" s="11"/>
    </row>
    <row r="27" spans="2:15" ht="12" customHeight="1">
      <c r="B27" s="251"/>
      <c r="C27" s="10" t="s">
        <v>33</v>
      </c>
      <c r="D27" s="11">
        <v>29</v>
      </c>
      <c r="E27" s="11">
        <v>57</v>
      </c>
      <c r="F27" s="11">
        <v>1</v>
      </c>
      <c r="G27" s="11">
        <v>12</v>
      </c>
      <c r="H27" s="11"/>
      <c r="I27" s="11">
        <v>59</v>
      </c>
    </row>
    <row r="28" spans="2:15" ht="12" customHeight="1">
      <c r="B28" s="251"/>
      <c r="C28" s="10" t="s">
        <v>34</v>
      </c>
      <c r="D28" s="11">
        <v>7</v>
      </c>
      <c r="E28" s="11">
        <v>9</v>
      </c>
      <c r="F28" s="11">
        <v>1</v>
      </c>
      <c r="G28" s="11">
        <v>7</v>
      </c>
      <c r="H28" s="11">
        <v>1</v>
      </c>
      <c r="I28" s="11">
        <v>2</v>
      </c>
    </row>
    <row r="29" spans="2:15" ht="12" customHeight="1">
      <c r="B29" s="251"/>
      <c r="C29" s="10" t="s">
        <v>35</v>
      </c>
      <c r="D29" s="11"/>
      <c r="E29" s="11">
        <v>1</v>
      </c>
      <c r="F29" s="11"/>
      <c r="G29" s="11">
        <v>1</v>
      </c>
      <c r="H29" s="11">
        <v>0</v>
      </c>
      <c r="I29" s="11"/>
    </row>
    <row r="30" spans="2:15" ht="12" customHeight="1">
      <c r="B30" s="251"/>
      <c r="C30" s="15" t="s">
        <v>36</v>
      </c>
      <c r="D30" s="120"/>
      <c r="E30" s="120">
        <v>2</v>
      </c>
      <c r="F30" s="120"/>
      <c r="G30" s="120"/>
      <c r="H30" s="120"/>
      <c r="I30" s="120"/>
    </row>
    <row r="31" spans="2:15" ht="12" customHeight="1">
      <c r="B31" s="251"/>
      <c r="C31" s="13" t="s">
        <v>37</v>
      </c>
      <c r="D31" s="73">
        <v>0</v>
      </c>
      <c r="E31" s="73">
        <v>0</v>
      </c>
      <c r="F31" s="73"/>
      <c r="G31" s="73"/>
      <c r="H31" s="74"/>
      <c r="I31" s="73"/>
    </row>
    <row r="32" spans="2:15" ht="12" customHeight="1">
      <c r="B32" s="251"/>
      <c r="C32" s="10" t="s">
        <v>38</v>
      </c>
      <c r="D32" s="11">
        <v>2</v>
      </c>
      <c r="E32" s="11">
        <v>6</v>
      </c>
      <c r="F32" s="11"/>
      <c r="G32" s="11"/>
      <c r="H32" s="11"/>
      <c r="I32" s="11">
        <v>0</v>
      </c>
    </row>
    <row r="33" spans="2:9" ht="12" customHeight="1">
      <c r="B33" s="251"/>
      <c r="C33" s="13" t="s">
        <v>39</v>
      </c>
      <c r="D33" s="11"/>
      <c r="E33" s="11"/>
      <c r="F33" s="11"/>
      <c r="G33" s="11"/>
      <c r="H33" s="11"/>
      <c r="I33" s="11"/>
    </row>
    <row r="34" spans="2:9" ht="12" customHeight="1">
      <c r="B34" s="251"/>
      <c r="C34" s="10" t="s">
        <v>40</v>
      </c>
      <c r="D34" s="11">
        <v>3</v>
      </c>
      <c r="E34" s="11">
        <v>40</v>
      </c>
      <c r="F34" s="11">
        <v>2</v>
      </c>
      <c r="G34" s="11">
        <v>1</v>
      </c>
      <c r="H34" s="11"/>
      <c r="I34" s="11">
        <v>9</v>
      </c>
    </row>
    <row r="35" spans="2:9" ht="12" customHeight="1">
      <c r="B35" s="251"/>
      <c r="C35" s="10" t="s">
        <v>41</v>
      </c>
      <c r="D35" s="11"/>
      <c r="E35" s="11">
        <v>6</v>
      </c>
      <c r="F35" s="11"/>
      <c r="G35" s="11"/>
      <c r="H35" s="11"/>
      <c r="I35" s="11"/>
    </row>
    <row r="36" spans="2:9" ht="12" customHeight="1">
      <c r="B36" s="251"/>
      <c r="C36" s="13" t="s">
        <v>42</v>
      </c>
      <c r="D36" s="11">
        <v>1</v>
      </c>
      <c r="E36" s="11">
        <v>10</v>
      </c>
      <c r="F36" s="11"/>
      <c r="G36" s="11">
        <v>0</v>
      </c>
      <c r="H36" s="11"/>
      <c r="I36" s="11"/>
    </row>
    <row r="37" spans="2:9" ht="12" customHeight="1">
      <c r="B37" s="251"/>
      <c r="C37" s="10" t="s">
        <v>43</v>
      </c>
      <c r="D37" s="11"/>
      <c r="E37" s="11"/>
      <c r="F37" s="11"/>
      <c r="G37" s="11"/>
      <c r="H37" s="11"/>
      <c r="I37" s="11"/>
    </row>
    <row r="38" spans="2:9" ht="12" customHeight="1">
      <c r="B38" s="251"/>
      <c r="C38" s="10" t="s">
        <v>44</v>
      </c>
      <c r="D38" s="11"/>
      <c r="E38" s="11">
        <v>5</v>
      </c>
      <c r="F38" s="11"/>
      <c r="G38" s="11"/>
      <c r="H38" s="11"/>
      <c r="I38" s="11">
        <v>21</v>
      </c>
    </row>
    <row r="39" spans="2:9" ht="12" customHeight="1">
      <c r="B39" s="252"/>
      <c r="C39" s="14" t="s">
        <v>45</v>
      </c>
      <c r="D39" s="117"/>
      <c r="E39" s="117">
        <v>1353</v>
      </c>
      <c r="F39" s="117">
        <v>285</v>
      </c>
      <c r="G39" s="117"/>
      <c r="H39" s="118"/>
      <c r="I39" s="117">
        <v>1054</v>
      </c>
    </row>
    <row r="40" spans="2:9" ht="12" customHeight="1">
      <c r="B40" s="250" t="s">
        <v>46</v>
      </c>
      <c r="C40" s="16" t="s">
        <v>47</v>
      </c>
      <c r="D40" s="110">
        <v>3</v>
      </c>
      <c r="E40" s="110">
        <v>220</v>
      </c>
      <c r="F40" s="110">
        <v>0</v>
      </c>
      <c r="G40" s="110">
        <v>0</v>
      </c>
      <c r="H40" s="110">
        <v>0</v>
      </c>
      <c r="I40" s="110">
        <v>0</v>
      </c>
    </row>
    <row r="41" spans="2:9" ht="12" customHeight="1">
      <c r="B41" s="251"/>
      <c r="C41" s="15" t="s">
        <v>48</v>
      </c>
      <c r="D41" s="115">
        <v>0</v>
      </c>
      <c r="E41" s="115">
        <v>79</v>
      </c>
      <c r="F41" s="115">
        <v>2</v>
      </c>
      <c r="G41" s="115">
        <v>8</v>
      </c>
      <c r="H41" s="115"/>
      <c r="I41" s="115"/>
    </row>
    <row r="42" spans="2:9" ht="12" customHeight="1">
      <c r="B42" s="251"/>
      <c r="C42" s="10" t="s">
        <v>49</v>
      </c>
      <c r="D42" s="11">
        <v>3</v>
      </c>
      <c r="E42" s="11">
        <v>60</v>
      </c>
      <c r="F42" s="11">
        <v>1</v>
      </c>
      <c r="G42" s="11">
        <v>2</v>
      </c>
      <c r="H42" s="11">
        <v>0</v>
      </c>
      <c r="I42" s="11">
        <v>18</v>
      </c>
    </row>
    <row r="43" spans="2:9" ht="12" customHeight="1">
      <c r="B43" s="251"/>
      <c r="C43" s="10" t="s">
        <v>50</v>
      </c>
      <c r="D43" s="11">
        <v>0</v>
      </c>
      <c r="E43" s="11">
        <v>1</v>
      </c>
      <c r="F43" s="11"/>
      <c r="G43" s="11"/>
      <c r="H43" s="11"/>
      <c r="I43" s="11"/>
    </row>
    <row r="44" spans="2:9" ht="12" customHeight="1">
      <c r="B44" s="251"/>
      <c r="C44" s="13" t="s">
        <v>51</v>
      </c>
      <c r="D44" s="11">
        <v>5</v>
      </c>
      <c r="E44" s="11">
        <v>11</v>
      </c>
      <c r="F44" s="11">
        <v>2</v>
      </c>
      <c r="G44" s="11">
        <v>2</v>
      </c>
      <c r="H44" s="11"/>
      <c r="I44" s="11"/>
    </row>
    <row r="45" spans="2:9" ht="12" customHeight="1">
      <c r="B45" s="251"/>
      <c r="C45" s="10" t="s">
        <v>52</v>
      </c>
      <c r="D45" s="11">
        <v>1</v>
      </c>
      <c r="E45" s="11">
        <v>11</v>
      </c>
      <c r="F45" s="11"/>
      <c r="G45" s="11">
        <v>4</v>
      </c>
      <c r="H45" s="11"/>
      <c r="I45" s="11"/>
    </row>
    <row r="46" spans="2:9" ht="12" customHeight="1">
      <c r="B46" s="251"/>
      <c r="C46" s="10" t="s">
        <v>53</v>
      </c>
      <c r="D46" s="11">
        <v>0</v>
      </c>
      <c r="E46" s="11">
        <v>68</v>
      </c>
      <c r="F46" s="11">
        <v>0</v>
      </c>
      <c r="G46" s="11">
        <v>1</v>
      </c>
      <c r="H46" s="11"/>
      <c r="I46" s="11"/>
    </row>
    <row r="47" spans="2:9" ht="12" customHeight="1">
      <c r="B47" s="251"/>
      <c r="C47" s="13" t="s">
        <v>54</v>
      </c>
      <c r="D47" s="115">
        <v>12</v>
      </c>
      <c r="E47" s="115">
        <v>621</v>
      </c>
      <c r="F47" s="115">
        <v>33</v>
      </c>
      <c r="G47" s="115">
        <v>6</v>
      </c>
      <c r="H47" s="115"/>
      <c r="I47" s="115">
        <v>0</v>
      </c>
    </row>
    <row r="48" spans="2:9" ht="12" customHeight="1">
      <c r="B48" s="251"/>
      <c r="C48" s="10" t="s">
        <v>55</v>
      </c>
      <c r="D48" s="12">
        <v>1</v>
      </c>
      <c r="E48" s="12">
        <v>25</v>
      </c>
      <c r="F48" s="12">
        <v>0</v>
      </c>
      <c r="G48" s="12">
        <v>4</v>
      </c>
      <c r="H48" s="12"/>
      <c r="I48" s="12">
        <v>18</v>
      </c>
    </row>
    <row r="49" spans="2:15" ht="12" customHeight="1">
      <c r="B49" s="251"/>
      <c r="C49" s="13" t="s">
        <v>56</v>
      </c>
      <c r="D49" s="73"/>
      <c r="E49" s="73">
        <v>2</v>
      </c>
      <c r="F49" s="73"/>
      <c r="G49" s="73">
        <v>1</v>
      </c>
      <c r="H49" s="74"/>
      <c r="I49" s="73"/>
    </row>
    <row r="50" spans="2:15" ht="12" customHeight="1">
      <c r="B50" s="251"/>
      <c r="C50" s="15" t="s">
        <v>57</v>
      </c>
      <c r="D50" s="121">
        <v>10</v>
      </c>
      <c r="E50" s="121">
        <v>38</v>
      </c>
      <c r="F50" s="121"/>
      <c r="G50" s="121"/>
      <c r="H50" s="121"/>
      <c r="I50" s="121"/>
    </row>
    <row r="51" spans="2:15" ht="12" customHeight="1">
      <c r="B51" s="252"/>
      <c r="C51" s="17" t="s">
        <v>58</v>
      </c>
      <c r="D51" s="122">
        <v>15</v>
      </c>
      <c r="E51" s="122">
        <v>29</v>
      </c>
      <c r="F51" s="122"/>
      <c r="G51" s="122">
        <v>11</v>
      </c>
      <c r="H51" s="122"/>
      <c r="I51" s="122">
        <v>3</v>
      </c>
    </row>
    <row r="52" spans="2:15" ht="12" customHeight="1">
      <c r="B52" s="250" t="s">
        <v>59</v>
      </c>
      <c r="C52" s="206" t="s">
        <v>60</v>
      </c>
      <c r="D52" s="110">
        <v>47</v>
      </c>
      <c r="E52" s="110">
        <v>245</v>
      </c>
      <c r="F52" s="110">
        <v>20</v>
      </c>
      <c r="G52" s="110">
        <v>36</v>
      </c>
      <c r="H52" s="110">
        <v>0</v>
      </c>
      <c r="I52" s="110">
        <v>29</v>
      </c>
    </row>
    <row r="53" spans="2:15" ht="12" customHeight="1">
      <c r="B53" s="251"/>
      <c r="C53" s="13" t="s">
        <v>61</v>
      </c>
      <c r="D53" s="11"/>
      <c r="E53" s="11">
        <v>74</v>
      </c>
      <c r="F53" s="11">
        <v>5</v>
      </c>
      <c r="G53" s="11">
        <v>9</v>
      </c>
      <c r="H53" s="11"/>
      <c r="I53" s="11">
        <v>3</v>
      </c>
    </row>
    <row r="54" spans="2:15" ht="12" customHeight="1">
      <c r="B54" s="251"/>
      <c r="C54" s="10" t="s">
        <v>62</v>
      </c>
      <c r="D54" s="11">
        <v>15</v>
      </c>
      <c r="E54" s="11">
        <v>36</v>
      </c>
      <c r="F54" s="11">
        <v>2</v>
      </c>
      <c r="G54" s="11">
        <v>1</v>
      </c>
      <c r="H54" s="11">
        <v>0</v>
      </c>
      <c r="I54" s="11">
        <v>9</v>
      </c>
    </row>
    <row r="55" spans="2:15" ht="12" customHeight="1">
      <c r="B55" s="251"/>
      <c r="C55" s="10" t="s">
        <v>63</v>
      </c>
      <c r="D55" s="12">
        <v>15</v>
      </c>
      <c r="E55" s="12">
        <v>74</v>
      </c>
      <c r="F55" s="12">
        <v>8</v>
      </c>
      <c r="G55" s="12">
        <v>14</v>
      </c>
      <c r="H55" s="12"/>
      <c r="I55" s="12">
        <v>4</v>
      </c>
    </row>
    <row r="56" spans="2:15" ht="12" customHeight="1">
      <c r="B56" s="251"/>
      <c r="C56" s="10" t="s">
        <v>64</v>
      </c>
      <c r="D56" s="73">
        <v>54</v>
      </c>
      <c r="E56" s="73">
        <v>66</v>
      </c>
      <c r="F56" s="73">
        <v>4</v>
      </c>
      <c r="G56" s="73">
        <v>18</v>
      </c>
      <c r="H56" s="74"/>
      <c r="I56" s="73">
        <v>26</v>
      </c>
    </row>
    <row r="57" spans="2:15" ht="12" customHeight="1">
      <c r="B57" s="251"/>
      <c r="C57" s="10" t="s">
        <v>65</v>
      </c>
      <c r="D57" s="123">
        <v>8</v>
      </c>
      <c r="E57" s="123">
        <v>31</v>
      </c>
      <c r="F57" s="123"/>
      <c r="G57" s="123">
        <v>3</v>
      </c>
      <c r="H57" s="123"/>
      <c r="I57" s="123">
        <v>1</v>
      </c>
    </row>
    <row r="58" spans="2:15" ht="12" customHeight="1">
      <c r="B58" s="251"/>
      <c r="C58" s="10" t="s">
        <v>66</v>
      </c>
      <c r="D58" s="11">
        <v>8</v>
      </c>
      <c r="E58" s="11">
        <v>23</v>
      </c>
      <c r="F58" s="11"/>
      <c r="G58" s="11"/>
      <c r="H58" s="11"/>
      <c r="I58" s="11"/>
    </row>
    <row r="59" spans="2:15" ht="12" customHeight="1">
      <c r="B59" s="251"/>
      <c r="C59" s="10" t="s">
        <v>67</v>
      </c>
      <c r="D59" s="11">
        <v>0</v>
      </c>
      <c r="E59" s="11">
        <v>2</v>
      </c>
      <c r="F59" s="11">
        <v>1</v>
      </c>
      <c r="G59" s="11">
        <v>3</v>
      </c>
      <c r="H59" s="11"/>
      <c r="I59" s="11">
        <v>1</v>
      </c>
    </row>
    <row r="60" spans="2:15" ht="12" customHeight="1">
      <c r="B60" s="251"/>
      <c r="C60" s="10" t="s">
        <v>68</v>
      </c>
      <c r="D60" s="11">
        <v>1</v>
      </c>
      <c r="E60" s="11">
        <v>4</v>
      </c>
      <c r="F60" s="11">
        <v>1</v>
      </c>
      <c r="G60" s="11"/>
      <c r="H60" s="11"/>
      <c r="I60" s="11">
        <v>1</v>
      </c>
      <c r="J60" s="8"/>
      <c r="K60" s="9"/>
      <c r="L60" s="9"/>
      <c r="M60" s="9"/>
      <c r="N60" s="9"/>
      <c r="O60" s="9"/>
    </row>
    <row r="61" spans="2:15" ht="12" customHeight="1">
      <c r="B61" s="251"/>
      <c r="C61" s="10" t="s">
        <v>69</v>
      </c>
      <c r="D61" s="11">
        <v>1</v>
      </c>
      <c r="E61" s="11">
        <v>23</v>
      </c>
      <c r="F61" s="11"/>
      <c r="G61" s="11"/>
      <c r="H61" s="11"/>
      <c r="I61" s="11"/>
    </row>
    <row r="62" spans="2:15" ht="12" customHeight="1">
      <c r="B62" s="251"/>
      <c r="C62" s="10" t="s">
        <v>70</v>
      </c>
      <c r="D62" s="11"/>
      <c r="E62" s="11"/>
      <c r="F62" s="11"/>
      <c r="G62" s="11"/>
      <c r="H62" s="11"/>
      <c r="I62" s="11">
        <v>14</v>
      </c>
    </row>
    <row r="63" spans="2:15" ht="12" customHeight="1">
      <c r="B63" s="251"/>
      <c r="C63" s="10" t="s">
        <v>71</v>
      </c>
      <c r="D63" s="11">
        <v>3</v>
      </c>
      <c r="E63" s="11">
        <v>20</v>
      </c>
      <c r="F63" s="11">
        <v>1</v>
      </c>
      <c r="G63" s="11">
        <v>6</v>
      </c>
      <c r="H63" s="11"/>
      <c r="I63" s="11"/>
    </row>
    <row r="64" spans="2:15" ht="12" customHeight="1">
      <c r="B64" s="251"/>
      <c r="C64" s="13" t="s">
        <v>72</v>
      </c>
      <c r="D64" s="11"/>
      <c r="E64" s="11"/>
      <c r="F64" s="11"/>
      <c r="G64" s="11"/>
      <c r="H64" s="11"/>
      <c r="I64" s="11"/>
    </row>
    <row r="65" spans="2:15" ht="12" customHeight="1">
      <c r="B65" s="251"/>
      <c r="C65" s="10" t="s">
        <v>73</v>
      </c>
      <c r="D65" s="11"/>
      <c r="E65" s="11"/>
      <c r="F65" s="11"/>
      <c r="G65" s="11"/>
      <c r="H65" s="11"/>
      <c r="I65" s="11"/>
      <c r="J65" s="63"/>
      <c r="K65" s="64"/>
      <c r="L65" s="64"/>
      <c r="M65" s="64"/>
      <c r="N65" s="64"/>
      <c r="O65" s="64"/>
    </row>
    <row r="66" spans="2:15" ht="12" customHeight="1">
      <c r="B66" s="252"/>
      <c r="C66" s="17" t="s">
        <v>74</v>
      </c>
      <c r="D66" s="122">
        <v>3</v>
      </c>
      <c r="E66" s="122">
        <v>5</v>
      </c>
      <c r="F66" s="122"/>
      <c r="G66" s="122"/>
      <c r="H66" s="122"/>
      <c r="I66" s="122">
        <v>0</v>
      </c>
    </row>
    <row r="67" spans="2:15" ht="12" customHeight="1">
      <c r="B67" s="245" t="s">
        <v>75</v>
      </c>
      <c r="C67" s="246"/>
      <c r="D67" s="65">
        <f>SUM(D4:D66)</f>
        <v>849</v>
      </c>
      <c r="E67" s="65">
        <f t="shared" ref="E67:H67" si="0">SUM(E4:E66)</f>
        <v>4264</v>
      </c>
      <c r="F67" s="65">
        <f t="shared" si="0"/>
        <v>398</v>
      </c>
      <c r="G67" s="65">
        <f t="shared" si="0"/>
        <v>805</v>
      </c>
      <c r="H67" s="65">
        <f t="shared" si="0"/>
        <v>12</v>
      </c>
      <c r="I67" s="65">
        <f>SUM(I4:I66)</f>
        <v>1710</v>
      </c>
      <c r="J67" s="63"/>
      <c r="K67" s="64"/>
      <c r="L67" s="64"/>
      <c r="M67" s="64"/>
      <c r="N67" s="64"/>
      <c r="O67" s="64"/>
    </row>
    <row r="68" spans="2:15" ht="6" customHeight="1">
      <c r="L68" s="6" t="s">
        <v>125</v>
      </c>
    </row>
  </sheetData>
  <autoFilter ref="A3:J67" xr:uid="{00000000-0009-0000-0000-000001000000}">
    <filterColumn colId="1" showButton="0"/>
  </autoFilter>
  <mergeCells count="7">
    <mergeCell ref="B52:B66"/>
    <mergeCell ref="B67:C67"/>
    <mergeCell ref="B3:C3"/>
    <mergeCell ref="B4:C4"/>
    <mergeCell ref="B5:B17"/>
    <mergeCell ref="B18:B39"/>
    <mergeCell ref="B40:B51"/>
  </mergeCells>
  <phoneticPr fontId="2"/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O70"/>
  <sheetViews>
    <sheetView showZeros="0" view="pageBreakPreview"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1" style="1" customWidth="1"/>
    <col min="2" max="2" width="2.75" style="1" customWidth="1"/>
    <col min="3" max="3" width="8.375" style="1" customWidth="1"/>
    <col min="4" max="15" width="6.5" style="1" customWidth="1"/>
    <col min="16" max="16" width="1" style="1" customWidth="1"/>
    <col min="17" max="16384" width="9" style="1"/>
  </cols>
  <sheetData>
    <row r="1" spans="2:15" ht="6" customHeight="1"/>
    <row r="2" spans="2:15">
      <c r="B2" s="34" t="s">
        <v>128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15" ht="11.25" customHeight="1">
      <c r="B3" s="256"/>
      <c r="C3" s="257"/>
      <c r="D3" s="255" t="s">
        <v>85</v>
      </c>
      <c r="E3" s="237"/>
      <c r="F3" s="237"/>
      <c r="G3" s="238"/>
      <c r="H3" s="255" t="s">
        <v>86</v>
      </c>
      <c r="I3" s="237"/>
      <c r="J3" s="237"/>
      <c r="K3" s="238"/>
      <c r="L3" s="255" t="s">
        <v>87</v>
      </c>
      <c r="M3" s="237"/>
      <c r="N3" s="237"/>
      <c r="O3" s="238"/>
    </row>
    <row r="4" spans="2:15" ht="11.25" customHeight="1">
      <c r="B4" s="258"/>
      <c r="C4" s="259"/>
      <c r="D4" s="255" t="s">
        <v>83</v>
      </c>
      <c r="E4" s="237"/>
      <c r="F4" s="237" t="s">
        <v>84</v>
      </c>
      <c r="G4" s="238"/>
      <c r="H4" s="255" t="s">
        <v>83</v>
      </c>
      <c r="I4" s="237"/>
      <c r="J4" s="237" t="s">
        <v>84</v>
      </c>
      <c r="K4" s="238"/>
      <c r="L4" s="255" t="s">
        <v>83</v>
      </c>
      <c r="M4" s="237"/>
      <c r="N4" s="237" t="s">
        <v>84</v>
      </c>
      <c r="O4" s="238"/>
    </row>
    <row r="5" spans="2:15" ht="11.25" customHeight="1">
      <c r="B5" s="242"/>
      <c r="C5" s="260"/>
      <c r="D5" s="211" t="s">
        <v>81</v>
      </c>
      <c r="E5" s="212" t="s">
        <v>82</v>
      </c>
      <c r="F5" s="212" t="s">
        <v>81</v>
      </c>
      <c r="G5" s="213" t="s">
        <v>82</v>
      </c>
      <c r="H5" s="211" t="s">
        <v>81</v>
      </c>
      <c r="I5" s="212" t="s">
        <v>82</v>
      </c>
      <c r="J5" s="212" t="s">
        <v>81</v>
      </c>
      <c r="K5" s="213" t="s">
        <v>82</v>
      </c>
      <c r="L5" s="211" t="s">
        <v>81</v>
      </c>
      <c r="M5" s="212" t="s">
        <v>82</v>
      </c>
      <c r="N5" s="212" t="s">
        <v>81</v>
      </c>
      <c r="O5" s="213" t="s">
        <v>82</v>
      </c>
    </row>
    <row r="6" spans="2:15" ht="11.25" customHeight="1">
      <c r="B6" s="253" t="s">
        <v>8</v>
      </c>
      <c r="C6" s="245"/>
      <c r="D6" s="75">
        <v>1062</v>
      </c>
      <c r="E6" s="76">
        <v>35626</v>
      </c>
      <c r="F6" s="76">
        <v>67</v>
      </c>
      <c r="G6" s="77">
        <v>5654</v>
      </c>
      <c r="H6" s="75">
        <v>11</v>
      </c>
      <c r="I6" s="76">
        <v>319</v>
      </c>
      <c r="J6" s="76">
        <v>3</v>
      </c>
      <c r="K6" s="77">
        <v>146</v>
      </c>
      <c r="L6" s="75">
        <v>16</v>
      </c>
      <c r="M6" s="76">
        <v>11589</v>
      </c>
      <c r="N6" s="76">
        <v>9</v>
      </c>
      <c r="O6" s="77">
        <v>1898</v>
      </c>
    </row>
    <row r="7" spans="2:15" ht="11.25" customHeight="1">
      <c r="B7" s="244" t="s">
        <v>9</v>
      </c>
      <c r="C7" s="27" t="s">
        <v>10</v>
      </c>
      <c r="D7" s="207">
        <v>81</v>
      </c>
      <c r="E7" s="208">
        <v>1110</v>
      </c>
      <c r="F7" s="208">
        <v>32</v>
      </c>
      <c r="G7" s="209">
        <v>45634</v>
      </c>
      <c r="H7" s="207"/>
      <c r="I7" s="208"/>
      <c r="J7" s="208"/>
      <c r="K7" s="209"/>
      <c r="L7" s="207"/>
      <c r="M7" s="208"/>
      <c r="N7" s="208"/>
      <c r="O7" s="209"/>
    </row>
    <row r="8" spans="2:15" ht="11.25" customHeight="1">
      <c r="B8" s="244"/>
      <c r="C8" s="28" t="s">
        <v>11</v>
      </c>
      <c r="D8" s="18">
        <v>96</v>
      </c>
      <c r="E8" s="19">
        <v>1179</v>
      </c>
      <c r="F8" s="19">
        <v>0</v>
      </c>
      <c r="G8" s="20">
        <v>0</v>
      </c>
      <c r="H8" s="18">
        <v>10</v>
      </c>
      <c r="I8" s="19">
        <v>169</v>
      </c>
      <c r="J8" s="19"/>
      <c r="K8" s="20"/>
      <c r="L8" s="18">
        <v>7</v>
      </c>
      <c r="M8" s="19">
        <v>109</v>
      </c>
      <c r="N8" s="19">
        <v>1</v>
      </c>
      <c r="O8" s="20">
        <v>19</v>
      </c>
    </row>
    <row r="9" spans="2:15" ht="11.25" customHeight="1">
      <c r="B9" s="244"/>
      <c r="C9" s="28" t="s">
        <v>12</v>
      </c>
      <c r="D9" s="18">
        <v>1</v>
      </c>
      <c r="E9" s="19">
        <v>66</v>
      </c>
      <c r="F9" s="19"/>
      <c r="G9" s="20"/>
      <c r="H9" s="18"/>
      <c r="I9" s="19"/>
      <c r="J9" s="19"/>
      <c r="K9" s="20"/>
      <c r="L9" s="215"/>
      <c r="M9" s="216"/>
      <c r="N9" s="216"/>
      <c r="O9" s="217"/>
    </row>
    <row r="10" spans="2:15" ht="11.25" customHeight="1">
      <c r="B10" s="244"/>
      <c r="C10" s="28" t="s">
        <v>13</v>
      </c>
      <c r="D10" s="21">
        <v>81</v>
      </c>
      <c r="E10" s="22">
        <v>2745</v>
      </c>
      <c r="F10" s="22">
        <v>4</v>
      </c>
      <c r="G10" s="23">
        <v>83</v>
      </c>
      <c r="H10" s="21">
        <v>9</v>
      </c>
      <c r="I10" s="22">
        <v>599</v>
      </c>
      <c r="J10" s="22">
        <v>3</v>
      </c>
      <c r="K10" s="23">
        <v>645</v>
      </c>
      <c r="L10" s="21">
        <v>31</v>
      </c>
      <c r="M10" s="22">
        <v>1268</v>
      </c>
      <c r="N10" s="22">
        <v>20</v>
      </c>
      <c r="O10" s="23">
        <v>2061</v>
      </c>
    </row>
    <row r="11" spans="2:15" ht="11.25" customHeight="1">
      <c r="B11" s="244"/>
      <c r="C11" s="29" t="s">
        <v>14</v>
      </c>
      <c r="D11" s="81">
        <v>13</v>
      </c>
      <c r="E11" s="82">
        <v>1938</v>
      </c>
      <c r="F11" s="82">
        <v>11</v>
      </c>
      <c r="G11" s="83">
        <v>682</v>
      </c>
      <c r="H11" s="81">
        <v>0</v>
      </c>
      <c r="I11" s="82">
        <v>0</v>
      </c>
      <c r="J11" s="82">
        <v>0</v>
      </c>
      <c r="K11" s="83">
        <v>0</v>
      </c>
      <c r="L11" s="81">
        <v>0</v>
      </c>
      <c r="M11" s="82">
        <v>0</v>
      </c>
      <c r="N11" s="82">
        <v>5</v>
      </c>
      <c r="O11" s="83">
        <v>1021</v>
      </c>
    </row>
    <row r="12" spans="2:15" ht="11.25" customHeight="1">
      <c r="B12" s="244"/>
      <c r="C12" s="28" t="s">
        <v>15</v>
      </c>
      <c r="D12" s="18"/>
      <c r="E12" s="19"/>
      <c r="F12" s="19"/>
      <c r="G12" s="20"/>
      <c r="H12" s="18"/>
      <c r="I12" s="19"/>
      <c r="J12" s="19"/>
      <c r="K12" s="20"/>
      <c r="L12" s="218"/>
      <c r="M12" s="219"/>
      <c r="N12" s="19"/>
      <c r="O12" s="20"/>
    </row>
    <row r="13" spans="2:15" ht="11.25" customHeight="1">
      <c r="B13" s="244"/>
      <c r="C13" s="29" t="s">
        <v>16</v>
      </c>
      <c r="D13" s="18">
        <v>1</v>
      </c>
      <c r="E13" s="19">
        <v>100</v>
      </c>
      <c r="F13" s="19"/>
      <c r="G13" s="20"/>
      <c r="H13" s="18"/>
      <c r="I13" s="19"/>
      <c r="J13" s="19"/>
      <c r="K13" s="20"/>
      <c r="L13" s="18"/>
      <c r="M13" s="19"/>
      <c r="N13" s="19"/>
      <c r="O13" s="20"/>
    </row>
    <row r="14" spans="2:15" ht="11.25" customHeight="1">
      <c r="B14" s="244"/>
      <c r="C14" s="29" t="s">
        <v>17</v>
      </c>
      <c r="D14" s="24">
        <v>17</v>
      </c>
      <c r="E14" s="25">
        <v>519</v>
      </c>
      <c r="F14" s="25">
        <v>11</v>
      </c>
      <c r="G14" s="26">
        <v>214</v>
      </c>
      <c r="H14" s="24"/>
      <c r="I14" s="25"/>
      <c r="J14" s="25"/>
      <c r="K14" s="26"/>
      <c r="L14" s="24">
        <v>4</v>
      </c>
      <c r="M14" s="25">
        <v>171</v>
      </c>
      <c r="N14" s="25">
        <v>2</v>
      </c>
      <c r="O14" s="26">
        <v>92</v>
      </c>
    </row>
    <row r="15" spans="2:15" ht="11.25" customHeight="1">
      <c r="B15" s="244"/>
      <c r="C15" s="28" t="s">
        <v>18</v>
      </c>
      <c r="D15" s="24">
        <v>0</v>
      </c>
      <c r="E15" s="25"/>
      <c r="F15" s="25"/>
      <c r="G15" s="26"/>
      <c r="H15" s="24">
        <v>3</v>
      </c>
      <c r="I15" s="25">
        <v>151</v>
      </c>
      <c r="J15" s="25">
        <v>0</v>
      </c>
      <c r="K15" s="26"/>
      <c r="L15" s="24"/>
      <c r="M15" s="25"/>
      <c r="N15" s="25"/>
      <c r="O15" s="26"/>
    </row>
    <row r="16" spans="2:15" ht="11.25" customHeight="1">
      <c r="B16" s="244"/>
      <c r="C16" s="28" t="s">
        <v>19</v>
      </c>
      <c r="D16" s="85"/>
      <c r="E16" s="86"/>
      <c r="F16" s="86"/>
      <c r="G16" s="87"/>
      <c r="H16" s="85"/>
      <c r="I16" s="86"/>
      <c r="J16" s="86"/>
      <c r="K16" s="87"/>
      <c r="L16" s="85"/>
      <c r="M16" s="86"/>
      <c r="N16" s="86"/>
      <c r="O16" s="87"/>
    </row>
    <row r="17" spans="2:15" ht="11.25" customHeight="1">
      <c r="B17" s="244"/>
      <c r="C17" s="28" t="s">
        <v>20</v>
      </c>
      <c r="D17" s="18"/>
      <c r="E17" s="19"/>
      <c r="F17" s="19"/>
      <c r="G17" s="20"/>
      <c r="H17" s="18"/>
      <c r="I17" s="19"/>
      <c r="J17" s="19"/>
      <c r="K17" s="20"/>
      <c r="L17" s="18"/>
      <c r="M17" s="19"/>
      <c r="N17" s="86">
        <v>0</v>
      </c>
      <c r="O17" s="87">
        <v>0</v>
      </c>
    </row>
    <row r="18" spans="2:15" ht="11.25" customHeight="1">
      <c r="B18" s="244"/>
      <c r="C18" s="28" t="s">
        <v>21</v>
      </c>
      <c r="D18" s="18">
        <v>47</v>
      </c>
      <c r="E18" s="19">
        <v>1395</v>
      </c>
      <c r="F18" s="19">
        <v>8</v>
      </c>
      <c r="G18" s="20">
        <v>344</v>
      </c>
      <c r="H18" s="18">
        <v>12</v>
      </c>
      <c r="I18" s="19">
        <v>146</v>
      </c>
      <c r="J18" s="19">
        <v>13</v>
      </c>
      <c r="K18" s="20">
        <v>1119</v>
      </c>
      <c r="L18" s="18">
        <v>24</v>
      </c>
      <c r="M18" s="19">
        <v>482</v>
      </c>
      <c r="N18" s="19">
        <v>27</v>
      </c>
      <c r="O18" s="20">
        <v>1693</v>
      </c>
    </row>
    <row r="19" spans="2:15" ht="11.25" customHeight="1">
      <c r="B19" s="244"/>
      <c r="C19" s="30" t="s">
        <v>22</v>
      </c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</row>
    <row r="20" spans="2:15" ht="11.25" customHeight="1">
      <c r="B20" s="247" t="s">
        <v>23</v>
      </c>
      <c r="C20" s="27" t="s">
        <v>24</v>
      </c>
      <c r="D20" s="207">
        <v>70</v>
      </c>
      <c r="E20" s="208">
        <v>1212</v>
      </c>
      <c r="F20" s="208">
        <v>34</v>
      </c>
      <c r="G20" s="209">
        <v>606</v>
      </c>
      <c r="H20" s="207">
        <v>0</v>
      </c>
      <c r="I20" s="208">
        <v>0</v>
      </c>
      <c r="J20" s="208">
        <v>0</v>
      </c>
      <c r="K20" s="209">
        <v>0</v>
      </c>
      <c r="L20" s="207">
        <v>4</v>
      </c>
      <c r="M20" s="208">
        <v>208</v>
      </c>
      <c r="N20" s="208">
        <v>0</v>
      </c>
      <c r="O20" s="209">
        <v>0</v>
      </c>
    </row>
    <row r="21" spans="2:15" ht="11.25" customHeight="1">
      <c r="B21" s="248"/>
      <c r="C21" s="28" t="s">
        <v>25</v>
      </c>
      <c r="D21" s="125">
        <v>16</v>
      </c>
      <c r="E21" s="126">
        <v>132</v>
      </c>
      <c r="F21" s="126">
        <v>5</v>
      </c>
      <c r="G21" s="127">
        <v>346</v>
      </c>
      <c r="H21" s="125">
        <v>0</v>
      </c>
      <c r="I21" s="126">
        <v>0</v>
      </c>
      <c r="J21" s="126">
        <v>6</v>
      </c>
      <c r="K21" s="127">
        <v>384</v>
      </c>
      <c r="L21" s="125">
        <v>15</v>
      </c>
      <c r="M21" s="126">
        <v>2319</v>
      </c>
      <c r="N21" s="19">
        <v>19</v>
      </c>
      <c r="O21" s="20">
        <v>4631</v>
      </c>
    </row>
    <row r="22" spans="2:15" ht="11.25" customHeight="1">
      <c r="B22" s="248"/>
      <c r="C22" s="28" t="s">
        <v>26</v>
      </c>
      <c r="D22" s="130"/>
      <c r="E22" s="131"/>
      <c r="F22" s="96">
        <v>5</v>
      </c>
      <c r="G22" s="97">
        <v>82</v>
      </c>
      <c r="H22" s="130"/>
      <c r="I22" s="131"/>
      <c r="J22" s="96">
        <v>19</v>
      </c>
      <c r="K22" s="97">
        <v>842</v>
      </c>
      <c r="L22" s="95">
        <v>17</v>
      </c>
      <c r="M22" s="96">
        <v>2488</v>
      </c>
      <c r="N22" s="96">
        <v>9</v>
      </c>
      <c r="O22" s="97">
        <v>1935</v>
      </c>
    </row>
    <row r="23" spans="2:15" ht="11.25" customHeight="1">
      <c r="B23" s="248"/>
      <c r="C23" s="29" t="s">
        <v>27</v>
      </c>
      <c r="D23" s="18"/>
      <c r="E23" s="19"/>
      <c r="F23" s="19"/>
      <c r="G23" s="20"/>
      <c r="H23" s="18"/>
      <c r="I23" s="19"/>
      <c r="J23" s="19"/>
      <c r="K23" s="20"/>
      <c r="L23" s="18"/>
      <c r="M23" s="19"/>
      <c r="N23" s="19"/>
      <c r="O23" s="20"/>
    </row>
    <row r="24" spans="2:15" ht="11.25" customHeight="1">
      <c r="B24" s="248"/>
      <c r="C24" s="10" t="s">
        <v>28</v>
      </c>
      <c r="D24" s="220">
        <v>158</v>
      </c>
      <c r="E24" s="19">
        <v>3173</v>
      </c>
      <c r="F24" s="19">
        <v>36</v>
      </c>
      <c r="G24" s="20">
        <v>2534</v>
      </c>
      <c r="H24" s="220">
        <v>1</v>
      </c>
      <c r="I24" s="19">
        <v>6</v>
      </c>
      <c r="J24" s="19">
        <v>6</v>
      </c>
      <c r="K24" s="20">
        <v>170</v>
      </c>
      <c r="L24" s="220">
        <v>3</v>
      </c>
      <c r="M24" s="19">
        <v>475</v>
      </c>
      <c r="N24" s="19">
        <v>18</v>
      </c>
      <c r="O24" s="20">
        <v>8073</v>
      </c>
    </row>
    <row r="25" spans="2:15" ht="11.25" customHeight="1">
      <c r="B25" s="248"/>
      <c r="C25" s="28" t="s">
        <v>29</v>
      </c>
      <c r="D25" s="18">
        <v>29</v>
      </c>
      <c r="E25" s="19">
        <v>1703</v>
      </c>
      <c r="F25" s="19">
        <v>14</v>
      </c>
      <c r="G25" s="20">
        <v>346</v>
      </c>
      <c r="H25" s="18"/>
      <c r="I25" s="19"/>
      <c r="J25" s="19">
        <v>24</v>
      </c>
      <c r="K25" s="20">
        <v>1481</v>
      </c>
      <c r="L25" s="18">
        <v>8</v>
      </c>
      <c r="M25" s="19">
        <v>1425</v>
      </c>
      <c r="N25" s="19">
        <v>17</v>
      </c>
      <c r="O25" s="20">
        <v>4531</v>
      </c>
    </row>
    <row r="26" spans="2:15" ht="11.25" customHeight="1">
      <c r="B26" s="248"/>
      <c r="C26" s="29" t="s">
        <v>30</v>
      </c>
      <c r="D26" s="18">
        <v>1</v>
      </c>
      <c r="E26" s="19">
        <v>86</v>
      </c>
      <c r="F26" s="19">
        <v>2</v>
      </c>
      <c r="G26" s="20">
        <v>71</v>
      </c>
      <c r="H26" s="18">
        <v>0</v>
      </c>
      <c r="I26" s="19">
        <v>0</v>
      </c>
      <c r="J26" s="19">
        <v>0</v>
      </c>
      <c r="K26" s="20">
        <v>0</v>
      </c>
      <c r="L26" s="18">
        <v>1</v>
      </c>
      <c r="M26" s="19">
        <v>38</v>
      </c>
      <c r="N26" s="19">
        <v>8</v>
      </c>
      <c r="O26" s="20">
        <v>2325</v>
      </c>
    </row>
    <row r="27" spans="2:15" ht="11.25" customHeight="1">
      <c r="B27" s="248"/>
      <c r="C27" s="28" t="s">
        <v>31</v>
      </c>
      <c r="D27" s="18">
        <v>32</v>
      </c>
      <c r="E27" s="19">
        <v>3828</v>
      </c>
      <c r="F27" s="19">
        <v>1</v>
      </c>
      <c r="G27" s="20">
        <v>778</v>
      </c>
      <c r="H27" s="18"/>
      <c r="I27" s="19"/>
      <c r="J27" s="221"/>
      <c r="K27" s="222"/>
      <c r="L27" s="223"/>
      <c r="M27" s="221"/>
      <c r="N27" s="19"/>
      <c r="O27" s="20"/>
    </row>
    <row r="28" spans="2:15" ht="11.25" customHeight="1">
      <c r="B28" s="248"/>
      <c r="C28" s="29" t="s">
        <v>32</v>
      </c>
      <c r="D28" s="18"/>
      <c r="E28" s="19"/>
      <c r="F28" s="19"/>
      <c r="G28" s="20"/>
      <c r="H28" s="18"/>
      <c r="I28" s="19"/>
      <c r="J28" s="19"/>
      <c r="K28" s="20"/>
      <c r="L28" s="18"/>
      <c r="M28" s="19"/>
      <c r="N28" s="19"/>
      <c r="O28" s="20"/>
    </row>
    <row r="29" spans="2:15" ht="11.25" customHeight="1">
      <c r="B29" s="248"/>
      <c r="C29" s="28" t="s">
        <v>33</v>
      </c>
      <c r="D29" s="18"/>
      <c r="E29" s="19"/>
      <c r="F29" s="19"/>
      <c r="G29" s="20"/>
      <c r="H29" s="18"/>
      <c r="I29" s="19"/>
      <c r="J29" s="19"/>
      <c r="K29" s="20"/>
      <c r="L29" s="18">
        <v>6</v>
      </c>
      <c r="M29" s="19">
        <v>2682</v>
      </c>
      <c r="N29" s="19"/>
      <c r="O29" s="20"/>
    </row>
    <row r="30" spans="2:15" ht="11.25" customHeight="1">
      <c r="B30" s="248"/>
      <c r="C30" s="28" t="s">
        <v>34</v>
      </c>
      <c r="D30" s="18">
        <v>1</v>
      </c>
      <c r="E30" s="19">
        <v>20</v>
      </c>
      <c r="F30" s="19">
        <v>1</v>
      </c>
      <c r="G30" s="20">
        <v>11</v>
      </c>
      <c r="H30" s="18"/>
      <c r="I30" s="19"/>
      <c r="J30" s="19"/>
      <c r="K30" s="20"/>
      <c r="L30" s="18">
        <v>3</v>
      </c>
      <c r="M30" s="19">
        <v>276</v>
      </c>
      <c r="N30" s="19"/>
      <c r="O30" s="20"/>
    </row>
    <row r="31" spans="2:15" ht="11.25" customHeight="1">
      <c r="B31" s="248"/>
      <c r="C31" s="28" t="s">
        <v>35</v>
      </c>
      <c r="D31" s="18">
        <v>0</v>
      </c>
      <c r="E31" s="19">
        <v>0</v>
      </c>
      <c r="F31" s="19">
        <v>5</v>
      </c>
      <c r="G31" s="20">
        <v>314</v>
      </c>
      <c r="H31" s="18"/>
      <c r="I31" s="19"/>
      <c r="J31" s="19"/>
      <c r="K31" s="20"/>
      <c r="L31" s="18">
        <v>17</v>
      </c>
      <c r="M31" s="19">
        <v>3569</v>
      </c>
      <c r="N31" s="19"/>
      <c r="O31" s="20"/>
    </row>
    <row r="32" spans="2:15" ht="11.25" customHeight="1">
      <c r="B32" s="248"/>
      <c r="C32" s="31" t="s">
        <v>36</v>
      </c>
      <c r="D32" s="98"/>
      <c r="E32" s="99"/>
      <c r="F32" s="99"/>
      <c r="G32" s="100"/>
      <c r="H32" s="98"/>
      <c r="I32" s="99"/>
      <c r="J32" s="99"/>
      <c r="K32" s="100"/>
      <c r="L32" s="98"/>
      <c r="M32" s="99"/>
      <c r="N32" s="99"/>
      <c r="O32" s="100"/>
    </row>
    <row r="33" spans="2:15" ht="11.25" customHeight="1">
      <c r="B33" s="248"/>
      <c r="C33" s="29" t="s">
        <v>37</v>
      </c>
      <c r="D33" s="66"/>
      <c r="E33" s="67"/>
      <c r="F33" s="67">
        <v>1</v>
      </c>
      <c r="G33" s="68">
        <v>132</v>
      </c>
      <c r="H33" s="66"/>
      <c r="I33" s="67"/>
      <c r="J33" s="67"/>
      <c r="K33" s="68"/>
      <c r="L33" s="66"/>
      <c r="M33" s="67"/>
      <c r="N33" s="67">
        <v>0</v>
      </c>
      <c r="O33" s="68">
        <v>0</v>
      </c>
    </row>
    <row r="34" spans="2:15" ht="11.25" customHeight="1">
      <c r="B34" s="248"/>
      <c r="C34" s="28" t="s">
        <v>38</v>
      </c>
      <c r="D34" s="125">
        <v>0</v>
      </c>
      <c r="E34" s="126">
        <v>0</v>
      </c>
      <c r="F34" s="126"/>
      <c r="G34" s="127"/>
      <c r="H34" s="125"/>
      <c r="I34" s="126"/>
      <c r="J34" s="126"/>
      <c r="K34" s="127"/>
      <c r="L34" s="125">
        <v>3</v>
      </c>
      <c r="M34" s="126">
        <v>783</v>
      </c>
      <c r="N34" s="126"/>
      <c r="O34" s="127"/>
    </row>
    <row r="35" spans="2:15" ht="11.25" customHeight="1">
      <c r="B35" s="248"/>
      <c r="C35" s="29" t="s">
        <v>39</v>
      </c>
      <c r="D35" s="18"/>
      <c r="E35" s="19"/>
      <c r="F35" s="19"/>
      <c r="G35" s="20"/>
      <c r="H35" s="18"/>
      <c r="I35" s="19"/>
      <c r="J35" s="19"/>
      <c r="K35" s="20"/>
      <c r="L35" s="18"/>
      <c r="M35" s="19"/>
      <c r="N35" s="19"/>
      <c r="O35" s="20"/>
    </row>
    <row r="36" spans="2:15" ht="11.25" customHeight="1">
      <c r="B36" s="248"/>
      <c r="C36" s="28" t="s">
        <v>40</v>
      </c>
      <c r="D36" s="18"/>
      <c r="E36" s="19"/>
      <c r="F36" s="19"/>
      <c r="G36" s="20"/>
      <c r="H36" s="18">
        <v>0</v>
      </c>
      <c r="I36" s="19">
        <v>0</v>
      </c>
      <c r="J36" s="19">
        <v>2</v>
      </c>
      <c r="K36" s="20">
        <v>98</v>
      </c>
      <c r="L36" s="18">
        <v>5</v>
      </c>
      <c r="M36" s="224">
        <v>397</v>
      </c>
      <c r="N36" s="19">
        <v>1</v>
      </c>
      <c r="O36" s="20">
        <v>908</v>
      </c>
    </row>
    <row r="37" spans="2:15" ht="11.25" customHeight="1">
      <c r="B37" s="248"/>
      <c r="C37" s="28" t="s">
        <v>41</v>
      </c>
      <c r="D37" s="18"/>
      <c r="E37" s="19"/>
      <c r="F37" s="19"/>
      <c r="G37" s="20"/>
      <c r="H37" s="18">
        <v>11</v>
      </c>
      <c r="I37" s="19">
        <v>387</v>
      </c>
      <c r="J37" s="19"/>
      <c r="K37" s="20"/>
      <c r="L37" s="18">
        <v>20</v>
      </c>
      <c r="M37" s="19">
        <v>396</v>
      </c>
      <c r="N37" s="19">
        <v>2</v>
      </c>
      <c r="O37" s="20">
        <v>1554</v>
      </c>
    </row>
    <row r="38" spans="2:15" ht="11.25" customHeight="1">
      <c r="B38" s="248"/>
      <c r="C38" s="29" t="s">
        <v>42</v>
      </c>
      <c r="D38" s="18"/>
      <c r="E38" s="19"/>
      <c r="F38" s="19"/>
      <c r="G38" s="20"/>
      <c r="H38" s="18">
        <v>0</v>
      </c>
      <c r="I38" s="19">
        <v>0</v>
      </c>
      <c r="J38" s="19"/>
      <c r="K38" s="20"/>
      <c r="L38" s="18">
        <v>2</v>
      </c>
      <c r="M38" s="19">
        <v>245</v>
      </c>
      <c r="N38" s="19">
        <v>0</v>
      </c>
      <c r="O38" s="20">
        <v>0</v>
      </c>
    </row>
    <row r="39" spans="2:15" ht="11.25" customHeight="1">
      <c r="B39" s="248"/>
      <c r="C39" s="28" t="s">
        <v>43</v>
      </c>
      <c r="D39" s="18"/>
      <c r="E39" s="19"/>
      <c r="F39" s="19"/>
      <c r="G39" s="20"/>
      <c r="H39" s="18"/>
      <c r="I39" s="19"/>
      <c r="J39" s="19"/>
      <c r="K39" s="20"/>
      <c r="L39" s="18"/>
      <c r="M39" s="19"/>
      <c r="N39" s="19"/>
      <c r="O39" s="20"/>
    </row>
    <row r="40" spans="2:15" ht="11.25" customHeight="1">
      <c r="B40" s="248"/>
      <c r="C40" s="29" t="s">
        <v>44</v>
      </c>
      <c r="D40" s="18">
        <v>6</v>
      </c>
      <c r="E40" s="19">
        <v>121</v>
      </c>
      <c r="F40" s="19"/>
      <c r="G40" s="20"/>
      <c r="H40" s="18"/>
      <c r="I40" s="19"/>
      <c r="J40" s="19">
        <v>5</v>
      </c>
      <c r="K40" s="20">
        <v>103</v>
      </c>
      <c r="L40" s="18"/>
      <c r="M40" s="19"/>
      <c r="N40" s="19"/>
      <c r="O40" s="20"/>
    </row>
    <row r="41" spans="2:15" ht="11.25" customHeight="1">
      <c r="B41" s="249"/>
      <c r="C41" s="30" t="s">
        <v>45</v>
      </c>
      <c r="D41" s="92"/>
      <c r="E41" s="108"/>
      <c r="F41" s="108"/>
      <c r="G41" s="109"/>
      <c r="H41" s="92"/>
      <c r="I41" s="108"/>
      <c r="J41" s="108"/>
      <c r="K41" s="109"/>
      <c r="L41" s="92">
        <v>2</v>
      </c>
      <c r="M41" s="108">
        <v>74</v>
      </c>
      <c r="N41" s="108"/>
      <c r="O41" s="109"/>
    </row>
    <row r="42" spans="2:15" ht="11.25" customHeight="1">
      <c r="B42" s="247" t="s">
        <v>46</v>
      </c>
      <c r="C42" s="32" t="s">
        <v>47</v>
      </c>
      <c r="D42" s="207">
        <v>11</v>
      </c>
      <c r="E42" s="208">
        <v>189</v>
      </c>
      <c r="F42" s="208"/>
      <c r="G42" s="209"/>
      <c r="H42" s="207">
        <v>7</v>
      </c>
      <c r="I42" s="208">
        <v>204</v>
      </c>
      <c r="J42" s="208">
        <v>4</v>
      </c>
      <c r="K42" s="209">
        <v>222</v>
      </c>
      <c r="L42" s="207">
        <v>17</v>
      </c>
      <c r="M42" s="208">
        <v>1287</v>
      </c>
      <c r="N42" s="208">
        <v>7</v>
      </c>
      <c r="O42" s="209">
        <v>416</v>
      </c>
    </row>
    <row r="43" spans="2:15" ht="11.25" customHeight="1">
      <c r="B43" s="248"/>
      <c r="C43" s="31" t="s">
        <v>48</v>
      </c>
      <c r="D43" s="24"/>
      <c r="E43" s="25"/>
      <c r="F43" s="25"/>
      <c r="G43" s="26"/>
      <c r="H43" s="24"/>
      <c r="I43" s="25"/>
      <c r="J43" s="25"/>
      <c r="K43" s="26"/>
      <c r="L43" s="24"/>
      <c r="M43" s="25"/>
      <c r="N43" s="25">
        <v>0</v>
      </c>
      <c r="O43" s="26">
        <v>0</v>
      </c>
    </row>
    <row r="44" spans="2:15" ht="11.25" customHeight="1">
      <c r="B44" s="248"/>
      <c r="C44" s="28" t="s">
        <v>49</v>
      </c>
      <c r="D44" s="18">
        <v>69</v>
      </c>
      <c r="E44" s="19">
        <v>1263</v>
      </c>
      <c r="F44" s="19">
        <v>8</v>
      </c>
      <c r="G44" s="20">
        <v>4042</v>
      </c>
      <c r="H44" s="18">
        <v>16</v>
      </c>
      <c r="I44" s="19">
        <v>832</v>
      </c>
      <c r="J44" s="19">
        <v>2</v>
      </c>
      <c r="K44" s="20">
        <v>141</v>
      </c>
      <c r="L44" s="18">
        <v>12</v>
      </c>
      <c r="M44" s="19">
        <v>829</v>
      </c>
      <c r="N44" s="19">
        <v>3</v>
      </c>
      <c r="O44" s="20">
        <v>549</v>
      </c>
    </row>
    <row r="45" spans="2:15" ht="11.25" customHeight="1">
      <c r="B45" s="248"/>
      <c r="C45" s="28" t="s">
        <v>50</v>
      </c>
      <c r="D45" s="18">
        <v>90</v>
      </c>
      <c r="E45" s="19">
        <v>215</v>
      </c>
      <c r="F45" s="19"/>
      <c r="G45" s="20"/>
      <c r="H45" s="18"/>
      <c r="I45" s="19"/>
      <c r="J45" s="19"/>
      <c r="K45" s="20"/>
      <c r="L45" s="18"/>
      <c r="M45" s="19"/>
      <c r="N45" s="19"/>
      <c r="O45" s="20"/>
    </row>
    <row r="46" spans="2:15" ht="11.25" customHeight="1">
      <c r="B46" s="248"/>
      <c r="C46" s="29" t="s">
        <v>51</v>
      </c>
      <c r="D46" s="18"/>
      <c r="E46" s="19"/>
      <c r="F46" s="19"/>
      <c r="G46" s="20"/>
      <c r="H46" s="18"/>
      <c r="I46" s="19"/>
      <c r="J46" s="19"/>
      <c r="K46" s="20"/>
      <c r="L46" s="18">
        <v>2</v>
      </c>
      <c r="M46" s="19">
        <v>223</v>
      </c>
      <c r="N46" s="225"/>
      <c r="O46" s="226"/>
    </row>
    <row r="47" spans="2:15" ht="11.25" customHeight="1">
      <c r="B47" s="248"/>
      <c r="C47" s="28" t="s">
        <v>52</v>
      </c>
      <c r="D47" s="18">
        <v>21</v>
      </c>
      <c r="E47" s="19">
        <v>365</v>
      </c>
      <c r="F47" s="19"/>
      <c r="G47" s="20"/>
      <c r="H47" s="18"/>
      <c r="I47" s="19"/>
      <c r="J47" s="19"/>
      <c r="K47" s="20"/>
      <c r="L47" s="18">
        <v>1</v>
      </c>
      <c r="M47" s="19">
        <v>200</v>
      </c>
      <c r="N47" s="19"/>
      <c r="O47" s="20"/>
    </row>
    <row r="48" spans="2:15" ht="11.25" customHeight="1">
      <c r="B48" s="248"/>
      <c r="C48" s="28" t="s">
        <v>53</v>
      </c>
      <c r="D48" s="18"/>
      <c r="E48" s="19"/>
      <c r="F48" s="19"/>
      <c r="G48" s="20"/>
      <c r="H48" s="18">
        <v>2</v>
      </c>
      <c r="I48" s="19">
        <v>265</v>
      </c>
      <c r="J48" s="19"/>
      <c r="K48" s="20"/>
      <c r="L48" s="18">
        <v>4</v>
      </c>
      <c r="M48" s="19">
        <v>1045</v>
      </c>
      <c r="N48" s="19"/>
      <c r="O48" s="20"/>
    </row>
    <row r="49" spans="2:15" ht="11.25" customHeight="1">
      <c r="B49" s="248"/>
      <c r="C49" s="29" t="s">
        <v>54</v>
      </c>
      <c r="D49" s="24">
        <v>22</v>
      </c>
      <c r="E49" s="25">
        <v>356</v>
      </c>
      <c r="F49" s="25">
        <v>3</v>
      </c>
      <c r="G49" s="26">
        <v>114</v>
      </c>
      <c r="H49" s="24">
        <v>3</v>
      </c>
      <c r="I49" s="25">
        <v>137</v>
      </c>
      <c r="J49" s="25">
        <v>0</v>
      </c>
      <c r="K49" s="26">
        <v>0</v>
      </c>
      <c r="L49" s="24">
        <v>9</v>
      </c>
      <c r="M49" s="25">
        <v>122</v>
      </c>
      <c r="N49" s="25">
        <v>23</v>
      </c>
      <c r="O49" s="26">
        <v>2835</v>
      </c>
    </row>
    <row r="50" spans="2:15" ht="11.25" customHeight="1">
      <c r="B50" s="248"/>
      <c r="C50" s="28" t="s">
        <v>55</v>
      </c>
      <c r="D50" s="18">
        <v>35</v>
      </c>
      <c r="E50" s="19">
        <v>425</v>
      </c>
      <c r="F50" s="19">
        <v>4</v>
      </c>
      <c r="G50" s="20">
        <v>219</v>
      </c>
      <c r="H50" s="18"/>
      <c r="I50" s="19"/>
      <c r="J50" s="19"/>
      <c r="K50" s="20"/>
      <c r="L50" s="18"/>
      <c r="M50" s="19"/>
      <c r="N50" s="19">
        <v>1</v>
      </c>
      <c r="O50" s="20">
        <v>1048</v>
      </c>
    </row>
    <row r="51" spans="2:15" ht="11.25" customHeight="1">
      <c r="B51" s="248"/>
      <c r="C51" s="29" t="s">
        <v>56</v>
      </c>
      <c r="D51" s="18">
        <v>2</v>
      </c>
      <c r="E51" s="19">
        <v>29</v>
      </c>
      <c r="F51" s="19"/>
      <c r="G51" s="20"/>
      <c r="H51" s="18"/>
      <c r="I51" s="19"/>
      <c r="J51" s="19"/>
      <c r="K51" s="20"/>
      <c r="L51" s="18"/>
      <c r="M51" s="19"/>
      <c r="N51" s="19"/>
      <c r="O51" s="20"/>
    </row>
    <row r="52" spans="2:15" ht="11.25" customHeight="1">
      <c r="B52" s="248"/>
      <c r="C52" s="29" t="s">
        <v>57</v>
      </c>
      <c r="D52" s="24"/>
      <c r="E52" s="25"/>
      <c r="F52" s="25"/>
      <c r="G52" s="26"/>
      <c r="H52" s="24"/>
      <c r="I52" s="25"/>
      <c r="J52" s="25"/>
      <c r="K52" s="26"/>
      <c r="L52" s="24"/>
      <c r="M52" s="25"/>
      <c r="N52" s="25"/>
      <c r="O52" s="26"/>
    </row>
    <row r="53" spans="2:15" ht="11.25" customHeight="1">
      <c r="B53" s="249"/>
      <c r="C53" s="33" t="s">
        <v>58</v>
      </c>
      <c r="D53" s="92"/>
      <c r="E53" s="108"/>
      <c r="F53" s="108"/>
      <c r="G53" s="109"/>
      <c r="H53" s="92"/>
      <c r="I53" s="108"/>
      <c r="J53" s="108"/>
      <c r="K53" s="109"/>
      <c r="L53" s="92">
        <v>2</v>
      </c>
      <c r="M53" s="108">
        <v>852</v>
      </c>
      <c r="N53" s="108"/>
      <c r="O53" s="109"/>
    </row>
    <row r="54" spans="2:15" ht="11.25" customHeight="1">
      <c r="B54" s="247" t="s">
        <v>59</v>
      </c>
      <c r="C54" s="27" t="s">
        <v>60</v>
      </c>
      <c r="D54" s="207">
        <v>3</v>
      </c>
      <c r="E54" s="208">
        <v>117</v>
      </c>
      <c r="F54" s="208">
        <v>6</v>
      </c>
      <c r="G54" s="209">
        <v>241</v>
      </c>
      <c r="H54" s="207">
        <v>4</v>
      </c>
      <c r="I54" s="208">
        <v>115</v>
      </c>
      <c r="J54" s="208">
        <v>0</v>
      </c>
      <c r="K54" s="209">
        <v>0</v>
      </c>
      <c r="L54" s="207">
        <v>7</v>
      </c>
      <c r="M54" s="208">
        <v>324</v>
      </c>
      <c r="N54" s="208">
        <v>1</v>
      </c>
      <c r="O54" s="209">
        <v>18</v>
      </c>
    </row>
    <row r="55" spans="2:15" ht="11.25" customHeight="1">
      <c r="B55" s="248"/>
      <c r="C55" s="29" t="s">
        <v>61</v>
      </c>
      <c r="D55" s="18"/>
      <c r="E55" s="19"/>
      <c r="F55" s="19"/>
      <c r="G55" s="20"/>
      <c r="H55" s="18"/>
      <c r="I55" s="19"/>
      <c r="J55" s="19"/>
      <c r="K55" s="20"/>
      <c r="L55" s="18">
        <v>0</v>
      </c>
      <c r="M55" s="19">
        <v>0</v>
      </c>
      <c r="N55" s="19"/>
      <c r="O55" s="20"/>
    </row>
    <row r="56" spans="2:15" ht="11.25" customHeight="1">
      <c r="B56" s="248"/>
      <c r="C56" s="28" t="s">
        <v>62</v>
      </c>
      <c r="D56" s="18">
        <v>25</v>
      </c>
      <c r="E56" s="19">
        <v>1931</v>
      </c>
      <c r="F56" s="19">
        <v>72</v>
      </c>
      <c r="G56" s="20">
        <v>598</v>
      </c>
      <c r="H56" s="18">
        <v>43</v>
      </c>
      <c r="I56" s="19">
        <v>365</v>
      </c>
      <c r="J56" s="19">
        <v>2</v>
      </c>
      <c r="K56" s="20">
        <v>65</v>
      </c>
      <c r="L56" s="18">
        <v>13</v>
      </c>
      <c r="M56" s="19">
        <v>9280</v>
      </c>
      <c r="N56" s="19">
        <v>1</v>
      </c>
      <c r="O56" s="20">
        <v>860</v>
      </c>
    </row>
    <row r="57" spans="2:15" ht="11.25" customHeight="1">
      <c r="B57" s="248"/>
      <c r="C57" s="28" t="s">
        <v>63</v>
      </c>
      <c r="D57" s="18">
        <v>7</v>
      </c>
      <c r="E57" s="19">
        <v>78</v>
      </c>
      <c r="F57" s="19">
        <v>1</v>
      </c>
      <c r="G57" s="20">
        <v>10</v>
      </c>
      <c r="H57" s="18">
        <v>2</v>
      </c>
      <c r="I57" s="19">
        <v>71</v>
      </c>
      <c r="J57" s="19">
        <v>1</v>
      </c>
      <c r="K57" s="20">
        <v>26</v>
      </c>
      <c r="L57" s="18">
        <v>26</v>
      </c>
      <c r="M57" s="19">
        <v>981</v>
      </c>
      <c r="N57" s="19"/>
      <c r="O57" s="20"/>
    </row>
    <row r="58" spans="2:15" ht="11.25" customHeight="1">
      <c r="B58" s="248"/>
      <c r="C58" s="28" t="s">
        <v>64</v>
      </c>
      <c r="D58" s="18"/>
      <c r="E58" s="19"/>
      <c r="F58" s="19"/>
      <c r="G58" s="20"/>
      <c r="H58" s="18"/>
      <c r="I58" s="19"/>
      <c r="J58" s="19">
        <v>254</v>
      </c>
      <c r="K58" s="20">
        <v>5173</v>
      </c>
      <c r="L58" s="18"/>
      <c r="M58" s="19"/>
      <c r="N58" s="19">
        <v>127</v>
      </c>
      <c r="O58" s="20">
        <v>9726</v>
      </c>
    </row>
    <row r="59" spans="2:15" ht="11.25" customHeight="1">
      <c r="B59" s="248"/>
      <c r="C59" s="28" t="s">
        <v>65</v>
      </c>
      <c r="D59" s="18"/>
      <c r="E59" s="19"/>
      <c r="F59" s="19"/>
      <c r="G59" s="20"/>
      <c r="H59" s="18">
        <v>0</v>
      </c>
      <c r="I59" s="19">
        <v>0</v>
      </c>
      <c r="J59" s="19">
        <v>0</v>
      </c>
      <c r="K59" s="20">
        <v>0</v>
      </c>
      <c r="L59" s="18">
        <v>7</v>
      </c>
      <c r="M59" s="19">
        <v>2042</v>
      </c>
      <c r="N59" s="19"/>
      <c r="O59" s="20"/>
    </row>
    <row r="60" spans="2:15" ht="11.25" customHeight="1">
      <c r="B60" s="248"/>
      <c r="C60" s="28" t="s">
        <v>66</v>
      </c>
      <c r="D60" s="18"/>
      <c r="E60" s="19"/>
      <c r="F60" s="19"/>
      <c r="G60" s="20"/>
      <c r="H60" s="18"/>
      <c r="I60" s="19"/>
      <c r="J60" s="19"/>
      <c r="K60" s="20"/>
      <c r="L60" s="18"/>
      <c r="M60" s="19"/>
      <c r="N60" s="227">
        <v>3</v>
      </c>
      <c r="O60" s="228">
        <v>748</v>
      </c>
    </row>
    <row r="61" spans="2:15" ht="11.25" customHeight="1">
      <c r="B61" s="248"/>
      <c r="C61" s="28" t="s">
        <v>67</v>
      </c>
      <c r="D61" s="18">
        <v>11</v>
      </c>
      <c r="E61" s="19">
        <v>84</v>
      </c>
      <c r="F61" s="19"/>
      <c r="G61" s="20"/>
      <c r="H61" s="18">
        <v>3</v>
      </c>
      <c r="I61" s="19">
        <v>41</v>
      </c>
      <c r="J61" s="19"/>
      <c r="K61" s="20"/>
      <c r="L61" s="18"/>
      <c r="M61" s="19"/>
      <c r="N61" s="19"/>
      <c r="O61" s="20"/>
    </row>
    <row r="62" spans="2:15" ht="11.25" customHeight="1">
      <c r="B62" s="248"/>
      <c r="C62" s="29" t="s">
        <v>68</v>
      </c>
      <c r="D62" s="18">
        <v>7</v>
      </c>
      <c r="E62" s="19">
        <v>98</v>
      </c>
      <c r="F62" s="19">
        <v>1</v>
      </c>
      <c r="G62" s="20">
        <v>24</v>
      </c>
      <c r="H62" s="18"/>
      <c r="I62" s="19"/>
      <c r="J62" s="19"/>
      <c r="K62" s="20"/>
      <c r="L62" s="18"/>
      <c r="M62" s="19"/>
      <c r="N62" s="19"/>
      <c r="O62" s="20"/>
    </row>
    <row r="63" spans="2:15" ht="11.25" customHeight="1">
      <c r="B63" s="248"/>
      <c r="C63" s="28" t="s">
        <v>69</v>
      </c>
      <c r="D63" s="18"/>
      <c r="E63" s="19"/>
      <c r="F63" s="19"/>
      <c r="G63" s="20"/>
      <c r="H63" s="18"/>
      <c r="I63" s="19"/>
      <c r="J63" s="19">
        <f t="shared" ref="J63:K63" si="0">SUM(J64:J68)</f>
        <v>0</v>
      </c>
      <c r="K63" s="20">
        <f t="shared" si="0"/>
        <v>0</v>
      </c>
      <c r="L63" s="18"/>
      <c r="M63" s="19"/>
      <c r="N63" s="19"/>
      <c r="O63" s="20"/>
    </row>
    <row r="64" spans="2:15" ht="11.25" customHeight="1">
      <c r="B64" s="248"/>
      <c r="C64" s="28" t="s">
        <v>70</v>
      </c>
      <c r="D64" s="18">
        <v>18</v>
      </c>
      <c r="E64" s="19">
        <v>204</v>
      </c>
      <c r="F64" s="19">
        <v>1</v>
      </c>
      <c r="G64" s="20">
        <v>15</v>
      </c>
      <c r="H64" s="18">
        <v>1</v>
      </c>
      <c r="I64" s="19">
        <v>21</v>
      </c>
      <c r="J64" s="19"/>
      <c r="K64" s="20"/>
      <c r="L64" s="18">
        <v>3</v>
      </c>
      <c r="M64" s="19">
        <v>47</v>
      </c>
      <c r="N64" s="19">
        <v>2</v>
      </c>
      <c r="O64" s="20">
        <v>124</v>
      </c>
    </row>
    <row r="65" spans="2:15" ht="11.25" customHeight="1">
      <c r="B65" s="248"/>
      <c r="C65" s="29" t="s">
        <v>71</v>
      </c>
      <c r="D65" s="18"/>
      <c r="E65" s="19"/>
      <c r="F65" s="19"/>
      <c r="G65" s="20"/>
      <c r="H65" s="18"/>
      <c r="I65" s="19"/>
      <c r="J65" s="19"/>
      <c r="K65" s="20"/>
      <c r="L65" s="18"/>
      <c r="M65" s="19"/>
      <c r="N65" s="19"/>
      <c r="O65" s="20"/>
    </row>
    <row r="66" spans="2:15" ht="11.25" customHeight="1">
      <c r="B66" s="248"/>
      <c r="C66" s="29" t="s">
        <v>72</v>
      </c>
      <c r="D66" s="18"/>
      <c r="E66" s="19"/>
      <c r="F66" s="19"/>
      <c r="G66" s="20"/>
      <c r="H66" s="18"/>
      <c r="I66" s="19"/>
      <c r="J66" s="19"/>
      <c r="K66" s="20"/>
      <c r="L66" s="18"/>
      <c r="M66" s="19"/>
      <c r="N66" s="19"/>
      <c r="O66" s="20"/>
    </row>
    <row r="67" spans="2:15" ht="11.25" customHeight="1">
      <c r="B67" s="248"/>
      <c r="C67" s="28" t="s">
        <v>73</v>
      </c>
      <c r="D67" s="18">
        <v>1</v>
      </c>
      <c r="E67" s="19">
        <v>29</v>
      </c>
      <c r="F67" s="19"/>
      <c r="G67" s="20"/>
      <c r="H67" s="18">
        <v>1</v>
      </c>
      <c r="I67" s="19">
        <v>54</v>
      </c>
      <c r="J67" s="19"/>
      <c r="K67" s="20"/>
      <c r="L67" s="18"/>
      <c r="M67" s="19"/>
      <c r="N67" s="19">
        <v>1</v>
      </c>
      <c r="O67" s="20">
        <v>460</v>
      </c>
    </row>
    <row r="68" spans="2:15" ht="11.25" customHeight="1">
      <c r="B68" s="249"/>
      <c r="C68" s="33" t="s">
        <v>74</v>
      </c>
      <c r="D68" s="92"/>
      <c r="E68" s="108"/>
      <c r="F68" s="108"/>
      <c r="G68" s="109"/>
      <c r="H68" s="92">
        <v>122</v>
      </c>
      <c r="I68" s="108">
        <v>192</v>
      </c>
      <c r="J68" s="108"/>
      <c r="K68" s="109"/>
      <c r="L68" s="92">
        <v>0</v>
      </c>
      <c r="M68" s="108">
        <v>0</v>
      </c>
      <c r="N68" s="108">
        <v>0</v>
      </c>
      <c r="O68" s="109">
        <v>0</v>
      </c>
    </row>
    <row r="69" spans="2:15" ht="11.25" customHeight="1">
      <c r="B69" s="245" t="s">
        <v>75</v>
      </c>
      <c r="C69" s="254"/>
      <c r="D69" s="52">
        <f>SUM(D6:D68)</f>
        <v>2034</v>
      </c>
      <c r="E69" s="53">
        <f t="shared" ref="E69:O69" si="1">SUM(E6:E68)</f>
        <v>60336</v>
      </c>
      <c r="F69" s="53">
        <f t="shared" si="1"/>
        <v>333</v>
      </c>
      <c r="G69" s="54">
        <f t="shared" si="1"/>
        <v>63094</v>
      </c>
      <c r="H69" s="52">
        <f t="shared" si="1"/>
        <v>261</v>
      </c>
      <c r="I69" s="53">
        <f t="shared" si="1"/>
        <v>4074</v>
      </c>
      <c r="J69" s="53">
        <f t="shared" si="1"/>
        <v>344</v>
      </c>
      <c r="K69" s="54">
        <f t="shared" si="1"/>
        <v>10615</v>
      </c>
      <c r="L69" s="52">
        <f t="shared" si="1"/>
        <v>291</v>
      </c>
      <c r="M69" s="53">
        <f t="shared" si="1"/>
        <v>46226</v>
      </c>
      <c r="N69" s="53">
        <f t="shared" si="1"/>
        <v>307</v>
      </c>
      <c r="O69" s="54">
        <f t="shared" si="1"/>
        <v>47525</v>
      </c>
    </row>
    <row r="70" spans="2:15" ht="6" customHeight="1"/>
  </sheetData>
  <autoFilter ref="B5:P69" xr:uid="{00000000-0009-0000-0000-000002000000}">
    <filterColumn colId="0" showButton="0"/>
  </autoFilter>
  <mergeCells count="16">
    <mergeCell ref="N4:O4"/>
    <mergeCell ref="D3:G3"/>
    <mergeCell ref="H3:K3"/>
    <mergeCell ref="L3:O3"/>
    <mergeCell ref="B7:B19"/>
    <mergeCell ref="F4:G4"/>
    <mergeCell ref="H4:I4"/>
    <mergeCell ref="J4:K4"/>
    <mergeCell ref="L4:M4"/>
    <mergeCell ref="B20:B41"/>
    <mergeCell ref="B42:B53"/>
    <mergeCell ref="B54:B68"/>
    <mergeCell ref="B69:C69"/>
    <mergeCell ref="D4:E4"/>
    <mergeCell ref="B3:C5"/>
    <mergeCell ref="B6:C6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O69"/>
  <sheetViews>
    <sheetView showZeros="0" view="pageBreakPreview" zoomScaleNormal="100" zoomScaleSheetLayoutView="100" workbookViewId="0">
      <pane xSplit="3" ySplit="4" topLeftCell="D18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1" style="1" customWidth="1"/>
    <col min="2" max="2" width="2.75" style="1" customWidth="1"/>
    <col min="3" max="3" width="8.375" style="1" customWidth="1"/>
    <col min="4" max="14" width="6.875" style="1" customWidth="1"/>
    <col min="15" max="15" width="1" style="1" customWidth="1"/>
    <col min="16" max="16384" width="9" style="1"/>
  </cols>
  <sheetData>
    <row r="1" spans="2:14" ht="6" customHeight="1"/>
    <row r="2" spans="2:14">
      <c r="B2" s="34" t="s">
        <v>129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4" ht="11.25" customHeight="1">
      <c r="B3" s="256"/>
      <c r="C3" s="257"/>
      <c r="D3" s="255" t="s">
        <v>88</v>
      </c>
      <c r="E3" s="238"/>
      <c r="F3" s="255" t="s">
        <v>89</v>
      </c>
      <c r="G3" s="238"/>
      <c r="H3" s="255" t="s">
        <v>90</v>
      </c>
      <c r="I3" s="238"/>
      <c r="J3" s="255" t="s">
        <v>91</v>
      </c>
      <c r="K3" s="238"/>
      <c r="L3" s="255" t="s">
        <v>92</v>
      </c>
      <c r="M3" s="238"/>
      <c r="N3" s="56" t="s">
        <v>96</v>
      </c>
    </row>
    <row r="4" spans="2:14" ht="11.25" customHeight="1">
      <c r="B4" s="242"/>
      <c r="C4" s="260"/>
      <c r="D4" s="211" t="s">
        <v>93</v>
      </c>
      <c r="E4" s="213" t="s">
        <v>94</v>
      </c>
      <c r="F4" s="211" t="s">
        <v>93</v>
      </c>
      <c r="G4" s="213" t="s">
        <v>94</v>
      </c>
      <c r="H4" s="211" t="s">
        <v>93</v>
      </c>
      <c r="I4" s="213" t="s">
        <v>94</v>
      </c>
      <c r="J4" s="211" t="s">
        <v>93</v>
      </c>
      <c r="K4" s="213" t="s">
        <v>94</v>
      </c>
      <c r="L4" s="211" t="s">
        <v>93</v>
      </c>
      <c r="M4" s="213" t="s">
        <v>94</v>
      </c>
      <c r="N4" s="57" t="s">
        <v>95</v>
      </c>
    </row>
    <row r="5" spans="2:14" ht="11.25" customHeight="1">
      <c r="B5" s="253" t="s">
        <v>8</v>
      </c>
      <c r="C5" s="245"/>
      <c r="D5" s="75">
        <v>11659</v>
      </c>
      <c r="E5" s="77">
        <v>142918</v>
      </c>
      <c r="F5" s="75">
        <v>23719</v>
      </c>
      <c r="G5" s="77">
        <v>186203</v>
      </c>
      <c r="H5" s="75">
        <v>95946</v>
      </c>
      <c r="I5" s="77">
        <v>719790</v>
      </c>
      <c r="J5" s="75">
        <v>23770</v>
      </c>
      <c r="K5" s="77">
        <v>196740</v>
      </c>
      <c r="L5" s="75">
        <v>51730</v>
      </c>
      <c r="M5" s="77">
        <v>397442</v>
      </c>
      <c r="N5" s="229"/>
    </row>
    <row r="6" spans="2:14" ht="11.25" customHeight="1">
      <c r="B6" s="244" t="s">
        <v>9</v>
      </c>
      <c r="C6" s="27" t="s">
        <v>10</v>
      </c>
      <c r="D6" s="207">
        <v>460</v>
      </c>
      <c r="E6" s="209">
        <v>9645</v>
      </c>
      <c r="F6" s="207">
        <v>47</v>
      </c>
      <c r="G6" s="209">
        <v>516</v>
      </c>
      <c r="H6" s="207"/>
      <c r="I6" s="209"/>
      <c r="J6" s="207">
        <v>231</v>
      </c>
      <c r="K6" s="209">
        <v>24090</v>
      </c>
      <c r="L6" s="207">
        <v>74237</v>
      </c>
      <c r="M6" s="209">
        <v>1983721</v>
      </c>
      <c r="N6" s="110"/>
    </row>
    <row r="7" spans="2:14" ht="11.25" customHeight="1">
      <c r="B7" s="244"/>
      <c r="C7" s="28" t="s">
        <v>11</v>
      </c>
      <c r="D7" s="18">
        <v>3215</v>
      </c>
      <c r="E7" s="20">
        <v>40679</v>
      </c>
      <c r="F7" s="18">
        <v>5315</v>
      </c>
      <c r="G7" s="20">
        <v>36374</v>
      </c>
      <c r="H7" s="18">
        <v>8713</v>
      </c>
      <c r="I7" s="20">
        <v>83354</v>
      </c>
      <c r="J7" s="18">
        <v>1648</v>
      </c>
      <c r="K7" s="20">
        <v>17146</v>
      </c>
      <c r="L7" s="18">
        <v>1459</v>
      </c>
      <c r="M7" s="20">
        <v>14039</v>
      </c>
      <c r="N7" s="11">
        <v>14841</v>
      </c>
    </row>
    <row r="8" spans="2:14" ht="11.25" customHeight="1">
      <c r="B8" s="244"/>
      <c r="C8" s="28" t="s">
        <v>12</v>
      </c>
      <c r="D8" s="18">
        <f>36+210+72+116+196+160</f>
        <v>790</v>
      </c>
      <c r="E8" s="20">
        <f>591+2406+894+1137+2888+2699</f>
        <v>10615</v>
      </c>
      <c r="F8" s="18">
        <f>51+235+6+38+27+193</f>
        <v>550</v>
      </c>
      <c r="G8" s="20">
        <v>4460</v>
      </c>
      <c r="H8" s="18">
        <v>12722</v>
      </c>
      <c r="I8" s="20">
        <v>109749</v>
      </c>
      <c r="J8" s="18">
        <v>117</v>
      </c>
      <c r="K8" s="20">
        <v>1512</v>
      </c>
      <c r="L8" s="18">
        <v>220</v>
      </c>
      <c r="M8" s="20">
        <v>2804</v>
      </c>
      <c r="N8" s="11">
        <v>994</v>
      </c>
    </row>
    <row r="9" spans="2:14" ht="11.25" customHeight="1">
      <c r="B9" s="244"/>
      <c r="C9" s="28" t="s">
        <v>13</v>
      </c>
      <c r="D9" s="21">
        <v>3381</v>
      </c>
      <c r="E9" s="23">
        <v>51183</v>
      </c>
      <c r="F9" s="21">
        <v>5562</v>
      </c>
      <c r="G9" s="23">
        <v>72675</v>
      </c>
      <c r="H9" s="21">
        <v>9427</v>
      </c>
      <c r="I9" s="23">
        <v>126724</v>
      </c>
      <c r="J9" s="21">
        <v>4344</v>
      </c>
      <c r="K9" s="23">
        <v>56724</v>
      </c>
      <c r="L9" s="21">
        <v>1991</v>
      </c>
      <c r="M9" s="23">
        <v>35234</v>
      </c>
      <c r="N9" s="12">
        <v>11314</v>
      </c>
    </row>
    <row r="10" spans="2:14" ht="11.25" customHeight="1">
      <c r="B10" s="244"/>
      <c r="C10" s="29" t="s">
        <v>14</v>
      </c>
      <c r="D10" s="81">
        <v>1049</v>
      </c>
      <c r="E10" s="83">
        <v>17947</v>
      </c>
      <c r="F10" s="81">
        <v>1217</v>
      </c>
      <c r="G10" s="83">
        <v>11165</v>
      </c>
      <c r="H10" s="81">
        <v>4660</v>
      </c>
      <c r="I10" s="83">
        <v>52943</v>
      </c>
      <c r="J10" s="81">
        <v>430</v>
      </c>
      <c r="K10" s="83">
        <v>6553</v>
      </c>
      <c r="L10" s="81">
        <v>667</v>
      </c>
      <c r="M10" s="83">
        <v>8001</v>
      </c>
      <c r="N10" s="113">
        <v>0</v>
      </c>
    </row>
    <row r="11" spans="2:14" ht="11.25" customHeight="1">
      <c r="B11" s="244"/>
      <c r="C11" s="29" t="s">
        <v>15</v>
      </c>
      <c r="D11" s="125"/>
      <c r="E11" s="127"/>
      <c r="F11" s="125"/>
      <c r="G11" s="127"/>
      <c r="H11" s="125"/>
      <c r="I11" s="127"/>
      <c r="J11" s="125"/>
      <c r="K11" s="127"/>
      <c r="L11" s="125"/>
      <c r="M11" s="127"/>
      <c r="N11" s="123"/>
    </row>
    <row r="12" spans="2:14" ht="11.25" customHeight="1">
      <c r="B12" s="244"/>
      <c r="C12" s="29" t="s">
        <v>16</v>
      </c>
      <c r="D12" s="18">
        <v>2126</v>
      </c>
      <c r="E12" s="20">
        <v>24350</v>
      </c>
      <c r="F12" s="18">
        <v>177</v>
      </c>
      <c r="G12" s="20">
        <v>2029</v>
      </c>
      <c r="H12" s="18">
        <v>10452</v>
      </c>
      <c r="I12" s="20">
        <v>119723</v>
      </c>
      <c r="J12" s="18">
        <v>4074</v>
      </c>
      <c r="K12" s="20">
        <v>46672</v>
      </c>
      <c r="L12" s="18">
        <v>886</v>
      </c>
      <c r="M12" s="20">
        <v>10146</v>
      </c>
      <c r="N12" s="11">
        <v>387</v>
      </c>
    </row>
    <row r="13" spans="2:14" ht="11.25" customHeight="1">
      <c r="B13" s="244"/>
      <c r="C13" s="29" t="s">
        <v>17</v>
      </c>
      <c r="D13" s="24">
        <v>601</v>
      </c>
      <c r="E13" s="26">
        <v>5539</v>
      </c>
      <c r="F13" s="24">
        <v>38</v>
      </c>
      <c r="G13" s="26">
        <v>285</v>
      </c>
      <c r="H13" s="24">
        <v>3427</v>
      </c>
      <c r="I13" s="26">
        <v>29000</v>
      </c>
      <c r="J13" s="24">
        <v>0</v>
      </c>
      <c r="K13" s="26">
        <v>0</v>
      </c>
      <c r="L13" s="24">
        <v>446</v>
      </c>
      <c r="M13" s="26">
        <v>4163</v>
      </c>
      <c r="N13" s="115">
        <v>82</v>
      </c>
    </row>
    <row r="14" spans="2:14" ht="11.25" customHeight="1">
      <c r="B14" s="244"/>
      <c r="C14" s="28" t="s">
        <v>18</v>
      </c>
      <c r="D14" s="24">
        <v>171</v>
      </c>
      <c r="E14" s="26">
        <v>7834</v>
      </c>
      <c r="F14" s="24">
        <v>885</v>
      </c>
      <c r="G14" s="26">
        <v>8599</v>
      </c>
      <c r="H14" s="24">
        <v>7547</v>
      </c>
      <c r="I14" s="26">
        <v>75059</v>
      </c>
      <c r="J14" s="24">
        <v>732</v>
      </c>
      <c r="K14" s="26">
        <v>7284</v>
      </c>
      <c r="L14" s="24">
        <v>284</v>
      </c>
      <c r="M14" s="26">
        <v>3402</v>
      </c>
      <c r="N14" s="115">
        <v>4019</v>
      </c>
    </row>
    <row r="15" spans="2:14" ht="11.25" customHeight="1">
      <c r="B15" s="244"/>
      <c r="C15" s="28" t="s">
        <v>19</v>
      </c>
      <c r="D15" s="85">
        <v>1421</v>
      </c>
      <c r="E15" s="87">
        <v>15919</v>
      </c>
      <c r="F15" s="85">
        <v>5320</v>
      </c>
      <c r="G15" s="87">
        <v>39354</v>
      </c>
      <c r="H15" s="85">
        <v>6484</v>
      </c>
      <c r="I15" s="87">
        <v>51644</v>
      </c>
      <c r="J15" s="85">
        <v>765</v>
      </c>
      <c r="K15" s="87">
        <v>5235</v>
      </c>
      <c r="L15" s="85">
        <v>1508</v>
      </c>
      <c r="M15" s="87">
        <v>18059</v>
      </c>
      <c r="N15" s="116">
        <v>7239</v>
      </c>
    </row>
    <row r="16" spans="2:14" ht="11.25" customHeight="1">
      <c r="B16" s="244"/>
      <c r="C16" s="28" t="s">
        <v>20</v>
      </c>
      <c r="D16" s="18">
        <v>250</v>
      </c>
      <c r="E16" s="20">
        <v>4171</v>
      </c>
      <c r="F16" s="18">
        <v>44</v>
      </c>
      <c r="G16" s="20">
        <v>339</v>
      </c>
      <c r="H16" s="18">
        <v>4972</v>
      </c>
      <c r="I16" s="20">
        <v>47702</v>
      </c>
      <c r="J16" s="18">
        <v>12</v>
      </c>
      <c r="K16" s="20">
        <v>110</v>
      </c>
      <c r="L16" s="18">
        <v>363</v>
      </c>
      <c r="M16" s="20">
        <v>9113</v>
      </c>
      <c r="N16" s="11">
        <v>76</v>
      </c>
    </row>
    <row r="17" spans="2:15" ht="11.25" customHeight="1">
      <c r="B17" s="244"/>
      <c r="C17" s="28" t="s">
        <v>21</v>
      </c>
      <c r="D17" s="18">
        <v>1130</v>
      </c>
      <c r="E17" s="20">
        <v>14555</v>
      </c>
      <c r="F17" s="18">
        <v>3389</v>
      </c>
      <c r="G17" s="20">
        <v>25128</v>
      </c>
      <c r="H17" s="18">
        <v>8333</v>
      </c>
      <c r="I17" s="20">
        <v>71907</v>
      </c>
      <c r="J17" s="18">
        <v>3602</v>
      </c>
      <c r="K17" s="20">
        <v>34165</v>
      </c>
      <c r="L17" s="18">
        <v>2964</v>
      </c>
      <c r="M17" s="20">
        <v>42883</v>
      </c>
      <c r="N17" s="11">
        <v>80</v>
      </c>
    </row>
    <row r="18" spans="2:15" ht="11.25" customHeight="1">
      <c r="B18" s="244"/>
      <c r="C18" s="33" t="s">
        <v>22</v>
      </c>
      <c r="D18" s="92"/>
      <c r="E18" s="109"/>
      <c r="F18" s="92"/>
      <c r="G18" s="109"/>
      <c r="H18" s="92"/>
      <c r="I18" s="109"/>
      <c r="J18" s="92"/>
      <c r="K18" s="109"/>
      <c r="L18" s="92"/>
      <c r="M18" s="109"/>
      <c r="N18" s="122"/>
      <c r="O18" s="8"/>
    </row>
    <row r="19" spans="2:15" ht="11.25" customHeight="1">
      <c r="B19" s="247" t="s">
        <v>23</v>
      </c>
      <c r="C19" s="27" t="s">
        <v>24</v>
      </c>
      <c r="D19" s="207">
        <v>1213</v>
      </c>
      <c r="E19" s="209">
        <v>22359</v>
      </c>
      <c r="F19" s="207">
        <v>5256</v>
      </c>
      <c r="G19" s="209">
        <v>60937</v>
      </c>
      <c r="H19" s="207">
        <v>23607</v>
      </c>
      <c r="I19" s="209">
        <v>357389</v>
      </c>
      <c r="J19" s="207">
        <v>2446</v>
      </c>
      <c r="K19" s="209">
        <v>39256</v>
      </c>
      <c r="L19" s="207">
        <v>8384</v>
      </c>
      <c r="M19" s="209">
        <v>175717</v>
      </c>
      <c r="N19" s="110">
        <v>86</v>
      </c>
    </row>
    <row r="20" spans="2:15" ht="11.25" customHeight="1">
      <c r="B20" s="248"/>
      <c r="C20" s="28" t="s">
        <v>25</v>
      </c>
      <c r="D20" s="125">
        <v>1364</v>
      </c>
      <c r="E20" s="127">
        <v>24103</v>
      </c>
      <c r="F20" s="125">
        <v>2194</v>
      </c>
      <c r="G20" s="127">
        <v>54331</v>
      </c>
      <c r="H20" s="125">
        <v>15537</v>
      </c>
      <c r="I20" s="127">
        <v>301536</v>
      </c>
      <c r="J20" s="125">
        <v>2071</v>
      </c>
      <c r="K20" s="127">
        <v>62007</v>
      </c>
      <c r="L20" s="125">
        <v>5514</v>
      </c>
      <c r="M20" s="127">
        <v>63759</v>
      </c>
      <c r="N20" s="123">
        <v>0</v>
      </c>
    </row>
    <row r="21" spans="2:15" ht="11.25" customHeight="1">
      <c r="B21" s="248"/>
      <c r="C21" s="28" t="s">
        <v>26</v>
      </c>
      <c r="D21" s="95">
        <v>12</v>
      </c>
      <c r="E21" s="97">
        <v>145</v>
      </c>
      <c r="F21" s="95">
        <v>154</v>
      </c>
      <c r="G21" s="97">
        <v>1147</v>
      </c>
      <c r="H21" s="95">
        <v>46</v>
      </c>
      <c r="I21" s="97">
        <v>394</v>
      </c>
      <c r="J21" s="95">
        <v>2</v>
      </c>
      <c r="K21" s="97">
        <v>6</v>
      </c>
      <c r="L21" s="95">
        <v>1258</v>
      </c>
      <c r="M21" s="97">
        <v>6838</v>
      </c>
      <c r="N21" s="119"/>
    </row>
    <row r="22" spans="2:15" ht="11.25" customHeight="1">
      <c r="B22" s="248"/>
      <c r="C22" s="29" t="s">
        <v>27</v>
      </c>
      <c r="D22" s="18"/>
      <c r="E22" s="20"/>
      <c r="F22" s="18"/>
      <c r="G22" s="20"/>
      <c r="H22" s="18"/>
      <c r="I22" s="20"/>
      <c r="J22" s="18"/>
      <c r="K22" s="20"/>
      <c r="L22" s="18"/>
      <c r="M22" s="20"/>
      <c r="N22" s="11"/>
    </row>
    <row r="23" spans="2:15" ht="11.25" customHeight="1">
      <c r="B23" s="248"/>
      <c r="C23" s="28" t="s">
        <v>28</v>
      </c>
      <c r="D23" s="18">
        <v>357</v>
      </c>
      <c r="E23" s="20">
        <v>5815</v>
      </c>
      <c r="F23" s="18">
        <v>156</v>
      </c>
      <c r="G23" s="20">
        <v>2229</v>
      </c>
      <c r="H23" s="18">
        <v>14710</v>
      </c>
      <c r="I23" s="20">
        <v>162147</v>
      </c>
      <c r="J23" s="18">
        <v>1054</v>
      </c>
      <c r="K23" s="20">
        <v>12271</v>
      </c>
      <c r="L23" s="18">
        <v>988</v>
      </c>
      <c r="M23" s="20">
        <v>28610</v>
      </c>
      <c r="N23" s="11">
        <v>151</v>
      </c>
    </row>
    <row r="24" spans="2:15" ht="11.25" customHeight="1">
      <c r="B24" s="248"/>
      <c r="C24" s="28" t="s">
        <v>29</v>
      </c>
      <c r="D24" s="18">
        <v>2020</v>
      </c>
      <c r="E24" s="20">
        <v>25468</v>
      </c>
      <c r="F24" s="18">
        <v>1385</v>
      </c>
      <c r="G24" s="20">
        <v>12274</v>
      </c>
      <c r="H24" s="18">
        <v>13530</v>
      </c>
      <c r="I24" s="20">
        <v>111676</v>
      </c>
      <c r="J24" s="18">
        <v>254</v>
      </c>
      <c r="K24" s="20">
        <v>2177</v>
      </c>
      <c r="L24" s="18">
        <v>4389</v>
      </c>
      <c r="M24" s="20">
        <v>38098</v>
      </c>
      <c r="N24" s="11">
        <v>591</v>
      </c>
    </row>
    <row r="25" spans="2:15" ht="11.25" customHeight="1">
      <c r="B25" s="248"/>
      <c r="C25" s="29" t="s">
        <v>30</v>
      </c>
      <c r="D25" s="18">
        <v>276</v>
      </c>
      <c r="E25" s="20">
        <v>4162</v>
      </c>
      <c r="F25" s="18">
        <v>312</v>
      </c>
      <c r="G25" s="20">
        <v>2871</v>
      </c>
      <c r="H25" s="18">
        <v>5639</v>
      </c>
      <c r="I25" s="20">
        <v>45877</v>
      </c>
      <c r="J25" s="18">
        <v>378</v>
      </c>
      <c r="K25" s="20">
        <v>7215</v>
      </c>
      <c r="L25" s="18">
        <v>834</v>
      </c>
      <c r="M25" s="20">
        <v>10132</v>
      </c>
      <c r="N25" s="11">
        <v>736</v>
      </c>
    </row>
    <row r="26" spans="2:15" ht="11.25" customHeight="1">
      <c r="B26" s="248"/>
      <c r="C26" s="28" t="s">
        <v>31</v>
      </c>
      <c r="D26" s="18">
        <v>502</v>
      </c>
      <c r="E26" s="20">
        <v>28579</v>
      </c>
      <c r="F26" s="18">
        <v>545</v>
      </c>
      <c r="G26" s="20">
        <v>15565</v>
      </c>
      <c r="H26" s="18">
        <v>2687</v>
      </c>
      <c r="I26" s="20">
        <v>71619</v>
      </c>
      <c r="J26" s="18">
        <v>196</v>
      </c>
      <c r="K26" s="20">
        <v>7871</v>
      </c>
      <c r="L26" s="18">
        <v>409</v>
      </c>
      <c r="M26" s="20">
        <v>15040</v>
      </c>
      <c r="N26" s="11">
        <v>519</v>
      </c>
    </row>
    <row r="27" spans="2:15" ht="11.25" customHeight="1">
      <c r="B27" s="248"/>
      <c r="C27" s="29" t="s">
        <v>32</v>
      </c>
      <c r="D27" s="18"/>
      <c r="E27" s="20"/>
      <c r="F27" s="18"/>
      <c r="G27" s="20"/>
      <c r="H27" s="18"/>
      <c r="I27" s="20"/>
      <c r="J27" s="18"/>
      <c r="K27" s="20"/>
      <c r="L27" s="18"/>
      <c r="M27" s="20"/>
      <c r="N27" s="11"/>
    </row>
    <row r="28" spans="2:15" ht="11.25" customHeight="1">
      <c r="B28" s="248"/>
      <c r="C28" s="28" t="s">
        <v>33</v>
      </c>
      <c r="D28" s="18">
        <v>589</v>
      </c>
      <c r="E28" s="20">
        <v>5102</v>
      </c>
      <c r="F28" s="18">
        <v>299</v>
      </c>
      <c r="G28" s="20">
        <v>1940</v>
      </c>
      <c r="H28" s="18">
        <v>6857</v>
      </c>
      <c r="I28" s="20">
        <v>54892</v>
      </c>
      <c r="J28" s="18">
        <v>8</v>
      </c>
      <c r="K28" s="20">
        <v>99</v>
      </c>
      <c r="L28" s="18">
        <v>936</v>
      </c>
      <c r="M28" s="20">
        <v>12197</v>
      </c>
      <c r="N28" s="11"/>
    </row>
    <row r="29" spans="2:15" ht="11.25" customHeight="1">
      <c r="B29" s="248"/>
      <c r="C29" s="28" t="s">
        <v>34</v>
      </c>
      <c r="D29" s="18">
        <v>162</v>
      </c>
      <c r="E29" s="20">
        <v>2546</v>
      </c>
      <c r="F29" s="18">
        <v>1577</v>
      </c>
      <c r="G29" s="20">
        <v>13770</v>
      </c>
      <c r="H29" s="18">
        <v>3973</v>
      </c>
      <c r="I29" s="20">
        <v>34875</v>
      </c>
      <c r="J29" s="18">
        <v>1224</v>
      </c>
      <c r="K29" s="20">
        <v>13073</v>
      </c>
      <c r="L29" s="18">
        <v>1028</v>
      </c>
      <c r="M29" s="20">
        <v>12136</v>
      </c>
      <c r="N29" s="11">
        <v>595</v>
      </c>
    </row>
    <row r="30" spans="2:15" ht="11.25" customHeight="1">
      <c r="B30" s="248"/>
      <c r="C30" s="28" t="s">
        <v>35</v>
      </c>
      <c r="D30" s="18">
        <v>122</v>
      </c>
      <c r="E30" s="20">
        <v>2075</v>
      </c>
      <c r="F30" s="18">
        <v>75</v>
      </c>
      <c r="G30" s="20">
        <v>418</v>
      </c>
      <c r="H30" s="18">
        <v>2717</v>
      </c>
      <c r="I30" s="20">
        <v>21127</v>
      </c>
      <c r="J30" s="18">
        <v>203</v>
      </c>
      <c r="K30" s="20">
        <v>2704</v>
      </c>
      <c r="L30" s="18">
        <v>2580</v>
      </c>
      <c r="M30" s="20">
        <v>29534</v>
      </c>
      <c r="N30" s="11">
        <v>198</v>
      </c>
    </row>
    <row r="31" spans="2:15" ht="11.25" customHeight="1">
      <c r="B31" s="248"/>
      <c r="C31" s="31" t="s">
        <v>36</v>
      </c>
      <c r="D31" s="98">
        <v>158</v>
      </c>
      <c r="E31" s="100">
        <v>1923</v>
      </c>
      <c r="F31" s="98">
        <v>944</v>
      </c>
      <c r="G31" s="100">
        <v>6432</v>
      </c>
      <c r="H31" s="98">
        <v>1921</v>
      </c>
      <c r="I31" s="100">
        <v>18787</v>
      </c>
      <c r="J31" s="98">
        <v>468</v>
      </c>
      <c r="K31" s="100">
        <v>4433</v>
      </c>
      <c r="L31" s="98">
        <v>627</v>
      </c>
      <c r="M31" s="100">
        <v>5545</v>
      </c>
      <c r="N31" s="120"/>
    </row>
    <row r="32" spans="2:15" ht="11.25" customHeight="1">
      <c r="B32" s="248"/>
      <c r="C32" s="29" t="s">
        <v>37</v>
      </c>
      <c r="D32" s="66">
        <v>2</v>
      </c>
      <c r="E32" s="68">
        <v>458</v>
      </c>
      <c r="F32" s="66">
        <v>46</v>
      </c>
      <c r="G32" s="68">
        <v>2862</v>
      </c>
      <c r="H32" s="66">
        <v>41</v>
      </c>
      <c r="I32" s="68">
        <v>1775</v>
      </c>
      <c r="J32" s="66">
        <v>30</v>
      </c>
      <c r="K32" s="68">
        <v>1156</v>
      </c>
      <c r="L32" s="66">
        <v>36</v>
      </c>
      <c r="M32" s="68">
        <v>945</v>
      </c>
      <c r="N32" s="73">
        <v>1</v>
      </c>
    </row>
    <row r="33" spans="2:14" ht="11.25" customHeight="1">
      <c r="B33" s="248"/>
      <c r="C33" s="28" t="s">
        <v>38</v>
      </c>
      <c r="D33" s="18">
        <v>253</v>
      </c>
      <c r="E33" s="20">
        <v>2290</v>
      </c>
      <c r="F33" s="18">
        <v>507</v>
      </c>
      <c r="G33" s="20">
        <v>4239</v>
      </c>
      <c r="H33" s="18">
        <v>673</v>
      </c>
      <c r="I33" s="20">
        <v>9084</v>
      </c>
      <c r="J33" s="18">
        <v>52</v>
      </c>
      <c r="K33" s="20">
        <v>453</v>
      </c>
      <c r="L33" s="18">
        <v>147</v>
      </c>
      <c r="M33" s="20">
        <v>1900</v>
      </c>
      <c r="N33" s="11">
        <v>0</v>
      </c>
    </row>
    <row r="34" spans="2:14" ht="11.25" customHeight="1">
      <c r="B34" s="248"/>
      <c r="C34" s="29" t="s">
        <v>39</v>
      </c>
      <c r="D34" s="18"/>
      <c r="E34" s="20"/>
      <c r="F34" s="18"/>
      <c r="G34" s="20"/>
      <c r="H34" s="18"/>
      <c r="I34" s="20"/>
      <c r="J34" s="18"/>
      <c r="K34" s="20"/>
      <c r="L34" s="18"/>
      <c r="M34" s="20"/>
      <c r="N34" s="11"/>
    </row>
    <row r="35" spans="2:14" ht="11.25" customHeight="1">
      <c r="B35" s="248"/>
      <c r="C35" s="28" t="s">
        <v>40</v>
      </c>
      <c r="D35" s="18">
        <v>11</v>
      </c>
      <c r="E35" s="20">
        <v>779</v>
      </c>
      <c r="F35" s="18">
        <v>5</v>
      </c>
      <c r="G35" s="20">
        <v>458</v>
      </c>
      <c r="H35" s="18">
        <v>201</v>
      </c>
      <c r="I35" s="20">
        <v>30828</v>
      </c>
      <c r="J35" s="18">
        <v>31</v>
      </c>
      <c r="K35" s="20">
        <v>181</v>
      </c>
      <c r="L35" s="18">
        <v>121</v>
      </c>
      <c r="M35" s="20">
        <v>13773</v>
      </c>
      <c r="N35" s="11">
        <v>542</v>
      </c>
    </row>
    <row r="36" spans="2:14" ht="11.25" customHeight="1">
      <c r="B36" s="248"/>
      <c r="C36" s="28" t="s">
        <v>41</v>
      </c>
      <c r="D36" s="18">
        <v>66</v>
      </c>
      <c r="E36" s="20">
        <v>1428</v>
      </c>
      <c r="F36" s="18">
        <v>226</v>
      </c>
      <c r="G36" s="20">
        <v>4750</v>
      </c>
      <c r="H36" s="18">
        <v>246</v>
      </c>
      <c r="I36" s="20">
        <v>3728</v>
      </c>
      <c r="J36" s="18">
        <v>26</v>
      </c>
      <c r="K36" s="20">
        <v>315</v>
      </c>
      <c r="L36" s="18">
        <v>487</v>
      </c>
      <c r="M36" s="20">
        <v>11269</v>
      </c>
      <c r="N36" s="11">
        <v>28</v>
      </c>
    </row>
    <row r="37" spans="2:14" ht="11.25" customHeight="1">
      <c r="B37" s="248"/>
      <c r="C37" s="29" t="s">
        <v>42</v>
      </c>
      <c r="D37" s="18">
        <v>3</v>
      </c>
      <c r="E37" s="20">
        <v>880</v>
      </c>
      <c r="F37" s="18">
        <v>11</v>
      </c>
      <c r="G37" s="20">
        <v>2019</v>
      </c>
      <c r="H37" s="18">
        <v>9</v>
      </c>
      <c r="I37" s="20">
        <v>1271</v>
      </c>
      <c r="J37" s="18"/>
      <c r="K37" s="20"/>
      <c r="L37" s="18">
        <v>12</v>
      </c>
      <c r="M37" s="20">
        <v>1293</v>
      </c>
      <c r="N37" s="11"/>
    </row>
    <row r="38" spans="2:14" ht="11.25" customHeight="1">
      <c r="B38" s="248"/>
      <c r="C38" s="28" t="s">
        <v>43</v>
      </c>
      <c r="D38" s="18"/>
      <c r="E38" s="20"/>
      <c r="F38" s="18"/>
      <c r="G38" s="20"/>
      <c r="H38" s="18">
        <v>2</v>
      </c>
      <c r="I38" s="20">
        <v>758</v>
      </c>
      <c r="J38" s="18">
        <v>7</v>
      </c>
      <c r="K38" s="20">
        <v>2703</v>
      </c>
      <c r="L38" s="18">
        <v>2</v>
      </c>
      <c r="M38" s="20">
        <v>20</v>
      </c>
      <c r="N38" s="11">
        <v>8</v>
      </c>
    </row>
    <row r="39" spans="2:14" ht="11.25" customHeight="1">
      <c r="B39" s="248"/>
      <c r="C39" s="28" t="s">
        <v>44</v>
      </c>
      <c r="D39" s="18">
        <v>151</v>
      </c>
      <c r="E39" s="20">
        <v>2745</v>
      </c>
      <c r="F39" s="18">
        <v>251</v>
      </c>
      <c r="G39" s="20">
        <v>2564</v>
      </c>
      <c r="H39" s="18">
        <v>601</v>
      </c>
      <c r="I39" s="20">
        <v>4296</v>
      </c>
      <c r="J39" s="18">
        <v>532</v>
      </c>
      <c r="K39" s="20">
        <v>7808</v>
      </c>
      <c r="L39" s="18">
        <v>1117</v>
      </c>
      <c r="M39" s="20">
        <v>16735</v>
      </c>
      <c r="N39" s="11">
        <v>235</v>
      </c>
    </row>
    <row r="40" spans="2:14" ht="11.25" customHeight="1">
      <c r="B40" s="249"/>
      <c r="C40" s="30" t="s">
        <v>45</v>
      </c>
      <c r="D40" s="88"/>
      <c r="E40" s="90"/>
      <c r="F40" s="88">
        <v>47</v>
      </c>
      <c r="G40" s="90">
        <v>285</v>
      </c>
      <c r="H40" s="88">
        <v>137</v>
      </c>
      <c r="I40" s="90">
        <v>1353</v>
      </c>
      <c r="J40" s="88"/>
      <c r="K40" s="90"/>
      <c r="L40" s="88">
        <v>75</v>
      </c>
      <c r="M40" s="90">
        <v>1054</v>
      </c>
      <c r="N40" s="117">
        <v>83</v>
      </c>
    </row>
    <row r="41" spans="2:14" ht="11.25" customHeight="1">
      <c r="B41" s="247" t="s">
        <v>46</v>
      </c>
      <c r="C41" s="32" t="s">
        <v>47</v>
      </c>
      <c r="D41" s="207">
        <v>654</v>
      </c>
      <c r="E41" s="209">
        <v>8098</v>
      </c>
      <c r="F41" s="207">
        <v>4456</v>
      </c>
      <c r="G41" s="209">
        <v>38737</v>
      </c>
      <c r="H41" s="207">
        <v>4801</v>
      </c>
      <c r="I41" s="209">
        <v>41457</v>
      </c>
      <c r="J41" s="207">
        <v>2906</v>
      </c>
      <c r="K41" s="209">
        <v>27409</v>
      </c>
      <c r="L41" s="207">
        <v>3891</v>
      </c>
      <c r="M41" s="209">
        <v>30224</v>
      </c>
      <c r="N41" s="110">
        <v>282</v>
      </c>
    </row>
    <row r="42" spans="2:14" ht="11.25" customHeight="1">
      <c r="B42" s="248"/>
      <c r="C42" s="31" t="s">
        <v>48</v>
      </c>
      <c r="D42" s="24">
        <v>239</v>
      </c>
      <c r="E42" s="26">
        <v>4149</v>
      </c>
      <c r="F42" s="24">
        <v>885</v>
      </c>
      <c r="G42" s="26">
        <v>5796</v>
      </c>
      <c r="H42" s="24">
        <v>6831</v>
      </c>
      <c r="I42" s="26">
        <v>48739</v>
      </c>
      <c r="J42" s="24">
        <v>127</v>
      </c>
      <c r="K42" s="26">
        <v>1522</v>
      </c>
      <c r="L42" s="24">
        <v>2360</v>
      </c>
      <c r="M42" s="26">
        <v>19701</v>
      </c>
      <c r="N42" s="115"/>
    </row>
    <row r="43" spans="2:14" ht="11.25" customHeight="1">
      <c r="B43" s="248"/>
      <c r="C43" s="28" t="s">
        <v>49</v>
      </c>
      <c r="D43" s="18">
        <v>3867</v>
      </c>
      <c r="E43" s="20">
        <v>66189</v>
      </c>
      <c r="F43" s="18"/>
      <c r="G43" s="20"/>
      <c r="H43" s="18">
        <v>5751</v>
      </c>
      <c r="I43" s="20">
        <v>57033</v>
      </c>
      <c r="J43" s="18">
        <v>10760</v>
      </c>
      <c r="K43" s="20">
        <v>114073</v>
      </c>
      <c r="L43" s="18">
        <v>2724</v>
      </c>
      <c r="M43" s="20">
        <v>71219</v>
      </c>
      <c r="N43" s="11">
        <v>25051</v>
      </c>
    </row>
    <row r="44" spans="2:14" ht="11.25" customHeight="1">
      <c r="B44" s="248"/>
      <c r="C44" s="28" t="s">
        <v>50</v>
      </c>
      <c r="D44" s="18">
        <v>0</v>
      </c>
      <c r="E44" s="20">
        <v>0</v>
      </c>
      <c r="F44" s="18">
        <v>0</v>
      </c>
      <c r="G44" s="20">
        <v>0</v>
      </c>
      <c r="H44" s="18">
        <v>934</v>
      </c>
      <c r="I44" s="20">
        <v>8572</v>
      </c>
      <c r="J44" s="18">
        <v>0</v>
      </c>
      <c r="K44" s="20">
        <v>0</v>
      </c>
      <c r="L44" s="18">
        <v>0</v>
      </c>
      <c r="M44" s="20">
        <v>0</v>
      </c>
      <c r="N44" s="11">
        <v>0</v>
      </c>
    </row>
    <row r="45" spans="2:14" ht="11.25" customHeight="1">
      <c r="B45" s="248"/>
      <c r="C45" s="29" t="s">
        <v>51</v>
      </c>
      <c r="D45" s="18">
        <v>65</v>
      </c>
      <c r="E45" s="20">
        <v>1012</v>
      </c>
      <c r="F45" s="18"/>
      <c r="G45" s="20"/>
      <c r="H45" s="18">
        <v>448</v>
      </c>
      <c r="I45" s="20">
        <v>3606</v>
      </c>
      <c r="J45" s="18"/>
      <c r="K45" s="20"/>
      <c r="L45" s="18">
        <v>97</v>
      </c>
      <c r="M45" s="20">
        <v>1410</v>
      </c>
      <c r="N45" s="11"/>
    </row>
    <row r="46" spans="2:14" ht="11.25" customHeight="1">
      <c r="B46" s="248"/>
      <c r="C46" s="28" t="s">
        <v>52</v>
      </c>
      <c r="D46" s="18"/>
      <c r="E46" s="20"/>
      <c r="F46" s="18"/>
      <c r="G46" s="20"/>
      <c r="H46" s="18">
        <v>5394</v>
      </c>
      <c r="I46" s="20">
        <v>34097</v>
      </c>
      <c r="J46" s="18"/>
      <c r="K46" s="20"/>
      <c r="L46" s="18">
        <v>135</v>
      </c>
      <c r="M46" s="20">
        <v>1514</v>
      </c>
      <c r="N46" s="11"/>
    </row>
    <row r="47" spans="2:14" ht="11.25" customHeight="1">
      <c r="B47" s="248"/>
      <c r="C47" s="28" t="s">
        <v>53</v>
      </c>
      <c r="D47" s="18"/>
      <c r="E47" s="20"/>
      <c r="F47" s="18"/>
      <c r="G47" s="20"/>
      <c r="H47" s="18"/>
      <c r="I47" s="20"/>
      <c r="J47" s="18"/>
      <c r="K47" s="20"/>
      <c r="L47" s="18">
        <v>1224</v>
      </c>
      <c r="M47" s="20">
        <v>11059</v>
      </c>
      <c r="N47" s="11"/>
    </row>
    <row r="48" spans="2:14" ht="11.25" customHeight="1">
      <c r="B48" s="248"/>
      <c r="C48" s="29" t="s">
        <v>54</v>
      </c>
      <c r="D48" s="24">
        <v>55</v>
      </c>
      <c r="E48" s="26">
        <v>3568</v>
      </c>
      <c r="F48" s="24">
        <v>185</v>
      </c>
      <c r="G48" s="26">
        <v>2131</v>
      </c>
      <c r="H48" s="24">
        <v>1395</v>
      </c>
      <c r="I48" s="26">
        <v>23093</v>
      </c>
      <c r="J48" s="24">
        <v>25</v>
      </c>
      <c r="K48" s="26">
        <v>2203</v>
      </c>
      <c r="L48" s="24">
        <v>44</v>
      </c>
      <c r="M48" s="26">
        <v>439</v>
      </c>
      <c r="N48" s="115"/>
    </row>
    <row r="49" spans="2:15" ht="11.25" customHeight="1">
      <c r="B49" s="248"/>
      <c r="C49" s="28" t="s">
        <v>55</v>
      </c>
      <c r="D49" s="21">
        <v>34</v>
      </c>
      <c r="E49" s="23">
        <v>507</v>
      </c>
      <c r="F49" s="21">
        <v>5</v>
      </c>
      <c r="G49" s="23">
        <v>69</v>
      </c>
      <c r="H49" s="21">
        <v>802</v>
      </c>
      <c r="I49" s="23">
        <v>8717</v>
      </c>
      <c r="J49" s="21">
        <v>7</v>
      </c>
      <c r="K49" s="23">
        <v>114</v>
      </c>
      <c r="L49" s="21">
        <v>586</v>
      </c>
      <c r="M49" s="23">
        <v>15264</v>
      </c>
      <c r="N49" s="12">
        <v>634</v>
      </c>
    </row>
    <row r="50" spans="2:15" ht="11.25" customHeight="1">
      <c r="B50" s="248"/>
      <c r="C50" s="29" t="s">
        <v>56</v>
      </c>
      <c r="D50" s="66"/>
      <c r="E50" s="68"/>
      <c r="F50" s="66"/>
      <c r="G50" s="68"/>
      <c r="H50" s="66">
        <v>3</v>
      </c>
      <c r="I50" s="68">
        <v>586</v>
      </c>
      <c r="J50" s="66"/>
      <c r="K50" s="68"/>
      <c r="L50" s="66"/>
      <c r="M50" s="68"/>
      <c r="N50" s="73">
        <v>12191</v>
      </c>
    </row>
    <row r="51" spans="2:15" ht="11.25" customHeight="1">
      <c r="B51" s="248"/>
      <c r="C51" s="31" t="s">
        <v>57</v>
      </c>
      <c r="D51" s="105">
        <v>98</v>
      </c>
      <c r="E51" s="107">
        <v>1220</v>
      </c>
      <c r="F51" s="105"/>
      <c r="G51" s="107"/>
      <c r="H51" s="105">
        <v>1077</v>
      </c>
      <c r="I51" s="107">
        <v>10376</v>
      </c>
      <c r="J51" s="105"/>
      <c r="K51" s="107"/>
      <c r="L51" s="105">
        <v>2</v>
      </c>
      <c r="M51" s="107">
        <v>30</v>
      </c>
      <c r="N51" s="121">
        <v>1599</v>
      </c>
    </row>
    <row r="52" spans="2:15" ht="11.25" customHeight="1">
      <c r="B52" s="249"/>
      <c r="C52" s="33" t="s">
        <v>58</v>
      </c>
      <c r="D52" s="92">
        <v>7</v>
      </c>
      <c r="E52" s="109">
        <v>626</v>
      </c>
      <c r="F52" s="92">
        <v>5</v>
      </c>
      <c r="G52" s="109">
        <v>36</v>
      </c>
      <c r="H52" s="92">
        <v>153</v>
      </c>
      <c r="I52" s="109">
        <v>6291</v>
      </c>
      <c r="J52" s="92">
        <v>1</v>
      </c>
      <c r="K52" s="109">
        <v>83</v>
      </c>
      <c r="L52" s="92">
        <v>581</v>
      </c>
      <c r="M52" s="109">
        <v>7269</v>
      </c>
      <c r="N52" s="122">
        <v>2</v>
      </c>
    </row>
    <row r="53" spans="2:15" ht="11.25" customHeight="1">
      <c r="B53" s="247" t="s">
        <v>59</v>
      </c>
      <c r="C53" s="27" t="s">
        <v>60</v>
      </c>
      <c r="D53" s="207">
        <v>349</v>
      </c>
      <c r="E53" s="209">
        <v>6034</v>
      </c>
      <c r="F53" s="207">
        <v>2391</v>
      </c>
      <c r="G53" s="209">
        <v>23186</v>
      </c>
      <c r="H53" s="207">
        <v>7641</v>
      </c>
      <c r="I53" s="209">
        <v>100197</v>
      </c>
      <c r="J53" s="207">
        <v>209</v>
      </c>
      <c r="K53" s="209">
        <v>2756</v>
      </c>
      <c r="L53" s="207">
        <v>89</v>
      </c>
      <c r="M53" s="209">
        <v>1381</v>
      </c>
      <c r="N53" s="110">
        <v>966</v>
      </c>
    </row>
    <row r="54" spans="2:15" ht="11.25" customHeight="1">
      <c r="B54" s="248"/>
      <c r="C54" s="29" t="s">
        <v>61</v>
      </c>
      <c r="D54" s="18">
        <v>87</v>
      </c>
      <c r="E54" s="20">
        <v>931</v>
      </c>
      <c r="F54" s="18">
        <v>239</v>
      </c>
      <c r="G54" s="20">
        <v>2111</v>
      </c>
      <c r="H54" s="18">
        <v>5697</v>
      </c>
      <c r="I54" s="20">
        <v>41799</v>
      </c>
      <c r="J54" s="18">
        <v>184</v>
      </c>
      <c r="K54" s="20">
        <v>1691</v>
      </c>
      <c r="L54" s="18">
        <v>814</v>
      </c>
      <c r="M54" s="20">
        <v>11679</v>
      </c>
      <c r="N54" s="11">
        <v>2677</v>
      </c>
    </row>
    <row r="55" spans="2:15" ht="11.25" customHeight="1">
      <c r="B55" s="248"/>
      <c r="C55" s="28" t="s">
        <v>62</v>
      </c>
      <c r="D55" s="18">
        <v>3137</v>
      </c>
      <c r="E55" s="20">
        <v>35043</v>
      </c>
      <c r="F55" s="18">
        <v>8693</v>
      </c>
      <c r="G55" s="20">
        <v>66317</v>
      </c>
      <c r="H55" s="18">
        <v>14155</v>
      </c>
      <c r="I55" s="20">
        <v>129326</v>
      </c>
      <c r="J55" s="18">
        <v>3104</v>
      </c>
      <c r="K55" s="20">
        <v>23695</v>
      </c>
      <c r="L55" s="18">
        <v>585</v>
      </c>
      <c r="M55" s="20">
        <v>12782</v>
      </c>
      <c r="N55" s="11">
        <v>2410</v>
      </c>
    </row>
    <row r="56" spans="2:15" ht="11.25" customHeight="1">
      <c r="B56" s="248"/>
      <c r="C56" s="28" t="s">
        <v>63</v>
      </c>
      <c r="D56" s="18">
        <v>87</v>
      </c>
      <c r="E56" s="20">
        <v>1850</v>
      </c>
      <c r="F56" s="18">
        <v>322</v>
      </c>
      <c r="G56" s="20">
        <v>3538</v>
      </c>
      <c r="H56" s="18">
        <v>3064</v>
      </c>
      <c r="I56" s="20">
        <v>27181</v>
      </c>
      <c r="J56" s="18">
        <v>67</v>
      </c>
      <c r="K56" s="20">
        <v>1335</v>
      </c>
      <c r="L56" s="18">
        <v>1180</v>
      </c>
      <c r="M56" s="20">
        <v>10644</v>
      </c>
      <c r="N56" s="11">
        <v>940</v>
      </c>
    </row>
    <row r="57" spans="2:15" ht="11.25" customHeight="1">
      <c r="B57" s="248"/>
      <c r="C57" s="29" t="s">
        <v>64</v>
      </c>
      <c r="D57" s="18">
        <v>216</v>
      </c>
      <c r="E57" s="20">
        <v>18678</v>
      </c>
      <c r="F57" s="18">
        <v>273</v>
      </c>
      <c r="G57" s="20">
        <v>23760</v>
      </c>
      <c r="H57" s="18">
        <v>1840</v>
      </c>
      <c r="I57" s="20">
        <v>158557</v>
      </c>
      <c r="J57" s="18">
        <v>110</v>
      </c>
      <c r="K57" s="20">
        <v>12634</v>
      </c>
      <c r="L57" s="18">
        <v>144</v>
      </c>
      <c r="M57" s="20">
        <v>19335</v>
      </c>
      <c r="N57" s="11">
        <v>1666</v>
      </c>
    </row>
    <row r="58" spans="2:15" ht="11.25" customHeight="1">
      <c r="B58" s="248"/>
      <c r="C58" s="28" t="s">
        <v>65</v>
      </c>
      <c r="D58" s="18">
        <v>665</v>
      </c>
      <c r="E58" s="20">
        <v>12561</v>
      </c>
      <c r="F58" s="18">
        <v>1298</v>
      </c>
      <c r="G58" s="20">
        <v>12132</v>
      </c>
      <c r="H58" s="18">
        <v>12688</v>
      </c>
      <c r="I58" s="20">
        <v>115979</v>
      </c>
      <c r="J58" s="18">
        <v>2112</v>
      </c>
      <c r="K58" s="20">
        <v>19353</v>
      </c>
      <c r="L58" s="18">
        <v>3526</v>
      </c>
      <c r="M58" s="20">
        <v>43916</v>
      </c>
      <c r="N58" s="11"/>
    </row>
    <row r="59" spans="2:15" ht="11.25" customHeight="1">
      <c r="B59" s="248"/>
      <c r="C59" s="28" t="s">
        <v>66</v>
      </c>
      <c r="D59" s="230"/>
      <c r="E59" s="231"/>
      <c r="F59" s="230"/>
      <c r="G59" s="231"/>
      <c r="H59" s="18">
        <v>1133</v>
      </c>
      <c r="I59" s="20">
        <v>18513</v>
      </c>
      <c r="J59" s="230"/>
      <c r="K59" s="231"/>
      <c r="L59" s="230"/>
      <c r="M59" s="231"/>
      <c r="N59" s="232"/>
    </row>
    <row r="60" spans="2:15" ht="11.25" customHeight="1">
      <c r="B60" s="248"/>
      <c r="C60" s="28" t="s">
        <v>67</v>
      </c>
      <c r="D60" s="18"/>
      <c r="E60" s="20"/>
      <c r="F60" s="18"/>
      <c r="G60" s="20"/>
      <c r="H60" s="18"/>
      <c r="I60" s="20"/>
      <c r="J60" s="18"/>
      <c r="K60" s="20"/>
      <c r="L60" s="18"/>
      <c r="M60" s="20"/>
      <c r="N60" s="11"/>
      <c r="O60" s="8"/>
    </row>
    <row r="61" spans="2:15" ht="11.25" customHeight="1">
      <c r="B61" s="248"/>
      <c r="C61" s="29" t="s">
        <v>68</v>
      </c>
      <c r="D61" s="18">
        <v>182</v>
      </c>
      <c r="E61" s="20">
        <v>2157</v>
      </c>
      <c r="F61" s="18">
        <v>347</v>
      </c>
      <c r="G61" s="20">
        <v>3498</v>
      </c>
      <c r="H61" s="18">
        <v>3764</v>
      </c>
      <c r="I61" s="20">
        <v>32100</v>
      </c>
      <c r="J61" s="18">
        <v>49</v>
      </c>
      <c r="K61" s="20">
        <v>648</v>
      </c>
      <c r="L61" s="18">
        <v>422</v>
      </c>
      <c r="M61" s="20">
        <v>2894</v>
      </c>
      <c r="N61" s="11"/>
    </row>
    <row r="62" spans="2:15" ht="11.25" customHeight="1">
      <c r="B62" s="248"/>
      <c r="C62" s="28" t="s">
        <v>69</v>
      </c>
      <c r="D62" s="18"/>
      <c r="E62" s="20"/>
      <c r="F62" s="18"/>
      <c r="G62" s="20"/>
      <c r="H62" s="18">
        <v>8049</v>
      </c>
      <c r="I62" s="20">
        <v>68173</v>
      </c>
      <c r="J62" s="18"/>
      <c r="K62" s="20"/>
      <c r="L62" s="18"/>
      <c r="M62" s="20"/>
      <c r="N62" s="11">
        <v>29331</v>
      </c>
    </row>
    <row r="63" spans="2:15" ht="11.25" customHeight="1">
      <c r="B63" s="248"/>
      <c r="C63" s="28" t="s">
        <v>70</v>
      </c>
      <c r="D63" s="18">
        <v>64</v>
      </c>
      <c r="E63" s="20">
        <v>828</v>
      </c>
      <c r="F63" s="18">
        <v>505</v>
      </c>
      <c r="G63" s="20">
        <v>4540</v>
      </c>
      <c r="H63" s="18">
        <v>181</v>
      </c>
      <c r="I63" s="20">
        <v>1551</v>
      </c>
      <c r="J63" s="18">
        <v>1784</v>
      </c>
      <c r="K63" s="20">
        <v>11924</v>
      </c>
      <c r="L63" s="18">
        <v>5945</v>
      </c>
      <c r="M63" s="20">
        <v>90549</v>
      </c>
      <c r="N63" s="11">
        <v>102</v>
      </c>
    </row>
    <row r="64" spans="2:15" ht="11.25" customHeight="1">
      <c r="B64" s="248"/>
      <c r="C64" s="28" t="s">
        <v>71</v>
      </c>
      <c r="D64" s="18">
        <v>20</v>
      </c>
      <c r="E64" s="20">
        <v>391</v>
      </c>
      <c r="F64" s="18"/>
      <c r="G64" s="20"/>
      <c r="H64" s="18">
        <v>3698</v>
      </c>
      <c r="I64" s="20">
        <v>22349</v>
      </c>
      <c r="J64" s="18">
        <v>10</v>
      </c>
      <c r="K64" s="20">
        <v>93</v>
      </c>
      <c r="L64" s="18">
        <v>160</v>
      </c>
      <c r="M64" s="20">
        <v>2332</v>
      </c>
      <c r="N64" s="11"/>
    </row>
    <row r="65" spans="2:15" ht="11.25" customHeight="1">
      <c r="B65" s="248"/>
      <c r="C65" s="28" t="s">
        <v>72</v>
      </c>
      <c r="D65" s="18"/>
      <c r="E65" s="20"/>
      <c r="F65" s="18"/>
      <c r="G65" s="20"/>
      <c r="H65" s="18"/>
      <c r="I65" s="20"/>
      <c r="J65" s="18"/>
      <c r="K65" s="20"/>
      <c r="L65" s="18">
        <v>5165</v>
      </c>
      <c r="M65" s="20">
        <v>38161</v>
      </c>
      <c r="N65" s="11"/>
      <c r="O65" s="63"/>
    </row>
    <row r="66" spans="2:15" ht="11.25" customHeight="1">
      <c r="B66" s="248"/>
      <c r="C66" s="28" t="s">
        <v>73</v>
      </c>
      <c r="D66" s="18">
        <v>193</v>
      </c>
      <c r="E66" s="20">
        <v>2984</v>
      </c>
      <c r="F66" s="18">
        <v>14</v>
      </c>
      <c r="G66" s="20">
        <v>90</v>
      </c>
      <c r="H66" s="18">
        <v>4317</v>
      </c>
      <c r="I66" s="20">
        <v>39278</v>
      </c>
      <c r="J66" s="18">
        <v>242</v>
      </c>
      <c r="K66" s="20">
        <v>2021</v>
      </c>
      <c r="L66" s="18">
        <v>1238</v>
      </c>
      <c r="M66" s="20">
        <v>11932</v>
      </c>
      <c r="N66" s="11"/>
    </row>
    <row r="67" spans="2:15" ht="11.25" customHeight="1">
      <c r="B67" s="249"/>
      <c r="C67" s="33" t="s">
        <v>74</v>
      </c>
      <c r="D67" s="92">
        <v>154</v>
      </c>
      <c r="E67" s="109">
        <v>1435</v>
      </c>
      <c r="F67" s="92">
        <v>40</v>
      </c>
      <c r="G67" s="109">
        <v>323</v>
      </c>
      <c r="H67" s="92">
        <v>44</v>
      </c>
      <c r="I67" s="109">
        <v>279</v>
      </c>
      <c r="J67" s="92">
        <v>0</v>
      </c>
      <c r="K67" s="109">
        <v>0</v>
      </c>
      <c r="L67" s="92">
        <v>402</v>
      </c>
      <c r="M67" s="109">
        <v>78137</v>
      </c>
      <c r="N67" s="122">
        <v>0</v>
      </c>
      <c r="O67" s="63"/>
    </row>
    <row r="68" spans="2:15" ht="11.25" customHeight="1">
      <c r="B68" s="245" t="s">
        <v>75</v>
      </c>
      <c r="C68" s="254"/>
      <c r="D68" s="52">
        <f>SUM(D5:D67)</f>
        <v>43687</v>
      </c>
      <c r="E68" s="54">
        <f t="shared" ref="E68:N68" si="0">SUM(E5:E67)</f>
        <v>644473</v>
      </c>
      <c r="F68" s="52">
        <f t="shared" si="0"/>
        <v>79911</v>
      </c>
      <c r="G68" s="54">
        <f t="shared" si="0"/>
        <v>762482</v>
      </c>
      <c r="H68" s="52">
        <f>SUM(H5:H67)</f>
        <v>359677</v>
      </c>
      <c r="I68" s="233">
        <f>SUM(I5:I67)</f>
        <v>3718856</v>
      </c>
      <c r="J68" s="52">
        <f t="shared" si="0"/>
        <v>70404</v>
      </c>
      <c r="K68" s="54">
        <f t="shared" si="0"/>
        <v>781513</v>
      </c>
      <c r="L68" s="52">
        <f t="shared" si="0"/>
        <v>197013</v>
      </c>
      <c r="M68" s="54">
        <f t="shared" si="0"/>
        <v>3455473</v>
      </c>
      <c r="N68" s="55">
        <f t="shared" si="0"/>
        <v>120656</v>
      </c>
    </row>
    <row r="69" spans="2:15" ht="6" customHeight="1"/>
  </sheetData>
  <autoFilter ref="B4:O68" xr:uid="{00000000-0009-0000-0000-000003000000}">
    <filterColumn colId="0" showButton="0"/>
  </autoFilter>
  <mergeCells count="12">
    <mergeCell ref="F3:G3"/>
    <mergeCell ref="H3:I3"/>
    <mergeCell ref="J3:K3"/>
    <mergeCell ref="L3:M3"/>
    <mergeCell ref="B6:B18"/>
    <mergeCell ref="B19:B40"/>
    <mergeCell ref="B41:B52"/>
    <mergeCell ref="B53:B67"/>
    <mergeCell ref="B68:C68"/>
    <mergeCell ref="D3:E3"/>
    <mergeCell ref="B3:C4"/>
    <mergeCell ref="B5:C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O70"/>
  <sheetViews>
    <sheetView showZeros="0" view="pageBreakPreview" zoomScaleNormal="100" zoomScaleSheetLayoutView="100" workbookViewId="0">
      <pane xSplit="3" ySplit="5" topLeftCell="D42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1" style="1" customWidth="1"/>
    <col min="2" max="2" width="2.75" style="1" customWidth="1"/>
    <col min="3" max="3" width="8.375" style="1" customWidth="1"/>
    <col min="4" max="9" width="13" style="1" customWidth="1"/>
    <col min="10" max="10" width="1" style="1" customWidth="1"/>
    <col min="11" max="16384" width="9" style="1"/>
  </cols>
  <sheetData>
    <row r="1" spans="2:9" ht="6" customHeight="1"/>
    <row r="2" spans="2:9">
      <c r="B2" s="34" t="s">
        <v>130</v>
      </c>
      <c r="C2" s="51"/>
      <c r="D2" s="51"/>
      <c r="E2" s="51"/>
      <c r="F2" s="51"/>
      <c r="G2" s="51"/>
      <c r="H2" s="51"/>
      <c r="I2" s="51"/>
    </row>
    <row r="3" spans="2:9" ht="11.25" customHeight="1">
      <c r="B3" s="240"/>
      <c r="C3" s="241"/>
      <c r="D3" s="245" t="s">
        <v>97</v>
      </c>
      <c r="E3" s="254"/>
      <c r="F3" s="246"/>
      <c r="G3" s="245" t="s">
        <v>98</v>
      </c>
      <c r="H3" s="254"/>
      <c r="I3" s="246"/>
    </row>
    <row r="4" spans="2:9" ht="11.25" customHeight="1">
      <c r="B4" s="258"/>
      <c r="C4" s="261"/>
      <c r="D4" s="245" t="s">
        <v>99</v>
      </c>
      <c r="E4" s="254"/>
      <c r="F4" s="213" t="s">
        <v>100</v>
      </c>
      <c r="G4" s="245" t="s">
        <v>99</v>
      </c>
      <c r="H4" s="262"/>
      <c r="I4" s="213" t="s">
        <v>100</v>
      </c>
    </row>
    <row r="5" spans="2:9" ht="11.25" customHeight="1">
      <c r="B5" s="242"/>
      <c r="C5" s="243"/>
      <c r="D5" s="211" t="s">
        <v>101</v>
      </c>
      <c r="E5" s="212" t="s">
        <v>102</v>
      </c>
      <c r="F5" s="213" t="s">
        <v>102</v>
      </c>
      <c r="G5" s="211" t="s">
        <v>101</v>
      </c>
      <c r="H5" s="212" t="s">
        <v>102</v>
      </c>
      <c r="I5" s="213" t="s">
        <v>102</v>
      </c>
    </row>
    <row r="6" spans="2:9" ht="11.25" customHeight="1">
      <c r="B6" s="253" t="s">
        <v>8</v>
      </c>
      <c r="C6" s="253"/>
      <c r="D6" s="75">
        <v>104</v>
      </c>
      <c r="E6" s="76">
        <v>2097</v>
      </c>
      <c r="F6" s="77">
        <v>48</v>
      </c>
      <c r="G6" s="75">
        <v>0</v>
      </c>
      <c r="H6" s="76">
        <v>0</v>
      </c>
      <c r="I6" s="77">
        <v>0</v>
      </c>
    </row>
    <row r="7" spans="2:9" ht="11.25" customHeight="1">
      <c r="B7" s="244" t="s">
        <v>9</v>
      </c>
      <c r="C7" s="206" t="s">
        <v>10</v>
      </c>
      <c r="D7" s="207">
        <v>653</v>
      </c>
      <c r="E7" s="208">
        <v>18820</v>
      </c>
      <c r="F7" s="209"/>
      <c r="G7" s="207"/>
      <c r="H7" s="208"/>
      <c r="I7" s="209"/>
    </row>
    <row r="8" spans="2:9" ht="11.25" customHeight="1">
      <c r="B8" s="244"/>
      <c r="C8" s="10" t="s">
        <v>11</v>
      </c>
      <c r="D8" s="18">
        <v>14</v>
      </c>
      <c r="E8" s="19">
        <v>399</v>
      </c>
      <c r="F8" s="20">
        <v>0</v>
      </c>
      <c r="G8" s="18">
        <v>0</v>
      </c>
      <c r="H8" s="19">
        <v>0</v>
      </c>
      <c r="I8" s="20"/>
    </row>
    <row r="9" spans="2:9" ht="11.25" customHeight="1">
      <c r="B9" s="244"/>
      <c r="C9" s="10" t="s">
        <v>12</v>
      </c>
      <c r="D9" s="18">
        <v>3</v>
      </c>
      <c r="E9" s="19">
        <f>119+11+6</f>
        <v>136</v>
      </c>
      <c r="F9" s="20"/>
      <c r="G9" s="18">
        <v>11</v>
      </c>
      <c r="H9" s="19">
        <f>30+15+6+21+12+7+6+12+8+10+27</f>
        <v>154</v>
      </c>
      <c r="I9" s="20"/>
    </row>
    <row r="10" spans="2:9" ht="11.25" customHeight="1">
      <c r="B10" s="244"/>
      <c r="C10" s="10" t="s">
        <v>13</v>
      </c>
      <c r="D10" s="21">
        <v>13</v>
      </c>
      <c r="E10" s="22">
        <v>420</v>
      </c>
      <c r="F10" s="23">
        <v>34</v>
      </c>
      <c r="G10" s="21">
        <v>67</v>
      </c>
      <c r="H10" s="22">
        <v>543</v>
      </c>
      <c r="I10" s="23">
        <v>0</v>
      </c>
    </row>
    <row r="11" spans="2:9" ht="11.25" customHeight="1">
      <c r="B11" s="244"/>
      <c r="C11" s="13" t="s">
        <v>14</v>
      </c>
      <c r="D11" s="81">
        <v>8</v>
      </c>
      <c r="E11" s="82">
        <v>673</v>
      </c>
      <c r="F11" s="83">
        <v>9</v>
      </c>
      <c r="G11" s="81">
        <v>0</v>
      </c>
      <c r="H11" s="82">
        <v>0</v>
      </c>
      <c r="I11" s="83">
        <v>0</v>
      </c>
    </row>
    <row r="12" spans="2:9" ht="11.25" customHeight="1">
      <c r="B12" s="244"/>
      <c r="C12" s="13" t="s">
        <v>15</v>
      </c>
      <c r="D12" s="125"/>
      <c r="E12" s="126"/>
      <c r="F12" s="127"/>
      <c r="G12" s="125"/>
      <c r="H12" s="126"/>
      <c r="I12" s="127"/>
    </row>
    <row r="13" spans="2:9" ht="11.25" customHeight="1">
      <c r="B13" s="244"/>
      <c r="C13" s="13" t="s">
        <v>16</v>
      </c>
      <c r="D13" s="18"/>
      <c r="E13" s="19"/>
      <c r="F13" s="20"/>
      <c r="G13" s="18"/>
      <c r="H13" s="19"/>
      <c r="I13" s="20"/>
    </row>
    <row r="14" spans="2:9" ht="11.25" customHeight="1">
      <c r="B14" s="244"/>
      <c r="C14" s="13" t="s">
        <v>17</v>
      </c>
      <c r="D14" s="24">
        <v>15</v>
      </c>
      <c r="E14" s="25">
        <v>60</v>
      </c>
      <c r="F14" s="26">
        <v>25</v>
      </c>
      <c r="G14" s="24"/>
      <c r="H14" s="25"/>
      <c r="I14" s="26"/>
    </row>
    <row r="15" spans="2:9" ht="11.25" customHeight="1">
      <c r="B15" s="244"/>
      <c r="C15" s="13" t="s">
        <v>18</v>
      </c>
      <c r="D15" s="24"/>
      <c r="E15" s="25"/>
      <c r="F15" s="26"/>
      <c r="G15" s="24"/>
      <c r="H15" s="25"/>
      <c r="I15" s="26"/>
    </row>
    <row r="16" spans="2:9" ht="11.25" customHeight="1">
      <c r="B16" s="244"/>
      <c r="C16" s="10" t="s">
        <v>19</v>
      </c>
      <c r="D16" s="128"/>
      <c r="E16" s="129"/>
      <c r="F16" s="87"/>
      <c r="G16" s="85">
        <v>101</v>
      </c>
      <c r="H16" s="86">
        <v>798</v>
      </c>
      <c r="I16" s="87"/>
    </row>
    <row r="17" spans="2:15" ht="11.25" customHeight="1">
      <c r="B17" s="244"/>
      <c r="C17" s="13" t="s">
        <v>20</v>
      </c>
      <c r="D17" s="18"/>
      <c r="E17" s="19"/>
      <c r="F17" s="20"/>
      <c r="G17" s="18"/>
      <c r="H17" s="19"/>
      <c r="I17" s="20"/>
    </row>
    <row r="18" spans="2:15" ht="11.25" customHeight="1">
      <c r="B18" s="244"/>
      <c r="C18" s="10" t="s">
        <v>21</v>
      </c>
      <c r="D18" s="18">
        <v>0</v>
      </c>
      <c r="E18" s="19">
        <v>0</v>
      </c>
      <c r="F18" s="20"/>
      <c r="G18" s="18"/>
      <c r="H18" s="19"/>
      <c r="I18" s="20"/>
      <c r="J18" s="8"/>
      <c r="K18" s="8"/>
      <c r="L18" s="8"/>
      <c r="M18" s="8"/>
      <c r="N18" s="8"/>
      <c r="O18" s="8"/>
    </row>
    <row r="19" spans="2:15" ht="11.25" customHeight="1">
      <c r="B19" s="244"/>
      <c r="C19" s="14" t="s">
        <v>22</v>
      </c>
      <c r="D19" s="92"/>
      <c r="E19" s="108"/>
      <c r="F19" s="109"/>
      <c r="G19" s="92"/>
      <c r="H19" s="108"/>
      <c r="I19" s="109"/>
    </row>
    <row r="20" spans="2:15" ht="11.25" customHeight="1">
      <c r="B20" s="247" t="s">
        <v>23</v>
      </c>
      <c r="C20" s="16" t="s">
        <v>24</v>
      </c>
      <c r="D20" s="207"/>
      <c r="E20" s="208"/>
      <c r="F20" s="209"/>
      <c r="G20" s="207"/>
      <c r="H20" s="208"/>
      <c r="I20" s="209"/>
    </row>
    <row r="21" spans="2:15" ht="11.25" customHeight="1">
      <c r="B21" s="248"/>
      <c r="C21" s="10" t="s">
        <v>25</v>
      </c>
      <c r="D21" s="18">
        <v>316</v>
      </c>
      <c r="E21" s="19">
        <v>2758</v>
      </c>
      <c r="F21" s="20">
        <v>0</v>
      </c>
      <c r="G21" s="18">
        <v>274</v>
      </c>
      <c r="H21" s="19">
        <v>5315</v>
      </c>
      <c r="I21" s="20">
        <v>0</v>
      </c>
    </row>
    <row r="22" spans="2:15" ht="11.25" customHeight="1">
      <c r="B22" s="248"/>
      <c r="C22" s="10" t="s">
        <v>26</v>
      </c>
      <c r="D22" s="130"/>
      <c r="E22" s="131"/>
      <c r="F22" s="97">
        <v>0</v>
      </c>
      <c r="G22" s="95">
        <v>0</v>
      </c>
      <c r="H22" s="96">
        <v>0</v>
      </c>
      <c r="I22" s="97">
        <v>0</v>
      </c>
    </row>
    <row r="23" spans="2:15" ht="11.25" customHeight="1">
      <c r="B23" s="248"/>
      <c r="C23" s="13" t="s">
        <v>27</v>
      </c>
      <c r="D23" s="18"/>
      <c r="E23" s="19"/>
      <c r="F23" s="20"/>
      <c r="G23" s="18"/>
      <c r="H23" s="19"/>
      <c r="I23" s="20"/>
    </row>
    <row r="24" spans="2:15" ht="11.25" customHeight="1">
      <c r="B24" s="248"/>
      <c r="C24" s="10" t="s">
        <v>28</v>
      </c>
      <c r="D24" s="18">
        <v>15</v>
      </c>
      <c r="E24" s="19">
        <v>299</v>
      </c>
      <c r="F24" s="20">
        <v>0</v>
      </c>
      <c r="G24" s="18">
        <v>4</v>
      </c>
      <c r="H24" s="19">
        <v>40</v>
      </c>
      <c r="I24" s="20">
        <v>0</v>
      </c>
    </row>
    <row r="25" spans="2:15" ht="11.25" customHeight="1">
      <c r="B25" s="248"/>
      <c r="C25" s="10" t="s">
        <v>29</v>
      </c>
      <c r="D25" s="18">
        <v>15</v>
      </c>
      <c r="E25" s="19">
        <v>427</v>
      </c>
      <c r="F25" s="20"/>
      <c r="G25" s="18">
        <v>36</v>
      </c>
      <c r="H25" s="19">
        <v>528</v>
      </c>
      <c r="I25" s="20">
        <v>13</v>
      </c>
    </row>
    <row r="26" spans="2:15" ht="11.25" customHeight="1">
      <c r="B26" s="248"/>
      <c r="C26" s="13" t="s">
        <v>30</v>
      </c>
      <c r="D26" s="18">
        <v>10</v>
      </c>
      <c r="E26" s="19">
        <v>39</v>
      </c>
      <c r="F26" s="20">
        <v>62</v>
      </c>
      <c r="G26" s="18">
        <v>22</v>
      </c>
      <c r="H26" s="19">
        <v>176</v>
      </c>
      <c r="I26" s="20">
        <v>0</v>
      </c>
    </row>
    <row r="27" spans="2:15" ht="11.25" customHeight="1">
      <c r="B27" s="248"/>
      <c r="C27" s="10" t="s">
        <v>31</v>
      </c>
      <c r="D27" s="18"/>
      <c r="E27" s="19"/>
      <c r="F27" s="20"/>
      <c r="G27" s="18"/>
      <c r="H27" s="19"/>
      <c r="I27" s="20"/>
    </row>
    <row r="28" spans="2:15" ht="11.25" customHeight="1">
      <c r="B28" s="248"/>
      <c r="C28" s="13" t="s">
        <v>32</v>
      </c>
      <c r="D28" s="18"/>
      <c r="E28" s="19"/>
      <c r="F28" s="20"/>
      <c r="G28" s="18"/>
      <c r="H28" s="19"/>
      <c r="I28" s="20"/>
    </row>
    <row r="29" spans="2:15" ht="11.25" customHeight="1">
      <c r="B29" s="248"/>
      <c r="C29" s="10" t="s">
        <v>33</v>
      </c>
      <c r="D29" s="18">
        <v>1</v>
      </c>
      <c r="E29" s="19">
        <v>134</v>
      </c>
      <c r="F29" s="20"/>
      <c r="G29" s="18"/>
      <c r="H29" s="19"/>
      <c r="I29" s="20"/>
    </row>
    <row r="30" spans="2:15" ht="11.25" customHeight="1">
      <c r="B30" s="248"/>
      <c r="C30" s="10" t="s">
        <v>34</v>
      </c>
      <c r="D30" s="18">
        <v>4</v>
      </c>
      <c r="E30" s="19">
        <v>67</v>
      </c>
      <c r="F30" s="20"/>
      <c r="G30" s="18"/>
      <c r="H30" s="19"/>
      <c r="I30" s="20"/>
    </row>
    <row r="31" spans="2:15" ht="11.25" customHeight="1">
      <c r="B31" s="248"/>
      <c r="C31" s="10" t="s">
        <v>35</v>
      </c>
      <c r="D31" s="18">
        <v>2</v>
      </c>
      <c r="E31" s="19">
        <v>342</v>
      </c>
      <c r="F31" s="20">
        <v>0</v>
      </c>
      <c r="G31" s="18"/>
      <c r="H31" s="19"/>
      <c r="I31" s="20"/>
    </row>
    <row r="32" spans="2:15" ht="11.25" customHeight="1">
      <c r="B32" s="248"/>
      <c r="C32" s="15" t="s">
        <v>36</v>
      </c>
      <c r="D32" s="98"/>
      <c r="E32" s="99"/>
      <c r="F32" s="100"/>
      <c r="G32" s="98"/>
      <c r="H32" s="99"/>
      <c r="I32" s="100"/>
    </row>
    <row r="33" spans="2:9" ht="11.25" customHeight="1">
      <c r="B33" s="248"/>
      <c r="C33" s="13" t="s">
        <v>37</v>
      </c>
      <c r="D33" s="66">
        <v>1</v>
      </c>
      <c r="E33" s="67">
        <v>12</v>
      </c>
      <c r="F33" s="68"/>
      <c r="G33" s="66"/>
      <c r="H33" s="67"/>
      <c r="I33" s="68"/>
    </row>
    <row r="34" spans="2:9" ht="11.25" customHeight="1">
      <c r="B34" s="248"/>
      <c r="C34" s="13" t="s">
        <v>38</v>
      </c>
      <c r="D34" s="125"/>
      <c r="E34" s="126"/>
      <c r="F34" s="127"/>
      <c r="G34" s="125"/>
      <c r="H34" s="126"/>
      <c r="I34" s="127"/>
    </row>
    <row r="35" spans="2:9" ht="11.25" customHeight="1">
      <c r="B35" s="248"/>
      <c r="C35" s="13" t="s">
        <v>39</v>
      </c>
      <c r="D35" s="18"/>
      <c r="E35" s="19"/>
      <c r="F35" s="20"/>
      <c r="G35" s="18"/>
      <c r="H35" s="19"/>
      <c r="I35" s="20"/>
    </row>
    <row r="36" spans="2:9" ht="11.25" customHeight="1">
      <c r="B36" s="248"/>
      <c r="C36" s="10" t="s">
        <v>40</v>
      </c>
      <c r="D36" s="18"/>
      <c r="E36" s="19"/>
      <c r="F36" s="20"/>
      <c r="G36" s="18"/>
      <c r="H36" s="19"/>
      <c r="I36" s="20"/>
    </row>
    <row r="37" spans="2:9" ht="11.25" customHeight="1">
      <c r="B37" s="248"/>
      <c r="C37" s="10" t="s">
        <v>41</v>
      </c>
      <c r="D37" s="18"/>
      <c r="E37" s="19"/>
      <c r="F37" s="20"/>
      <c r="G37" s="18"/>
      <c r="H37" s="19"/>
      <c r="I37" s="20"/>
    </row>
    <row r="38" spans="2:9" ht="11.25" customHeight="1">
      <c r="B38" s="248"/>
      <c r="C38" s="13" t="s">
        <v>42</v>
      </c>
      <c r="D38" s="18"/>
      <c r="E38" s="19"/>
      <c r="F38" s="20"/>
      <c r="G38" s="18"/>
      <c r="H38" s="19"/>
      <c r="I38" s="20"/>
    </row>
    <row r="39" spans="2:9" ht="11.25" customHeight="1">
      <c r="B39" s="248"/>
      <c r="C39" s="13" t="s">
        <v>43</v>
      </c>
      <c r="D39" s="18"/>
      <c r="E39" s="19"/>
      <c r="F39" s="20"/>
      <c r="G39" s="18"/>
      <c r="H39" s="19"/>
      <c r="I39" s="20"/>
    </row>
    <row r="40" spans="2:9" ht="11.25" customHeight="1">
      <c r="B40" s="248"/>
      <c r="C40" s="13" t="s">
        <v>44</v>
      </c>
      <c r="D40" s="18"/>
      <c r="E40" s="19"/>
      <c r="F40" s="20"/>
      <c r="G40" s="18"/>
      <c r="H40" s="19"/>
      <c r="I40" s="20"/>
    </row>
    <row r="41" spans="2:9" ht="11.25" customHeight="1">
      <c r="B41" s="249"/>
      <c r="C41" s="14" t="s">
        <v>45</v>
      </c>
      <c r="D41" s="92"/>
      <c r="E41" s="108"/>
      <c r="F41" s="109"/>
      <c r="G41" s="92"/>
      <c r="H41" s="108"/>
      <c r="I41" s="109"/>
    </row>
    <row r="42" spans="2:9" ht="11.25" customHeight="1">
      <c r="B42" s="247" t="s">
        <v>46</v>
      </c>
      <c r="C42" s="16" t="s">
        <v>47</v>
      </c>
      <c r="D42" s="207">
        <v>21</v>
      </c>
      <c r="E42" s="208">
        <v>157</v>
      </c>
      <c r="F42" s="209">
        <v>0</v>
      </c>
      <c r="G42" s="207">
        <v>0</v>
      </c>
      <c r="H42" s="208">
        <v>0</v>
      </c>
      <c r="I42" s="209">
        <v>0</v>
      </c>
    </row>
    <row r="43" spans="2:9" ht="11.25" customHeight="1">
      <c r="B43" s="248"/>
      <c r="C43" s="13" t="s">
        <v>48</v>
      </c>
      <c r="D43" s="24"/>
      <c r="E43" s="25"/>
      <c r="F43" s="26"/>
      <c r="G43" s="24"/>
      <c r="H43" s="25"/>
      <c r="I43" s="26"/>
    </row>
    <row r="44" spans="2:9" ht="11.25" customHeight="1">
      <c r="B44" s="248"/>
      <c r="C44" s="13" t="s">
        <v>49</v>
      </c>
      <c r="D44" s="18"/>
      <c r="E44" s="19"/>
      <c r="F44" s="20"/>
      <c r="G44" s="18"/>
      <c r="H44" s="19"/>
      <c r="I44" s="20"/>
    </row>
    <row r="45" spans="2:9" ht="11.25" customHeight="1">
      <c r="B45" s="248"/>
      <c r="C45" s="13" t="s">
        <v>50</v>
      </c>
      <c r="D45" s="18"/>
      <c r="E45" s="19"/>
      <c r="F45" s="20"/>
      <c r="G45" s="18"/>
      <c r="H45" s="19"/>
      <c r="I45" s="20"/>
    </row>
    <row r="46" spans="2:9" ht="11.25" customHeight="1">
      <c r="B46" s="248"/>
      <c r="C46" s="13" t="s">
        <v>51</v>
      </c>
      <c r="D46" s="18"/>
      <c r="E46" s="19"/>
      <c r="F46" s="20"/>
      <c r="G46" s="18"/>
      <c r="H46" s="19"/>
      <c r="I46" s="20"/>
    </row>
    <row r="47" spans="2:9" ht="11.25" customHeight="1">
      <c r="B47" s="248"/>
      <c r="C47" s="13" t="s">
        <v>52</v>
      </c>
      <c r="D47" s="18"/>
      <c r="E47" s="19"/>
      <c r="F47" s="20"/>
      <c r="G47" s="18"/>
      <c r="H47" s="19"/>
      <c r="I47" s="20"/>
    </row>
    <row r="48" spans="2:9" ht="11.25" customHeight="1">
      <c r="B48" s="248"/>
      <c r="C48" s="13" t="s">
        <v>53</v>
      </c>
      <c r="D48" s="24"/>
      <c r="E48" s="25"/>
      <c r="F48" s="26"/>
      <c r="G48" s="24"/>
      <c r="H48" s="25"/>
      <c r="I48" s="26"/>
    </row>
    <row r="49" spans="2:15" ht="11.25" customHeight="1">
      <c r="B49" s="248"/>
      <c r="C49" s="13" t="s">
        <v>54</v>
      </c>
      <c r="D49" s="24">
        <v>54</v>
      </c>
      <c r="E49" s="25">
        <v>1054</v>
      </c>
      <c r="F49" s="26"/>
      <c r="G49" s="24"/>
      <c r="H49" s="25"/>
      <c r="I49" s="26"/>
    </row>
    <row r="50" spans="2:15" ht="11.25" customHeight="1">
      <c r="B50" s="248"/>
      <c r="C50" s="10" t="s">
        <v>55</v>
      </c>
      <c r="D50" s="18">
        <v>3</v>
      </c>
      <c r="E50" s="19">
        <v>17</v>
      </c>
      <c r="F50" s="20"/>
      <c r="G50" s="18">
        <v>15</v>
      </c>
      <c r="H50" s="19">
        <v>109</v>
      </c>
      <c r="I50" s="20"/>
    </row>
    <row r="51" spans="2:15" ht="11.25" customHeight="1">
      <c r="B51" s="248"/>
      <c r="C51" s="13" t="s">
        <v>56</v>
      </c>
      <c r="D51" s="124"/>
      <c r="E51" s="204"/>
      <c r="F51" s="132"/>
      <c r="G51" s="124"/>
      <c r="H51" s="204"/>
      <c r="I51" s="132"/>
    </row>
    <row r="52" spans="2:15" ht="11.25" customHeight="1">
      <c r="B52" s="248"/>
      <c r="C52" s="13" t="s">
        <v>57</v>
      </c>
      <c r="D52" s="24"/>
      <c r="E52" s="25"/>
      <c r="F52" s="26"/>
      <c r="G52" s="24"/>
      <c r="H52" s="25"/>
      <c r="I52" s="26"/>
    </row>
    <row r="53" spans="2:15" ht="11.25" customHeight="1">
      <c r="B53" s="249"/>
      <c r="C53" s="14" t="s">
        <v>58</v>
      </c>
      <c r="D53" s="92"/>
      <c r="E53" s="108"/>
      <c r="F53" s="109"/>
      <c r="G53" s="92"/>
      <c r="H53" s="108"/>
      <c r="I53" s="109"/>
    </row>
    <row r="54" spans="2:15" ht="11.25" customHeight="1">
      <c r="B54" s="247" t="s">
        <v>59</v>
      </c>
      <c r="C54" s="206" t="s">
        <v>60</v>
      </c>
      <c r="D54" s="207">
        <v>715</v>
      </c>
      <c r="E54" s="208">
        <v>2818</v>
      </c>
      <c r="F54" s="209">
        <v>23</v>
      </c>
      <c r="G54" s="207">
        <v>12</v>
      </c>
      <c r="H54" s="208">
        <v>254</v>
      </c>
      <c r="I54" s="209">
        <v>0</v>
      </c>
    </row>
    <row r="55" spans="2:15" ht="11.25" customHeight="1">
      <c r="B55" s="248"/>
      <c r="C55" s="13" t="s">
        <v>61</v>
      </c>
      <c r="D55" s="18"/>
      <c r="E55" s="19"/>
      <c r="F55" s="20"/>
      <c r="G55" s="18"/>
      <c r="H55" s="19"/>
      <c r="I55" s="20"/>
    </row>
    <row r="56" spans="2:15" ht="11.25" customHeight="1">
      <c r="B56" s="248"/>
      <c r="C56" s="10" t="s">
        <v>62</v>
      </c>
      <c r="D56" s="18">
        <v>13</v>
      </c>
      <c r="E56" s="19">
        <v>337</v>
      </c>
      <c r="F56" s="20">
        <v>555</v>
      </c>
      <c r="G56" s="18">
        <v>1</v>
      </c>
      <c r="H56" s="19">
        <v>30</v>
      </c>
      <c r="I56" s="20">
        <v>0</v>
      </c>
    </row>
    <row r="57" spans="2:15" ht="11.25" customHeight="1">
      <c r="B57" s="248"/>
      <c r="C57" s="10" t="s">
        <v>63</v>
      </c>
      <c r="D57" s="18">
        <v>12</v>
      </c>
      <c r="E57" s="19">
        <v>71</v>
      </c>
      <c r="F57" s="20"/>
      <c r="G57" s="18">
        <v>7</v>
      </c>
      <c r="H57" s="19">
        <v>61</v>
      </c>
      <c r="I57" s="20"/>
    </row>
    <row r="58" spans="2:15" ht="11.25" customHeight="1">
      <c r="B58" s="248"/>
      <c r="C58" s="10" t="s">
        <v>64</v>
      </c>
      <c r="D58" s="18">
        <v>34</v>
      </c>
      <c r="E58" s="19">
        <v>5970</v>
      </c>
      <c r="F58" s="20">
        <v>0</v>
      </c>
      <c r="G58" s="18">
        <v>81</v>
      </c>
      <c r="H58" s="19">
        <v>9290</v>
      </c>
      <c r="I58" s="20"/>
    </row>
    <row r="59" spans="2:15" ht="11.25" customHeight="1">
      <c r="B59" s="248"/>
      <c r="C59" s="13" t="s">
        <v>65</v>
      </c>
      <c r="D59" s="18"/>
      <c r="E59" s="19"/>
      <c r="F59" s="20"/>
      <c r="G59" s="18"/>
      <c r="H59" s="19"/>
      <c r="I59" s="20"/>
    </row>
    <row r="60" spans="2:15" ht="11.25" customHeight="1">
      <c r="B60" s="248"/>
      <c r="C60" s="10" t="s">
        <v>66</v>
      </c>
      <c r="D60" s="18"/>
      <c r="E60" s="19"/>
      <c r="F60" s="20"/>
      <c r="G60" s="18"/>
      <c r="H60" s="19"/>
      <c r="I60" s="20"/>
      <c r="J60" s="8"/>
      <c r="K60" s="8"/>
      <c r="L60" s="8"/>
      <c r="M60" s="8"/>
      <c r="N60" s="8"/>
      <c r="O60" s="8"/>
    </row>
    <row r="61" spans="2:15" ht="11.25" customHeight="1">
      <c r="B61" s="248"/>
      <c r="C61" s="10" t="s">
        <v>67</v>
      </c>
      <c r="D61" s="18"/>
      <c r="E61" s="19"/>
      <c r="F61" s="20"/>
      <c r="G61" s="18">
        <v>1</v>
      </c>
      <c r="H61" s="19">
        <v>41</v>
      </c>
      <c r="I61" s="20">
        <v>11</v>
      </c>
    </row>
    <row r="62" spans="2:15" ht="11.25" customHeight="1">
      <c r="B62" s="248"/>
      <c r="C62" s="13" t="s">
        <v>68</v>
      </c>
      <c r="D62" s="18"/>
      <c r="E62" s="19"/>
      <c r="F62" s="20"/>
      <c r="G62" s="18"/>
      <c r="H62" s="19"/>
      <c r="I62" s="20"/>
    </row>
    <row r="63" spans="2:15" ht="11.25" customHeight="1">
      <c r="B63" s="248"/>
      <c r="C63" s="13" t="s">
        <v>69</v>
      </c>
      <c r="D63" s="18"/>
      <c r="E63" s="19"/>
      <c r="F63" s="20"/>
      <c r="G63" s="18"/>
      <c r="H63" s="19"/>
      <c r="I63" s="20"/>
    </row>
    <row r="64" spans="2:15" ht="11.25" customHeight="1">
      <c r="B64" s="248"/>
      <c r="C64" s="10" t="s">
        <v>70</v>
      </c>
      <c r="D64" s="18">
        <v>130</v>
      </c>
      <c r="E64" s="19">
        <v>207</v>
      </c>
      <c r="F64" s="20"/>
      <c r="G64" s="18"/>
      <c r="H64" s="19"/>
      <c r="I64" s="20"/>
    </row>
    <row r="65" spans="2:15" ht="11.25" customHeight="1">
      <c r="B65" s="248"/>
      <c r="C65" s="13" t="s">
        <v>71</v>
      </c>
      <c r="D65" s="18"/>
      <c r="E65" s="19"/>
      <c r="F65" s="20"/>
      <c r="G65" s="18"/>
      <c r="H65" s="19"/>
      <c r="I65" s="20"/>
      <c r="J65" s="63"/>
      <c r="K65" s="63"/>
      <c r="L65" s="63"/>
      <c r="M65" s="63"/>
      <c r="N65" s="63"/>
      <c r="O65" s="63"/>
    </row>
    <row r="66" spans="2:15" ht="11.25" customHeight="1">
      <c r="B66" s="248"/>
      <c r="C66" s="13" t="s">
        <v>72</v>
      </c>
      <c r="D66" s="18"/>
      <c r="E66" s="19"/>
      <c r="F66" s="20"/>
      <c r="G66" s="18"/>
      <c r="H66" s="19"/>
      <c r="I66" s="20"/>
    </row>
    <row r="67" spans="2:15" ht="11.25" customHeight="1">
      <c r="B67" s="248"/>
      <c r="C67" s="10" t="s">
        <v>73</v>
      </c>
      <c r="D67" s="18">
        <v>0</v>
      </c>
      <c r="E67" s="19">
        <v>0</v>
      </c>
      <c r="F67" s="20">
        <v>0</v>
      </c>
      <c r="G67" s="18">
        <v>0</v>
      </c>
      <c r="H67" s="19">
        <v>0</v>
      </c>
      <c r="I67" s="20">
        <v>0</v>
      </c>
      <c r="J67" s="63"/>
      <c r="K67" s="63"/>
      <c r="L67" s="63"/>
      <c r="M67" s="63"/>
      <c r="N67" s="63"/>
      <c r="O67" s="63"/>
    </row>
    <row r="68" spans="2:15" ht="11.25" customHeight="1">
      <c r="B68" s="249"/>
      <c r="C68" s="17" t="s">
        <v>74</v>
      </c>
      <c r="D68" s="92">
        <v>0</v>
      </c>
      <c r="E68" s="108">
        <v>0</v>
      </c>
      <c r="F68" s="109"/>
      <c r="G68" s="92">
        <v>1</v>
      </c>
      <c r="H68" s="108">
        <v>51</v>
      </c>
      <c r="I68" s="109">
        <v>0</v>
      </c>
    </row>
    <row r="69" spans="2:15" ht="11.25" customHeight="1">
      <c r="B69" s="245" t="s">
        <v>75</v>
      </c>
      <c r="C69" s="246"/>
      <c r="D69" s="52">
        <f>SUM(D6:D68)</f>
        <v>2156</v>
      </c>
      <c r="E69" s="53">
        <f t="shared" ref="E69:I69" si="0">SUM(E6:E68)</f>
        <v>37314</v>
      </c>
      <c r="F69" s="54">
        <f t="shared" si="0"/>
        <v>756</v>
      </c>
      <c r="G69" s="52">
        <f t="shared" si="0"/>
        <v>633</v>
      </c>
      <c r="H69" s="53">
        <f t="shared" si="0"/>
        <v>17390</v>
      </c>
      <c r="I69" s="54">
        <f t="shared" si="0"/>
        <v>24</v>
      </c>
    </row>
    <row r="70" spans="2:15" ht="6" customHeight="1"/>
  </sheetData>
  <autoFilter ref="B5:J69" xr:uid="{00000000-0009-0000-0000-000004000000}">
    <filterColumn colId="0" showButton="0"/>
  </autoFilter>
  <mergeCells count="11">
    <mergeCell ref="G4:H4"/>
    <mergeCell ref="D3:F3"/>
    <mergeCell ref="G3:I3"/>
    <mergeCell ref="B7:B19"/>
    <mergeCell ref="B20:B41"/>
    <mergeCell ref="B42:B53"/>
    <mergeCell ref="B54:B68"/>
    <mergeCell ref="B69:C69"/>
    <mergeCell ref="D4:E4"/>
    <mergeCell ref="B3:C5"/>
    <mergeCell ref="B6:C6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&amp;P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P69"/>
  <sheetViews>
    <sheetView showZeros="0" view="pageBreakPreview" zoomScaleNormal="100" zoomScaleSheetLayoutView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1" style="1" customWidth="1"/>
    <col min="2" max="2" width="2.75" style="1" customWidth="1"/>
    <col min="3" max="3" width="8.375" style="1" customWidth="1"/>
    <col min="4" max="7" width="10.875" style="1" customWidth="1"/>
    <col min="8" max="8" width="18.5" style="1" bestFit="1" customWidth="1"/>
    <col min="9" max="9" width="25.125" style="1" bestFit="1" customWidth="1"/>
    <col min="10" max="10" width="10.875" style="1" customWidth="1"/>
    <col min="11" max="11" width="1" style="1" customWidth="1"/>
    <col min="12" max="16384" width="9" style="1"/>
  </cols>
  <sheetData>
    <row r="1" spans="2:13" ht="6" customHeight="1"/>
    <row r="2" spans="2:13">
      <c r="B2" s="34" t="s">
        <v>131</v>
      </c>
      <c r="C2" s="51"/>
      <c r="D2" s="51"/>
      <c r="E2" s="51"/>
      <c r="F2" s="51"/>
      <c r="G2" s="51"/>
      <c r="H2" s="51"/>
      <c r="I2" s="51"/>
      <c r="J2" s="51"/>
    </row>
    <row r="3" spans="2:13" ht="11.25" customHeight="1">
      <c r="B3" s="240"/>
      <c r="C3" s="263"/>
      <c r="D3" s="236" t="s">
        <v>103</v>
      </c>
      <c r="E3" s="237"/>
      <c r="F3" s="237"/>
      <c r="G3" s="238"/>
      <c r="H3" s="236" t="s">
        <v>104</v>
      </c>
      <c r="I3" s="237"/>
      <c r="J3" s="238"/>
    </row>
    <row r="4" spans="2:13" ht="11.25" customHeight="1">
      <c r="B4" s="242"/>
      <c r="C4" s="260"/>
      <c r="D4" s="211" t="s">
        <v>109</v>
      </c>
      <c r="E4" s="212" t="s">
        <v>105</v>
      </c>
      <c r="F4" s="212" t="s">
        <v>106</v>
      </c>
      <c r="G4" s="213" t="s">
        <v>107</v>
      </c>
      <c r="H4" s="211" t="s">
        <v>108</v>
      </c>
      <c r="I4" s="212" t="s">
        <v>133</v>
      </c>
      <c r="J4" s="213" t="s">
        <v>134</v>
      </c>
    </row>
    <row r="5" spans="2:13" ht="11.25" customHeight="1">
      <c r="B5" s="253" t="s">
        <v>8</v>
      </c>
      <c r="C5" s="245"/>
      <c r="D5" s="133" t="s">
        <v>110</v>
      </c>
      <c r="E5" s="134" t="s">
        <v>110</v>
      </c>
      <c r="F5" s="134" t="s">
        <v>110</v>
      </c>
      <c r="G5" s="135"/>
      <c r="H5" s="133">
        <v>1</v>
      </c>
      <c r="I5" s="134">
        <v>3</v>
      </c>
      <c r="J5" s="135"/>
      <c r="M5" s="2"/>
    </row>
    <row r="6" spans="2:13" ht="11.25" customHeight="1">
      <c r="B6" s="244" t="s">
        <v>9</v>
      </c>
      <c r="C6" s="27" t="s">
        <v>10</v>
      </c>
      <c r="D6" s="136" t="s">
        <v>110</v>
      </c>
      <c r="E6" s="137" t="s">
        <v>110</v>
      </c>
      <c r="F6" s="137" t="s">
        <v>110</v>
      </c>
      <c r="G6" s="138"/>
      <c r="H6" s="136">
        <v>33</v>
      </c>
      <c r="I6" s="137">
        <v>33</v>
      </c>
      <c r="J6" s="138"/>
      <c r="M6" s="2"/>
    </row>
    <row r="7" spans="2:13" ht="11.25" customHeight="1">
      <c r="B7" s="244"/>
      <c r="C7" s="28" t="s">
        <v>11</v>
      </c>
      <c r="D7" s="38" t="s">
        <v>110</v>
      </c>
      <c r="E7" s="39" t="s">
        <v>110</v>
      </c>
      <c r="F7" s="39" t="s">
        <v>110</v>
      </c>
      <c r="G7" s="40"/>
      <c r="H7" s="38">
        <v>13</v>
      </c>
      <c r="I7" s="39">
        <v>3</v>
      </c>
      <c r="J7" s="40">
        <v>0</v>
      </c>
      <c r="M7" s="2"/>
    </row>
    <row r="8" spans="2:13" ht="11.25" customHeight="1">
      <c r="B8" s="244"/>
      <c r="C8" s="28" t="s">
        <v>12</v>
      </c>
      <c r="D8" s="38" t="s">
        <v>110</v>
      </c>
      <c r="E8" s="39" t="s">
        <v>110</v>
      </c>
      <c r="F8" s="39" t="s">
        <v>110</v>
      </c>
      <c r="G8" s="40"/>
      <c r="H8" s="38">
        <v>1</v>
      </c>
      <c r="I8" s="39">
        <v>2</v>
      </c>
      <c r="J8" s="40"/>
    </row>
    <row r="9" spans="2:13" ht="11.25" customHeight="1">
      <c r="B9" s="244"/>
      <c r="C9" s="28" t="s">
        <v>13</v>
      </c>
      <c r="D9" s="139" t="s">
        <v>110</v>
      </c>
      <c r="E9" s="140" t="s">
        <v>110</v>
      </c>
      <c r="F9" s="140" t="s">
        <v>110</v>
      </c>
      <c r="G9" s="41"/>
      <c r="H9" s="139">
        <v>1</v>
      </c>
      <c r="I9" s="140">
        <v>3</v>
      </c>
      <c r="J9" s="41">
        <v>0</v>
      </c>
    </row>
    <row r="10" spans="2:13" ht="11.25" customHeight="1">
      <c r="B10" s="244"/>
      <c r="C10" s="29" t="s">
        <v>14</v>
      </c>
      <c r="D10" s="141" t="s">
        <v>110</v>
      </c>
      <c r="E10" s="142" t="s">
        <v>110</v>
      </c>
      <c r="F10" s="142" t="s">
        <v>110</v>
      </c>
      <c r="G10" s="143" t="s">
        <v>110</v>
      </c>
      <c r="H10" s="141">
        <v>1</v>
      </c>
      <c r="I10" s="142">
        <v>3</v>
      </c>
      <c r="J10" s="143">
        <v>0</v>
      </c>
    </row>
    <row r="11" spans="2:13" ht="11.25" customHeight="1">
      <c r="B11" s="244"/>
      <c r="C11" s="28" t="s">
        <v>15</v>
      </c>
      <c r="D11" s="144"/>
      <c r="E11" s="145"/>
      <c r="F11" s="145"/>
      <c r="G11" s="146"/>
      <c r="H11" s="144">
        <v>1</v>
      </c>
      <c r="I11" s="147"/>
      <c r="J11" s="146">
        <v>2</v>
      </c>
    </row>
    <row r="12" spans="2:13" ht="11.25" customHeight="1">
      <c r="B12" s="244"/>
      <c r="C12" s="29" t="s">
        <v>16</v>
      </c>
      <c r="D12" s="38" t="s">
        <v>110</v>
      </c>
      <c r="E12" s="39" t="s">
        <v>110</v>
      </c>
      <c r="F12" s="39"/>
      <c r="G12" s="40"/>
      <c r="H12" s="38">
        <v>1</v>
      </c>
      <c r="I12" s="39">
        <v>2</v>
      </c>
      <c r="J12" s="40"/>
    </row>
    <row r="13" spans="2:13" ht="11.25" customHeight="1">
      <c r="B13" s="244"/>
      <c r="C13" s="29" t="s">
        <v>17</v>
      </c>
      <c r="D13" s="148" t="s">
        <v>110</v>
      </c>
      <c r="E13" s="149" t="s">
        <v>110</v>
      </c>
      <c r="F13" s="149" t="s">
        <v>110</v>
      </c>
      <c r="G13" s="150"/>
      <c r="H13" s="148">
        <v>1</v>
      </c>
      <c r="I13" s="149">
        <v>2</v>
      </c>
      <c r="J13" s="150"/>
    </row>
    <row r="14" spans="2:13" ht="11.25" customHeight="1">
      <c r="B14" s="244"/>
      <c r="C14" s="28" t="s">
        <v>18</v>
      </c>
      <c r="D14" s="148" t="s">
        <v>110</v>
      </c>
      <c r="E14" s="149" t="s">
        <v>110</v>
      </c>
      <c r="F14" s="149" t="s">
        <v>110</v>
      </c>
      <c r="G14" s="150"/>
      <c r="H14" s="148">
        <v>1</v>
      </c>
      <c r="I14" s="149">
        <v>2</v>
      </c>
      <c r="J14" s="150"/>
    </row>
    <row r="15" spans="2:13" ht="11.25" customHeight="1">
      <c r="B15" s="244"/>
      <c r="C15" s="28" t="s">
        <v>19</v>
      </c>
      <c r="D15" s="151" t="s">
        <v>110</v>
      </c>
      <c r="E15" s="152" t="s">
        <v>110</v>
      </c>
      <c r="F15" s="152" t="s">
        <v>110</v>
      </c>
      <c r="G15" s="153"/>
      <c r="H15" s="151">
        <v>1</v>
      </c>
      <c r="I15" s="154"/>
      <c r="J15" s="153"/>
    </row>
    <row r="16" spans="2:13" ht="11.25" customHeight="1">
      <c r="B16" s="244"/>
      <c r="C16" s="28" t="s">
        <v>20</v>
      </c>
      <c r="D16" s="38" t="s">
        <v>110</v>
      </c>
      <c r="E16" s="39" t="s">
        <v>110</v>
      </c>
      <c r="F16" s="39" t="s">
        <v>110</v>
      </c>
      <c r="G16" s="40"/>
      <c r="H16" s="38">
        <v>1</v>
      </c>
      <c r="I16" s="39">
        <v>3</v>
      </c>
      <c r="J16" s="40"/>
    </row>
    <row r="17" spans="2:15" ht="11.25" customHeight="1">
      <c r="B17" s="244"/>
      <c r="C17" s="28" t="s">
        <v>21</v>
      </c>
      <c r="D17" s="38" t="s">
        <v>110</v>
      </c>
      <c r="E17" s="39" t="s">
        <v>110</v>
      </c>
      <c r="F17" s="39" t="s">
        <v>110</v>
      </c>
      <c r="G17" s="40"/>
      <c r="H17" s="38">
        <v>1</v>
      </c>
      <c r="I17" s="39">
        <v>1</v>
      </c>
      <c r="J17" s="40"/>
    </row>
    <row r="18" spans="2:15" ht="11.25" customHeight="1">
      <c r="B18" s="244"/>
      <c r="C18" s="33" t="s">
        <v>22</v>
      </c>
      <c r="D18" s="155"/>
      <c r="E18" s="156"/>
      <c r="F18" s="156"/>
      <c r="G18" s="157"/>
      <c r="H18" s="155">
        <v>1</v>
      </c>
      <c r="I18" s="156">
        <v>1</v>
      </c>
      <c r="J18" s="157"/>
      <c r="K18" s="8"/>
      <c r="L18" s="8"/>
      <c r="M18" s="8"/>
      <c r="N18" s="8"/>
      <c r="O18" s="8"/>
    </row>
    <row r="19" spans="2:15" ht="11.25" customHeight="1">
      <c r="B19" s="247" t="s">
        <v>23</v>
      </c>
      <c r="C19" s="27" t="s">
        <v>24</v>
      </c>
      <c r="D19" s="158" t="s">
        <v>110</v>
      </c>
      <c r="E19" s="159" t="s">
        <v>110</v>
      </c>
      <c r="F19" s="159" t="s">
        <v>110</v>
      </c>
      <c r="G19" s="160"/>
      <c r="H19" s="158">
        <v>1</v>
      </c>
      <c r="I19" s="159">
        <v>5</v>
      </c>
      <c r="J19" s="37"/>
    </row>
    <row r="20" spans="2:15" ht="11.25" customHeight="1">
      <c r="B20" s="248"/>
      <c r="C20" s="28" t="s">
        <v>25</v>
      </c>
      <c r="D20" s="38" t="s">
        <v>110</v>
      </c>
      <c r="E20" s="39" t="s">
        <v>110</v>
      </c>
      <c r="F20" s="39" t="s">
        <v>110</v>
      </c>
      <c r="G20" s="40" t="s">
        <v>110</v>
      </c>
      <c r="H20" s="38">
        <v>1</v>
      </c>
      <c r="I20" s="42">
        <v>3</v>
      </c>
      <c r="J20" s="43"/>
    </row>
    <row r="21" spans="2:15" ht="11.25" customHeight="1">
      <c r="B21" s="248"/>
      <c r="C21" s="28" t="s">
        <v>26</v>
      </c>
      <c r="D21" s="161"/>
      <c r="E21" s="162"/>
      <c r="F21" s="162"/>
      <c r="G21" s="163"/>
      <c r="H21" s="161">
        <v>1</v>
      </c>
      <c r="I21" s="162">
        <v>1</v>
      </c>
      <c r="J21" s="163"/>
    </row>
    <row r="22" spans="2:15" ht="11.25" customHeight="1">
      <c r="B22" s="248"/>
      <c r="C22" s="29" t="s">
        <v>27</v>
      </c>
      <c r="D22" s="38"/>
      <c r="E22" s="39"/>
      <c r="F22" s="39"/>
      <c r="G22" s="40"/>
      <c r="H22" s="164"/>
      <c r="I22" s="165"/>
      <c r="J22" s="43"/>
    </row>
    <row r="23" spans="2:15" ht="11.25" customHeight="1">
      <c r="B23" s="248"/>
      <c r="C23" s="28" t="s">
        <v>28</v>
      </c>
      <c r="D23" s="38" t="s">
        <v>110</v>
      </c>
      <c r="E23" s="39" t="s">
        <v>110</v>
      </c>
      <c r="F23" s="39"/>
      <c r="G23" s="40" t="s">
        <v>110</v>
      </c>
      <c r="H23" s="38">
        <v>1</v>
      </c>
      <c r="I23" s="39">
        <v>3</v>
      </c>
      <c r="J23" s="40"/>
    </row>
    <row r="24" spans="2:15" ht="11.25" customHeight="1">
      <c r="B24" s="248"/>
      <c r="C24" s="28" t="s">
        <v>29</v>
      </c>
      <c r="D24" s="38" t="s">
        <v>110</v>
      </c>
      <c r="E24" s="39" t="s">
        <v>110</v>
      </c>
      <c r="F24" s="39" t="s">
        <v>110</v>
      </c>
      <c r="G24" s="40" t="s">
        <v>110</v>
      </c>
      <c r="H24" s="38">
        <v>1</v>
      </c>
      <c r="I24" s="39">
        <v>3</v>
      </c>
      <c r="J24" s="40"/>
    </row>
    <row r="25" spans="2:15" ht="11.25" customHeight="1">
      <c r="B25" s="248"/>
      <c r="C25" s="29" t="s">
        <v>30</v>
      </c>
      <c r="D25" s="38" t="s">
        <v>110</v>
      </c>
      <c r="E25" s="39" t="s">
        <v>110</v>
      </c>
      <c r="F25" s="39"/>
      <c r="G25" s="40" t="s">
        <v>110</v>
      </c>
      <c r="H25" s="38">
        <v>1</v>
      </c>
      <c r="I25" s="39">
        <v>6</v>
      </c>
      <c r="J25" s="40">
        <v>0</v>
      </c>
    </row>
    <row r="26" spans="2:15" ht="11.25" customHeight="1">
      <c r="B26" s="248"/>
      <c r="C26" s="28" t="s">
        <v>31</v>
      </c>
      <c r="D26" s="38" t="s">
        <v>110</v>
      </c>
      <c r="E26" s="39" t="s">
        <v>110</v>
      </c>
      <c r="F26" s="39" t="s">
        <v>110</v>
      </c>
      <c r="G26" s="40"/>
      <c r="H26" s="38">
        <v>1</v>
      </c>
      <c r="I26" s="39">
        <v>2</v>
      </c>
      <c r="J26" s="40"/>
    </row>
    <row r="27" spans="2:15" ht="11.25" customHeight="1">
      <c r="B27" s="248"/>
      <c r="C27" s="29" t="s">
        <v>32</v>
      </c>
      <c r="D27" s="38"/>
      <c r="E27" s="39"/>
      <c r="F27" s="39"/>
      <c r="G27" s="40"/>
      <c r="H27" s="44"/>
      <c r="I27" s="45"/>
      <c r="J27" s="166"/>
    </row>
    <row r="28" spans="2:15" ht="11.25" customHeight="1">
      <c r="B28" s="248"/>
      <c r="C28" s="28" t="s">
        <v>33</v>
      </c>
      <c r="D28" s="38" t="s">
        <v>110</v>
      </c>
      <c r="E28" s="39" t="s">
        <v>110</v>
      </c>
      <c r="F28" s="39" t="s">
        <v>110</v>
      </c>
      <c r="G28" s="40"/>
      <c r="H28" s="167"/>
      <c r="I28" s="168"/>
      <c r="J28" s="43"/>
    </row>
    <row r="29" spans="2:15" ht="11.25" customHeight="1">
      <c r="B29" s="248"/>
      <c r="C29" s="28" t="s">
        <v>34</v>
      </c>
      <c r="D29" s="38" t="s">
        <v>110</v>
      </c>
      <c r="E29" s="39" t="s">
        <v>110</v>
      </c>
      <c r="F29" s="39"/>
      <c r="G29" s="40"/>
      <c r="H29" s="38">
        <v>1</v>
      </c>
      <c r="I29" s="42">
        <v>3</v>
      </c>
      <c r="J29" s="40"/>
    </row>
    <row r="30" spans="2:15" ht="11.25" customHeight="1">
      <c r="B30" s="248"/>
      <c r="C30" s="28" t="s">
        <v>35</v>
      </c>
      <c r="D30" s="169" t="s">
        <v>110</v>
      </c>
      <c r="E30" s="170"/>
      <c r="F30" s="170" t="s">
        <v>110</v>
      </c>
      <c r="G30" s="171"/>
      <c r="H30" s="169">
        <v>1</v>
      </c>
      <c r="I30" s="172">
        <v>2</v>
      </c>
      <c r="J30" s="171">
        <v>0</v>
      </c>
    </row>
    <row r="31" spans="2:15" ht="11.25" customHeight="1">
      <c r="B31" s="248"/>
      <c r="C31" s="31" t="s">
        <v>36</v>
      </c>
      <c r="D31" s="173" t="s">
        <v>110</v>
      </c>
      <c r="E31" s="174" t="s">
        <v>110</v>
      </c>
      <c r="F31" s="174"/>
      <c r="G31" s="175" t="s">
        <v>110</v>
      </c>
      <c r="H31" s="176"/>
      <c r="I31" s="177" t="s">
        <v>124</v>
      </c>
      <c r="J31" s="178"/>
    </row>
    <row r="32" spans="2:15" ht="11.25" customHeight="1">
      <c r="B32" s="248"/>
      <c r="C32" s="29" t="s">
        <v>37</v>
      </c>
      <c r="D32" s="179" t="s">
        <v>110</v>
      </c>
      <c r="E32" s="180" t="s">
        <v>110</v>
      </c>
      <c r="F32" s="180" t="s">
        <v>110</v>
      </c>
      <c r="G32" s="181"/>
      <c r="H32" s="179"/>
      <c r="I32" s="180"/>
      <c r="J32" s="181"/>
    </row>
    <row r="33" spans="2:16" ht="11.25" customHeight="1">
      <c r="B33" s="248"/>
      <c r="C33" s="28" t="s">
        <v>38</v>
      </c>
      <c r="D33" s="169" t="s">
        <v>110</v>
      </c>
      <c r="E33" s="170" t="s">
        <v>110</v>
      </c>
      <c r="F33" s="170" t="s">
        <v>110</v>
      </c>
      <c r="G33" s="171"/>
      <c r="H33" s="169">
        <v>1</v>
      </c>
      <c r="I33" s="170">
        <v>3</v>
      </c>
      <c r="J33" s="171"/>
    </row>
    <row r="34" spans="2:16" ht="11.25" customHeight="1">
      <c r="B34" s="248"/>
      <c r="C34" s="29" t="s">
        <v>39</v>
      </c>
      <c r="D34" s="38"/>
      <c r="E34" s="39"/>
      <c r="F34" s="39"/>
      <c r="G34" s="40"/>
      <c r="H34" s="38"/>
      <c r="I34" s="39"/>
      <c r="J34" s="40"/>
    </row>
    <row r="35" spans="2:16" ht="11.25" customHeight="1">
      <c r="B35" s="248"/>
      <c r="C35" s="28" t="s">
        <v>40</v>
      </c>
      <c r="D35" s="38" t="s">
        <v>110</v>
      </c>
      <c r="E35" s="39" t="s">
        <v>110</v>
      </c>
      <c r="F35" s="39" t="s">
        <v>110</v>
      </c>
      <c r="G35" s="40"/>
      <c r="H35" s="38">
        <v>1</v>
      </c>
      <c r="I35" s="39">
        <v>3</v>
      </c>
      <c r="J35" s="40"/>
    </row>
    <row r="36" spans="2:16" ht="11.25" customHeight="1">
      <c r="B36" s="248"/>
      <c r="C36" s="28" t="s">
        <v>41</v>
      </c>
      <c r="D36" s="38" t="s">
        <v>110</v>
      </c>
      <c r="E36" s="39" t="s">
        <v>110</v>
      </c>
      <c r="F36" s="39" t="s">
        <v>110</v>
      </c>
      <c r="G36" s="40"/>
      <c r="H36" s="38"/>
      <c r="I36" s="39">
        <v>1</v>
      </c>
      <c r="J36" s="40"/>
    </row>
    <row r="37" spans="2:16" ht="11.25" customHeight="1">
      <c r="B37" s="248"/>
      <c r="C37" s="29" t="s">
        <v>42</v>
      </c>
      <c r="D37" s="38" t="s">
        <v>110</v>
      </c>
      <c r="E37" s="39" t="s">
        <v>110</v>
      </c>
      <c r="F37" s="39" t="s">
        <v>110</v>
      </c>
      <c r="G37" s="40"/>
      <c r="H37" s="38">
        <v>1</v>
      </c>
      <c r="I37" s="39">
        <v>1</v>
      </c>
      <c r="J37" s="40"/>
    </row>
    <row r="38" spans="2:16" ht="11.25" customHeight="1">
      <c r="B38" s="248"/>
      <c r="C38" s="28" t="s">
        <v>43</v>
      </c>
      <c r="D38" s="38" t="s">
        <v>110</v>
      </c>
      <c r="E38" s="39" t="s">
        <v>110</v>
      </c>
      <c r="F38" s="39" t="s">
        <v>110</v>
      </c>
      <c r="G38" s="40"/>
      <c r="H38" s="44"/>
      <c r="I38" s="45"/>
      <c r="J38" s="43"/>
    </row>
    <row r="39" spans="2:16" ht="11.25" customHeight="1">
      <c r="B39" s="248"/>
      <c r="C39" s="28" t="s">
        <v>44</v>
      </c>
      <c r="D39" s="38" t="s">
        <v>110</v>
      </c>
      <c r="E39" s="39" t="s">
        <v>110</v>
      </c>
      <c r="F39" s="39" t="s">
        <v>110</v>
      </c>
      <c r="G39" s="40"/>
      <c r="H39" s="38">
        <v>1</v>
      </c>
      <c r="I39" s="39">
        <v>1</v>
      </c>
      <c r="J39" s="40"/>
    </row>
    <row r="40" spans="2:16" ht="11.25" customHeight="1">
      <c r="B40" s="249"/>
      <c r="C40" s="30" t="s">
        <v>45</v>
      </c>
      <c r="D40" s="155"/>
      <c r="E40" s="156"/>
      <c r="F40" s="156"/>
      <c r="G40" s="157"/>
      <c r="H40" s="155" t="s">
        <v>118</v>
      </c>
      <c r="I40" s="156">
        <v>1</v>
      </c>
      <c r="J40" s="157"/>
    </row>
    <row r="41" spans="2:16" ht="11.25" customHeight="1">
      <c r="B41" s="247" t="s">
        <v>46</v>
      </c>
      <c r="C41" s="32" t="s">
        <v>47</v>
      </c>
      <c r="D41" s="35" t="s">
        <v>110</v>
      </c>
      <c r="E41" s="36" t="s">
        <v>110</v>
      </c>
      <c r="F41" s="36"/>
      <c r="G41" s="37"/>
      <c r="H41" s="35">
        <v>1</v>
      </c>
      <c r="I41" s="36">
        <v>1</v>
      </c>
      <c r="J41" s="37">
        <v>1</v>
      </c>
    </row>
    <row r="42" spans="2:16" ht="11.25" customHeight="1">
      <c r="B42" s="248"/>
      <c r="C42" s="31" t="s">
        <v>48</v>
      </c>
      <c r="D42" s="182" t="s">
        <v>110</v>
      </c>
      <c r="E42" s="183" t="s">
        <v>110</v>
      </c>
      <c r="F42" s="183" t="s">
        <v>110</v>
      </c>
      <c r="G42" s="184"/>
      <c r="H42" s="182">
        <v>1</v>
      </c>
      <c r="I42" s="183"/>
      <c r="J42" s="184"/>
    </row>
    <row r="43" spans="2:16" ht="11.25" customHeight="1">
      <c r="B43" s="248"/>
      <c r="C43" s="28" t="s">
        <v>49</v>
      </c>
      <c r="D43" s="38" t="s">
        <v>110</v>
      </c>
      <c r="E43" s="39" t="s">
        <v>110</v>
      </c>
      <c r="F43" s="39" t="s">
        <v>110</v>
      </c>
      <c r="G43" s="40"/>
      <c r="H43" s="38">
        <v>12</v>
      </c>
      <c r="I43" s="39">
        <v>28</v>
      </c>
      <c r="J43" s="40"/>
    </row>
    <row r="44" spans="2:16" ht="11.25" customHeight="1">
      <c r="B44" s="248"/>
      <c r="C44" s="28" t="s">
        <v>50</v>
      </c>
      <c r="D44" s="38" t="s">
        <v>110</v>
      </c>
      <c r="E44" s="39" t="s">
        <v>110</v>
      </c>
      <c r="F44" s="39"/>
      <c r="G44" s="40"/>
      <c r="H44" s="38"/>
      <c r="I44" s="42"/>
      <c r="J44" s="40"/>
    </row>
    <row r="45" spans="2:16" ht="11.25" customHeight="1">
      <c r="B45" s="248"/>
      <c r="C45" s="29" t="s">
        <v>51</v>
      </c>
      <c r="D45" s="38" t="s">
        <v>110</v>
      </c>
      <c r="E45" s="39" t="s">
        <v>110</v>
      </c>
      <c r="F45" s="39" t="s">
        <v>110</v>
      </c>
      <c r="G45" s="40"/>
      <c r="H45" s="185"/>
      <c r="I45" s="186" t="s">
        <v>115</v>
      </c>
      <c r="J45" s="166"/>
    </row>
    <row r="46" spans="2:16" ht="11.25" customHeight="1">
      <c r="B46" s="248"/>
      <c r="C46" s="28" t="s">
        <v>52</v>
      </c>
      <c r="D46" s="38" t="s">
        <v>110</v>
      </c>
      <c r="E46" s="39"/>
      <c r="F46" s="39"/>
      <c r="G46" s="40" t="s">
        <v>110</v>
      </c>
      <c r="H46" s="185"/>
      <c r="I46" s="186" t="s">
        <v>116</v>
      </c>
      <c r="J46" s="166"/>
    </row>
    <row r="47" spans="2:16" ht="11.25" customHeight="1">
      <c r="B47" s="248"/>
      <c r="C47" s="28" t="s">
        <v>53</v>
      </c>
      <c r="D47" s="38" t="s">
        <v>110</v>
      </c>
      <c r="E47" s="39" t="s">
        <v>110</v>
      </c>
      <c r="F47" s="39"/>
      <c r="G47" s="40"/>
      <c r="H47" s="46"/>
      <c r="I47" s="39"/>
      <c r="J47" s="47"/>
      <c r="P47" s="3"/>
    </row>
    <row r="48" spans="2:16" ht="11.25" customHeight="1">
      <c r="B48" s="248"/>
      <c r="C48" s="29" t="s">
        <v>54</v>
      </c>
      <c r="D48" s="148" t="s">
        <v>110</v>
      </c>
      <c r="E48" s="149" t="s">
        <v>110</v>
      </c>
      <c r="F48" s="149" t="s">
        <v>110</v>
      </c>
      <c r="G48" s="150" t="s">
        <v>110</v>
      </c>
      <c r="H48" s="29" t="s">
        <v>119</v>
      </c>
      <c r="I48" s="187">
        <v>3</v>
      </c>
      <c r="J48" s="188"/>
      <c r="K48" s="4"/>
    </row>
    <row r="49" spans="2:15" ht="11.25" customHeight="1">
      <c r="B49" s="248"/>
      <c r="C49" s="28" t="s">
        <v>55</v>
      </c>
      <c r="D49" s="139" t="s">
        <v>110</v>
      </c>
      <c r="E49" s="140" t="s">
        <v>110</v>
      </c>
      <c r="F49" s="140" t="s">
        <v>110</v>
      </c>
      <c r="G49" s="41" t="s">
        <v>110</v>
      </c>
      <c r="H49" s="139" t="s">
        <v>115</v>
      </c>
      <c r="I49" s="140">
        <v>2</v>
      </c>
      <c r="J49" s="41"/>
    </row>
    <row r="50" spans="2:15" ht="11.25" customHeight="1">
      <c r="B50" s="248"/>
      <c r="C50" s="13" t="s">
        <v>56</v>
      </c>
      <c r="D50" s="234"/>
      <c r="E50" s="204"/>
      <c r="F50" s="204"/>
      <c r="G50" s="205"/>
      <c r="H50" s="234"/>
      <c r="I50" s="204"/>
      <c r="J50" s="205"/>
    </row>
    <row r="51" spans="2:15" ht="11.25" customHeight="1">
      <c r="B51" s="248"/>
      <c r="C51" s="31" t="s">
        <v>57</v>
      </c>
      <c r="D51" s="189" t="s">
        <v>110</v>
      </c>
      <c r="E51" s="190" t="s">
        <v>110</v>
      </c>
      <c r="F51" s="190"/>
      <c r="G51" s="191"/>
      <c r="H51" s="189">
        <v>1</v>
      </c>
      <c r="I51" s="190">
        <v>1</v>
      </c>
      <c r="J51" s="191"/>
    </row>
    <row r="52" spans="2:15" ht="11.25" customHeight="1">
      <c r="B52" s="249"/>
      <c r="C52" s="33" t="s">
        <v>58</v>
      </c>
      <c r="D52" s="192" t="s">
        <v>110</v>
      </c>
      <c r="E52" s="193" t="s">
        <v>110</v>
      </c>
      <c r="F52" s="193" t="s">
        <v>110</v>
      </c>
      <c r="G52" s="194" t="s">
        <v>110</v>
      </c>
      <c r="H52" s="192" t="s">
        <v>114</v>
      </c>
      <c r="I52" s="193">
        <v>1</v>
      </c>
      <c r="J52" s="194"/>
    </row>
    <row r="53" spans="2:15" ht="11.25" customHeight="1">
      <c r="B53" s="247" t="s">
        <v>59</v>
      </c>
      <c r="C53" s="27" t="s">
        <v>60</v>
      </c>
      <c r="D53" s="35" t="s">
        <v>110</v>
      </c>
      <c r="E53" s="36" t="s">
        <v>110</v>
      </c>
      <c r="F53" s="36" t="s">
        <v>110</v>
      </c>
      <c r="G53" s="37"/>
      <c r="H53" s="35">
        <v>1</v>
      </c>
      <c r="I53" s="36">
        <v>1</v>
      </c>
      <c r="J53" s="37"/>
    </row>
    <row r="54" spans="2:15" ht="11.25" customHeight="1">
      <c r="B54" s="248"/>
      <c r="C54" s="29" t="s">
        <v>61</v>
      </c>
      <c r="D54" s="38"/>
      <c r="E54" s="39"/>
      <c r="F54" s="39"/>
      <c r="G54" s="40"/>
      <c r="H54" s="38"/>
      <c r="I54" s="39"/>
      <c r="J54" s="40"/>
    </row>
    <row r="55" spans="2:15" ht="11.25" customHeight="1">
      <c r="B55" s="248"/>
      <c r="C55" s="28" t="s">
        <v>62</v>
      </c>
      <c r="D55" s="38" t="s">
        <v>110</v>
      </c>
      <c r="E55" s="39" t="s">
        <v>110</v>
      </c>
      <c r="F55" s="39" t="s">
        <v>110</v>
      </c>
      <c r="G55" s="40"/>
      <c r="H55" s="38">
        <v>1</v>
      </c>
      <c r="I55" s="195">
        <v>3</v>
      </c>
      <c r="J55" s="40"/>
    </row>
    <row r="56" spans="2:15" ht="11.25" customHeight="1">
      <c r="B56" s="248"/>
      <c r="C56" s="28" t="s">
        <v>63</v>
      </c>
      <c r="D56" s="38"/>
      <c r="E56" s="39"/>
      <c r="F56" s="39"/>
      <c r="G56" s="40"/>
      <c r="H56" s="38">
        <v>9</v>
      </c>
      <c r="I56" s="39">
        <v>18</v>
      </c>
      <c r="J56" s="40"/>
    </row>
    <row r="57" spans="2:15" ht="11.25" customHeight="1">
      <c r="B57" s="248"/>
      <c r="C57" s="28" t="s">
        <v>64</v>
      </c>
      <c r="D57" s="38" t="s">
        <v>110</v>
      </c>
      <c r="E57" s="39" t="s">
        <v>110</v>
      </c>
      <c r="F57" s="39" t="s">
        <v>110</v>
      </c>
      <c r="G57" s="40" t="s">
        <v>110</v>
      </c>
      <c r="H57" s="196"/>
      <c r="I57" s="186" t="s">
        <v>113</v>
      </c>
      <c r="J57" s="197"/>
    </row>
    <row r="58" spans="2:15" ht="11.25" customHeight="1">
      <c r="B58" s="248"/>
      <c r="C58" s="28" t="s">
        <v>65</v>
      </c>
      <c r="D58" s="38" t="s">
        <v>110</v>
      </c>
      <c r="E58" s="39" t="s">
        <v>110</v>
      </c>
      <c r="F58" s="39" t="s">
        <v>110</v>
      </c>
      <c r="G58" s="40"/>
      <c r="H58" s="46"/>
      <c r="I58" s="195"/>
      <c r="J58" s="40"/>
    </row>
    <row r="59" spans="2:15" ht="11.25" customHeight="1">
      <c r="B59" s="248"/>
      <c r="C59" s="28" t="s">
        <v>66</v>
      </c>
      <c r="D59" s="38" t="s">
        <v>110</v>
      </c>
      <c r="E59" s="39" t="s">
        <v>110</v>
      </c>
      <c r="F59" s="39" t="s">
        <v>110</v>
      </c>
      <c r="G59" s="40"/>
      <c r="H59" s="164"/>
      <c r="I59" s="39" t="s">
        <v>122</v>
      </c>
      <c r="J59" s="166"/>
    </row>
    <row r="60" spans="2:15" ht="11.25" customHeight="1">
      <c r="B60" s="248"/>
      <c r="C60" s="28" t="s">
        <v>67</v>
      </c>
      <c r="D60" s="38"/>
      <c r="E60" s="39"/>
      <c r="F60" s="39"/>
      <c r="G60" s="40"/>
      <c r="H60" s="39" t="s">
        <v>123</v>
      </c>
      <c r="I60" s="39">
        <v>2</v>
      </c>
      <c r="J60" s="166"/>
      <c r="K60" s="8"/>
      <c r="L60" s="8"/>
      <c r="M60" s="8"/>
      <c r="N60" s="8"/>
      <c r="O60" s="8"/>
    </row>
    <row r="61" spans="2:15" ht="11.25" customHeight="1">
      <c r="B61" s="248"/>
      <c r="C61" s="28" t="s">
        <v>68</v>
      </c>
      <c r="D61" s="38" t="s">
        <v>110</v>
      </c>
      <c r="E61" s="39" t="s">
        <v>110</v>
      </c>
      <c r="F61" s="39" t="s">
        <v>110</v>
      </c>
      <c r="G61" s="40"/>
      <c r="H61" s="46">
        <v>1</v>
      </c>
      <c r="I61" s="39">
        <v>2</v>
      </c>
      <c r="J61" s="47"/>
    </row>
    <row r="62" spans="2:15" ht="11.25" customHeight="1">
      <c r="B62" s="248"/>
      <c r="C62" s="28" t="s">
        <v>69</v>
      </c>
      <c r="D62" s="38" t="s">
        <v>110</v>
      </c>
      <c r="E62" s="39" t="s">
        <v>110</v>
      </c>
      <c r="F62" s="39" t="s">
        <v>110</v>
      </c>
      <c r="G62" s="40" t="s">
        <v>110</v>
      </c>
      <c r="H62" s="46">
        <v>1</v>
      </c>
      <c r="I62" s="39">
        <v>1</v>
      </c>
      <c r="J62" s="47"/>
    </row>
    <row r="63" spans="2:15" ht="11.25" customHeight="1">
      <c r="B63" s="248"/>
      <c r="C63" s="28" t="s">
        <v>70</v>
      </c>
      <c r="D63" s="38" t="s">
        <v>110</v>
      </c>
      <c r="E63" s="39" t="s">
        <v>110</v>
      </c>
      <c r="F63" s="39"/>
      <c r="G63" s="40"/>
      <c r="H63" s="198">
        <v>1</v>
      </c>
      <c r="I63" s="186" t="s">
        <v>114</v>
      </c>
      <c r="J63" s="166"/>
    </row>
    <row r="64" spans="2:15" ht="11.25" customHeight="1">
      <c r="B64" s="248"/>
      <c r="C64" s="28" t="s">
        <v>71</v>
      </c>
      <c r="D64" s="169" t="s">
        <v>110</v>
      </c>
      <c r="E64" s="170" t="s">
        <v>110</v>
      </c>
      <c r="F64" s="170" t="s">
        <v>110</v>
      </c>
      <c r="G64" s="171"/>
      <c r="H64" s="199"/>
      <c r="I64" s="200" t="s">
        <v>116</v>
      </c>
      <c r="J64" s="201"/>
    </row>
    <row r="65" spans="2:15" ht="11.25" customHeight="1">
      <c r="B65" s="248"/>
      <c r="C65" s="28" t="s">
        <v>72</v>
      </c>
      <c r="D65" s="38" t="s">
        <v>110</v>
      </c>
      <c r="E65" s="39" t="s">
        <v>110</v>
      </c>
      <c r="F65" s="39"/>
      <c r="G65" s="40"/>
      <c r="H65" s="185"/>
      <c r="I65" s="186" t="s">
        <v>116</v>
      </c>
      <c r="J65" s="166"/>
      <c r="K65" s="63"/>
      <c r="L65" s="63"/>
      <c r="M65" s="63"/>
      <c r="N65" s="63"/>
      <c r="O65" s="63"/>
    </row>
    <row r="66" spans="2:15" ht="11.25" customHeight="1">
      <c r="B66" s="248"/>
      <c r="C66" s="28" t="s">
        <v>73</v>
      </c>
      <c r="D66" s="169" t="s">
        <v>132</v>
      </c>
      <c r="E66" s="170" t="s">
        <v>110</v>
      </c>
      <c r="F66" s="170" t="s">
        <v>110</v>
      </c>
      <c r="G66" s="171" t="s">
        <v>110</v>
      </c>
      <c r="H66" s="28"/>
      <c r="I66" s="170"/>
      <c r="J66" s="202"/>
    </row>
    <row r="67" spans="2:15" ht="11.25" customHeight="1">
      <c r="B67" s="249"/>
      <c r="C67" s="33" t="s">
        <v>74</v>
      </c>
      <c r="D67" s="192" t="s">
        <v>110</v>
      </c>
      <c r="E67" s="193" t="s">
        <v>110</v>
      </c>
      <c r="F67" s="193" t="s">
        <v>110</v>
      </c>
      <c r="G67" s="194"/>
      <c r="H67" s="185"/>
      <c r="I67" s="203" t="s">
        <v>117</v>
      </c>
      <c r="J67" s="166"/>
      <c r="K67" s="63"/>
      <c r="L67" s="63"/>
      <c r="M67" s="63"/>
      <c r="N67" s="63"/>
      <c r="O67" s="63"/>
    </row>
    <row r="68" spans="2:15" ht="11.25" customHeight="1">
      <c r="B68" s="245" t="s">
        <v>75</v>
      </c>
      <c r="C68" s="254"/>
      <c r="D68" s="58">
        <f>COUNTA(D5:D67)</f>
        <v>52</v>
      </c>
      <c r="E68" s="59">
        <f t="shared" ref="E68:G68" si="0">COUNTA(E5:E67)</f>
        <v>50</v>
      </c>
      <c r="F68" s="59">
        <f t="shared" si="0"/>
        <v>40</v>
      </c>
      <c r="G68" s="60">
        <f t="shared" si="0"/>
        <v>13</v>
      </c>
      <c r="H68" s="61">
        <v>105</v>
      </c>
      <c r="I68" s="59">
        <v>168</v>
      </c>
      <c r="J68" s="62">
        <f t="shared" ref="J68" si="1">SUM(J5:J67)</f>
        <v>3</v>
      </c>
    </row>
    <row r="69" spans="2:15" ht="6" customHeight="1"/>
  </sheetData>
  <mergeCells count="9">
    <mergeCell ref="H3:J3"/>
    <mergeCell ref="B6:B18"/>
    <mergeCell ref="B68:C68"/>
    <mergeCell ref="B19:B40"/>
    <mergeCell ref="B41:B52"/>
    <mergeCell ref="B53:B67"/>
    <mergeCell ref="D3:G3"/>
    <mergeCell ref="B3:C4"/>
    <mergeCell ref="B5:C5"/>
  </mergeCells>
  <phoneticPr fontId="2"/>
  <dataValidations count="1">
    <dataValidation type="list" allowBlank="1" showInputMessage="1" showErrorMessage="1" sqref="D32:G32 D5:G5 D40:G40 D10:G10 D18:G18" xr:uid="{00000000-0002-0000-0500-000000000000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 職員数</vt:lpstr>
      <vt:lpstr>２ 学級・講座の開設状況</vt:lpstr>
      <vt:lpstr>３ 諸集会の実施状況</vt:lpstr>
      <vt:lpstr>４ 利用状況</vt:lpstr>
      <vt:lpstr>５ 諸活動の状況</vt:lpstr>
      <vt:lpstr>６ 運営</vt:lpstr>
      <vt:lpstr>'１ 職員数'!Print_Area</vt:lpstr>
      <vt:lpstr>'２ 学級・講座の開設状況'!Print_Area</vt:lpstr>
      <vt:lpstr>'３ 諸集会の実施状況'!Print_Area</vt:lpstr>
      <vt:lpstr>'４ 利用状況'!Print_Area</vt:lpstr>
      <vt:lpstr>'５ 諸活動の状況'!Print_Area</vt:lpstr>
      <vt:lpstr>'６ 運営'!Print_Area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2023-01-31T23:33:12Z</dcterms:modified>
</cp:coreProperties>
</file>