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11383f3\共有\Groups\101総合政策課\02財政\04_★★各種調査★★\04_財政状況資料集\R02（R03実施）\【埼玉県市町村課】（921〆・作業依頼）令和２年度財政状況資料集の作成について（２回目）\回答\"/>
    </mc:Choice>
  </mc:AlternateContent>
  <xr:revisionPtr revIDLastSave="0" documentId="13_ncr:1_{A32D199A-0320-4653-9BF7-BD0DB78C7DF1}" xr6:coauthVersionLast="43" xr6:coauthVersionMax="43" xr10:uidLastSave="{00000000-0000-0000-0000-000000000000}"/>
  <bookViews>
    <workbookView xWindow="15" yWindow="390" windowWidth="20475" windowHeight="104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l="1"/>
  <c r="BE35" i="10" s="1"/>
</calcChain>
</file>

<file path=xl/sharedStrings.xml><?xml version="1.0" encoding="utf-8"?>
<sst xmlns="http://schemas.openxmlformats.org/spreadsheetml/2006/main" count="1101" uniqueCount="604">
  <si>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</si>
  <si>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</si>
  <si>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</si>
  <si>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</si>
  <si>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</si>
  <si>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</si>
  <si>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</si>
  <si>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</si>
  <si>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</si>
  <si>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</si>
  <si>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</si>
  <si>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</si>
  <si>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</si>
  <si>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</si>
  <si>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</si>
  <si>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</si>
  <si>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</si>
  <si>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</si>
  <si>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</si>
  <si>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</si>
  <si>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</si>
  <si>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</si>
  <si>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</si>
  <si>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</si>
  <si>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</si>
  <si>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</si>
  <si>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</si>
  <si>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</si>
  <si>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</si>
  <si>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</si>
  <si>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</si>
  <si>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</si>
  <si>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</si>
  <si>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</si>
  <si>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</si>
  <si>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</si>
  <si>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</si>
  <si>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</si>
  <si>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</si>
  <si>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</si>
  <si>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</si>
  <si>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</si>
  <si>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</si>
  <si>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</si>
  <si>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</si>
  <si>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</si>
  <si>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</si>
  <si>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</si>
  <si>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</si>
  <si>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</si>
  <si>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</si>
  <si>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</si>
  <si>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</si>
  <si>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</si>
  <si>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</si>
  <si>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</si>
  <si>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</si>
  <si>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</si>
  <si>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</si>
  <si>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</si>
  <si>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</si>
  <si>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</si>
  <si>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</si>
  <si>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</si>
  <si>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</si>
  <si>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</si>
  <si>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</si>
  <si>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</si>
  <si>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</si>
  <si>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</si>
  <si>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</si>
  <si>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</si>
  <si>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</si>
  <si>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</si>
  <si>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</si>
  <si>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</si>
  <si>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</si>
  <si>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</si>
  <si>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</si>
  <si>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</si>
  <si>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</si>
  <si>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</si>
  <si>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</si>
  <si>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</si>
  <si>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</si>
  <si>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</si>
  <si>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</si>
  <si>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</si>
  <si>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</si>
  <si>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</si>
  <si>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</si>
  <si>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</si>
  <si>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</si>
  <si>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</si>
  <si>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</si>
  <si>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</si>
  <si>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</si>
  <si>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</si>
  <si>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</si>
  <si>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</si>
  <si>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</si>
  <si>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</si>
  <si>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</si>
  <si>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</si>
  <si>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</si>
  <si>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</si>
  <si>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</si>
  <si>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</si>
  <si>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</si>
  <si>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</si>
  <si>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</si>
  <si>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</si>
  <si>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</si>
  <si>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</si>
  <si>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</si>
  <si>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</si>
  <si>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</si>
  <si>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</si>
  <si>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</si>
  <si>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</si>
  <si>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</si>
  <si>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</si>
  <si>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</si>
  <si>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</si>
  <si>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</si>
  <si>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</si>
  <si>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</si>
  <si>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</si>
  <si>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</si>
  <si>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</si>
  <si>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</si>
  <si>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</si>
  <si>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</si>
  <si>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</si>
  <si>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</si>
  <si>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</si>
  <si>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</si>
  <si>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</si>
  <si>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</si>
  <si>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</si>
  <si>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</si>
  <si>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</si>
  <si>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</si>
  <si>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</si>
  <si>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</si>
  <si>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</si>
  <si>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</si>
  <si>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</si>
  <si>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</si>
  <si>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</si>
  <si>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</si>
  <si>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</si>
  <si>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</si>
  <si>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</si>
  <si>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</si>
  <si>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</si>
  <si>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</si>
  <si>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</si>
  <si>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</si>
  <si>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</si>
  <si>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</si>
  <si>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</si>
  <si>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</si>
  <si>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</si>
  <si>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</si>
  <si>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</si>
  <si>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</si>
  <si>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</si>
  <si>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</si>
  <si>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</si>
  <si>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</si>
  <si>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</si>
  <si>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</si>
  <si>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</si>
  <si>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</si>
  <si>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</si>
  <si>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</si>
  <si>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</si>
  <si>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</si>
  <si>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</si>
  <si>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</si>
  <si>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</si>
  <si>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</si>
  <si>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</si>
  <si>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</si>
  <si>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</si>
  <si>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</si>
  <si>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</si>
  <si>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</si>
  <si>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</si>
  <si>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</si>
  <si>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</si>
  <si>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</si>
  <si>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</si>
  <si>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</si>
  <si>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</si>
  <si>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</si>
  <si>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</si>
  <si>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</si>
  <si>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</si>
  <si>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</si>
  <si>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</si>
  <si>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</si>
  <si>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</si>
  <si>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</si>
  <si>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</si>
  <si>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</si>
  <si>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</si>
  <si>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</si>
  <si>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</si>
  <si>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</si>
  <si>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</si>
  <si>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</si>
  <si>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埼玉県神川町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</si>
  <si>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</si>
  <si>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</si>
  <si>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</si>
  <si>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</si>
  <si>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</si>
  <si>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</si>
  <si>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</si>
  <si>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</si>
  <si>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</si>
  <si>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</si>
  <si>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</si>
  <si>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</si>
  <si>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</si>
  <si>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</si>
  <si>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</si>
  <si>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</si>
  <si>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</si>
  <si>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</si>
  <si>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</si>
  <si>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</si>
  <si>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</si>
  <si>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</si>
  <si>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</si>
  <si>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</si>
  <si>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</si>
  <si>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</si>
  <si>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</si>
  <si>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</si>
  <si>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</si>
  <si>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</si>
  <si>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</si>
  <si>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</si>
  <si>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</si>
  <si>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</si>
  <si>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</si>
  <si>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</si>
  <si>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</si>
  <si>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</si>
  <si>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</si>
  <si>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</si>
  <si>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</si>
  <si>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</si>
  <si>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</si>
  <si>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</si>
  <si>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</si>
  <si>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</si>
  <si>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</si>
  <si>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</si>
  <si>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</si>
  <si>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</si>
  <si>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</si>
  <si>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</si>
  <si>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</si>
  <si>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</si>
  <si>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</si>
  <si>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</si>
  <si>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</si>
  <si>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</si>
  <si>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</si>
  <si>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</si>
  <si>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</si>
  <si>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</si>
  <si>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</si>
  <si>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</si>
  <si>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</si>
  <si>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</si>
  <si>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</si>
  <si>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</si>
  <si>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</si>
  <si>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</si>
  <si>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</si>
  <si>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</si>
  <si>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</si>
  <si>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</si>
  <si>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</si>
  <si>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</si>
  <si>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</si>
  <si>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</si>
  <si>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</si>
  <si>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</si>
  <si>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</si>
  <si>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</si>
  <si>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</si>
  <si>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</si>
  <si>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</si>
  <si>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</si>
  <si>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</si>
  <si>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</si>
  <si>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</si>
  <si>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</si>
  <si>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</si>
  <si>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</si>
  <si>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</si>
  <si>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</si>
  <si>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</si>
  <si>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</si>
  <si>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</si>
  <si>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</si>
  <si>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</si>
  <si>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</si>
  <si>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</si>
  <si>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</si>
  <si>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</si>
  <si>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</si>
  <si>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</si>
  <si>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</si>
  <si>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</si>
  <si>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</si>
  <si>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</si>
  <si>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</si>
  <si>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</si>
  <si>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</si>
  <si>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</si>
  <si>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</si>
  <si>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</si>
  <si>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</si>
  <si>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</si>
  <si>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</si>
  <si>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</si>
  <si>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</si>
  <si>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</si>
  <si>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</si>
  <si>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</si>
  <si>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</si>
  <si>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</si>
  <si>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</si>
  <si>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</si>
  <si>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</si>
  <si>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</si>
  <si>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</si>
  <si>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</si>
  <si>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</si>
  <si>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</si>
  <si>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</si>
  <si>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</si>
  <si>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</si>
  <si>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</si>
  <si>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</si>
  <si>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</si>
  <si>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</si>
  <si>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</si>
  <si>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</si>
  <si>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</si>
  <si>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</si>
  <si>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</si>
  <si>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</si>
  <si>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</si>
  <si>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</si>
  <si>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</si>
  <si>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</si>
  <si>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</si>
  <si>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</si>
  <si>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</si>
  <si>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埼玉県神川町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</si>
  <si>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</si>
  <si>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</si>
  <si>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</si>
  <si>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</si>
  <si>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</si>
  <si>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</si>
  <si>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</si>
  <si>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</si>
  <si>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</si>
  <si>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</si>
  <si>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</si>
  <si>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</si>
  <si>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</si>
  <si>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</si>
  <si>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</si>
  <si>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</si>
  <si>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</si>
  <si>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</si>
  <si>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</si>
  <si>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</si>
  <si>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</si>
  <si>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</si>
  <si>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</si>
  <si>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</si>
  <si>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</si>
  <si>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</si>
  <si>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</si>
  <si>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</si>
  <si>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</si>
  <si>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</si>
  <si>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</si>
  <si>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</si>
  <si>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</si>
  <si>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</si>
  <si>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</si>
  <si>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</si>
  <si>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</si>
  <si>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</si>
  <si>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</si>
  <si>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</si>
  <si>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</si>
  <si>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</si>
  <si>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</si>
  <si>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</si>
  <si>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</si>
  <si>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</si>
  <si>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</si>
  <si>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</si>
  <si>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</si>
  <si>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</si>
  <si>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</si>
  <si>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</si>
  <si>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</si>
  <si>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</si>
  <si>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</si>
  <si>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</si>
  <si>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</si>
  <si>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</si>
  <si>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</si>
  <si>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</si>
  <si>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</si>
  <si>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</si>
  <si>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</si>
  <si>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</si>
  <si>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</si>
  <si>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</si>
  <si>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</si>
  <si>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</si>
  <si>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</si>
  <si>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</si>
  <si>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</si>
  <si>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</si>
  <si>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</si>
  <si>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</si>
  <si>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</si>
  <si>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</si>
  <si>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</si>
  <si>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</si>
  <si>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</si>
  <si>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</si>
  <si>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</si>
  <si>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</si>
  <si>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</si>
  <si>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</si>
  <si>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</si>
  <si>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</si>
  <si>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</si>
  <si>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</si>
  <si>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</si>
  <si>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</si>
  <si>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</si>
  <si>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</si>
  <si>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</si>
  <si>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</si>
  <si>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</si>
  <si>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</si>
  <si>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</si>
  <si>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</si>
  <si>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</si>
  <si>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</si>
  <si>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</si>
  <si>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</si>
  <si>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</si>
  <si>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</si>
  <si>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</si>
  <si>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</si>
  <si>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</si>
  <si>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</si>
  <si>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</si>
  <si>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観光事業特別会計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</si>
  <si>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</si>
  <si>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</si>
  <si>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</si>
  <si>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</si>
  <si>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</si>
  <si>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</si>
  <si>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</si>
  <si>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</si>
  <si>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</si>
  <si>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</si>
  <si>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</si>
  <si>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</si>
  <si>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</si>
  <si>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</si>
  <si>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</si>
  <si>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</si>
  <si>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</si>
  <si>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</si>
  <si>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</si>
  <si>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</si>
  <si>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</si>
  <si>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</si>
  <si>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</si>
  <si>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</si>
  <si>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</si>
  <si>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</si>
  <si>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</si>
  <si>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</si>
  <si>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</si>
  <si>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</si>
  <si>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</si>
  <si>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</si>
  <si>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</si>
  <si>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</si>
  <si>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</si>
  <si>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</si>
  <si>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</si>
  <si>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</si>
  <si>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</si>
  <si>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</si>
  <si>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</si>
  <si>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</si>
  <si>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</si>
  <si>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</si>
  <si>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</si>
  <si>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</si>
  <si>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</si>
  <si>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</si>
  <si>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</si>
  <si>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</si>
  <si>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</si>
  <si>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</si>
  <si>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</si>
  <si>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</si>
  <si>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</si>
  <si>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</si>
  <si>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</si>
  <si>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</si>
  <si>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</si>
  <si>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</si>
  <si>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</si>
  <si>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</si>
  <si>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</si>
  <si>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</si>
  <si>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</si>
  <si>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</si>
  <si>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</si>
  <si>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</si>
  <si>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</si>
  <si>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</si>
  <si>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</si>
  <si>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</si>
  <si>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</si>
  <si>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</si>
  <si>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</si>
  <si>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</si>
  <si>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</si>
  <si>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</si>
  <si>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</si>
  <si>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</si>
  <si>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</si>
  <si>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</si>
  <si>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</si>
  <si>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2.65</t>
  </si>
  <si>
    <t>▲ 2.30</t>
  </si>
  <si>
    <t>▲ 0.55</t>
  </si>
  <si>
    <t>水道事業会計</t>
  </si>
  <si>
    <t>一般会計</t>
  </si>
  <si>
    <t>介護保険特別会計</t>
  </si>
  <si>
    <t>国民健康保険特別会計</t>
  </si>
  <si>
    <t>後期高齢者医療特別会計</t>
  </si>
  <si>
    <t>公共下水道事業特別会計</t>
  </si>
  <si>
    <t>観光事業特別会計</t>
  </si>
  <si>
    <t>町営バス事業特別会計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</si>
  <si>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</si>
  <si>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</si>
  <si>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</si>
  <si>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</si>
  <si>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</si>
  <si>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</si>
  <si>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</si>
  <si>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</si>
  <si>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児玉郡市広域市町村圏組合</t>
    <phoneticPr fontId="2"/>
  </si>
  <si>
    <t>埼玉県後期高齢者医療広域連合</t>
    <phoneticPr fontId="2"/>
  </si>
  <si>
    <t>埼玉県市町村総合事務組合</t>
    <phoneticPr fontId="2"/>
  </si>
  <si>
    <t>彩の国さいたま人づくり広域連合</t>
    <phoneticPr fontId="2"/>
  </si>
  <si>
    <t>一般会計</t>
    <phoneticPr fontId="2"/>
  </si>
  <si>
    <t>特別会計</t>
    <phoneticPr fontId="2"/>
  </si>
  <si>
    <t>交通災害特別会計</t>
    <phoneticPr fontId="2"/>
  </si>
  <si>
    <t>公共施設整備基金</t>
    <phoneticPr fontId="5"/>
  </si>
  <si>
    <t>地域振興基金</t>
    <phoneticPr fontId="5"/>
  </si>
  <si>
    <t>教育施設整備基金</t>
    <phoneticPr fontId="5"/>
  </si>
  <si>
    <t>消防防災施設整備基金</t>
    <phoneticPr fontId="5"/>
  </si>
  <si>
    <t>農業振興基金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</si>
  <si>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</si>
  <si>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</si>
  <si>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</si>
  <si>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神川町の将来負担比率、固定資産減価償却率は、ともに類似団体内平均値を大きく下回っている。
しかし、今後も地方債を財源とした施設整備事業等が予定されており、地方債現在高の増加等が見込まれる。それに伴って将来負担比率についても増加傾向が見込まれる。
有形固定資産減価償却率については、公共施設の整備事業や除却事業が予定されているため、数値の減少が見込まれる。個別施設計画に基づき、計画的な修繕・更新を行うことで、施設の適正な管理を進めていく。</t>
    <rPh sb="123" eb="125">
      <t>ユウケイ</t>
    </rPh>
    <rPh sb="125" eb="127">
      <t>コテイ</t>
    </rPh>
    <rPh sb="127" eb="129">
      <t>シサン</t>
    </rPh>
    <rPh sb="129" eb="131">
      <t>ゲンカ</t>
    </rPh>
    <rPh sb="131" eb="133">
      <t>ショウキャク</t>
    </rPh>
    <rPh sb="133" eb="134">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</si>
  <si>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</si>
  <si>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</si>
  <si>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</si>
  <si>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</si>
  <si>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</si>
  <si>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</si>
  <si>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神川町の将来負担比率、実質公債費比率は、ともに類似団体の平均値を下回っている。
令和2年度における将来負担比率は、将来負担額よりも充当可能基金等の財源が上回ったため、算定されなかった。実質公債費比率の令和2年度における増は、新庁舎建設事業に係る合併特例債の償還開始等によるものである。
今後においては、長寿命化を図るための計画的な修繕が必要な施設も多く、地方債を活用した施設整備事業等が予定されるため、両比率とも増加が見込まれる。</t>
    <rPh sb="132" eb="133">
      <t>トウ</t>
    </rPh>
    <rPh sb="151" eb="155">
      <t>チョウジュミョウカ</t>
    </rPh>
    <rPh sb="156" eb="157">
      <t>ハカ</t>
    </rPh>
    <rPh sb="161" eb="164">
      <t>ケイカクテキ</t>
    </rPh>
    <rPh sb="165" eb="167">
      <t>シュウゼン</t>
    </rPh>
    <rPh sb="168" eb="170">
      <t>ヒツヨウ</t>
    </rPh>
    <rPh sb="171" eb="173">
      <t>シセツ</t>
    </rPh>
    <rPh sb="174" eb="175">
      <t>オオ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</si>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</sst>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1B84EB5-5458-44BD-BB5C-5C658E9B2B5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653A-403A-A7F8-2AFD7CDB3E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41341</c:v>
                </c:pt>
                <c:pt idx="1">
                  <c:v>85098</c:v>
                </c:pt>
                <c:pt idx="2">
                  <c:v>113828</c:v>
                </c:pt>
                <c:pt idx="3">
                  <c:v>56893</c:v>
                </c:pt>
                <c:pt idx="4">
                  <c:v>106036</c:v>
                </c:pt>
              </c:numCache>
            </c:numRef>
          </c:val>
          <c:smooth val="0"/>
          <c:extLst>
            <c:ext xmlns:c16="http://schemas.microsoft.com/office/drawing/2014/chart" uri="{C3380CC4-5D6E-409C-BE32-E72D297353CC}">
              <c16:uniqueId val="{00000001-653A-403A-A7F8-2AFD7CDB3E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10.27</c:v>
                </c:pt>
                <c:pt idx="1">
                  <c:v>9.58</c:v>
                </c:pt>
                <c:pt idx="2">
                  <c:v>7.1</c:v>
                </c:pt>
                <c:pt idx="3">
                  <c:v>6.46</c:v>
                </c:pt>
                <c:pt idx="4">
                  <c:v>5.52</c:v>
                </c:pt>
              </c:numCache>
            </c:numRef>
          </c:val>
          <c:extLst>
            <c:ext xmlns:c16="http://schemas.microsoft.com/office/drawing/2014/chart" uri="{C3380CC4-5D6E-409C-BE32-E72D297353CC}">
              <c16:uniqueId val="{00000000-169D-4B6C-87D4-79C5269956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27.82</c:v>
                </c:pt>
                <c:pt idx="1">
                  <c:v>30.56</c:v>
                </c:pt>
                <c:pt idx="2">
                  <c:v>30.01</c:v>
                </c:pt>
                <c:pt idx="3">
                  <c:v>29.96</c:v>
                </c:pt>
                <c:pt idx="4">
                  <c:v>31.91</c:v>
                </c:pt>
              </c:numCache>
            </c:numRef>
          </c:val>
          <c:extLst>
            <c:ext xmlns:c16="http://schemas.microsoft.com/office/drawing/2014/chart" uri="{C3380CC4-5D6E-409C-BE32-E72D297353CC}">
              <c16:uniqueId val="{00000001-169D-4B6C-87D4-79C5269956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-2.65</c:v>
                </c:pt>
                <c:pt idx="1">
                  <c:v>3</c:v>
                </c:pt>
                <c:pt idx="2">
                  <c:v>-2.2999999999999998</c:v>
                </c:pt>
                <c:pt idx="3">
                  <c:v>-0.55000000000000004</c:v>
                </c:pt>
                <c:pt idx="4">
                  <c:v>2.4700000000000002</c:v>
                </c:pt>
              </c:numCache>
            </c:numRef>
          </c:val>
          <c:smooth val="0"/>
          <c:extLst>
            <c:ext xmlns:c16="http://schemas.microsoft.com/office/drawing/2014/chart" uri="{C3380CC4-5D6E-409C-BE32-E72D297353CC}">
              <c16:uniqueId val="{00000002-169D-4B6C-87D4-79C5269956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56-4F44-BD57-D12D907D92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56-4F44-BD57-D12D907D926D}"/>
            </c:ext>
          </c:extLst>
        </c:ser>
        <c:ser>
          <c:idx val="2"/>
          <c:order val="2"/>
          <c:tx>
            <c:strRef>
              <c:f>データシート!$A$29</c:f>
              <c:strCache>
                <c:ptCount val="1"/>
                <c:pt idx="0">
                  <c:v>町営バス事業特別会計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2-2A56-4F44-BD57-D12D907D926D}"/>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0.01</c:v>
                </c:pt>
                <c:pt idx="4">
                  <c:v>#N/A</c:v>
                </c:pt>
                <c:pt idx="5">
                  <c:v>0.09</c:v>
                </c:pt>
                <c:pt idx="6">
                  <c:v>#N/A</c:v>
                </c:pt>
                <c:pt idx="7">
                  <c:v>0.02</c:v>
                </c:pt>
                <c:pt idx="8">
                  <c:v>#N/A</c:v>
                </c:pt>
                <c:pt idx="9">
                  <c:v>0.02</c:v>
                </c:pt>
              </c:numCache>
            </c:numRef>
          </c:val>
          <c:extLst>
            <c:ext xmlns:c16="http://schemas.microsoft.com/office/drawing/2014/chart" uri="{C3380CC4-5D6E-409C-BE32-E72D297353CC}">
              <c16:uniqueId val="{00000003-2A56-4F44-BD57-D12D907D926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0.13</c:v>
                </c:pt>
                <c:pt idx="4">
                  <c:v>#N/A</c:v>
                </c:pt>
                <c:pt idx="5">
                  <c:v>0.1</c:v>
                </c:pt>
                <c:pt idx="6">
                  <c:v>#N/A</c:v>
                </c:pt>
                <c:pt idx="7">
                  <c:v>0.18</c:v>
                </c:pt>
                <c:pt idx="8">
                  <c:v>#N/A</c:v>
                </c:pt>
                <c:pt idx="9">
                  <c:v>0.12</c:v>
                </c:pt>
              </c:numCache>
            </c:numRef>
          </c:val>
          <c:extLst>
            <c:ext xmlns:c16="http://schemas.microsoft.com/office/drawing/2014/chart" uri="{C3380CC4-5D6E-409C-BE32-E72D297353CC}">
              <c16:uniqueId val="{00000004-2A56-4F44-BD57-D12D907D926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0.09</c:v>
                </c:pt>
                <c:pt idx="8">
                  <c:v>#N/A</c:v>
                </c:pt>
                <c:pt idx="9">
                  <c:v>0.21</c:v>
                </c:pt>
              </c:numCache>
            </c:numRef>
          </c:val>
          <c:extLst>
            <c:ext xmlns:c16="http://schemas.microsoft.com/office/drawing/2014/chart" uri="{C3380CC4-5D6E-409C-BE32-E72D297353CC}">
              <c16:uniqueId val="{00000005-2A56-4F44-BD57-D12D907D92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4.8499999999999996</c:v>
                </c:pt>
                <c:pt idx="2">
                  <c:v>#N/A</c:v>
                </c:pt>
                <c:pt idx="3">
                  <c:v>4.2300000000000004</c:v>
                </c:pt>
                <c:pt idx="4">
                  <c:v>#N/A</c:v>
                </c:pt>
                <c:pt idx="5">
                  <c:v>1.68</c:v>
                </c:pt>
                <c:pt idx="6">
                  <c:v>#N/A</c:v>
                </c:pt>
                <c:pt idx="7">
                  <c:v>0.78</c:v>
                </c:pt>
                <c:pt idx="8">
                  <c:v>#N/A</c:v>
                </c:pt>
                <c:pt idx="9">
                  <c:v>1.02</c:v>
                </c:pt>
              </c:numCache>
            </c:numRef>
          </c:val>
          <c:extLst>
            <c:ext xmlns:c16="http://schemas.microsoft.com/office/drawing/2014/chart" uri="{C3380CC4-5D6E-409C-BE32-E72D297353CC}">
              <c16:uniqueId val="{00000006-2A56-4F44-BD57-D12D907D926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1.47</c:v>
                </c:pt>
                <c:pt idx="2">
                  <c:v>#N/A</c:v>
                </c:pt>
                <c:pt idx="3">
                  <c:v>0.75</c:v>
                </c:pt>
                <c:pt idx="4">
                  <c:v>#N/A</c:v>
                </c:pt>
                <c:pt idx="5">
                  <c:v>1.0900000000000001</c:v>
                </c:pt>
                <c:pt idx="6">
                  <c:v>#N/A</c:v>
                </c:pt>
                <c:pt idx="7">
                  <c:v>1.73</c:v>
                </c:pt>
                <c:pt idx="8">
                  <c:v>#N/A</c:v>
                </c:pt>
                <c:pt idx="9">
                  <c:v>2.29</c:v>
                </c:pt>
              </c:numCache>
            </c:numRef>
          </c:val>
          <c:extLst>
            <c:ext xmlns:c16="http://schemas.microsoft.com/office/drawing/2014/chart" uri="{C3380CC4-5D6E-409C-BE32-E72D297353CC}">
              <c16:uniqueId val="{00000007-2A56-4F44-BD57-D12D907D92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10.24</c:v>
                </c:pt>
                <c:pt idx="2">
                  <c:v>#N/A</c:v>
                </c:pt>
                <c:pt idx="3">
                  <c:v>9.5399999999999991</c:v>
                </c:pt>
                <c:pt idx="4">
                  <c:v>#N/A</c:v>
                </c:pt>
                <c:pt idx="5">
                  <c:v>7.08</c:v>
                </c:pt>
                <c:pt idx="6">
                  <c:v>#N/A</c:v>
                </c:pt>
                <c:pt idx="7">
                  <c:v>6.44</c:v>
                </c:pt>
                <c:pt idx="8">
                  <c:v>#N/A</c:v>
                </c:pt>
                <c:pt idx="9">
                  <c:v>5.51</c:v>
                </c:pt>
              </c:numCache>
            </c:numRef>
          </c:val>
          <c:extLst>
            <c:ext xmlns:c16="http://schemas.microsoft.com/office/drawing/2014/chart" uri="{C3380CC4-5D6E-409C-BE32-E72D297353CC}">
              <c16:uniqueId val="{00000008-2A56-4F44-BD57-D12D907D92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6.91</c:v>
                </c:pt>
                <c:pt idx="2">
                  <c:v>#N/A</c:v>
                </c:pt>
                <c:pt idx="3">
                  <c:v>7.68</c:v>
                </c:pt>
                <c:pt idx="4">
                  <c:v>#N/A</c:v>
                </c:pt>
                <c:pt idx="5">
                  <c:v>7.21</c:v>
                </c:pt>
                <c:pt idx="6">
                  <c:v>#N/A</c:v>
                </c:pt>
                <c:pt idx="7">
                  <c:v>7.08</c:v>
                </c:pt>
                <c:pt idx="8">
                  <c:v>#N/A</c:v>
                </c:pt>
                <c:pt idx="9">
                  <c:v>6.4</c:v>
                </c:pt>
              </c:numCache>
            </c:numRef>
          </c:val>
          <c:extLst>
            <c:ext xmlns:c16="http://schemas.microsoft.com/office/drawing/2014/chart" uri="{C3380CC4-5D6E-409C-BE32-E72D297353CC}">
              <c16:uniqueId val="{00000009-2A56-4F44-BD57-D12D907D92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485</c:v>
                </c:pt>
                <c:pt idx="5">
                  <c:v>646</c:v>
                </c:pt>
                <c:pt idx="8">
                  <c:v>696</c:v>
                </c:pt>
                <c:pt idx="11">
                  <c:v>750</c:v>
                </c:pt>
                <c:pt idx="14">
                  <c:v>762</c:v>
                </c:pt>
              </c:numCache>
            </c:numRef>
          </c:val>
          <c:extLst>
            <c:ext xmlns:c16="http://schemas.microsoft.com/office/drawing/2014/chart" uri="{C3380CC4-5D6E-409C-BE32-E72D297353CC}">
              <c16:uniqueId val="{00000000-9217-4AA6-8297-65E9DC0AD2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17-4AA6-8297-65E9DC0AD2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85</c:v>
                </c:pt>
                <c:pt idx="3">
                  <c:v>79</c:v>
                </c:pt>
                <c:pt idx="6">
                  <c:v>24</c:v>
                </c:pt>
                <c:pt idx="9">
                  <c:v>20</c:v>
                </c:pt>
                <c:pt idx="12">
                  <c:v>17</c:v>
                </c:pt>
              </c:numCache>
            </c:numRef>
          </c:val>
          <c:extLst>
            <c:ext xmlns:c16="http://schemas.microsoft.com/office/drawing/2014/chart" uri="{C3380CC4-5D6E-409C-BE32-E72D297353CC}">
              <c16:uniqueId val="{00000002-9217-4AA6-8297-65E9DC0AD2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55</c:v>
                </c:pt>
                <c:pt idx="6">
                  <c:v>61</c:v>
                </c:pt>
                <c:pt idx="9">
                  <c:v>62</c:v>
                </c:pt>
                <c:pt idx="12">
                  <c:v>53</c:v>
                </c:pt>
              </c:numCache>
            </c:numRef>
          </c:val>
          <c:extLst>
            <c:ext xmlns:c16="http://schemas.microsoft.com/office/drawing/2014/chart" uri="{C3380CC4-5D6E-409C-BE32-E72D297353CC}">
              <c16:uniqueId val="{00000003-9217-4AA6-8297-65E9DC0AD2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89</c:v>
                </c:pt>
                <c:pt idx="3">
                  <c:v>89</c:v>
                </c:pt>
                <c:pt idx="6">
                  <c:v>95</c:v>
                </c:pt>
                <c:pt idx="9">
                  <c:v>96</c:v>
                </c:pt>
                <c:pt idx="12">
                  <c:v>98</c:v>
                </c:pt>
              </c:numCache>
            </c:numRef>
          </c:val>
          <c:extLst>
            <c:ext xmlns:c16="http://schemas.microsoft.com/office/drawing/2014/chart" uri="{C3380CC4-5D6E-409C-BE32-E72D297353CC}">
              <c16:uniqueId val="{00000004-9217-4AA6-8297-65E9DC0AD2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17-4AA6-8297-65E9DC0AD2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17-4AA6-8297-65E9DC0AD2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434</c:v>
                </c:pt>
                <c:pt idx="3">
                  <c:v>647</c:v>
                </c:pt>
                <c:pt idx="6">
                  <c:v>711</c:v>
                </c:pt>
                <c:pt idx="9">
                  <c:v>818</c:v>
                </c:pt>
                <c:pt idx="12">
                  <c:v>846</c:v>
                </c:pt>
              </c:numCache>
            </c:numRef>
          </c:val>
          <c:extLst>
            <c:ext xmlns:c16="http://schemas.microsoft.com/office/drawing/2014/chart" uri="{C3380CC4-5D6E-409C-BE32-E72D297353CC}">
              <c16:uniqueId val="{00000007-9217-4AA6-8297-65E9DC0AD2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175</c:v>
                </c:pt>
                <c:pt idx="2">
                  <c:v>#N/A</c:v>
                </c:pt>
                <c:pt idx="3">
                  <c:v>#N/A</c:v>
                </c:pt>
                <c:pt idx="4">
                  <c:v>224</c:v>
                </c:pt>
                <c:pt idx="5">
                  <c:v>#N/A</c:v>
                </c:pt>
                <c:pt idx="6">
                  <c:v>#N/A</c:v>
                </c:pt>
                <c:pt idx="7">
                  <c:v>195</c:v>
                </c:pt>
                <c:pt idx="8">
                  <c:v>#N/A</c:v>
                </c:pt>
                <c:pt idx="9">
                  <c:v>#N/A</c:v>
                </c:pt>
                <c:pt idx="10">
                  <c:v>246</c:v>
                </c:pt>
                <c:pt idx="11">
                  <c:v>#N/A</c:v>
                </c:pt>
                <c:pt idx="12">
                  <c:v>#N/A</c:v>
                </c:pt>
                <c:pt idx="13">
                  <c:v>252</c:v>
                </c:pt>
                <c:pt idx="14">
                  <c:v>#N/A</c:v>
                </c:pt>
              </c:numCache>
            </c:numRef>
          </c:val>
          <c:smooth val="0"/>
          <c:extLst>
            <c:ext xmlns:c16="http://schemas.microsoft.com/office/drawing/2014/chart" uri="{C3380CC4-5D6E-409C-BE32-E72D297353CC}">
              <c16:uniqueId val="{00000008-9217-4AA6-8297-65E9DC0AD2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6869</c:v>
                </c:pt>
                <c:pt idx="5">
                  <c:v>6918</c:v>
                </c:pt>
                <c:pt idx="8">
                  <c:v>7368</c:v>
                </c:pt>
                <c:pt idx="11">
                  <c:v>7124</c:v>
                </c:pt>
                <c:pt idx="14">
                  <c:v>7457</c:v>
                </c:pt>
              </c:numCache>
            </c:numRef>
          </c:val>
          <c:extLst>
            <c:ext xmlns:c16="http://schemas.microsoft.com/office/drawing/2014/chart" uri="{C3380CC4-5D6E-409C-BE32-E72D297353CC}">
              <c16:uniqueId val="{00000000-325C-4FE3-80F5-7D03A0B6F8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c:v>
                </c:pt>
                <c:pt idx="5">
                  <c:v>55</c:v>
                </c:pt>
                <c:pt idx="8">
                  <c:v>45</c:v>
                </c:pt>
                <c:pt idx="11">
                  <c:v>40</c:v>
                </c:pt>
                <c:pt idx="14">
                  <c:v>31</c:v>
                </c:pt>
              </c:numCache>
            </c:numRef>
          </c:val>
          <c:extLst>
            <c:ext xmlns:c16="http://schemas.microsoft.com/office/drawing/2014/chart" uri="{C3380CC4-5D6E-409C-BE32-E72D297353CC}">
              <c16:uniqueId val="{00000001-325C-4FE3-80F5-7D03A0B6F8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2229</c:v>
                </c:pt>
                <c:pt idx="5">
                  <c:v>2301</c:v>
                </c:pt>
                <c:pt idx="8">
                  <c:v>2208</c:v>
                </c:pt>
                <c:pt idx="11">
                  <c:v>2073</c:v>
                </c:pt>
                <c:pt idx="14">
                  <c:v>2107</c:v>
                </c:pt>
              </c:numCache>
            </c:numRef>
          </c:val>
          <c:extLst>
            <c:ext xmlns:c16="http://schemas.microsoft.com/office/drawing/2014/chart" uri="{C3380CC4-5D6E-409C-BE32-E72D297353CC}">
              <c16:uniqueId val="{00000002-325C-4FE3-80F5-7D03A0B6F8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5C-4FE3-80F5-7D03A0B6F8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5C-4FE3-80F5-7D03A0B6F8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C-4FE3-80F5-7D03A0B6F8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1649</c:v>
                </c:pt>
                <c:pt idx="3">
                  <c:v>1556</c:v>
                </c:pt>
                <c:pt idx="6">
                  <c:v>1481</c:v>
                </c:pt>
                <c:pt idx="9">
                  <c:v>1491</c:v>
                </c:pt>
                <c:pt idx="12">
                  <c:v>1530</c:v>
                </c:pt>
              </c:numCache>
            </c:numRef>
          </c:val>
          <c:extLst>
            <c:ext xmlns:c16="http://schemas.microsoft.com/office/drawing/2014/chart" uri="{C3380CC4-5D6E-409C-BE32-E72D297353CC}">
              <c16:uniqueId val="{00000006-325C-4FE3-80F5-7D03A0B6F8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336</c:v>
                </c:pt>
                <c:pt idx="3">
                  <c:v>304</c:v>
                </c:pt>
                <c:pt idx="6">
                  <c:v>290</c:v>
                </c:pt>
                <c:pt idx="9">
                  <c:v>236</c:v>
                </c:pt>
                <c:pt idx="12">
                  <c:v>193</c:v>
                </c:pt>
              </c:numCache>
            </c:numRef>
          </c:val>
          <c:extLst>
            <c:ext xmlns:c16="http://schemas.microsoft.com/office/drawing/2014/chart" uri="{C3380CC4-5D6E-409C-BE32-E72D297353CC}">
              <c16:uniqueId val="{00000007-325C-4FE3-80F5-7D03A0B6F8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1434</c:v>
                </c:pt>
                <c:pt idx="3">
                  <c:v>1393</c:v>
                </c:pt>
                <c:pt idx="6">
                  <c:v>1393</c:v>
                </c:pt>
                <c:pt idx="9">
                  <c:v>1363</c:v>
                </c:pt>
                <c:pt idx="12">
                  <c:v>1330</c:v>
                </c:pt>
              </c:numCache>
            </c:numRef>
          </c:val>
          <c:extLst>
            <c:ext xmlns:c16="http://schemas.microsoft.com/office/drawing/2014/chart" uri="{C3380CC4-5D6E-409C-BE32-E72D297353CC}">
              <c16:uniqueId val="{00000008-325C-4FE3-80F5-7D03A0B6F8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167</c:v>
                </c:pt>
                <c:pt idx="3">
                  <c:v>90</c:v>
                </c:pt>
                <c:pt idx="6">
                  <c:v>68</c:v>
                </c:pt>
                <c:pt idx="9">
                  <c:v>49</c:v>
                </c:pt>
                <c:pt idx="12">
                  <c:v>33</c:v>
                </c:pt>
              </c:numCache>
            </c:numRef>
          </c:val>
          <c:extLst>
            <c:ext xmlns:c16="http://schemas.microsoft.com/office/drawing/2014/chart" uri="{C3380CC4-5D6E-409C-BE32-E72D297353CC}">
              <c16:uniqueId val="{00000009-325C-4FE3-80F5-7D03A0B6F8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5975</c:v>
                </c:pt>
                <c:pt idx="3">
                  <c:v>5955</c:v>
                </c:pt>
                <c:pt idx="6">
                  <c:v>6487</c:v>
                </c:pt>
                <c:pt idx="9">
                  <c:v>6058</c:v>
                </c:pt>
                <c:pt idx="12">
                  <c:v>6297</c:v>
                </c:pt>
              </c:numCache>
            </c:numRef>
          </c:val>
          <c:extLst>
            <c:ext xmlns:c16="http://schemas.microsoft.com/office/drawing/2014/chart" uri="{C3380CC4-5D6E-409C-BE32-E72D297353CC}">
              <c16:uniqueId val="{0000000A-325C-4FE3-80F5-7D03A0B6F8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403</c:v>
                </c:pt>
                <c:pt idx="2">
                  <c:v>#N/A</c:v>
                </c:pt>
                <c:pt idx="3">
                  <c:v>#N/A</c:v>
                </c:pt>
                <c:pt idx="4">
                  <c:v>24</c:v>
                </c:pt>
                <c:pt idx="5">
                  <c:v>#N/A</c:v>
                </c:pt>
                <c:pt idx="6">
                  <c:v>#N/A</c:v>
                </c:pt>
                <c:pt idx="7">
                  <c:v>99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5C-4FE3-80F5-7D03A0B6F8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1215</c:v>
                </c:pt>
                <c:pt idx="1">
                  <c:v>1217</c:v>
                </c:pt>
                <c:pt idx="2">
                  <c:v>1350</c:v>
                </c:pt>
              </c:numCache>
            </c:numRef>
          </c:val>
          <c:extLst>
            <c:ext xmlns:c16="http://schemas.microsoft.com/office/drawing/2014/chart" uri="{C3380CC4-5D6E-409C-BE32-E72D297353CC}">
              <c16:uniqueId val="{00000000-C841-452E-A6DA-5C65163450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339</c:v>
                </c:pt>
                <c:pt idx="1">
                  <c:v>239</c:v>
                </c:pt>
                <c:pt idx="2">
                  <c:v>139</c:v>
                </c:pt>
              </c:numCache>
            </c:numRef>
          </c:val>
          <c:extLst>
            <c:ext xmlns:c16="http://schemas.microsoft.com/office/drawing/2014/chart" uri="{C3380CC4-5D6E-409C-BE32-E72D297353CC}">
              <c16:uniqueId val="{00000001-C841-452E-A6DA-5C65163450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3223</c:v>
                </c:pt>
                <c:pt idx="1">
                  <c:v>3301</c:v>
                </c:pt>
                <c:pt idx="2">
                  <c:v>3302</c:v>
                </c:pt>
              </c:numCache>
            </c:numRef>
          </c:val>
          <c:extLst>
            <c:ext xmlns:c16="http://schemas.microsoft.com/office/drawing/2014/chart" uri="{C3380CC4-5D6E-409C-BE32-E72D297353CC}">
              <c16:uniqueId val="{00000002-C841-452E-A6DA-5C65163450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{74622ADF-651C-4D7E-9EC8-CE22B8ABDFA7}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08B-4315-99DC-4CCE67F751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{D28E1C10-2678-40DB-B354-27BC81CBB0C7}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8B-4315-99DC-4CCE67F751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{46D0B792-B77A-4F12-AB55-471E2E447DD9}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8B-4315-99DC-4CCE67F751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{D140A1D0-7799-4DB5-8BE5-65CA65C6BD2C}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8B-4315-99DC-4CCE67F751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{CC0E91B3-C7BF-4D88-A9F8-D459CDF48633}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8B-4315-99DC-4CCE67F75115}"/>
                </c:ext>
              </c:extLst>
            </c:dLbl>
            <c:dLbl>
              <c:idx val="8"/>
              <c:layout>
                <c:manualLayout>
                  <c:x val="0"/>
                  <c:y val="-5.3327251781571409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{5F158C65-FD29-4F9C-BA4B-40FBB44DCB0B}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08B-4315-99DC-4CCE67F75115}"/>
                </c:ext>
              </c:extLst>
            </c:dLbl>
            <c:dLbl>
              <c:idx val="16"/>
              <c:layout>
                <c:manualLayout>
                  <c:x val="0"/>
                  <c:y val="5.3327251781570993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{45B59C8D-B9B4-48B3-B2E0-498DB42AA139}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08B-4315-99DC-4CCE67F7511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{CB9A3DE9-33A1-461E-9179-8CA934017E1B}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08B-4315-99DC-4CCE67F7511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{EC02028F-1F28-4D3E-AA66-E01E7A0C0187}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08B-4315-99DC-4CCE67F751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48.7</c:v>
                </c:pt>
                <c:pt idx="16">
                  <c:v>48.3</c:v>
                </c:pt>
                <c:pt idx="24">
                  <c:v>49.1</c:v>
                </c:pt>
                <c:pt idx="32">
                  <c:v>49.8</c:v>
                </c:pt>
              </c:numCache>
            </c:numRef>
          </c:xVal>
          <c:yVal>
            <c:numRef>
              <c:f>公会計指標分析・財政指標組合せ分析表!$BP$51:$DC$51</c:f>
              <c:numCache>
                <c:formatCode>#,##0.0;"▲ "#,##0.0</c:formatCode>
                <c:ptCount val="40"/>
                <c:pt idx="0">
                  <c:v>11.8</c:v>
                </c:pt>
                <c:pt idx="8">
                  <c:v>0.7</c:v>
                </c:pt>
                <c:pt idx="16">
                  <c:v>2.9</c:v>
                </c:pt>
              </c:numCache>
            </c:numRef>
          </c:yVal>
          <c:smooth val="0"/>
          <c:extLst>
            <c:ext xmlns:c16="http://schemas.microsoft.com/office/drawing/2014/chart" uri="{C3380CC4-5D6E-409C-BE32-E72D297353CC}">
              <c16:uniqueId val="{00000009-608B-4315-99DC-4CCE67F751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{6D1C398F-7978-4ABA-A350-CDCD135CE505}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08B-4315-99DC-4CCE67F751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{79065188-3330-499A-92C1-2045A27605A3}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8B-4315-99DC-4CCE67F751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{E88F651D-F4BD-4A4E-9248-ED586BC500F2}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8B-4315-99DC-4CCE67F751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{BF8A4940-6328-43D1-8F8B-9A1DD4CE6DE7}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8B-4315-99DC-4CCE67F751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{29DD0EE3-63B7-4673-8A00-76BA4A215A14}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8B-4315-99DC-4CCE67F75115}"/>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{8FCCAB4F-1258-4763-A2A3-F7010A29B9F8}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08B-4315-99DC-4CCE67F75115}"/>
                </c:ext>
              </c:extLst>
            </c:dLbl>
            <c:dLbl>
              <c:idx val="16"/>
              <c:layout>
                <c:manualLayout>
                  <c:x val="0"/>
                  <c:y val="-2.541054914778356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{F54D5186-C0CB-41DC-9580-8E841FCD28F5}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08B-4315-99DC-4CCE67F75115}"/>
                </c:ext>
              </c:extLst>
            </c:dLbl>
            <c:dLbl>
              <c:idx val="24"/>
              <c:layout>
                <c:manualLayout>
                  <c:x val="0"/>
                  <c:y val="9.3219673677857502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{9B115B36-A73D-4A57-9565-FDDAE2D248B0}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08B-4315-99DC-4CCE67F75115}"/>
                </c:ext>
              </c:extLst>
            </c:dLbl>
            <c:dLbl>
              <c:idx val="32"/>
              <c:layout>
                <c:manualLayout>
                  <c:x val="0"/>
                  <c:y val="1.608911462623847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{C1057B21-FA94-4A83-8E69-FCB000BF4BF0}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08B-4315-99DC-4CCE67F751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608B-4315-99DC-4CCE67F7511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{F3692B3C-DFF0-4FBC-8F9F-47332A29BF10}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AA7-4007-9E14-8282BA1D43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{3F1B4F6B-C4EA-4AAB-A881-C8C6FB8E51F0}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A7-4007-9E14-8282BA1D43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{9A5C34AA-B834-4BD5-B56C-209C4853C6CF}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A7-4007-9E14-8282BA1D43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{104FCA0B-112A-4616-AD02-D97C728CD000}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A7-4007-9E14-8282BA1D43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{0AA69D46-F0EF-4584-9B5B-4AEC7CFE8312}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A7-4007-9E14-8282BA1D43C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{1DAAD720-0E7C-4B85-A703-54B051D37EB8}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AA7-4007-9E14-8282BA1D43C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{D2C366B6-A119-4236-854F-219968012A23}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AA7-4007-9E14-8282BA1D43C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{DFF45653-B62D-4DEE-8377-A597B1789653}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AA7-4007-9E14-8282BA1D43C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{D89D8913-6702-436D-8FEC-85F7BCB6C408}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AA7-4007-9E14-8282BA1D43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5.5</c:v>
                </c:pt>
                <c:pt idx="16">
                  <c:v>5.8</c:v>
                </c:pt>
                <c:pt idx="24">
                  <c:v>6.6</c:v>
                </c:pt>
                <c:pt idx="32">
                  <c:v>6.8</c:v>
                </c:pt>
              </c:numCache>
            </c:numRef>
          </c:xVal>
          <c:yVal>
            <c:numRef>
              <c:f>公会計指標分析・財政指標組合せ分析表!$BP$73:$DC$73</c:f>
              <c:numCache>
                <c:formatCode>#,##0.0;"▲ "#,##0.0</c:formatCode>
                <c:ptCount val="40"/>
                <c:pt idx="0">
                  <c:v>11.8</c:v>
                </c:pt>
                <c:pt idx="8">
                  <c:v>0.7</c:v>
                </c:pt>
                <c:pt idx="16">
                  <c:v>2.9</c:v>
                </c:pt>
              </c:numCache>
            </c:numRef>
          </c:yVal>
          <c:smooth val="0"/>
          <c:extLst>
            <c:ext xmlns:c16="http://schemas.microsoft.com/office/drawing/2014/chart" uri="{C3380CC4-5D6E-409C-BE32-E72D297353CC}">
              <c16:uniqueId val="{00000009-FAA7-4007-9E14-8282BA1D43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{292EDBC7-9672-4218-A3B1-8B373A1982AC}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AA7-4007-9E14-8282BA1D43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{A7A06C68-B4FA-4E40-8903-50953A5D0FB8}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A7-4007-9E14-8282BA1D43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{6ADE84BE-CA62-4782-8AC2-9D70198B3695}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A7-4007-9E14-8282BA1D43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{CA890739-8AAF-4972-9613-7B1F81CC38A7}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A7-4007-9E14-8282BA1D43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{1BCDE91A-A59B-4264-91E8-93498C999E97}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A7-4007-9E14-8282BA1D43C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{71609530-CD64-4142-8AEA-2C8A5D9B9278}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AA7-4007-9E14-8282BA1D43C5}"/>
                </c:ext>
              </c:extLst>
            </c:dLbl>
            <c:dLbl>
              <c:idx val="16"/>
              <c:layout>
                <c:manualLayout>
                  <c:x val="0"/>
                  <c:y val="-1.8271369340649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{FA0A7318-038F-4D07-847D-7174A7900A4C}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AA7-4007-9E14-8282BA1D43C5}"/>
                </c:ext>
              </c:extLst>
            </c:dLbl>
            <c:dLbl>
              <c:idx val="24"/>
              <c:layout>
                <c:manualLayout>
                  <c:x val="0"/>
                  <c:y val="1.82713693406497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{8E940755-D297-4197-BD90-1F5A7A81DC01}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AA7-4007-9E14-8282BA1D43C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{6A10B56E-838B-420B-BEC0-4458F6909D46}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AA7-4007-9E14-8282BA1D43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AA7-4007-9E14-8282BA1D43C5}"/>
            </c:ext>
          </c:extLst>
        </c:ser>
        <c:dLbls>
          <c:showLegendKey val="0"/>
          <c:showVal val="1"/>
          <c:showCatName val="0"/>
          <c:showSerName val="0"/>
          <c:showPercent val="0"/>
          <c:showBubbleSize val="0"/>
        </c:dLbls>
        <c:axId val="84219776"/>
        <c:axId val="84234240"/>
      </c:scatterChart>
      <c:valAx>
        <c:axId val="84219776"/>
        <c:scaling>
          <c:orientation val="maxMin"/>
          <c:max val="10"/>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昨年度に引き続いて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新庁舎建設事業に係る合併特例債の償還開始等により、前年度比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債務負担行為に基づく支出額は土地改良事業に係る償還が進み、残高が減少したこと等により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今後も施設整備事業への地方債の活用を計画しており、元利償還金が増加する見込みと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ため、実質公債費比率の上昇が想定される。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そのため、これまで以上に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公債費の適正化に取り組んでいく必要がある。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新庁舎建設事業に伴い借り入れた合併特例債の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額が新規の起債額を下回ったため、前年度と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比較し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っているが、財政的に有利な地方債を活用し、返還にあたり今後交付税措置される見込みの額は増加しているため、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充当可能財源等が将来負担額を上回る結果となった。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大規模な施設整備事業等に地方債の活用を予定しているため、将来負担比率は上昇していくことが考えられる。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そのため、これまで以上に公債費の適正化に取り組んでいく必要がある。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埼玉県神川町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旧合併特例債償還（地域振興基金分）に係る「減債基金」の取崩し及び丹荘保育所整備事業に係る「公共施設整備基金」を取崩した一方で、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基金」に決算余剰金を積み立てた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基金の債券運用を行うことにより、自主財源の確保に努める。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町全体の計画等を勘案したうえで「特定目的基金」に積み立てる等、使途の明確化を図る。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基金：町の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の整備を図る。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丹荘保育所整備事業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に充当したことによる６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公共施設整備基金：令和元年度に策定した「神川町公共施設長期保全計画」に基づいた公共施設の修繕や改修費用等の財源としての運用を行う。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における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に必要な経費の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財源としての運用を行う。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定期預金利子の積立により、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財政調整基金の債券運用を平成３０年度より開始した。今後も引き続き自主財源の確保に努める。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旧合併特例債の償還（地域振興基金分）に係る取崩しによる１００百万円の減となった。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地域振興基金の償還期間は令和３年度までとなっており、毎年１００百万円取り崩す予定となっている。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C0E1D1A-41A5-4B39-B3C1-BE487D189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9948A29-6A96-46C0-A6CF-DD1838965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226CF655-9329-4EDB-BCF3-2C4FD1FF2BD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AC0DC8E4-9243-4F74-9A02-2CEDEA81163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90935B39-DF98-4372-BEBD-61C079DF0F9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951D8B23-3A26-47D4-A1F3-982C3C20A81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4DB0D95E-C4F0-4B83-B1C7-D66B836A7C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1C058CF-9797-4A88-B3A7-477EF73FDCA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717BC641-D49E-4C9A-B5C6-123251A2E0A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53AC33E-C8C3-4042-8134-CF65FE9A2D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36E21284-B92F-4057-A69E-3D07B4CB4C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2DACBD5B-D8DD-49BB-B891-0FE3592ECB6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8241B0F0-FCEB-4B40-AEC3-6561ED1F5D7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888C8F34-7D70-43F7-A006-8044BF65D64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E5FC3188-DB14-499E-B11B-9AD5AC50CB2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31B7D9D-4F0A-4C0F-A51E-E927179FB13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BB678286-3044-465C-B464-C74DA6CF0D4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5D69055C-EE35-496D-9AF0-63B5A9AFBAB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52EAED2F-2AEC-4C47-A6ED-C0F0B4920D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B414C33B-3750-47A5-9634-DEEA2591B0D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BA18806B-9BC7-4F63-A387-A290D851D30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BB92C010-2FBB-4910-9239-E41301E9B21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F9382FB6-48E9-45B5-AC06-94AA5C6ED1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7E89C92D-CEFB-40EA-AFD9-1FFCD7CCCA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EFA4015-1DF1-4DF8-AA1B-4F28F17DA20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A4F36EC9-83A5-4176-9117-C4BD3E5FAC5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A913814E-0571-42C8-B4A8-F1067872DA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4114D659-0D4A-47B0-9519-2B4762F05BA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4EE05C4D-9463-4266-AE13-498C861A06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929803AD-CCF0-413D-92E8-779375CEB8C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8FE5467-31CE-4357-99E3-A6849CC1CB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86F664F1-1EF0-42AF-85BD-BC0993D4015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3F615238-6698-4CFD-BC11-E3C23368807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C24CD78B-CE48-4B2E-914F-F1700CFC9E1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8541DDCA-7C73-47CE-BDB3-9EB2123751E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70548473-0053-4DBC-837C-38A0DBAFF73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319DE11F-31EC-42E9-862C-AE2307D7F08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61B0AA30-A265-49DF-A04D-AE8FF75D1D1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1948FCBC-0517-4702-AB84-15BD4ECC3CE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27928DE6-FBF2-49D6-ADAB-017676A73C0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877BE2F9-B30D-4E4D-A92A-4A8DD3ADD29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1560A213-E905-4195-BA18-878CAACB38D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175E71F4-DB8A-4B6E-8FA4-F5EF9D51322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9AA0DF69-8FFB-4AB3-8676-6CC587DCAF5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3328A0E9-DB12-462F-80A5-3C72692713D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EB6F3789-C714-4C2F-9133-3F2AB39AF8E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FD25512C-9234-4076-9425-FCE3A9003B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9DAD1C1F-8997-4616-A5E7-5725FD9E627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AE5E005D-F440-410D-8CF5-0489A0E1A9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114CFC16-8142-4B96-B490-C9A146008B2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B0FB3EB4-E2ED-4684-9EEB-9787954910A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神川町では、有形固定資産減価償却率について、類似団体内平均、全国平均、埼玉県平均を下回っている。</a:t>
          </a:r>
          <a:endParaRPr lang="ja-JP" altLang="ja-JP">
            <a:effectLst/>
          </a:endParaRPr>
        </a:p>
        <a:p>
          <a:r>
            <a:rPr kumimoji="1" lang="ja-JP" altLang="ja-JP" sz="1100">
              <a:solidFill>
                <a:schemeClr val="dk1"/>
              </a:solidFill>
              <a:effectLst/>
              <a:latin typeface="+mn-lt"/>
              <a:ea typeface="+mn-ea"/>
              <a:cs typeface="+mn-cs"/>
            </a:rPr>
            <a:t>相対的に見て減価償却が進んでいないと言えるが、公共施設等については、個別施設計画を策定済みであり、町の現状に合わせた計画的な修繕や更新を行うことで、各施設の適切な管理を進めている。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4F927E7C-8720-4E86-8556-7578F5436E8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1C96D05D-9A9E-4C31-AC60-E08ED607495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1F9FBF36-4D47-4A4D-85FA-42185F8E752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D40D0C84-517D-4004-A48F-B57F373B62A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D803F423-1F3A-4494-A2C1-20B12BF0DDD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FD9EDAFF-1174-4B36-939C-AB865AEBDBD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6F8A2A65-575C-4E5A-8592-D022FC5784E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92C26EA8-885E-48A6-B4F1-8F666DFF3F7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6DE9842B-BB64-4663-8888-8CCEEDC7A7A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63446E07-A2F7-4023-B60D-AEC6A92C639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374A0A5B-FA5A-42CE-83B2-3F61F8F7CBC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C71B38E5-E5D8-4EF9-B051-1D0AE604ABA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4E52C5C2-4873-4065-A48E-16701879129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16CDBF1-7BC2-4C82-BBB3-EF654458640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9FD384A1-A64D-4C63-A6B2-338890605EA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C13BAF3-2541-4398-A3F1-D06D8C04FD6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9" name="直線コネクタ 68">
          <a:extLst>
            <a:ext uri="{FF2B5EF4-FFF2-40B4-BE49-F238E27FC236}">
              <a16:creationId xmlns:a16="http://schemas.microsoft.com/office/drawing/2014/main" id="{BFB9A0D2-C6A8-4742-8216-840EAAA0FDA5}"/>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0" name="有形固定資産減価償却率最小値テキスト">
          <a:extLst>
            <a:ext uri="{FF2B5EF4-FFF2-40B4-BE49-F238E27FC236}">
              <a16:creationId xmlns:a16="http://schemas.microsoft.com/office/drawing/2014/main" id="{39AD529E-B429-4D30-B36C-0A40BE44C0BD}"/>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1" name="直線コネクタ 70">
          <a:extLst>
            <a:ext uri="{FF2B5EF4-FFF2-40B4-BE49-F238E27FC236}">
              <a16:creationId xmlns:a16="http://schemas.microsoft.com/office/drawing/2014/main" id="{CD33ED58-8AB8-4C11-A16D-EAEB27567329}"/>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2" name="有形固定資産減価償却率最大値テキスト">
          <a:extLst>
            <a:ext uri="{FF2B5EF4-FFF2-40B4-BE49-F238E27FC236}">
              <a16:creationId xmlns:a16="http://schemas.microsoft.com/office/drawing/2014/main" id="{4DD5E43C-BB90-4F49-B97C-B9D9DFB07287}"/>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3" name="直線コネクタ 72">
          <a:extLst>
            <a:ext uri="{FF2B5EF4-FFF2-40B4-BE49-F238E27FC236}">
              <a16:creationId xmlns:a16="http://schemas.microsoft.com/office/drawing/2014/main" id="{B3662E6C-FDC1-4D76-A5BB-B991FBFA5D37}"/>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4" name="有形固定資産減価償却率平均値テキスト">
          <a:extLst>
            <a:ext uri="{FF2B5EF4-FFF2-40B4-BE49-F238E27FC236}">
              <a16:creationId xmlns:a16="http://schemas.microsoft.com/office/drawing/2014/main" id="{CAC29215-3FE1-44D7-971F-E332ACD196ED}"/>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5" name="フローチャート: 判断 74">
          <a:extLst>
            <a:ext uri="{FF2B5EF4-FFF2-40B4-BE49-F238E27FC236}">
              <a16:creationId xmlns:a16="http://schemas.microsoft.com/office/drawing/2014/main" id="{043452C7-378E-4065-B6CE-5B2642114DD8}"/>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6" name="フローチャート: 判断 75">
          <a:extLst>
            <a:ext uri="{FF2B5EF4-FFF2-40B4-BE49-F238E27FC236}">
              <a16:creationId xmlns:a16="http://schemas.microsoft.com/office/drawing/2014/main" id="{81EE3BEB-C3D7-462D-9B40-09DDA9361003}"/>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7" name="フローチャート: 判断 76">
          <a:extLst>
            <a:ext uri="{FF2B5EF4-FFF2-40B4-BE49-F238E27FC236}">
              <a16:creationId xmlns:a16="http://schemas.microsoft.com/office/drawing/2014/main" id="{8A110B26-458B-4811-A396-B50B2C26A29E}"/>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8" name="フローチャート: 判断 77">
          <a:extLst>
            <a:ext uri="{FF2B5EF4-FFF2-40B4-BE49-F238E27FC236}">
              <a16:creationId xmlns:a16="http://schemas.microsoft.com/office/drawing/2014/main" id="{0D0E3BCD-9997-45C3-BC9D-C83356D92623}"/>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a:extLst>
            <a:ext uri="{FF2B5EF4-FFF2-40B4-BE49-F238E27FC236}">
              <a16:creationId xmlns:a16="http://schemas.microsoft.com/office/drawing/2014/main" id="{9EBFD186-8C90-4B20-8087-1B890514C4B7}"/>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2F63C5F-2695-45C2-8E4D-EBE24398902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5BEF852-EF39-4264-8DB4-0802F483E7E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3119A48-2896-4699-8CD0-55D07C7EB3E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F00FE58-37D0-443F-820A-EE9C5E3B115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744080A-F162-458C-B8C3-4802457459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85" name="楕円 84">
          <a:extLst>
            <a:ext uri="{FF2B5EF4-FFF2-40B4-BE49-F238E27FC236}">
              <a16:creationId xmlns:a16="http://schemas.microsoft.com/office/drawing/2014/main" id="{D87ABB6D-06E9-4F5E-88AF-BD2886DB1D93}"/>
            </a:ext>
          </a:extLst>
        </xdr:cNvPr>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86" name="有形固定資産減価償却率該当値テキスト">
          <a:extLst>
            <a:ext uri="{FF2B5EF4-FFF2-40B4-BE49-F238E27FC236}">
              <a16:creationId xmlns:a16="http://schemas.microsoft.com/office/drawing/2014/main" id="{98F25E64-29E4-49E9-ABB6-0C8FE53B1B1E}"/>
            </a:ext>
          </a:extLst>
        </xdr:cNvPr>
        <xdr:cNvSpPr txBox="1"/>
      </xdr:nvSpPr>
      <xdr:spPr>
        <a:xfrm>
          <a:off x="48133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42016</xdr:rowOff>
    </xdr:from>
    <xdr:to>
      <xdr:col>19</xdr:col>
      <xdr:colOff>187325</xdr:colOff>
      <xdr:row>29</xdr:row>
      <xdr:rowOff>143616</xdr:rowOff>
    </xdr:to>
    <xdr:sp macro="" textlink="">
      <xdr:nvSpPr>
        <xdr:cNvPr id="87" name="楕円 86">
          <a:extLst>
            <a:ext uri="{FF2B5EF4-FFF2-40B4-BE49-F238E27FC236}">
              <a16:creationId xmlns:a16="http://schemas.microsoft.com/office/drawing/2014/main" id="{FE163AD7-1E8B-4806-BFB0-5B83A6AB1CC6}"/>
            </a:ext>
          </a:extLst>
        </xdr:cNvPr>
        <xdr:cNvSpPr/>
      </xdr:nvSpPr>
      <xdr:spPr>
        <a:xfrm>
          <a:off x="4000500" y="57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92816</xdr:rowOff>
    </xdr:from>
    <xdr:to>
      <xdr:col>23</xdr:col>
      <xdr:colOff>85725</xdr:colOff>
      <xdr:row>29</xdr:row>
      <xdr:rowOff>105410</xdr:rowOff>
    </xdr:to>
    <xdr:cxnSp macro="">
      <xdr:nvCxnSpPr>
        <xdr:cNvPr id="88" name="直線コネクタ 87">
          <a:extLst>
            <a:ext uri="{FF2B5EF4-FFF2-40B4-BE49-F238E27FC236}">
              <a16:creationId xmlns:a16="http://schemas.microsoft.com/office/drawing/2014/main" id="{72FBFEC6-50B9-4617-897F-1208E1C9F4E8}"/>
            </a:ext>
          </a:extLst>
        </xdr:cNvPr>
        <xdr:cNvCxnSpPr/>
      </xdr:nvCxnSpPr>
      <xdr:spPr>
        <a:xfrm>
          <a:off x="4051300" y="5836391"/>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27622</xdr:rowOff>
    </xdr:from>
    <xdr:to>
      <xdr:col>15</xdr:col>
      <xdr:colOff>187325</xdr:colOff>
      <xdr:row>29</xdr:row>
      <xdr:rowOff>129222</xdr:rowOff>
    </xdr:to>
    <xdr:sp macro="" textlink="">
      <xdr:nvSpPr>
        <xdr:cNvPr id="89" name="楕円 88">
          <a:extLst>
            <a:ext uri="{FF2B5EF4-FFF2-40B4-BE49-F238E27FC236}">
              <a16:creationId xmlns:a16="http://schemas.microsoft.com/office/drawing/2014/main" id="{583C164F-BC54-4B20-9C11-511A0F38BAD5}"/>
            </a:ext>
          </a:extLst>
        </xdr:cNvPr>
        <xdr:cNvSpPr/>
      </xdr:nvSpPr>
      <xdr:spPr>
        <a:xfrm>
          <a:off x="32385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78422</xdr:rowOff>
    </xdr:from>
    <xdr:to>
      <xdr:col>19</xdr:col>
      <xdr:colOff>136525</xdr:colOff>
      <xdr:row>29</xdr:row>
      <xdr:rowOff>92816</xdr:rowOff>
    </xdr:to>
    <xdr:cxnSp macro="">
      <xdr:nvCxnSpPr>
        <xdr:cNvPr id="90" name="直線コネクタ 89">
          <a:extLst>
            <a:ext uri="{FF2B5EF4-FFF2-40B4-BE49-F238E27FC236}">
              <a16:creationId xmlns:a16="http://schemas.microsoft.com/office/drawing/2014/main" id="{569D0D7A-050A-479E-91DF-3833393B1CF4}"/>
            </a:ext>
          </a:extLst>
        </xdr:cNvPr>
        <xdr:cNvCxnSpPr/>
      </xdr:nvCxnSpPr>
      <xdr:spPr>
        <a:xfrm>
          <a:off x="3289300" y="5821997"/>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34819</xdr:rowOff>
    </xdr:from>
    <xdr:to>
      <xdr:col>11</xdr:col>
      <xdr:colOff>187325</xdr:colOff>
      <xdr:row>29</xdr:row>
      <xdr:rowOff>136419</xdr:rowOff>
    </xdr:to>
    <xdr:sp macro="" textlink="">
      <xdr:nvSpPr>
        <xdr:cNvPr id="91" name="楕円 90">
          <a:extLst>
            <a:ext uri="{FF2B5EF4-FFF2-40B4-BE49-F238E27FC236}">
              <a16:creationId xmlns:a16="http://schemas.microsoft.com/office/drawing/2014/main" id="{949D6FF9-FBAA-459D-B35D-CD914DAC2CDD}"/>
            </a:ext>
          </a:extLst>
        </xdr:cNvPr>
        <xdr:cNvSpPr/>
      </xdr:nvSpPr>
      <xdr:spPr>
        <a:xfrm>
          <a:off x="2476500" y="57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78422</xdr:rowOff>
    </xdr:from>
    <xdr:to>
      <xdr:col>15</xdr:col>
      <xdr:colOff>136525</xdr:colOff>
      <xdr:row>29</xdr:row>
      <xdr:rowOff>85619</xdr:rowOff>
    </xdr:to>
    <xdr:cxnSp macro="">
      <xdr:nvCxnSpPr>
        <xdr:cNvPr id="92" name="直線コネクタ 91">
          <a:extLst>
            <a:ext uri="{FF2B5EF4-FFF2-40B4-BE49-F238E27FC236}">
              <a16:creationId xmlns:a16="http://schemas.microsoft.com/office/drawing/2014/main" id="{1579E185-F1F6-46B1-A164-507C65A0802A}"/>
            </a:ext>
          </a:extLst>
        </xdr:cNvPr>
        <xdr:cNvCxnSpPr/>
      </xdr:nvCxnSpPr>
      <xdr:spPr>
        <a:xfrm flipV="1">
          <a:off x="2527300" y="5821997"/>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15028</xdr:rowOff>
    </xdr:from>
    <xdr:to>
      <xdr:col>7</xdr:col>
      <xdr:colOff>187325</xdr:colOff>
      <xdr:row>29</xdr:row>
      <xdr:rowOff>116628</xdr:rowOff>
    </xdr:to>
    <xdr:sp macro="" textlink="">
      <xdr:nvSpPr>
        <xdr:cNvPr id="93" name="楕円 92">
          <a:extLst>
            <a:ext uri="{FF2B5EF4-FFF2-40B4-BE49-F238E27FC236}">
              <a16:creationId xmlns:a16="http://schemas.microsoft.com/office/drawing/2014/main" id="{36ADF430-6ADC-4574-857E-E88D84DF7EEB}"/>
            </a:ext>
          </a:extLst>
        </xdr:cNvPr>
        <xdr:cNvSpPr/>
      </xdr:nvSpPr>
      <xdr:spPr>
        <a:xfrm>
          <a:off x="1714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65828</xdr:rowOff>
    </xdr:from>
    <xdr:to>
      <xdr:col>11</xdr:col>
      <xdr:colOff>136525</xdr:colOff>
      <xdr:row>29</xdr:row>
      <xdr:rowOff>85619</xdr:rowOff>
    </xdr:to>
    <xdr:cxnSp macro="">
      <xdr:nvCxnSpPr>
        <xdr:cNvPr id="94" name="直線コネクタ 93">
          <a:extLst>
            <a:ext uri="{FF2B5EF4-FFF2-40B4-BE49-F238E27FC236}">
              <a16:creationId xmlns:a16="http://schemas.microsoft.com/office/drawing/2014/main" id="{BEAF8ED5-6850-4E9D-A2C0-69CDFCFA1ECB}"/>
            </a:ext>
          </a:extLst>
        </xdr:cNvPr>
        <xdr:cNvCxnSpPr/>
      </xdr:nvCxnSpPr>
      <xdr:spPr>
        <a:xfrm>
          <a:off x="1765300" y="5809403"/>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5" name="n_1aveValue有形固定資産減価償却率">
          <a:extLst>
            <a:ext uri="{FF2B5EF4-FFF2-40B4-BE49-F238E27FC236}">
              <a16:creationId xmlns:a16="http://schemas.microsoft.com/office/drawing/2014/main" id="{F4B52988-8C44-4351-89A8-E010225B4740}"/>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6" name="n_2aveValue有形固定資産減価償却率">
          <a:extLst>
            <a:ext uri="{FF2B5EF4-FFF2-40B4-BE49-F238E27FC236}">
              <a16:creationId xmlns:a16="http://schemas.microsoft.com/office/drawing/2014/main" id="{595642F8-367C-49D8-9CC0-45AE66B24379}"/>
            </a:ext>
          </a:extLst>
        </xdr:cNvPr>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7" name="n_3aveValue有形固定資産減価償却率">
          <a:extLst>
            <a:ext uri="{FF2B5EF4-FFF2-40B4-BE49-F238E27FC236}">
              <a16:creationId xmlns:a16="http://schemas.microsoft.com/office/drawing/2014/main" id="{7748FB2E-B728-486B-B890-DE7EBC9DDABC}"/>
            </a:ext>
          </a:extLst>
        </xdr:cNvPr>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8" name="n_4aveValue有形固定資産減価償却率">
          <a:extLst>
            <a:ext uri="{FF2B5EF4-FFF2-40B4-BE49-F238E27FC236}">
              <a16:creationId xmlns:a16="http://schemas.microsoft.com/office/drawing/2014/main" id="{D04907B0-C9E3-4939-B319-C859A3196D7A}"/>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160143</xdr:rowOff>
    </xdr:from>
    <xdr:ext cx="405111" cy="259045"/>
    <xdr:sp macro="" textlink="">
      <xdr:nvSpPr>
        <xdr:cNvPr id="99" name="n_1mainValue有形固定資産減価償却率">
          <a:extLst>
            <a:ext uri="{FF2B5EF4-FFF2-40B4-BE49-F238E27FC236}">
              <a16:creationId xmlns:a16="http://schemas.microsoft.com/office/drawing/2014/main" id="{393951C1-0F97-43C2-A5C2-E034F2DDC070}"/>
            </a:ext>
          </a:extLst>
        </xdr:cNvPr>
        <xdr:cNvSpPr txBox="1"/>
      </xdr:nvSpPr>
      <xdr:spPr>
        <a:xfrm>
          <a:off x="3836044" y="556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145749</xdr:rowOff>
    </xdr:from>
    <xdr:ext cx="405111" cy="259045"/>
    <xdr:sp macro="" textlink="">
      <xdr:nvSpPr>
        <xdr:cNvPr id="100" name="n_2mainValue有形固定資産減価償却率">
          <a:extLst>
            <a:ext uri="{FF2B5EF4-FFF2-40B4-BE49-F238E27FC236}">
              <a16:creationId xmlns:a16="http://schemas.microsoft.com/office/drawing/2014/main" id="{E8C43E80-165C-4267-BBAB-4A756A1EB3A2}"/>
            </a:ext>
          </a:extLst>
        </xdr:cNvPr>
        <xdr:cNvSpPr txBox="1"/>
      </xdr:nvSpPr>
      <xdr:spPr>
        <a:xfrm>
          <a:off x="3086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152946</xdr:rowOff>
    </xdr:from>
    <xdr:ext cx="405111" cy="259045"/>
    <xdr:sp macro="" textlink="">
      <xdr:nvSpPr>
        <xdr:cNvPr id="101" name="n_3mainValue有形固定資産減価償却率">
          <a:extLst>
            <a:ext uri="{FF2B5EF4-FFF2-40B4-BE49-F238E27FC236}">
              <a16:creationId xmlns:a16="http://schemas.microsoft.com/office/drawing/2014/main" id="{AB6B85C3-2C4B-48CE-BE55-669314C3674E}"/>
            </a:ext>
          </a:extLst>
        </xdr:cNvPr>
        <xdr:cNvSpPr txBox="1"/>
      </xdr:nvSpPr>
      <xdr:spPr>
        <a:xfrm>
          <a:off x="2324744" y="555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133155</xdr:rowOff>
    </xdr:from>
    <xdr:ext cx="405111" cy="259045"/>
    <xdr:sp macro="" textlink="">
      <xdr:nvSpPr>
        <xdr:cNvPr id="102" name="n_4mainValue有形固定資産減価償却率">
          <a:extLst>
            <a:ext uri="{FF2B5EF4-FFF2-40B4-BE49-F238E27FC236}">
              <a16:creationId xmlns:a16="http://schemas.microsoft.com/office/drawing/2014/main" id="{9F05B56F-1FF2-4013-A300-1DF2B278EBCE}"/>
            </a:ext>
          </a:extLst>
        </xdr:cNvPr>
        <xdr:cNvSpPr txBox="1"/>
      </xdr:nvSpPr>
      <xdr:spPr>
        <a:xfrm>
          <a:off x="1562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BAD7EA9-0D49-4F03-ADD7-122DCA4CAD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B5632C48-AA91-4B32-B83C-19DCC24AB4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E57D15DB-F644-414B-BC7D-DD0CC05A023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A2631DE-4C80-4C13-8977-6212D382EE9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3AA59BB6-CA32-436C-8131-0225E304D28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2F53611C-D48A-4A3F-9105-8ABE167832A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CE6FD55F-5569-4C62-BC57-7B621244E5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8824ED39-F11D-4F17-8EEC-CF3A779D4FF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B25B425-044E-4717-8335-183607DE6B9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BE3602F3-0F76-463E-82EE-D24E674FAB5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5A686582-16CB-41FD-AE87-E00C9C56F9C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152EBDB2-4F3D-4618-877B-3C2C8E99143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D63FAD90-39B5-4FDF-859B-4B5262C60AF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神川町では、債務償還比率について類似団体平均、全国平均、埼玉県平均を下回っている。</a:t>
          </a:r>
          <a:endParaRPr lang="ja-JP" altLang="ja-JP">
            <a:effectLst/>
          </a:endParaRPr>
        </a:p>
        <a:p>
          <a:r>
            <a:rPr kumimoji="1" lang="ja-JP" altLang="ja-JP" sz="1100">
              <a:solidFill>
                <a:schemeClr val="dk1"/>
              </a:solidFill>
              <a:effectLst/>
              <a:latin typeface="+mn-lt"/>
              <a:ea typeface="+mn-ea"/>
              <a:cs typeface="+mn-cs"/>
            </a:rPr>
            <a:t>相対的に債務償還能力は高いと言えるが、今後も地方債の発行が見込まれており、それに伴う数値の増加が見込まれる。そのため、交付税措置のある地方債を活用するなど、引き続き適正な債権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443FDE01-F049-451A-92DD-52283511B94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560FABF6-56D1-47FB-B446-6E1AB4B2BAD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5C52B1E-427E-4E45-936E-EF9369D2F9A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F8E39810-C805-4C6E-AC9F-1DF552D2250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BE699810-1C0E-4B3A-8320-11703B8B81D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95A7B412-EC09-487F-89A8-E979D5551E9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20C6307-EC3C-443A-B003-06FF9533BE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FFAD77DF-2CE3-484B-9DA5-7865785BFE0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FA95453-630A-4E57-AE0E-5D5FC34DBBB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78FE0121-8BDE-404D-B7F9-245FBC61DB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5690314C-3B2A-46FD-8394-CA8CE3B4E02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7FA61F9-EC68-49B0-896A-FD139C3C7A6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4351BB-A587-4771-BEFE-24CBC3F6FB9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E53F9699-90F3-4B94-9763-383F6DC1A52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139ECD3E-CF70-42BA-B2EE-0922A4DFB6E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1" name="直線コネクタ 130">
          <a:extLst>
            <a:ext uri="{FF2B5EF4-FFF2-40B4-BE49-F238E27FC236}">
              <a16:creationId xmlns:a16="http://schemas.microsoft.com/office/drawing/2014/main" id="{A424554B-3CA1-4F7E-A983-47EEED3A2019}"/>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2" name="債務償還比率最小値テキスト">
          <a:extLst>
            <a:ext uri="{FF2B5EF4-FFF2-40B4-BE49-F238E27FC236}">
              <a16:creationId xmlns:a16="http://schemas.microsoft.com/office/drawing/2014/main" id="{7729A141-D994-48FA-AB8A-D32D58F38BDA}"/>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3" name="直線コネクタ 132">
          <a:extLst>
            <a:ext uri="{FF2B5EF4-FFF2-40B4-BE49-F238E27FC236}">
              <a16:creationId xmlns:a16="http://schemas.microsoft.com/office/drawing/2014/main" id="{BF472715-5CDF-4650-9FFF-939B2213604A}"/>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27F00A9B-B2AF-4F2A-8115-7B2D9586B4E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F7C91A95-0A71-4FA8-99E8-2FC5EBCA503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6" name="債務償還比率平均値テキスト">
          <a:extLst>
            <a:ext uri="{FF2B5EF4-FFF2-40B4-BE49-F238E27FC236}">
              <a16:creationId xmlns:a16="http://schemas.microsoft.com/office/drawing/2014/main" id="{0B199451-FC39-4920-BE88-1559D76150DE}"/>
            </a:ext>
          </a:extLst>
        </xdr:cNvPr>
        <xdr:cNvSpPr txBox="1"/>
      </xdr:nvSpPr>
      <xdr:spPr>
        <a:xfrm>
          <a:off x="14846300" y="587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7" name="フローチャート: 判断 136">
          <a:extLst>
            <a:ext uri="{FF2B5EF4-FFF2-40B4-BE49-F238E27FC236}">
              <a16:creationId xmlns:a16="http://schemas.microsoft.com/office/drawing/2014/main" id="{240D6E03-9B3B-4882-9DD0-FBC70C9B8727}"/>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8" name="フローチャート: 判断 137">
          <a:extLst>
            <a:ext uri="{FF2B5EF4-FFF2-40B4-BE49-F238E27FC236}">
              <a16:creationId xmlns:a16="http://schemas.microsoft.com/office/drawing/2014/main" id="{4C478887-6C2E-4777-B81C-D602CA374486}"/>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9" name="フローチャート: 判断 138">
          <a:extLst>
            <a:ext uri="{FF2B5EF4-FFF2-40B4-BE49-F238E27FC236}">
              <a16:creationId xmlns:a16="http://schemas.microsoft.com/office/drawing/2014/main" id="{6213FBA7-36E8-48C5-A721-4FC66C89E4A6}"/>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0" name="フローチャート: 判断 139">
          <a:extLst>
            <a:ext uri="{FF2B5EF4-FFF2-40B4-BE49-F238E27FC236}">
              <a16:creationId xmlns:a16="http://schemas.microsoft.com/office/drawing/2014/main" id="{1390386A-4464-4496-BD2E-F71652D7AA8C}"/>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1" name="フローチャート: 判断 140">
          <a:extLst>
            <a:ext uri="{FF2B5EF4-FFF2-40B4-BE49-F238E27FC236}">
              <a16:creationId xmlns:a16="http://schemas.microsoft.com/office/drawing/2014/main" id="{1E3DB9A1-BAD5-42FF-B762-716D0A1912CD}"/>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107CDC8-98EF-4ED7-B902-999EB22887A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ABD032E-9E1B-490A-A06F-2A55C136B39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227E078-8428-49B3-A1CE-6E0CCE51D00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B17DB78-2326-4ADA-A65D-C947F902EAA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4C0DE62-6DFD-4061-9694-EF95EF2E807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41416</xdr:rowOff>
    </xdr:from>
    <xdr:to>
      <xdr:col>76</xdr:col>
      <xdr:colOff>73025</xdr:colOff>
      <xdr:row>29</xdr:row>
      <xdr:rowOff>143016</xdr:rowOff>
    </xdr:to>
    <xdr:sp macro="" textlink="">
      <xdr:nvSpPr>
        <xdr:cNvPr id="147" name="楕円 146">
          <a:extLst>
            <a:ext uri="{FF2B5EF4-FFF2-40B4-BE49-F238E27FC236}">
              <a16:creationId xmlns:a16="http://schemas.microsoft.com/office/drawing/2014/main" id="{0A1A87D0-ADC3-4F07-AE78-10907A98022C}"/>
            </a:ext>
          </a:extLst>
        </xdr:cNvPr>
        <xdr:cNvSpPr/>
      </xdr:nvSpPr>
      <xdr:spPr>
        <a:xfrm>
          <a:off x="14744700" y="57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64293</xdr:rowOff>
    </xdr:from>
    <xdr:ext cx="469744" cy="259045"/>
    <xdr:sp macro="" textlink="">
      <xdr:nvSpPr>
        <xdr:cNvPr id="148" name="債務償還比率該当値テキスト">
          <a:extLst>
            <a:ext uri="{FF2B5EF4-FFF2-40B4-BE49-F238E27FC236}">
              <a16:creationId xmlns:a16="http://schemas.microsoft.com/office/drawing/2014/main" id="{A9259006-DF3D-4184-91CB-9E4AB8903F73}"/>
            </a:ext>
          </a:extLst>
        </xdr:cNvPr>
        <xdr:cNvSpPr txBox="1"/>
      </xdr:nvSpPr>
      <xdr:spPr>
        <a:xfrm>
          <a:off x="14846300" y="5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68883</xdr:rowOff>
    </xdr:from>
    <xdr:to>
      <xdr:col>72</xdr:col>
      <xdr:colOff>123825</xdr:colOff>
      <xdr:row>29</xdr:row>
      <xdr:rowOff>170483</xdr:rowOff>
    </xdr:to>
    <xdr:sp macro="" textlink="">
      <xdr:nvSpPr>
        <xdr:cNvPr id="149" name="楕円 148">
          <a:extLst>
            <a:ext uri="{FF2B5EF4-FFF2-40B4-BE49-F238E27FC236}">
              <a16:creationId xmlns:a16="http://schemas.microsoft.com/office/drawing/2014/main" id="{B96BC32B-1125-4755-A104-FDF96A4049A1}"/>
            </a:ext>
          </a:extLst>
        </xdr:cNvPr>
        <xdr:cNvSpPr/>
      </xdr:nvSpPr>
      <xdr:spPr>
        <a:xfrm>
          <a:off x="14033500" y="58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92216</xdr:rowOff>
    </xdr:from>
    <xdr:to>
      <xdr:col>76</xdr:col>
      <xdr:colOff>22225</xdr:colOff>
      <xdr:row>29</xdr:row>
      <xdr:rowOff>119683</xdr:rowOff>
    </xdr:to>
    <xdr:cxnSp macro="">
      <xdr:nvCxnSpPr>
        <xdr:cNvPr id="150" name="直線コネクタ 149">
          <a:extLst>
            <a:ext uri="{FF2B5EF4-FFF2-40B4-BE49-F238E27FC236}">
              <a16:creationId xmlns:a16="http://schemas.microsoft.com/office/drawing/2014/main" id="{05B3CA4E-A1FA-4C3A-9E7C-060CFDF6F8BC}"/>
            </a:ext>
          </a:extLst>
        </xdr:cNvPr>
        <xdr:cNvCxnSpPr/>
      </xdr:nvCxnSpPr>
      <xdr:spPr>
        <a:xfrm flipV="1">
          <a:off x="14084300" y="5835791"/>
          <a:ext cx="711200" cy="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93112</xdr:rowOff>
    </xdr:from>
    <xdr:to>
      <xdr:col>68</xdr:col>
      <xdr:colOff>123825</xdr:colOff>
      <xdr:row>30</xdr:row>
      <xdr:rowOff>23262</xdr:rowOff>
    </xdr:to>
    <xdr:sp macro="" textlink="">
      <xdr:nvSpPr>
        <xdr:cNvPr id="151" name="楕円 150">
          <a:extLst>
            <a:ext uri="{FF2B5EF4-FFF2-40B4-BE49-F238E27FC236}">
              <a16:creationId xmlns:a16="http://schemas.microsoft.com/office/drawing/2014/main" id="{AA73587F-A3DE-45A7-B26C-044F7EB7C144}"/>
            </a:ext>
          </a:extLst>
        </xdr:cNvPr>
        <xdr:cNvSpPr/>
      </xdr:nvSpPr>
      <xdr:spPr>
        <a:xfrm>
          <a:off x="13271500" y="58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119683</xdr:rowOff>
    </xdr:from>
    <xdr:to>
      <xdr:col>72</xdr:col>
      <xdr:colOff>73025</xdr:colOff>
      <xdr:row>29</xdr:row>
      <xdr:rowOff>143912</xdr:rowOff>
    </xdr:to>
    <xdr:cxnSp macro="">
      <xdr:nvCxnSpPr>
        <xdr:cNvPr id="152" name="直線コネクタ 151">
          <a:extLst>
            <a:ext uri="{FF2B5EF4-FFF2-40B4-BE49-F238E27FC236}">
              <a16:creationId xmlns:a16="http://schemas.microsoft.com/office/drawing/2014/main" id="{8E9AEC69-C7C2-4A06-A2B6-6791071154DA}"/>
            </a:ext>
          </a:extLst>
        </xdr:cNvPr>
        <xdr:cNvCxnSpPr/>
      </xdr:nvCxnSpPr>
      <xdr:spPr>
        <a:xfrm flipV="1">
          <a:off x="13322300" y="5863258"/>
          <a:ext cx="762000" cy="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88914</xdr:rowOff>
    </xdr:from>
    <xdr:to>
      <xdr:col>64</xdr:col>
      <xdr:colOff>123825</xdr:colOff>
      <xdr:row>30</xdr:row>
      <xdr:rowOff>19064</xdr:rowOff>
    </xdr:to>
    <xdr:sp macro="" textlink="">
      <xdr:nvSpPr>
        <xdr:cNvPr id="153" name="楕円 152">
          <a:extLst>
            <a:ext uri="{FF2B5EF4-FFF2-40B4-BE49-F238E27FC236}">
              <a16:creationId xmlns:a16="http://schemas.microsoft.com/office/drawing/2014/main" id="{8CDBDFDF-2010-45AB-8CF6-8336593F7DD4}"/>
            </a:ext>
          </a:extLst>
        </xdr:cNvPr>
        <xdr:cNvSpPr/>
      </xdr:nvSpPr>
      <xdr:spPr>
        <a:xfrm>
          <a:off x="12509500" y="58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139714</xdr:rowOff>
    </xdr:from>
    <xdr:to>
      <xdr:col>68</xdr:col>
      <xdr:colOff>73025</xdr:colOff>
      <xdr:row>29</xdr:row>
      <xdr:rowOff>143912</xdr:rowOff>
    </xdr:to>
    <xdr:cxnSp macro="">
      <xdr:nvCxnSpPr>
        <xdr:cNvPr id="154" name="直線コネクタ 153">
          <a:extLst>
            <a:ext uri="{FF2B5EF4-FFF2-40B4-BE49-F238E27FC236}">
              <a16:creationId xmlns:a16="http://schemas.microsoft.com/office/drawing/2014/main" id="{CE3917FA-C1E6-4D54-93B6-69079AEFAF46}"/>
            </a:ext>
          </a:extLst>
        </xdr:cNvPr>
        <xdr:cNvCxnSpPr/>
      </xdr:nvCxnSpPr>
      <xdr:spPr>
        <a:xfrm>
          <a:off x="12560300" y="5883289"/>
          <a:ext cx="762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127176</xdr:rowOff>
    </xdr:from>
    <xdr:to>
      <xdr:col>60</xdr:col>
      <xdr:colOff>123825</xdr:colOff>
      <xdr:row>30</xdr:row>
      <xdr:rowOff>57326</xdr:rowOff>
    </xdr:to>
    <xdr:sp macro="" textlink="">
      <xdr:nvSpPr>
        <xdr:cNvPr id="155" name="楕円 154">
          <a:extLst>
            <a:ext uri="{FF2B5EF4-FFF2-40B4-BE49-F238E27FC236}">
              <a16:creationId xmlns:a16="http://schemas.microsoft.com/office/drawing/2014/main" id="{B9F847D0-05F3-451E-88FA-5B5AA84D2247}"/>
            </a:ext>
          </a:extLst>
        </xdr:cNvPr>
        <xdr:cNvSpPr/>
      </xdr:nvSpPr>
      <xdr:spPr>
        <a:xfrm>
          <a:off x="11747500" y="58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139714</xdr:rowOff>
    </xdr:from>
    <xdr:to>
      <xdr:col>64</xdr:col>
      <xdr:colOff>73025</xdr:colOff>
      <xdr:row>30</xdr:row>
      <xdr:rowOff>6526</xdr:rowOff>
    </xdr:to>
    <xdr:cxnSp macro="">
      <xdr:nvCxnSpPr>
        <xdr:cNvPr id="156" name="直線コネクタ 155">
          <a:extLst>
            <a:ext uri="{FF2B5EF4-FFF2-40B4-BE49-F238E27FC236}">
              <a16:creationId xmlns:a16="http://schemas.microsoft.com/office/drawing/2014/main" id="{7DFC3BAF-AD8C-4716-8E3D-0E612AEF9FD5}"/>
            </a:ext>
          </a:extLst>
        </xdr:cNvPr>
        <xdr:cNvCxnSpPr/>
      </xdr:nvCxnSpPr>
      <xdr:spPr>
        <a:xfrm flipV="1">
          <a:off x="11798300" y="5883289"/>
          <a:ext cx="762000" cy="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7" name="n_1aveValue債務償還比率">
          <a:extLst>
            <a:ext uri="{FF2B5EF4-FFF2-40B4-BE49-F238E27FC236}">
              <a16:creationId xmlns:a16="http://schemas.microsoft.com/office/drawing/2014/main" id="{CE7E5F45-97A9-460B-A3E6-6559CABAA48C}"/>
            </a:ext>
          </a:extLst>
        </xdr:cNvPr>
        <xdr:cNvSpPr txBox="1"/>
      </xdr:nvSpPr>
      <xdr:spPr>
        <a:xfrm>
          <a:off x="13836727" y="59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8" name="n_2aveValue債務償還比率">
          <a:extLst>
            <a:ext uri="{FF2B5EF4-FFF2-40B4-BE49-F238E27FC236}">
              <a16:creationId xmlns:a16="http://schemas.microsoft.com/office/drawing/2014/main" id="{C8E2954B-DE1C-4EF7-B943-78B74A99BB70}"/>
            </a:ext>
          </a:extLst>
        </xdr:cNvPr>
        <xdr:cNvSpPr txBox="1"/>
      </xdr:nvSpPr>
      <xdr:spPr>
        <a:xfrm>
          <a:off x="13087427" y="59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9" name="n_3aveValue債務償還比率">
          <a:extLst>
            <a:ext uri="{FF2B5EF4-FFF2-40B4-BE49-F238E27FC236}">
              <a16:creationId xmlns:a16="http://schemas.microsoft.com/office/drawing/2014/main" id="{500E7F17-6070-46E4-8E79-913155549579}"/>
            </a:ext>
          </a:extLst>
        </xdr:cNvPr>
        <xdr:cNvSpPr txBox="1"/>
      </xdr:nvSpPr>
      <xdr:spPr>
        <a:xfrm>
          <a:off x="12325427" y="599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0" name="n_4aveValue債務償還比率">
          <a:extLst>
            <a:ext uri="{FF2B5EF4-FFF2-40B4-BE49-F238E27FC236}">
              <a16:creationId xmlns:a16="http://schemas.microsoft.com/office/drawing/2014/main" id="{9E15E948-9F95-40F6-9F7C-93C83C076437}"/>
            </a:ext>
          </a:extLst>
        </xdr:cNvPr>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15560</xdr:rowOff>
    </xdr:from>
    <xdr:ext cx="469744" cy="259045"/>
    <xdr:sp macro="" textlink="">
      <xdr:nvSpPr>
        <xdr:cNvPr id="161" name="n_1mainValue債務償還比率">
          <a:extLst>
            <a:ext uri="{FF2B5EF4-FFF2-40B4-BE49-F238E27FC236}">
              <a16:creationId xmlns:a16="http://schemas.microsoft.com/office/drawing/2014/main" id="{F9CC727F-5DC5-49C2-9F75-A804418D497B}"/>
            </a:ext>
          </a:extLst>
        </xdr:cNvPr>
        <xdr:cNvSpPr txBox="1"/>
      </xdr:nvSpPr>
      <xdr:spPr>
        <a:xfrm>
          <a:off x="13836727" y="55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39789</xdr:rowOff>
    </xdr:from>
    <xdr:ext cx="469744" cy="259045"/>
    <xdr:sp macro="" textlink="">
      <xdr:nvSpPr>
        <xdr:cNvPr id="162" name="n_2mainValue債務償還比率">
          <a:extLst>
            <a:ext uri="{FF2B5EF4-FFF2-40B4-BE49-F238E27FC236}">
              <a16:creationId xmlns:a16="http://schemas.microsoft.com/office/drawing/2014/main" id="{106AB5FB-6908-439E-9278-8F9CAA124FF8}"/>
            </a:ext>
          </a:extLst>
        </xdr:cNvPr>
        <xdr:cNvSpPr txBox="1"/>
      </xdr:nvSpPr>
      <xdr:spPr>
        <a:xfrm>
          <a:off x="13087427" y="56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35591</xdr:rowOff>
    </xdr:from>
    <xdr:ext cx="469744" cy="259045"/>
    <xdr:sp macro="" textlink="">
      <xdr:nvSpPr>
        <xdr:cNvPr id="163" name="n_3mainValue債務償還比率">
          <a:extLst>
            <a:ext uri="{FF2B5EF4-FFF2-40B4-BE49-F238E27FC236}">
              <a16:creationId xmlns:a16="http://schemas.microsoft.com/office/drawing/2014/main" id="{6499EDE8-1F52-41DA-B07B-324486861091}"/>
            </a:ext>
          </a:extLst>
        </xdr:cNvPr>
        <xdr:cNvSpPr txBox="1"/>
      </xdr:nvSpPr>
      <xdr:spPr>
        <a:xfrm>
          <a:off x="12325427" y="560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73853</xdr:rowOff>
    </xdr:from>
    <xdr:ext cx="469744" cy="259045"/>
    <xdr:sp macro="" textlink="">
      <xdr:nvSpPr>
        <xdr:cNvPr id="164" name="n_4mainValue債務償還比率">
          <a:extLst>
            <a:ext uri="{FF2B5EF4-FFF2-40B4-BE49-F238E27FC236}">
              <a16:creationId xmlns:a16="http://schemas.microsoft.com/office/drawing/2014/main" id="{3F6A62A9-2D10-439B-8A70-247F550A90A1}"/>
            </a:ext>
          </a:extLst>
        </xdr:cNvPr>
        <xdr:cNvSpPr txBox="1"/>
      </xdr:nvSpPr>
      <xdr:spPr>
        <a:xfrm>
          <a:off x="11563427" y="5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9AE1AF33-4825-437E-BE7C-8B5ECC1BE85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29F476E-C66C-466F-85D0-562EBC96EB5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EC415D6-32ED-47F6-9706-2F793A1B81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9609108-7862-400B-A11B-D94DDEDAFA0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4C611566-ABFB-4325-A902-6B7FDF8030B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105AB54A-440D-4F10-832A-B05CD676B0F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60D4BB-49B6-49AE-9304-D7D2B3880A9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CDABA7-10D5-438E-A46E-84856A8FBC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9839D3-5C95-4C5A-839B-26AE897206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82C17A-ED9F-45D5-A1EE-FA0944A8E50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408364-2F70-489F-A3F9-3EFF8669C94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3D631D-4658-42B4-A06E-E2D7E2B10E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3D16CE-7A01-4429-99ED-49A2E69BCC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C74BAE-9B2E-45DF-B3BB-2AB44C66B5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D36F88-40BE-4513-8110-CBF70A6375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39ABFA-DA26-4C66-8A1E-0DD8A69DE4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B75790-FF98-4BC6-8374-2F21818496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1C552D-2F99-436A-8DC3-F470DA13F52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B44D1D-C983-427E-B592-00F01AC01E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8DB4F5-3077-4A64-BC59-E9D1DAADC1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8CB5D9-5F69-41D1-A648-76B4628478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EEA1876-BEEE-4FC0-B89F-3F174277F10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03A6C6-EE7D-479C-A4F3-391FC734B6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D94FF7-99C9-4DF2-AD61-54CBBF9F87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E797C3-31CC-486A-A429-ADDBAD2887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504C9C-427A-4E98-9FD8-2F1AC5D0C1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BA7DD4-212A-4DF9-BEC9-BD1773302D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675349-CF81-483C-9786-2BF2F5908B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118DD9-3DCA-4ECC-ADA0-24C7C6A5A1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AA4395-06A9-4425-B611-714D3756F5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4CAF19-DF73-4830-A39B-BCBFF3B76A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24996D-5D88-4EF5-A396-F17E538BE75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4C268A9-C4D7-4D1A-B5AA-70BAD1F63B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399EB3-4BB7-4263-BC5C-8129881910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D1DCAA-7F1A-461A-ADB4-91B6E49122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10214C3-5B6A-4372-AB37-2FCB4A4407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9ECE85-B328-469E-99F1-77C031F600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E0FC6D-D94F-4DF2-996A-D29A619144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D2B6C1D-E198-41D2-942B-0B04DE44E0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BDDB97-183A-447C-A5D4-D8E356DD67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F20EAB-3DC4-4B5C-A99E-88738D5358C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38568D-E2A4-4B32-A108-19E6A2AE27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215C9D-4DFA-43DB-AD58-8DFD1B250D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89A57BD-C5FC-450F-BF11-CA6CB22DA0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1531E5-F92C-4C25-8ED9-4E17EBC042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F1C479-26B5-4B17-87FC-0C39A456D3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73DE60-EF3B-43B0-883D-5BBCFF4337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EF9D76B-1053-4D14-8F78-5C4D5C781E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63178D2-8B98-41E0-8BAA-904C5FACB47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5A98F9B-2B3B-495A-8BC1-469BFC5B7BD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FD3FB6B-BF1A-4799-9E6B-D2506C17ED6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76C3AF9-277B-4BD8-A0C1-E854BA67EE5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24C8CB6-C81C-4C01-83A8-5DA9203709C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045E44B-7CFB-4B64-9442-A483F0C83CB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D8230D-0813-4B0F-82B8-8589CA753F4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87649CF-5AF9-4AB0-9AFE-A856EDD3E45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E87C6E5-E2B8-454A-9BA2-61D18B3ED63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0A27F12-C53C-4A6A-8273-CEDA62E1D27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D1D58A1-B09A-4122-98D7-E72790458C6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15479ED-B567-46D2-873D-BA15287B99A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8BCCC9-2BFF-4333-B856-7AFE33230A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FC03AD8B-786D-43D1-BA65-F706C0E6670D}"/>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A7D7B8E3-CAA1-4070-9F24-F6429E8EBE0F}"/>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14B22CFD-0C02-4982-AA4D-D37971E739A3}"/>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3D42B1A9-9B09-43DA-BAA3-FBD22909AF42}"/>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200B0BAA-A22F-4A90-98E4-5C41D93D3BE8}"/>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8152C1A7-C1BF-49E6-8A3C-81914FD8CC63}"/>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6A2F1680-D0E0-4449-B776-AD3001074F4B}"/>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B267D88A-A305-4B43-BE66-3FF172F901C7}"/>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684181C9-CC53-4FE5-ABDE-9B2A942B2811}"/>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937804FE-22CF-4A56-BCF9-AFB5DA66B9E7}"/>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8FD4369-014B-4E51-A31E-D74D3C3D59F5}"/>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F918798-DB8E-4EFA-9199-B7354F6D10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FCAD32-4207-4DA4-8BA4-776559ECD2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EE3FAA-5659-4E46-B58D-383097568F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D1D077-1508-4D94-980D-58CC5AE6CF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200F9C-0250-42CD-BC15-8DFF434698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126365</xdr:rowOff>
    </xdr:from>
    <xdr:to>
      <xdr:col>24</xdr:col>
      <xdr:colOff>114300</xdr:colOff>
      <xdr:row>36</xdr:row>
      <xdr:rowOff>56515</xdr:rowOff>
    </xdr:to>
    <xdr:sp macro="" textlink="">
      <xdr:nvSpPr>
        <xdr:cNvPr id="73" name="楕円 72">
          <a:extLst>
            <a:ext uri="{FF2B5EF4-FFF2-40B4-BE49-F238E27FC236}">
              <a16:creationId xmlns:a16="http://schemas.microsoft.com/office/drawing/2014/main" id="{5F790A13-BD58-4CF1-8E2F-B4E3163CCB67}"/>
            </a:ext>
          </a:extLst>
        </xdr:cNvPr>
        <xdr:cNvSpPr/>
      </xdr:nvSpPr>
      <xdr:spPr>
        <a:xfrm>
          <a:off x="4584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149242</xdr:rowOff>
    </xdr:from>
    <xdr:ext cx="405111" cy="259045"/>
    <xdr:sp macro="" textlink="">
      <xdr:nvSpPr>
        <xdr:cNvPr id="74" name="【道路】&#10;有形固定資産減価償却率該当値テキスト">
          <a:extLst>
            <a:ext uri="{FF2B5EF4-FFF2-40B4-BE49-F238E27FC236}">
              <a16:creationId xmlns:a16="http://schemas.microsoft.com/office/drawing/2014/main" id="{A1D67A1C-50B3-4714-92D6-F8919E316AFD}"/>
            </a:ext>
          </a:extLst>
        </xdr:cNvPr>
        <xdr:cNvSpPr txBox="1"/>
      </xdr:nvSpPr>
      <xdr:spPr>
        <a:xfrm>
          <a:off x="4673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5" name="楕円 74">
          <a:extLst>
            <a:ext uri="{FF2B5EF4-FFF2-40B4-BE49-F238E27FC236}">
              <a16:creationId xmlns:a16="http://schemas.microsoft.com/office/drawing/2014/main" id="{2A33554C-3ABC-4A6D-9666-1E048AA1A2B9}"/>
            </a:ext>
          </a:extLst>
        </xdr:cNvPr>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36</xdr:row>
      <xdr:rowOff>5715</xdr:rowOff>
    </xdr:to>
    <xdr:cxnSp macro="">
      <xdr:nvCxnSpPr>
        <xdr:cNvPr id="76" name="直線コネクタ 75">
          <a:extLst>
            <a:ext uri="{FF2B5EF4-FFF2-40B4-BE49-F238E27FC236}">
              <a16:creationId xmlns:a16="http://schemas.microsoft.com/office/drawing/2014/main" id="{38B85A55-6F94-4FD3-98B0-4D8FE9A7E13E}"/>
            </a:ext>
          </a:extLst>
        </xdr:cNvPr>
        <xdr:cNvCxnSpPr/>
      </xdr:nvCxnSpPr>
      <xdr:spPr>
        <a:xfrm>
          <a:off x="3797300" y="61702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7" name="楕円 76">
          <a:extLst>
            <a:ext uri="{FF2B5EF4-FFF2-40B4-BE49-F238E27FC236}">
              <a16:creationId xmlns:a16="http://schemas.microsoft.com/office/drawing/2014/main" id="{60703C2A-4982-4AD3-9AB2-6B57AA9DBFCD}"/>
            </a:ext>
          </a:extLst>
        </xdr:cNvPr>
        <xdr:cNvSpPr/>
      </xdr:nvSpPr>
      <xdr:spPr>
        <a:xfrm>
          <a:off x="2857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35</xdr:row>
      <xdr:rowOff>169545</xdr:rowOff>
    </xdr:to>
    <xdr:cxnSp macro="">
      <xdr:nvCxnSpPr>
        <xdr:cNvPr id="78" name="直線コネクタ 77">
          <a:extLst>
            <a:ext uri="{FF2B5EF4-FFF2-40B4-BE49-F238E27FC236}">
              <a16:creationId xmlns:a16="http://schemas.microsoft.com/office/drawing/2014/main" id="{79740440-4408-4B04-808E-D203FF49448C}"/>
            </a:ext>
          </a:extLst>
        </xdr:cNvPr>
        <xdr:cNvCxnSpPr/>
      </xdr:nvCxnSpPr>
      <xdr:spPr>
        <a:xfrm>
          <a:off x="2908300" y="61569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14605</xdr:rowOff>
    </xdr:to>
    <xdr:sp macro="" textlink="">
      <xdr:nvSpPr>
        <xdr:cNvPr id="79" name="楕円 78">
          <a:extLst>
            <a:ext uri="{FF2B5EF4-FFF2-40B4-BE49-F238E27FC236}">
              <a16:creationId xmlns:a16="http://schemas.microsoft.com/office/drawing/2014/main" id="{18F2A3BB-A36E-46F5-AA11-F5D10CAEECD1}"/>
            </a:ext>
          </a:extLst>
        </xdr:cNvPr>
        <xdr:cNvSpPr/>
      </xdr:nvSpPr>
      <xdr:spPr>
        <a:xfrm>
          <a:off x="1968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135255</xdr:rowOff>
    </xdr:from>
    <xdr:to>
      <xdr:col>15</xdr:col>
      <xdr:colOff>50800</xdr:colOff>
      <xdr:row>35</xdr:row>
      <xdr:rowOff>156210</xdr:rowOff>
    </xdr:to>
    <xdr:cxnSp macro="">
      <xdr:nvCxnSpPr>
        <xdr:cNvPr id="80" name="直線コネクタ 79">
          <a:extLst>
            <a:ext uri="{FF2B5EF4-FFF2-40B4-BE49-F238E27FC236}">
              <a16:creationId xmlns:a16="http://schemas.microsoft.com/office/drawing/2014/main" id="{451F5363-2D20-442D-8E42-60BEF7588CAC}"/>
            </a:ext>
          </a:extLst>
        </xdr:cNvPr>
        <xdr:cNvCxnSpPr/>
      </xdr:nvCxnSpPr>
      <xdr:spPr>
        <a:xfrm>
          <a:off x="2019300" y="6136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73025</xdr:rowOff>
    </xdr:from>
    <xdr:to>
      <xdr:col>6</xdr:col>
      <xdr:colOff>38100</xdr:colOff>
      <xdr:row>36</xdr:row>
      <xdr:rowOff>3175</xdr:rowOff>
    </xdr:to>
    <xdr:sp macro="" textlink="">
      <xdr:nvSpPr>
        <xdr:cNvPr id="81" name="楕円 80">
          <a:extLst>
            <a:ext uri="{FF2B5EF4-FFF2-40B4-BE49-F238E27FC236}">
              <a16:creationId xmlns:a16="http://schemas.microsoft.com/office/drawing/2014/main" id="{62689DFE-1711-431A-B1D2-3606039B52A2}"/>
            </a:ext>
          </a:extLst>
        </xdr:cNvPr>
        <xdr:cNvSpPr/>
      </xdr:nvSpPr>
      <xdr:spPr>
        <a:xfrm>
          <a:off x="1079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123825</xdr:rowOff>
    </xdr:from>
    <xdr:to>
      <xdr:col>10</xdr:col>
      <xdr:colOff>114300</xdr:colOff>
      <xdr:row>35</xdr:row>
      <xdr:rowOff>135255</xdr:rowOff>
    </xdr:to>
    <xdr:cxnSp macro="">
      <xdr:nvCxnSpPr>
        <xdr:cNvPr id="82" name="直線コネクタ 81">
          <a:extLst>
            <a:ext uri="{FF2B5EF4-FFF2-40B4-BE49-F238E27FC236}">
              <a16:creationId xmlns:a16="http://schemas.microsoft.com/office/drawing/2014/main" id="{907CD955-7591-449B-AE3F-C77940EE01E7}"/>
            </a:ext>
          </a:extLst>
        </xdr:cNvPr>
        <xdr:cNvCxnSpPr/>
      </xdr:nvCxnSpPr>
      <xdr:spPr>
        <a:xfrm>
          <a:off x="1130300" y="6124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D620B32F-19C1-413C-AA7E-A69A2FF97CBD}"/>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59E5C00B-E1DA-4DC8-841F-CAD1258397E3}"/>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4B667024-BE8C-4965-A86E-3D554A711C08}"/>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4E8B88F-291A-4782-8F52-8163706B43DC}"/>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87" name="n_1mainValue【道路】&#10;有形固定資産減価償却率">
          <a:extLst>
            <a:ext uri="{FF2B5EF4-FFF2-40B4-BE49-F238E27FC236}">
              <a16:creationId xmlns:a16="http://schemas.microsoft.com/office/drawing/2014/main" id="{6358E1C3-03A7-4822-8905-4D9EA45EED35}"/>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88" name="n_2mainValue【道路】&#10;有形固定資産減価償却率">
          <a:extLst>
            <a:ext uri="{FF2B5EF4-FFF2-40B4-BE49-F238E27FC236}">
              <a16:creationId xmlns:a16="http://schemas.microsoft.com/office/drawing/2014/main" id="{C297F5E8-9A23-4EF6-9378-F6F6567510A7}"/>
            </a:ext>
          </a:extLst>
        </xdr:cNvPr>
        <xdr:cNvSpPr txBox="1"/>
      </xdr:nvSpPr>
      <xdr:spPr>
        <a:xfrm>
          <a:off x="2705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31132</xdr:rowOff>
    </xdr:from>
    <xdr:ext cx="405111" cy="259045"/>
    <xdr:sp macro="" textlink="">
      <xdr:nvSpPr>
        <xdr:cNvPr id="89" name="n_3mainValue【道路】&#10;有形固定資産減価償却率">
          <a:extLst>
            <a:ext uri="{FF2B5EF4-FFF2-40B4-BE49-F238E27FC236}">
              <a16:creationId xmlns:a16="http://schemas.microsoft.com/office/drawing/2014/main" id="{0D1EB152-3E37-4E8A-8A70-D82707544715}"/>
            </a:ext>
          </a:extLst>
        </xdr:cNvPr>
        <xdr:cNvSpPr txBox="1"/>
      </xdr:nvSpPr>
      <xdr:spPr>
        <a:xfrm>
          <a:off x="1816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19702</xdr:rowOff>
    </xdr:from>
    <xdr:ext cx="405111" cy="259045"/>
    <xdr:sp macro="" textlink="">
      <xdr:nvSpPr>
        <xdr:cNvPr id="90" name="n_4mainValue【道路】&#10;有形固定資産減価償却率">
          <a:extLst>
            <a:ext uri="{FF2B5EF4-FFF2-40B4-BE49-F238E27FC236}">
              <a16:creationId xmlns:a16="http://schemas.microsoft.com/office/drawing/2014/main" id="{04DB421C-7D16-4776-ACE1-56FC3001B504}"/>
            </a:ext>
          </a:extLst>
        </xdr:cNvPr>
        <xdr:cNvSpPr txBox="1"/>
      </xdr:nvSpPr>
      <xdr:spPr>
        <a:xfrm>
          <a:off x="927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18F09F8-40F7-4619-95C4-27F7007777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0219899-327C-4DF6-A3C1-5AB70A1460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94A8359-E464-471D-A8BE-2CC69537CAC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3C12CD6-116D-47AF-9EBD-A1680845B30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FBA1BE5-5089-4CAC-AE15-43DB8B9712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0E18EE9-C1FA-4B19-ABA2-5DFEC16C936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6B7015C-665A-4A18-AE06-8772C89979F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5D894E7-4607-463B-B0CF-BDE6A608F4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4E9CA34-DC36-4001-AF2E-E22D4E659E9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7C5321C-1E0C-4F16-80F9-5EF054B87D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6D502B5-281D-4F65-B900-9AB5707637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FF40869-DC5F-4B92-BC84-6229F7F1231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F580A45-764A-4073-949C-14DF66CED7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5EB9D0D-69D3-475E-8E15-B9861318775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A3B1462-F1F2-429E-8909-EF98E2AB127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0B892FD-DCB0-4D88-9506-6A10EB288AE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F0D2F4C-4CB2-4495-BFDA-39BE7B6BC7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597A4FBA-81E6-406B-857D-AF79129D901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583DDC9-68ED-444A-AF96-70286A77830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054CC53-E257-4499-A4AB-D54812557F7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57A4A5D-A666-482F-90B9-BB95596A44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9173BC5-3750-45A0-BBFE-4FEF65AB158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C0B08BC-AD72-47AF-8926-1FFACA208F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70E6E9D6-D85D-41F5-B8ED-7E9192F3874D}"/>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78DFE405-D22A-4E72-A42A-C1A3B115993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588E70E9-6A08-4F7C-B8A6-3C9169FF174E}"/>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F6D0428C-419E-4F12-9FE7-CB2B58024728}"/>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9C9DA46B-F9D7-4F9B-BCE9-F7E43366DC28}"/>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1BD2A436-549A-4318-B2C9-D081585AC7DE}"/>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4B07B184-8C0B-4431-9022-A64049724E62}"/>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BF9F142-342F-4A5A-AFA9-A3CAE7CEDAB1}"/>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BBE7B1A4-611A-48E0-93C7-4AFBFA8C12AE}"/>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93DD0C71-23E7-4F95-8B79-E54E5A8107BE}"/>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A4401909-7819-4A43-864F-1B7BBE08EBF7}"/>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B84EC1-8FC3-4FA1-98FC-34B2D064DA2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14FEEE9-F222-46CE-A0FC-70CFB1A8DA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76FC5C9-2FAD-4BF8-8EC2-EEB3AF591A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1448F0-D707-42F3-B71B-6703AC54C9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3AA3661-B5F1-4BB3-94D0-E7F6F7DE85B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42983</xdr:rowOff>
    </xdr:from>
    <xdr:to>
      <xdr:col>55</xdr:col>
      <xdr:colOff>50800</xdr:colOff>
      <xdr:row>38</xdr:row>
      <xdr:rowOff>144583</xdr:rowOff>
    </xdr:to>
    <xdr:sp macro="" textlink="">
      <xdr:nvSpPr>
        <xdr:cNvPr id="130" name="楕円 129">
          <a:extLst>
            <a:ext uri="{FF2B5EF4-FFF2-40B4-BE49-F238E27FC236}">
              <a16:creationId xmlns:a16="http://schemas.microsoft.com/office/drawing/2014/main" id="{57A1AE24-1A7F-4E92-A7FA-029FA716725E}"/>
            </a:ext>
          </a:extLst>
        </xdr:cNvPr>
        <xdr:cNvSpPr/>
      </xdr:nvSpPr>
      <xdr:spPr>
        <a:xfrm>
          <a:off x="10426700" y="6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65860</xdr:rowOff>
    </xdr:from>
    <xdr:ext cx="534377" cy="259045"/>
    <xdr:sp macro="" textlink="">
      <xdr:nvSpPr>
        <xdr:cNvPr id="131" name="【道路】&#10;一人当たり延長該当値テキスト">
          <a:extLst>
            <a:ext uri="{FF2B5EF4-FFF2-40B4-BE49-F238E27FC236}">
              <a16:creationId xmlns:a16="http://schemas.microsoft.com/office/drawing/2014/main" id="{5E0E6197-991E-49A1-988B-92AAF3A06586}"/>
            </a:ext>
          </a:extLst>
        </xdr:cNvPr>
        <xdr:cNvSpPr txBox="1"/>
      </xdr:nvSpPr>
      <xdr:spPr>
        <a:xfrm>
          <a:off x="10515600" y="64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50108</xdr:rowOff>
    </xdr:from>
    <xdr:to>
      <xdr:col>50</xdr:col>
      <xdr:colOff>165100</xdr:colOff>
      <xdr:row>38</xdr:row>
      <xdr:rowOff>151708</xdr:rowOff>
    </xdr:to>
    <xdr:sp macro="" textlink="">
      <xdr:nvSpPr>
        <xdr:cNvPr id="132" name="楕円 131">
          <a:extLst>
            <a:ext uri="{FF2B5EF4-FFF2-40B4-BE49-F238E27FC236}">
              <a16:creationId xmlns:a16="http://schemas.microsoft.com/office/drawing/2014/main" id="{047F4062-AEB9-4E9A-80AF-3928B8E342A1}"/>
            </a:ext>
          </a:extLst>
        </xdr:cNvPr>
        <xdr:cNvSpPr/>
      </xdr:nvSpPr>
      <xdr:spPr>
        <a:xfrm>
          <a:off x="9588500" y="6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93783</xdr:rowOff>
    </xdr:from>
    <xdr:to>
      <xdr:col>55</xdr:col>
      <xdr:colOff>0</xdr:colOff>
      <xdr:row>38</xdr:row>
      <xdr:rowOff>100908</xdr:rowOff>
    </xdr:to>
    <xdr:cxnSp macro="">
      <xdr:nvCxnSpPr>
        <xdr:cNvPr id="133" name="直線コネクタ 132">
          <a:extLst>
            <a:ext uri="{FF2B5EF4-FFF2-40B4-BE49-F238E27FC236}">
              <a16:creationId xmlns:a16="http://schemas.microsoft.com/office/drawing/2014/main" id="{4048EDEF-44C3-4228-A59C-8F48263FB822}"/>
            </a:ext>
          </a:extLst>
        </xdr:cNvPr>
        <xdr:cNvCxnSpPr/>
      </xdr:nvCxnSpPr>
      <xdr:spPr>
        <a:xfrm flipV="1">
          <a:off x="9639300" y="6608883"/>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58413</xdr:rowOff>
    </xdr:from>
    <xdr:to>
      <xdr:col>46</xdr:col>
      <xdr:colOff>38100</xdr:colOff>
      <xdr:row>38</xdr:row>
      <xdr:rowOff>160013</xdr:rowOff>
    </xdr:to>
    <xdr:sp macro="" textlink="">
      <xdr:nvSpPr>
        <xdr:cNvPr id="134" name="楕円 133">
          <a:extLst>
            <a:ext uri="{FF2B5EF4-FFF2-40B4-BE49-F238E27FC236}">
              <a16:creationId xmlns:a16="http://schemas.microsoft.com/office/drawing/2014/main" id="{4251E68A-8C68-4D2D-9A9E-04D31F00C3EC}"/>
            </a:ext>
          </a:extLst>
        </xdr:cNvPr>
        <xdr:cNvSpPr/>
      </xdr:nvSpPr>
      <xdr:spPr>
        <a:xfrm>
          <a:off x="8699500" y="65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100908</xdr:rowOff>
    </xdr:from>
    <xdr:to>
      <xdr:col>50</xdr:col>
      <xdr:colOff>114300</xdr:colOff>
      <xdr:row>38</xdr:row>
      <xdr:rowOff>109213</xdr:rowOff>
    </xdr:to>
    <xdr:cxnSp macro="">
      <xdr:nvCxnSpPr>
        <xdr:cNvPr id="135" name="直線コネクタ 134">
          <a:extLst>
            <a:ext uri="{FF2B5EF4-FFF2-40B4-BE49-F238E27FC236}">
              <a16:creationId xmlns:a16="http://schemas.microsoft.com/office/drawing/2014/main" id="{28888FBF-A9A0-44EC-8E12-77E48EAA3357}"/>
            </a:ext>
          </a:extLst>
        </xdr:cNvPr>
        <xdr:cNvCxnSpPr/>
      </xdr:nvCxnSpPr>
      <xdr:spPr>
        <a:xfrm flipV="1">
          <a:off x="8750300" y="6616008"/>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57118</xdr:rowOff>
    </xdr:from>
    <xdr:to>
      <xdr:col>41</xdr:col>
      <xdr:colOff>101600</xdr:colOff>
      <xdr:row>38</xdr:row>
      <xdr:rowOff>158718</xdr:rowOff>
    </xdr:to>
    <xdr:sp macro="" textlink="">
      <xdr:nvSpPr>
        <xdr:cNvPr id="136" name="楕円 135">
          <a:extLst>
            <a:ext uri="{FF2B5EF4-FFF2-40B4-BE49-F238E27FC236}">
              <a16:creationId xmlns:a16="http://schemas.microsoft.com/office/drawing/2014/main" id="{63E2651C-494C-4D56-8344-5376ECFC70C3}"/>
            </a:ext>
          </a:extLst>
        </xdr:cNvPr>
        <xdr:cNvSpPr/>
      </xdr:nvSpPr>
      <xdr:spPr>
        <a:xfrm>
          <a:off x="7810500" y="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107918</xdr:rowOff>
    </xdr:from>
    <xdr:to>
      <xdr:col>45</xdr:col>
      <xdr:colOff>177800</xdr:colOff>
      <xdr:row>38</xdr:row>
      <xdr:rowOff>109213</xdr:rowOff>
    </xdr:to>
    <xdr:cxnSp macro="">
      <xdr:nvCxnSpPr>
        <xdr:cNvPr id="137" name="直線コネクタ 136">
          <a:extLst>
            <a:ext uri="{FF2B5EF4-FFF2-40B4-BE49-F238E27FC236}">
              <a16:creationId xmlns:a16="http://schemas.microsoft.com/office/drawing/2014/main" id="{CA9CFDE8-5A0D-496D-80AF-D2599F2215F9}"/>
            </a:ext>
          </a:extLst>
        </xdr:cNvPr>
        <xdr:cNvCxnSpPr/>
      </xdr:nvCxnSpPr>
      <xdr:spPr>
        <a:xfrm>
          <a:off x="7861300" y="662301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61957</xdr:rowOff>
    </xdr:from>
    <xdr:to>
      <xdr:col>36</xdr:col>
      <xdr:colOff>165100</xdr:colOff>
      <xdr:row>38</xdr:row>
      <xdr:rowOff>163557</xdr:rowOff>
    </xdr:to>
    <xdr:sp macro="" textlink="">
      <xdr:nvSpPr>
        <xdr:cNvPr id="138" name="楕円 137">
          <a:extLst>
            <a:ext uri="{FF2B5EF4-FFF2-40B4-BE49-F238E27FC236}">
              <a16:creationId xmlns:a16="http://schemas.microsoft.com/office/drawing/2014/main" id="{E8B551B2-BCA7-4CBF-8A37-5398AD0AE3C9}"/>
            </a:ext>
          </a:extLst>
        </xdr:cNvPr>
        <xdr:cNvSpPr/>
      </xdr:nvSpPr>
      <xdr:spPr>
        <a:xfrm>
          <a:off x="6921500" y="6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107918</xdr:rowOff>
    </xdr:from>
    <xdr:to>
      <xdr:col>41</xdr:col>
      <xdr:colOff>50800</xdr:colOff>
      <xdr:row>38</xdr:row>
      <xdr:rowOff>112757</xdr:rowOff>
    </xdr:to>
    <xdr:cxnSp macro="">
      <xdr:nvCxnSpPr>
        <xdr:cNvPr id="139" name="直線コネクタ 138">
          <a:extLst>
            <a:ext uri="{FF2B5EF4-FFF2-40B4-BE49-F238E27FC236}">
              <a16:creationId xmlns:a16="http://schemas.microsoft.com/office/drawing/2014/main" id="{BF09E835-704B-4BF5-881A-9843A7EF046A}"/>
            </a:ext>
          </a:extLst>
        </xdr:cNvPr>
        <xdr:cNvCxnSpPr/>
      </xdr:nvCxnSpPr>
      <xdr:spPr>
        <a:xfrm flipV="1">
          <a:off x="6972300" y="6623018"/>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a:extLst>
            <a:ext uri="{FF2B5EF4-FFF2-40B4-BE49-F238E27FC236}">
              <a16:creationId xmlns:a16="http://schemas.microsoft.com/office/drawing/2014/main" id="{4B99BC51-14B2-476D-9CC6-68107E0330A5}"/>
            </a:ext>
          </a:extLst>
        </xdr:cNvPr>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a:extLst>
            <a:ext uri="{FF2B5EF4-FFF2-40B4-BE49-F238E27FC236}">
              <a16:creationId xmlns:a16="http://schemas.microsoft.com/office/drawing/2014/main" id="{FDC5481C-2F52-410D-8B39-3B85C0008DBD}"/>
            </a:ext>
          </a:extLst>
        </xdr:cNvPr>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a:extLst>
            <a:ext uri="{FF2B5EF4-FFF2-40B4-BE49-F238E27FC236}">
              <a16:creationId xmlns:a16="http://schemas.microsoft.com/office/drawing/2014/main" id="{E9C19BC2-56A4-4546-A884-7C3B3D1754A4}"/>
            </a:ext>
          </a:extLst>
        </xdr:cNvPr>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AD2A7169-D52F-4661-BA98-146061B952FC}"/>
            </a:ext>
          </a:extLst>
        </xdr:cNvPr>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168235</xdr:rowOff>
    </xdr:from>
    <xdr:ext cx="534377" cy="259045"/>
    <xdr:sp macro="" textlink="">
      <xdr:nvSpPr>
        <xdr:cNvPr id="144" name="n_1mainValue【道路】&#10;一人当たり延長">
          <a:extLst>
            <a:ext uri="{FF2B5EF4-FFF2-40B4-BE49-F238E27FC236}">
              <a16:creationId xmlns:a16="http://schemas.microsoft.com/office/drawing/2014/main" id="{CCC10D53-3717-49AE-9060-AC7FAD505DD9}"/>
            </a:ext>
          </a:extLst>
        </xdr:cNvPr>
        <xdr:cNvSpPr txBox="1"/>
      </xdr:nvSpPr>
      <xdr:spPr>
        <a:xfrm>
          <a:off x="9359411" y="63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5090</xdr:rowOff>
    </xdr:from>
    <xdr:ext cx="534377" cy="259045"/>
    <xdr:sp macro="" textlink="">
      <xdr:nvSpPr>
        <xdr:cNvPr id="145" name="n_2mainValue【道路】&#10;一人当たり延長">
          <a:extLst>
            <a:ext uri="{FF2B5EF4-FFF2-40B4-BE49-F238E27FC236}">
              <a16:creationId xmlns:a16="http://schemas.microsoft.com/office/drawing/2014/main" id="{73D079EF-6553-4C8A-A52D-4CE8CC70D3D9}"/>
            </a:ext>
          </a:extLst>
        </xdr:cNvPr>
        <xdr:cNvSpPr txBox="1"/>
      </xdr:nvSpPr>
      <xdr:spPr>
        <a:xfrm>
          <a:off x="8483111" y="63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3795</xdr:rowOff>
    </xdr:from>
    <xdr:ext cx="534377" cy="259045"/>
    <xdr:sp macro="" textlink="">
      <xdr:nvSpPr>
        <xdr:cNvPr id="146" name="n_3mainValue【道路】&#10;一人当たり延長">
          <a:extLst>
            <a:ext uri="{FF2B5EF4-FFF2-40B4-BE49-F238E27FC236}">
              <a16:creationId xmlns:a16="http://schemas.microsoft.com/office/drawing/2014/main" id="{52F61F32-2DB6-428E-8C51-ABE369DF005B}"/>
            </a:ext>
          </a:extLst>
        </xdr:cNvPr>
        <xdr:cNvSpPr txBox="1"/>
      </xdr:nvSpPr>
      <xdr:spPr>
        <a:xfrm>
          <a:off x="75941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8634</xdr:rowOff>
    </xdr:from>
    <xdr:ext cx="534377" cy="259045"/>
    <xdr:sp macro="" textlink="">
      <xdr:nvSpPr>
        <xdr:cNvPr id="147" name="n_4mainValue【道路】&#10;一人当たり延長">
          <a:extLst>
            <a:ext uri="{FF2B5EF4-FFF2-40B4-BE49-F238E27FC236}">
              <a16:creationId xmlns:a16="http://schemas.microsoft.com/office/drawing/2014/main" id="{ACA2E62E-9E44-41CA-9C26-5D9E2A4A2D71}"/>
            </a:ext>
          </a:extLst>
        </xdr:cNvPr>
        <xdr:cNvSpPr txBox="1"/>
      </xdr:nvSpPr>
      <xdr:spPr>
        <a:xfrm>
          <a:off x="6705111" y="63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850BE5C-5D7E-47DA-A2FE-C82375E1F3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0AFEFF2-D565-49F7-84C7-2689EB9370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22E2E57-A335-439B-ABE9-56CCFE646B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71EB13C-AFA5-4D40-BA67-769E4A3A57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9F6647F-E60C-46F6-B26D-3B6B6B9E17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81D16A1-2EE4-4429-B93B-BB5E316187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F708B75-38A3-4CEF-976A-9BF2B400DA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58A672E-CAC8-4969-A2D5-1E3CB6D401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E8E3B75-CA74-45E7-8AEB-62E13D999D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80849F4-D66E-4760-B08D-6FB5D379EE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62A1C96-9A40-478D-AD92-FCE5C13E27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1BC16E2-1558-4649-B2BC-5DA68BB62E0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5CE5E92-9682-46B7-BB20-D2B6C5BE068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CACB32E-2D9C-49F4-965F-9DA544DADD8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D8687EC-782A-495E-82C7-DA62B349C1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8B2035D-6C02-451B-9AD6-61A834B470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E67B3A9-95F9-406A-AD98-4CE109455F4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01E3583-419F-49FD-A719-745E66ECD1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9C761CD-11D1-4691-B87A-326D1A17072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3B90D4A-F319-4400-BABD-BE6D1AE1B2A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CE87C54-AA23-4389-99B3-F239DEB09F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AF2701E-1A9E-42AF-99A8-4B2095B9FA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1AB8688-6D61-4EC5-8AF6-A4CA882458F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D317FE2-F408-4FB7-8D04-3078AD6247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0BC3BC8-64D7-4BE7-9B47-A68CA7CE37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B8CD544E-1BCC-4B31-A9E9-56A1723C7F72}"/>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2358A11A-F62B-4980-BD4A-16C93A49C6B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1C94CCFA-8284-4B1B-AE00-50481EE5C95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BCE0C99-3C8D-4DE5-AF16-D1A02D74453F}"/>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F596F91-74C5-42D4-82E8-B8A7079BBE5A}"/>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A2F2940-3184-4943-9C8E-E0FE47ED99C8}"/>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5813FE8C-6EBF-47CB-94D2-96D43556D5F4}"/>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C1FCF26A-FE03-486E-BB3E-9711EB64CCF5}"/>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1671236D-72DB-46E6-AEAE-5AF96F632A7B}"/>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838FAA8F-54A2-4498-8F4F-FA7E98BBF35C}"/>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A8BEDC82-811B-4A45-95E7-D50B16B6FE01}"/>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E3EB238-E513-41CC-9B39-576A3E1B0D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977A0BA-1ECB-42F8-B6AA-FF3EA399993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7E3E48-CB84-4E51-B343-5CD96F6BEF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BCEF60F-6E82-4E98-8260-9CBDEF3050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5985D80-5BB8-4418-AED8-4C01892B6B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127181</xdr:rowOff>
    </xdr:from>
    <xdr:to>
      <xdr:col>24</xdr:col>
      <xdr:colOff>114300</xdr:colOff>
      <xdr:row>63</xdr:row>
      <xdr:rowOff>57331</xdr:rowOff>
    </xdr:to>
    <xdr:sp macro="" textlink="">
      <xdr:nvSpPr>
        <xdr:cNvPr id="189" name="楕円 188">
          <a:extLst>
            <a:ext uri="{FF2B5EF4-FFF2-40B4-BE49-F238E27FC236}">
              <a16:creationId xmlns:a16="http://schemas.microsoft.com/office/drawing/2014/main" id="{C27DFC0A-D46D-4D2F-8AF1-30822B944EFA}"/>
            </a:ext>
          </a:extLst>
        </xdr:cNvPr>
        <xdr:cNvSpPr/>
      </xdr:nvSpPr>
      <xdr:spPr>
        <a:xfrm>
          <a:off x="4584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105608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DEC4963-D888-47D2-B1C3-3CBB65BC3A23}"/>
            </a:ext>
          </a:extLst>
        </xdr:cNvPr>
        <xdr:cNvSpPr txBox="1"/>
      </xdr:nvSpPr>
      <xdr:spPr>
        <a:xfrm>
          <a:off x="4673600"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159838</xdr:rowOff>
    </xdr:from>
    <xdr:to>
      <xdr:col>20</xdr:col>
      <xdr:colOff>38100</xdr:colOff>
      <xdr:row>63</xdr:row>
      <xdr:rowOff>89988</xdr:rowOff>
    </xdr:to>
    <xdr:sp macro="" textlink="">
      <xdr:nvSpPr>
        <xdr:cNvPr id="191" name="楕円 190">
          <a:extLst>
            <a:ext uri="{FF2B5EF4-FFF2-40B4-BE49-F238E27FC236}">
              <a16:creationId xmlns:a16="http://schemas.microsoft.com/office/drawing/2014/main" id="{117440EE-1D52-4D8D-8642-DD6FCF868911}"/>
            </a:ext>
          </a:extLst>
        </xdr:cNvPr>
        <xdr:cNvSpPr/>
      </xdr:nvSpPr>
      <xdr:spPr>
        <a:xfrm>
          <a:off x="3746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39188</xdr:rowOff>
    </xdr:to>
    <xdr:cxnSp macro="">
      <xdr:nvCxnSpPr>
        <xdr:cNvPr id="192" name="直線コネクタ 191">
          <a:extLst>
            <a:ext uri="{FF2B5EF4-FFF2-40B4-BE49-F238E27FC236}">
              <a16:creationId xmlns:a16="http://schemas.microsoft.com/office/drawing/2014/main" id="{4BCFF201-BB98-42C3-B418-A84FA69AE979}"/>
            </a:ext>
          </a:extLst>
        </xdr:cNvPr>
        <xdr:cNvCxnSpPr/>
      </xdr:nvCxnSpPr>
      <xdr:spPr>
        <a:xfrm flipV="1">
          <a:off x="3797300" y="108078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150041</xdr:rowOff>
    </xdr:from>
    <xdr:to>
      <xdr:col>15</xdr:col>
      <xdr:colOff>101600</xdr:colOff>
      <xdr:row>63</xdr:row>
      <xdr:rowOff>80191</xdr:rowOff>
    </xdr:to>
    <xdr:sp macro="" textlink="">
      <xdr:nvSpPr>
        <xdr:cNvPr id="193" name="楕円 192">
          <a:extLst>
            <a:ext uri="{FF2B5EF4-FFF2-40B4-BE49-F238E27FC236}">
              <a16:creationId xmlns:a16="http://schemas.microsoft.com/office/drawing/2014/main" id="{14F86A55-2DBE-45CA-89F9-FE7EC7568334}"/>
            </a:ext>
          </a:extLst>
        </xdr:cNvPr>
        <xdr:cNvSpPr/>
      </xdr:nvSpPr>
      <xdr:spPr>
        <a:xfrm>
          <a:off x="2857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29391</xdr:rowOff>
    </xdr:from>
    <xdr:to>
      <xdr:col>19</xdr:col>
      <xdr:colOff>177800</xdr:colOff>
      <xdr:row>63</xdr:row>
      <xdr:rowOff>39188</xdr:rowOff>
    </xdr:to>
    <xdr:cxnSp macro="">
      <xdr:nvCxnSpPr>
        <xdr:cNvPr id="194" name="直線コネクタ 193">
          <a:extLst>
            <a:ext uri="{FF2B5EF4-FFF2-40B4-BE49-F238E27FC236}">
              <a16:creationId xmlns:a16="http://schemas.microsoft.com/office/drawing/2014/main" id="{BA870115-8EA1-4603-BA6F-DA7856D7E211}"/>
            </a:ext>
          </a:extLst>
        </xdr:cNvPr>
        <xdr:cNvCxnSpPr/>
      </xdr:nvCxnSpPr>
      <xdr:spPr>
        <a:xfrm>
          <a:off x="2908300" y="108307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141877</xdr:rowOff>
    </xdr:from>
    <xdr:to>
      <xdr:col>10</xdr:col>
      <xdr:colOff>165100</xdr:colOff>
      <xdr:row>63</xdr:row>
      <xdr:rowOff>72027</xdr:rowOff>
    </xdr:to>
    <xdr:sp macro="" textlink="">
      <xdr:nvSpPr>
        <xdr:cNvPr id="195" name="楕円 194">
          <a:extLst>
            <a:ext uri="{FF2B5EF4-FFF2-40B4-BE49-F238E27FC236}">
              <a16:creationId xmlns:a16="http://schemas.microsoft.com/office/drawing/2014/main" id="{08EE5E36-A1A1-4A88-8550-DCD1690A94DD}"/>
            </a:ext>
          </a:extLst>
        </xdr:cNvPr>
        <xdr:cNvSpPr/>
      </xdr:nvSpPr>
      <xdr:spPr>
        <a:xfrm>
          <a:off x="1968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21227</xdr:rowOff>
    </xdr:from>
    <xdr:to>
      <xdr:col>15</xdr:col>
      <xdr:colOff>50800</xdr:colOff>
      <xdr:row>63</xdr:row>
      <xdr:rowOff>29391</xdr:rowOff>
    </xdr:to>
    <xdr:cxnSp macro="">
      <xdr:nvCxnSpPr>
        <xdr:cNvPr id="196" name="直線コネクタ 195">
          <a:extLst>
            <a:ext uri="{FF2B5EF4-FFF2-40B4-BE49-F238E27FC236}">
              <a16:creationId xmlns:a16="http://schemas.microsoft.com/office/drawing/2014/main" id="{94D78B80-B1BD-4C53-AAEF-A0CB52A3C650}"/>
            </a:ext>
          </a:extLst>
        </xdr:cNvPr>
        <xdr:cNvCxnSpPr/>
      </xdr:nvCxnSpPr>
      <xdr:spPr>
        <a:xfrm>
          <a:off x="2019300" y="1082257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132080</xdr:rowOff>
    </xdr:from>
    <xdr:to>
      <xdr:col>6</xdr:col>
      <xdr:colOff>38100</xdr:colOff>
      <xdr:row>63</xdr:row>
      <xdr:rowOff>62230</xdr:rowOff>
    </xdr:to>
    <xdr:sp macro="" textlink="">
      <xdr:nvSpPr>
        <xdr:cNvPr id="197" name="楕円 196">
          <a:extLst>
            <a:ext uri="{FF2B5EF4-FFF2-40B4-BE49-F238E27FC236}">
              <a16:creationId xmlns:a16="http://schemas.microsoft.com/office/drawing/2014/main" id="{29039197-78A7-49E3-B525-8D9DCBB858F0}"/>
            </a:ext>
          </a:extLst>
        </xdr:cNvPr>
        <xdr:cNvSpPr/>
      </xdr:nvSpPr>
      <xdr:spPr>
        <a:xfrm>
          <a:off x="107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11430</xdr:rowOff>
    </xdr:from>
    <xdr:to>
      <xdr:col>10</xdr:col>
      <xdr:colOff>114300</xdr:colOff>
      <xdr:row>63</xdr:row>
      <xdr:rowOff>21227</xdr:rowOff>
    </xdr:to>
    <xdr:cxnSp macro="">
      <xdr:nvCxnSpPr>
        <xdr:cNvPr id="198" name="直線コネクタ 197">
          <a:extLst>
            <a:ext uri="{FF2B5EF4-FFF2-40B4-BE49-F238E27FC236}">
              <a16:creationId xmlns:a16="http://schemas.microsoft.com/office/drawing/2014/main" id="{5DC13B87-CA52-4B67-AC81-BD323F4690EF}"/>
            </a:ext>
          </a:extLst>
        </xdr:cNvPr>
        <xdr:cNvCxnSpPr/>
      </xdr:nvCxnSpPr>
      <xdr:spPr>
        <a:xfrm>
          <a:off x="1130300" y="108127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9ADB282-AAFE-4E4A-953C-B9E9F63600FB}"/>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503ED3E-0456-4A8E-9BA5-0CF8563142B6}"/>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42EB10C-7660-419F-92D5-4ECA1F4367CA}"/>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CA376BE-F765-4E34-B126-F63E092A34F9}"/>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81115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64D7926-556F-4EC9-9E95-AD3139F3809E}"/>
            </a:ext>
          </a:extLst>
        </xdr:cNvPr>
        <xdr:cNvSpPr txBox="1"/>
      </xdr:nvSpPr>
      <xdr:spPr>
        <a:xfrm>
          <a:off x="35820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71318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D68A30C-0EB8-4F0D-B786-7AF9E5E76265}"/>
            </a:ext>
          </a:extLst>
        </xdr:cNvPr>
        <xdr:cNvSpPr txBox="1"/>
      </xdr:nvSpPr>
      <xdr:spPr>
        <a:xfrm>
          <a:off x="2705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63154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8009D64-929F-4910-AB3C-14087379072D}"/>
            </a:ext>
          </a:extLst>
        </xdr:cNvPr>
        <xdr:cNvSpPr txBox="1"/>
      </xdr:nvSpPr>
      <xdr:spPr>
        <a:xfrm>
          <a:off x="1816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53357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4A9B16E-B23E-4252-8BEE-62F391812C21}"/>
            </a:ext>
          </a:extLst>
        </xdr:cNvPr>
        <xdr:cNvSpPr txBox="1"/>
      </xdr:nvSpPr>
      <xdr:spPr>
        <a:xfrm>
          <a:off x="927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5117B3B-C7F2-467B-8B76-2F8EB461E3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A1BD45B-C29D-4C31-98ED-02B872F781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A0E08C3-6AC0-467D-A9B0-D5F37F1050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28A9AF9-682F-4A64-8F49-0960542365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3C39772-C71C-4BDE-AA0F-38EB31D00B8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25829C9-BC10-4D78-83A7-4C67700EE2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827AD40-CAE0-40A4-B91E-359B4A3B5B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F750716-8B29-4E43-B332-A69AF668B3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7F6CB88-4A66-4BE4-8BCA-E7EF92B00AC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C18542A1-B111-44AF-A136-15AF02F188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4BC37A6-C0E7-44B0-9684-83874318476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CAA6F9B-9540-4877-BE48-6EAD7693440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C8FF01C-4441-4AF2-B22B-A174524A81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51D12B9D-0BB3-4824-BE08-271AA9F08A5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F59C8330-2CFA-4FE9-8297-898C88FF81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6A574855-6E16-4D8A-9A95-51C36009E46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DADC90B-A0D3-444C-8568-5D234661847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8C07A75D-1AE3-4DFE-A3BC-F4D5914CACA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2959264-E537-4D3A-81C5-619D936E34D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9A1E3A8E-5F41-4629-94D7-2AC094F736B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FAD6F0D-6CD7-4609-A357-A6EF44FFBD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4D920D8-6E0F-4930-9D02-F012E70AECE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A95F444-CA64-40AF-9C8A-41B05AE7DED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CD5244AC-2322-422B-8B44-8850F83598CC}"/>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2E1DA63-3EF4-4B40-90B4-63FE4C666BB5}"/>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25AF452D-D140-47EC-B9A8-720B43C316D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29188FDD-AB09-45A3-BF4B-3C552C427099}"/>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CF8A0630-A8A0-45D7-86CD-4369C8B5E5C1}"/>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7A8689F-B39E-4774-8153-0E4A569462B9}"/>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C22E0057-3035-43F4-B823-B2D21A5803F1}"/>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17621E23-076D-43B6-9CB6-EBC6C81452FC}"/>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1727EE2F-946A-439B-8457-823D8F726699}"/>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1AE25710-C9E0-458B-B93A-95482B6F71ED}"/>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81A46DA1-3ED9-4C2F-A085-DFDECDA971E6}"/>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6B059EE-33E1-4CD2-B310-17F9039CA2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B4B62F5-7C89-4870-94F4-0923BD3D2D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2E9E609-A7DE-4156-930C-6896AA4A1D8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393AD32-FC1C-4D4D-8D09-99BAE962BC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3698B79-B346-410D-871A-765937588C2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87356</xdr:rowOff>
    </xdr:from>
    <xdr:to>
      <xdr:col>55</xdr:col>
      <xdr:colOff>50800</xdr:colOff>
      <xdr:row>64</xdr:row>
      <xdr:rowOff>17506</xdr:rowOff>
    </xdr:to>
    <xdr:sp macro="" textlink="">
      <xdr:nvSpPr>
        <xdr:cNvPr id="246" name="楕円 245">
          <a:extLst>
            <a:ext uri="{FF2B5EF4-FFF2-40B4-BE49-F238E27FC236}">
              <a16:creationId xmlns:a16="http://schemas.microsoft.com/office/drawing/2014/main" id="{E5C05922-6E9E-48D8-9877-F124E9915843}"/>
            </a:ext>
          </a:extLst>
        </xdr:cNvPr>
        <xdr:cNvSpPr/>
      </xdr:nvSpPr>
      <xdr:spPr>
        <a:xfrm>
          <a:off x="10426700" y="1088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543D79DA-83EB-4967-AE6F-8BF2BD6DF21B}"/>
            </a:ext>
          </a:extLst>
        </xdr:cNvPr>
        <xdr:cNvSpPr txBox="1"/>
      </xdr:nvSpPr>
      <xdr:spPr>
        <a:xfrm>
          <a:off x="10515600" y="108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90842</xdr:rowOff>
    </xdr:from>
    <xdr:to>
      <xdr:col>50</xdr:col>
      <xdr:colOff>165100</xdr:colOff>
      <xdr:row>64</xdr:row>
      <xdr:rowOff>20992</xdr:rowOff>
    </xdr:to>
    <xdr:sp macro="" textlink="">
      <xdr:nvSpPr>
        <xdr:cNvPr id="248" name="楕円 247">
          <a:extLst>
            <a:ext uri="{FF2B5EF4-FFF2-40B4-BE49-F238E27FC236}">
              <a16:creationId xmlns:a16="http://schemas.microsoft.com/office/drawing/2014/main" id="{BB1E06B1-18DA-40C6-BA49-5FFE6E13DDE1}"/>
            </a:ext>
          </a:extLst>
        </xdr:cNvPr>
        <xdr:cNvSpPr/>
      </xdr:nvSpPr>
      <xdr:spPr>
        <a:xfrm>
          <a:off x="9588500" y="108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138156</xdr:rowOff>
    </xdr:from>
    <xdr:to>
      <xdr:col>55</xdr:col>
      <xdr:colOff>0</xdr:colOff>
      <xdr:row>63</xdr:row>
      <xdr:rowOff>141642</xdr:rowOff>
    </xdr:to>
    <xdr:cxnSp macro="">
      <xdr:nvCxnSpPr>
        <xdr:cNvPr id="249" name="直線コネクタ 248">
          <a:extLst>
            <a:ext uri="{FF2B5EF4-FFF2-40B4-BE49-F238E27FC236}">
              <a16:creationId xmlns:a16="http://schemas.microsoft.com/office/drawing/2014/main" id="{E109C730-B280-486F-AF9E-F984E5950D46}"/>
            </a:ext>
          </a:extLst>
        </xdr:cNvPr>
        <xdr:cNvCxnSpPr/>
      </xdr:nvCxnSpPr>
      <xdr:spPr>
        <a:xfrm flipV="1">
          <a:off x="9639300" y="10939506"/>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92282</xdr:rowOff>
    </xdr:from>
    <xdr:to>
      <xdr:col>46</xdr:col>
      <xdr:colOff>38100</xdr:colOff>
      <xdr:row>64</xdr:row>
      <xdr:rowOff>22432</xdr:rowOff>
    </xdr:to>
    <xdr:sp macro="" textlink="">
      <xdr:nvSpPr>
        <xdr:cNvPr id="250" name="楕円 249">
          <a:extLst>
            <a:ext uri="{FF2B5EF4-FFF2-40B4-BE49-F238E27FC236}">
              <a16:creationId xmlns:a16="http://schemas.microsoft.com/office/drawing/2014/main" id="{8A7ADE37-B51B-4AB7-B11F-FCAF185B152F}"/>
            </a:ext>
          </a:extLst>
        </xdr:cNvPr>
        <xdr:cNvSpPr/>
      </xdr:nvSpPr>
      <xdr:spPr>
        <a:xfrm>
          <a:off x="8699500" y="108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141642</xdr:rowOff>
    </xdr:from>
    <xdr:to>
      <xdr:col>50</xdr:col>
      <xdr:colOff>114300</xdr:colOff>
      <xdr:row>63</xdr:row>
      <xdr:rowOff>143082</xdr:rowOff>
    </xdr:to>
    <xdr:cxnSp macro="">
      <xdr:nvCxnSpPr>
        <xdr:cNvPr id="251" name="直線コネクタ 250">
          <a:extLst>
            <a:ext uri="{FF2B5EF4-FFF2-40B4-BE49-F238E27FC236}">
              <a16:creationId xmlns:a16="http://schemas.microsoft.com/office/drawing/2014/main" id="{CD09653C-3D6B-4F79-B1D8-0FBC38001C59}"/>
            </a:ext>
          </a:extLst>
        </xdr:cNvPr>
        <xdr:cNvCxnSpPr/>
      </xdr:nvCxnSpPr>
      <xdr:spPr>
        <a:xfrm flipV="1">
          <a:off x="8750300" y="10942992"/>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93356</xdr:rowOff>
    </xdr:from>
    <xdr:to>
      <xdr:col>41</xdr:col>
      <xdr:colOff>101600</xdr:colOff>
      <xdr:row>64</xdr:row>
      <xdr:rowOff>23506</xdr:rowOff>
    </xdr:to>
    <xdr:sp macro="" textlink="">
      <xdr:nvSpPr>
        <xdr:cNvPr id="252" name="楕円 251">
          <a:extLst>
            <a:ext uri="{FF2B5EF4-FFF2-40B4-BE49-F238E27FC236}">
              <a16:creationId xmlns:a16="http://schemas.microsoft.com/office/drawing/2014/main" id="{B123D0F4-AEB4-45AF-826D-2E5EC9C37316}"/>
            </a:ext>
          </a:extLst>
        </xdr:cNvPr>
        <xdr:cNvSpPr/>
      </xdr:nvSpPr>
      <xdr:spPr>
        <a:xfrm>
          <a:off x="7810500" y="108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143082</xdr:rowOff>
    </xdr:from>
    <xdr:to>
      <xdr:col>45</xdr:col>
      <xdr:colOff>177800</xdr:colOff>
      <xdr:row>63</xdr:row>
      <xdr:rowOff>144156</xdr:rowOff>
    </xdr:to>
    <xdr:cxnSp macro="">
      <xdr:nvCxnSpPr>
        <xdr:cNvPr id="253" name="直線コネクタ 252">
          <a:extLst>
            <a:ext uri="{FF2B5EF4-FFF2-40B4-BE49-F238E27FC236}">
              <a16:creationId xmlns:a16="http://schemas.microsoft.com/office/drawing/2014/main" id="{39C1A73B-BCD1-4DE0-BE8B-DAEBF00AF6E0}"/>
            </a:ext>
          </a:extLst>
        </xdr:cNvPr>
        <xdr:cNvCxnSpPr/>
      </xdr:nvCxnSpPr>
      <xdr:spPr>
        <a:xfrm flipV="1">
          <a:off x="7861300" y="10944432"/>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94156</xdr:rowOff>
    </xdr:from>
    <xdr:to>
      <xdr:col>36</xdr:col>
      <xdr:colOff>165100</xdr:colOff>
      <xdr:row>64</xdr:row>
      <xdr:rowOff>24306</xdr:rowOff>
    </xdr:to>
    <xdr:sp macro="" textlink="">
      <xdr:nvSpPr>
        <xdr:cNvPr id="254" name="楕円 253">
          <a:extLst>
            <a:ext uri="{FF2B5EF4-FFF2-40B4-BE49-F238E27FC236}">
              <a16:creationId xmlns:a16="http://schemas.microsoft.com/office/drawing/2014/main" id="{7B745043-B395-4787-A140-98893B03330D}"/>
            </a:ext>
          </a:extLst>
        </xdr:cNvPr>
        <xdr:cNvSpPr/>
      </xdr:nvSpPr>
      <xdr:spPr>
        <a:xfrm>
          <a:off x="6921500" y="108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144156</xdr:rowOff>
    </xdr:from>
    <xdr:to>
      <xdr:col>41</xdr:col>
      <xdr:colOff>50800</xdr:colOff>
      <xdr:row>63</xdr:row>
      <xdr:rowOff>144956</xdr:rowOff>
    </xdr:to>
    <xdr:cxnSp macro="">
      <xdr:nvCxnSpPr>
        <xdr:cNvPr id="255" name="直線コネクタ 254">
          <a:extLst>
            <a:ext uri="{FF2B5EF4-FFF2-40B4-BE49-F238E27FC236}">
              <a16:creationId xmlns:a16="http://schemas.microsoft.com/office/drawing/2014/main" id="{C5038F19-7227-4F03-BE2B-F9600267480C}"/>
            </a:ext>
          </a:extLst>
        </xdr:cNvPr>
        <xdr:cNvCxnSpPr/>
      </xdr:nvCxnSpPr>
      <xdr:spPr>
        <a:xfrm flipV="1">
          <a:off x="6972300" y="1094550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BFF0D32-BC38-4A5C-A052-057DFA9E47CB}"/>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BD8CDC6-9425-4543-B736-BE98587E26E1}"/>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F4C8F2B-4A96-488D-B16C-BF749E254AE0}"/>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2DB01AB-1001-448C-8D9E-1FE98164A13C}"/>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12119</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BDDD9D8A-7771-44E4-A8D6-C4A5C2B4B4BA}"/>
            </a:ext>
          </a:extLst>
        </xdr:cNvPr>
        <xdr:cNvSpPr txBox="1"/>
      </xdr:nvSpPr>
      <xdr:spPr>
        <a:xfrm>
          <a:off x="9359411" y="1098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13559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4DC0BA71-D21C-49DA-8E06-467EE1CF6B65}"/>
            </a:ext>
          </a:extLst>
        </xdr:cNvPr>
        <xdr:cNvSpPr txBox="1"/>
      </xdr:nvSpPr>
      <xdr:spPr>
        <a:xfrm>
          <a:off x="8483111" y="109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14633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93F31D8D-E2C7-4C55-AD92-0A7D43CE1D31}"/>
            </a:ext>
          </a:extLst>
        </xdr:cNvPr>
        <xdr:cNvSpPr txBox="1"/>
      </xdr:nvSpPr>
      <xdr:spPr>
        <a:xfrm>
          <a:off x="7594111" y="1098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15433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F902E605-1910-4C57-98B4-88D1854DA712}"/>
            </a:ext>
          </a:extLst>
        </xdr:cNvPr>
        <xdr:cNvSpPr txBox="1"/>
      </xdr:nvSpPr>
      <xdr:spPr>
        <a:xfrm>
          <a:off x="6705111" y="109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75EEDF6-87D2-462A-8169-C3CEE9F79E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0975AED-BC08-4A9F-81E1-A00E3C6BCF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81CDFD44-FBD8-45ED-BEA9-456EB6E04D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3785D15-7FD8-49B5-A0DA-D5F1CE75F3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10E3F3E-681A-428C-AF92-97CB630D5F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D17FB01-50BD-4242-BF72-80B715641F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3536829D-88E7-4ACD-8CEC-F21D6A2C9D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79ADE5C-E67A-49BF-B47A-EF51E22353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C295586-6F3F-4620-93BC-EC50FD77D0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6F347D0-8223-4AE4-96A8-C92CF199D9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6363E20-0A53-4F18-A58D-EDEC04B4DA5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F80A3F3-049F-447B-9CA6-2B06BF467F4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0E9FCF8-7510-46A8-A90F-031C1B99911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8CFCD49-7A27-45A2-B801-DB5BF235E7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7B90551-271F-4AAD-8E2C-5D574D300D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982CADF-7FAE-4B0D-8D45-5A0652E0717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DCE3DCA-D1CC-4331-9E44-2358AD30E7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037830E-2C32-4226-864B-A2D5D54466F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4A02715-DE00-4A8B-AD9C-C5C9A82BB1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E31B9C6-7DB0-4183-A1D3-FFA79E3A1D6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DE69DED-2C90-4183-8760-008AA50629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27640B8-6D0F-4F00-97CD-9957092DF2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A84B78D-9C96-4E2E-9C96-C9E0B63EB67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DD07D84-356B-4118-9D41-1BFDE9BB96F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6605F57A-E382-43F7-BB9F-8C8A3EB70269}"/>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C024B4C-8009-422D-87DC-968013FB001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E53F9BC9-625F-4CE9-B0B5-638507B3372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28A4FFE0-804B-4D46-A4EA-E3226F5E4884}"/>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9C2E8F89-2A85-4178-84CB-86608702924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144797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7EB42B0-3036-4D32-9E1C-CDAF34362983}"/>
            </a:ext>
          </a:extLst>
        </xdr:cNvPr>
        <xdr:cNvSpPr txBox="1"/>
      </xdr:nvSpPr>
      <xdr:spPr>
        <a:xfrm>
          <a:off x="4673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76E428AC-0C0E-417C-803F-D862DB70A4E9}"/>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4CDD0B9B-ACA8-4A08-BF5C-DF578AE777AB}"/>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8E6725E0-3BC4-4C31-825B-AE835A1C3103}"/>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32E789BC-0338-4E07-9934-962F0CACF84A}"/>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E4A8EE1B-6EAC-4D45-804E-7851A06193EB}"/>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7F81402-1741-4DD1-9DE1-CEEE2CF15A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D0E568B-7ACB-454A-9EEA-5ECE54EB64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C3BAB71-EA7D-462E-81EB-A3B6220B3E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4AF03AC-5072-41F6-9999-20A6AA5B95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EA63C75-C09A-4EF3-8C89-6FDC1EB76B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160655</xdr:rowOff>
    </xdr:from>
    <xdr:to>
      <xdr:col>24</xdr:col>
      <xdr:colOff>114300</xdr:colOff>
      <xdr:row>82</xdr:row>
      <xdr:rowOff>90805</xdr:rowOff>
    </xdr:to>
    <xdr:sp macro="" textlink="">
      <xdr:nvSpPr>
        <xdr:cNvPr id="304" name="楕円 303">
          <a:extLst>
            <a:ext uri="{FF2B5EF4-FFF2-40B4-BE49-F238E27FC236}">
              <a16:creationId xmlns:a16="http://schemas.microsoft.com/office/drawing/2014/main" id="{E9E82861-2DB2-4A02-851F-7A23041EF4D4}"/>
            </a:ext>
          </a:extLst>
        </xdr:cNvPr>
        <xdr:cNvSpPr/>
      </xdr:nvSpPr>
      <xdr:spPr>
        <a:xfrm>
          <a:off x="4584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9BC4F48-CDFC-468B-A2EB-CA77FEE9D444}"/>
            </a:ext>
          </a:extLst>
        </xdr:cNvPr>
        <xdr:cNvSpPr txBox="1"/>
      </xdr:nvSpPr>
      <xdr:spPr>
        <a:xfrm>
          <a:off x="4673600"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306" name="楕円 305">
          <a:extLst>
            <a:ext uri="{FF2B5EF4-FFF2-40B4-BE49-F238E27FC236}">
              <a16:creationId xmlns:a16="http://schemas.microsoft.com/office/drawing/2014/main" id="{FFD41990-D4ED-42A9-AE05-4E0E2FDEAACE}"/>
            </a:ext>
          </a:extLst>
        </xdr:cNvPr>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xdr:rowOff>
    </xdr:from>
    <xdr:to>
      <xdr:col>24</xdr:col>
      <xdr:colOff>63500</xdr:colOff>
      <xdr:row>82</xdr:row>
      <xdr:rowOff>40005</xdr:rowOff>
    </xdr:to>
    <xdr:cxnSp macro="">
      <xdr:nvCxnSpPr>
        <xdr:cNvPr id="307" name="直線コネクタ 306">
          <a:extLst>
            <a:ext uri="{FF2B5EF4-FFF2-40B4-BE49-F238E27FC236}">
              <a16:creationId xmlns:a16="http://schemas.microsoft.com/office/drawing/2014/main" id="{6C122194-EC80-41DA-903C-7470E7AFB6FA}"/>
            </a:ext>
          </a:extLst>
        </xdr:cNvPr>
        <xdr:cNvCxnSpPr/>
      </xdr:nvCxnSpPr>
      <xdr:spPr>
        <a:xfrm>
          <a:off x="3797300" y="14060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308" name="楕円 307">
          <a:extLst>
            <a:ext uri="{FF2B5EF4-FFF2-40B4-BE49-F238E27FC236}">
              <a16:creationId xmlns:a16="http://schemas.microsoft.com/office/drawing/2014/main" id="{FBA3476F-ADDF-4863-A0A3-1A8C8BDA966D}"/>
            </a:ext>
          </a:extLst>
        </xdr:cNvPr>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1905</xdr:rowOff>
    </xdr:to>
    <xdr:cxnSp macro="">
      <xdr:nvCxnSpPr>
        <xdr:cNvPr id="309" name="直線コネクタ 308">
          <a:extLst>
            <a:ext uri="{FF2B5EF4-FFF2-40B4-BE49-F238E27FC236}">
              <a16:creationId xmlns:a16="http://schemas.microsoft.com/office/drawing/2014/main" id="{1E2C44B9-CFAD-41BA-A77C-9B1F965D25C6}"/>
            </a:ext>
          </a:extLst>
        </xdr:cNvPr>
        <xdr:cNvCxnSpPr/>
      </xdr:nvCxnSpPr>
      <xdr:spPr>
        <a:xfrm>
          <a:off x="2908300" y="1402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310" name="楕円 309">
          <a:extLst>
            <a:ext uri="{FF2B5EF4-FFF2-40B4-BE49-F238E27FC236}">
              <a16:creationId xmlns:a16="http://schemas.microsoft.com/office/drawing/2014/main" id="{A2EFBF97-B658-4E8B-8B95-DB6D69A8D2FA}"/>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81</xdr:row>
      <xdr:rowOff>135255</xdr:rowOff>
    </xdr:to>
    <xdr:cxnSp macro="">
      <xdr:nvCxnSpPr>
        <xdr:cNvPr id="311" name="直線コネクタ 310">
          <a:extLst>
            <a:ext uri="{FF2B5EF4-FFF2-40B4-BE49-F238E27FC236}">
              <a16:creationId xmlns:a16="http://schemas.microsoft.com/office/drawing/2014/main" id="{F0F5BD16-4A70-4405-A9F7-877233111F88}"/>
            </a:ext>
          </a:extLst>
        </xdr:cNvPr>
        <xdr:cNvCxnSpPr/>
      </xdr:nvCxnSpPr>
      <xdr:spPr>
        <a:xfrm>
          <a:off x="2019300" y="13984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xdr:rowOff>
    </xdr:from>
    <xdr:to>
      <xdr:col>6</xdr:col>
      <xdr:colOff>38100</xdr:colOff>
      <xdr:row>81</xdr:row>
      <xdr:rowOff>109855</xdr:rowOff>
    </xdr:to>
    <xdr:sp macro="" textlink="">
      <xdr:nvSpPr>
        <xdr:cNvPr id="312" name="楕円 311">
          <a:extLst>
            <a:ext uri="{FF2B5EF4-FFF2-40B4-BE49-F238E27FC236}">
              <a16:creationId xmlns:a16="http://schemas.microsoft.com/office/drawing/2014/main" id="{093DBF31-0583-45E5-A710-5FAC495C87CF}"/>
            </a:ext>
          </a:extLst>
        </xdr:cNvPr>
        <xdr:cNvSpPr/>
      </xdr:nvSpPr>
      <xdr:spPr>
        <a:xfrm>
          <a:off x="1079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59055</xdr:rowOff>
    </xdr:from>
    <xdr:to>
      <xdr:col>10</xdr:col>
      <xdr:colOff>114300</xdr:colOff>
      <xdr:row>81</xdr:row>
      <xdr:rowOff>97155</xdr:rowOff>
    </xdr:to>
    <xdr:cxnSp macro="">
      <xdr:nvCxnSpPr>
        <xdr:cNvPr id="313" name="直線コネクタ 312">
          <a:extLst>
            <a:ext uri="{FF2B5EF4-FFF2-40B4-BE49-F238E27FC236}">
              <a16:creationId xmlns:a16="http://schemas.microsoft.com/office/drawing/2014/main" id="{217ACCE6-8846-4F27-8F51-7477E9124B38}"/>
            </a:ext>
          </a:extLst>
        </xdr:cNvPr>
        <xdr:cNvCxnSpPr/>
      </xdr:nvCxnSpPr>
      <xdr:spPr>
        <a:xfrm>
          <a:off x="1130300" y="1394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4" name="n_1aveValue【公営住宅】&#10;有形固定資産減価償却率">
          <a:extLst>
            <a:ext uri="{FF2B5EF4-FFF2-40B4-BE49-F238E27FC236}">
              <a16:creationId xmlns:a16="http://schemas.microsoft.com/office/drawing/2014/main" id="{0DA4AD64-DB8D-439F-B532-04E725BD7DCD}"/>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5" name="n_2aveValue【公営住宅】&#10;有形固定資産減価償却率">
          <a:extLst>
            <a:ext uri="{FF2B5EF4-FFF2-40B4-BE49-F238E27FC236}">
              <a16:creationId xmlns:a16="http://schemas.microsoft.com/office/drawing/2014/main" id="{282EF2D9-40C8-4358-8E99-1B748F400CDA}"/>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16" name="n_3aveValue【公営住宅】&#10;有形固定資産減価償却率">
          <a:extLst>
            <a:ext uri="{FF2B5EF4-FFF2-40B4-BE49-F238E27FC236}">
              <a16:creationId xmlns:a16="http://schemas.microsoft.com/office/drawing/2014/main" id="{50554562-57D2-4319-9052-7F3907E34ACF}"/>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7" name="n_4aveValue【公営住宅】&#10;有形固定資産減価償却率">
          <a:extLst>
            <a:ext uri="{FF2B5EF4-FFF2-40B4-BE49-F238E27FC236}">
              <a16:creationId xmlns:a16="http://schemas.microsoft.com/office/drawing/2014/main" id="{C443D01D-77E4-48FB-A6FD-1BAFEECC50BD}"/>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318" name="n_1mainValue【公営住宅】&#10;有形固定資産減価償却率">
          <a:extLst>
            <a:ext uri="{FF2B5EF4-FFF2-40B4-BE49-F238E27FC236}">
              <a16:creationId xmlns:a16="http://schemas.microsoft.com/office/drawing/2014/main" id="{28CD9D5D-9017-4B63-815F-4121A087241D}"/>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319" name="n_2mainValue【公営住宅】&#10;有形固定資産減価償却率">
          <a:extLst>
            <a:ext uri="{FF2B5EF4-FFF2-40B4-BE49-F238E27FC236}">
              <a16:creationId xmlns:a16="http://schemas.microsoft.com/office/drawing/2014/main" id="{FF1A292B-DB3A-4FC6-85B7-BA5B8E9C57D4}"/>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320" name="n_3mainValue【公営住宅】&#10;有形固定資産減価償却率">
          <a:extLst>
            <a:ext uri="{FF2B5EF4-FFF2-40B4-BE49-F238E27FC236}">
              <a16:creationId xmlns:a16="http://schemas.microsoft.com/office/drawing/2014/main" id="{A962047B-C8F7-491A-8D07-A998A0116F0E}"/>
            </a:ext>
          </a:extLst>
        </xdr:cNvPr>
        <xdr:cNvSpPr txBox="1"/>
      </xdr:nvSpPr>
      <xdr:spPr>
        <a:xfrm>
          <a:off x="1816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126382</xdr:rowOff>
    </xdr:from>
    <xdr:ext cx="405111" cy="259045"/>
    <xdr:sp macro="" textlink="">
      <xdr:nvSpPr>
        <xdr:cNvPr id="321" name="n_4mainValue【公営住宅】&#10;有形固定資産減価償却率">
          <a:extLst>
            <a:ext uri="{FF2B5EF4-FFF2-40B4-BE49-F238E27FC236}">
              <a16:creationId xmlns:a16="http://schemas.microsoft.com/office/drawing/2014/main" id="{A76B9EDD-560C-40E0-9673-19276031A349}"/>
            </a:ext>
          </a:extLst>
        </xdr:cNvPr>
        <xdr:cNvSpPr txBox="1"/>
      </xdr:nvSpPr>
      <xdr:spPr>
        <a:xfrm>
          <a:off x="927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235F640-A25C-44D7-9D6C-50A226E9DA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650B00D-FDE1-443C-B877-C22E4E4D9B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3969D73-E704-4FA1-8879-A48EA891BC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23D7832-D7DD-4C2A-908F-4DE697A529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96E4A06-0306-4A5A-B64D-199C476388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11D4DE4-962D-42A8-A5EE-302B5E6520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E4BFACC-E305-4767-A1BC-1C1D0D91A87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032F182-E7C6-4EC1-B8B2-05848700AA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6C3C9A9-DC42-4D1D-8D38-E3B940F97F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0FB99C1-8D47-4CA8-8B4F-92A98F10B2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58A2700B-0C79-4493-BB06-DAD27E9D3A8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27787476-C94B-495D-BBB8-7C5723A720C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98A51335-E455-4970-90F1-35E0B4D3B0F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E4BC8A1A-BE8B-470B-B68A-61FF49626E5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E08497F7-FF72-4414-A44A-9005DB8E1B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12DF0D33-021D-4DBC-AF3F-E40CF8F0BCA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FEDC0E4A-4657-457F-861C-286AFE68866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AD6C12E9-E632-4225-B5E1-9AEBE26BBCA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D93D70D-F9F5-400B-9148-E3E564F22B6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D56DF74-4E3C-4D50-9B10-213BA5D9335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5F5A489E-EFD1-420E-9DD9-F3173F9093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545E8802-D9A5-4D5A-A746-F92278C9CB7D}"/>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FD13D550-093D-4924-B225-2C1B6908EBEB}"/>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435F06DA-B868-465E-A4D5-C2E423697E57}"/>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EF4B1576-F461-4635-BF4D-8BF93911A67F}"/>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55E4D7A0-A292-42E9-AF8F-8ADEE530F65E}"/>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5352699D-59F6-4FB3-858B-295637B3FDC9}"/>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2D811D7B-F926-4BBE-AAC8-6B2AA9FC15BD}"/>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8704A11D-F3A9-49BD-B8D6-BAFA83F63C3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4C94FC97-8E10-4CD9-BB18-DA8C520752B9}"/>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FABEA1A8-FAE9-40E1-B4AE-3694647FFF4E}"/>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4E73DF62-A7EE-4AD2-AFDA-BE5A33F1D6AC}"/>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FA60C87-9FA7-43F3-9904-51E45853767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5EC03D0-1E76-414A-9BFB-4BB35442B1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1C9EF6C-4DF1-4CA9-AAE8-147E0EB852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AB3905B-DC0D-4214-B341-4D5532E61D6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8D379C0-AEA8-4323-A026-D4420E08B41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xdr:rowOff>
    </xdr:from>
    <xdr:to>
      <xdr:col>55</xdr:col>
      <xdr:colOff>50800</xdr:colOff>
      <xdr:row>85</xdr:row>
      <xdr:rowOff>114503</xdr:rowOff>
    </xdr:to>
    <xdr:sp macro="" textlink="">
      <xdr:nvSpPr>
        <xdr:cNvPr id="359" name="楕円 358">
          <a:extLst>
            <a:ext uri="{FF2B5EF4-FFF2-40B4-BE49-F238E27FC236}">
              <a16:creationId xmlns:a16="http://schemas.microsoft.com/office/drawing/2014/main" id="{4C64A70F-8C1F-4F91-9249-D70B126363EE}"/>
            </a:ext>
          </a:extLst>
        </xdr:cNvPr>
        <xdr:cNvSpPr/>
      </xdr:nvSpPr>
      <xdr:spPr>
        <a:xfrm>
          <a:off x="104267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99280</xdr:rowOff>
    </xdr:from>
    <xdr:ext cx="469744" cy="259045"/>
    <xdr:sp macro="" textlink="">
      <xdr:nvSpPr>
        <xdr:cNvPr id="360" name="【公営住宅】&#10;一人当たり面積該当値テキスト">
          <a:extLst>
            <a:ext uri="{FF2B5EF4-FFF2-40B4-BE49-F238E27FC236}">
              <a16:creationId xmlns:a16="http://schemas.microsoft.com/office/drawing/2014/main" id="{3A3A05AE-2A9D-46DD-A986-5B709378258E}"/>
            </a:ext>
          </a:extLst>
        </xdr:cNvPr>
        <xdr:cNvSpPr txBox="1"/>
      </xdr:nvSpPr>
      <xdr:spPr>
        <a:xfrm>
          <a:off x="10515600" y="145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xdr:rowOff>
    </xdr:from>
    <xdr:to>
      <xdr:col>50</xdr:col>
      <xdr:colOff>165100</xdr:colOff>
      <xdr:row>85</xdr:row>
      <xdr:rowOff>116332</xdr:rowOff>
    </xdr:to>
    <xdr:sp macro="" textlink="">
      <xdr:nvSpPr>
        <xdr:cNvPr id="361" name="楕円 360">
          <a:extLst>
            <a:ext uri="{FF2B5EF4-FFF2-40B4-BE49-F238E27FC236}">
              <a16:creationId xmlns:a16="http://schemas.microsoft.com/office/drawing/2014/main" id="{6854FCBC-7F44-4AE3-BE74-2C7DA0F1C6F3}"/>
            </a:ext>
          </a:extLst>
        </xdr:cNvPr>
        <xdr:cNvSpPr/>
      </xdr:nvSpPr>
      <xdr:spPr>
        <a:xfrm>
          <a:off x="9588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63703</xdr:rowOff>
    </xdr:from>
    <xdr:to>
      <xdr:col>55</xdr:col>
      <xdr:colOff>0</xdr:colOff>
      <xdr:row>85</xdr:row>
      <xdr:rowOff>65532</xdr:rowOff>
    </xdr:to>
    <xdr:cxnSp macro="">
      <xdr:nvCxnSpPr>
        <xdr:cNvPr id="362" name="直線コネクタ 361">
          <a:extLst>
            <a:ext uri="{FF2B5EF4-FFF2-40B4-BE49-F238E27FC236}">
              <a16:creationId xmlns:a16="http://schemas.microsoft.com/office/drawing/2014/main" id="{23ABDC82-FA3C-4C7A-86C8-627F91D00F39}"/>
            </a:ext>
          </a:extLst>
        </xdr:cNvPr>
        <xdr:cNvCxnSpPr/>
      </xdr:nvCxnSpPr>
      <xdr:spPr>
        <a:xfrm flipV="1">
          <a:off x="9639300" y="1463695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xdr:rowOff>
    </xdr:from>
    <xdr:to>
      <xdr:col>46</xdr:col>
      <xdr:colOff>38100</xdr:colOff>
      <xdr:row>85</xdr:row>
      <xdr:rowOff>118160</xdr:rowOff>
    </xdr:to>
    <xdr:sp macro="" textlink="">
      <xdr:nvSpPr>
        <xdr:cNvPr id="363" name="楕円 362">
          <a:extLst>
            <a:ext uri="{FF2B5EF4-FFF2-40B4-BE49-F238E27FC236}">
              <a16:creationId xmlns:a16="http://schemas.microsoft.com/office/drawing/2014/main" id="{470FA5C3-9F2A-49BE-B9D8-05ABAE106969}"/>
            </a:ext>
          </a:extLst>
        </xdr:cNvPr>
        <xdr:cNvSpPr/>
      </xdr:nvSpPr>
      <xdr:spPr>
        <a:xfrm>
          <a:off x="8699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65532</xdr:rowOff>
    </xdr:from>
    <xdr:to>
      <xdr:col>50</xdr:col>
      <xdr:colOff>114300</xdr:colOff>
      <xdr:row>85</xdr:row>
      <xdr:rowOff>67360</xdr:rowOff>
    </xdr:to>
    <xdr:cxnSp macro="">
      <xdr:nvCxnSpPr>
        <xdr:cNvPr id="364" name="直線コネクタ 363">
          <a:extLst>
            <a:ext uri="{FF2B5EF4-FFF2-40B4-BE49-F238E27FC236}">
              <a16:creationId xmlns:a16="http://schemas.microsoft.com/office/drawing/2014/main" id="{65315908-2E07-4389-BA51-82ED445A2C78}"/>
            </a:ext>
          </a:extLst>
        </xdr:cNvPr>
        <xdr:cNvCxnSpPr/>
      </xdr:nvCxnSpPr>
      <xdr:spPr>
        <a:xfrm flipV="1">
          <a:off x="8750300" y="1463878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17932</xdr:rowOff>
    </xdr:from>
    <xdr:to>
      <xdr:col>41</xdr:col>
      <xdr:colOff>101600</xdr:colOff>
      <xdr:row>85</xdr:row>
      <xdr:rowOff>119532</xdr:rowOff>
    </xdr:to>
    <xdr:sp macro="" textlink="">
      <xdr:nvSpPr>
        <xdr:cNvPr id="365" name="楕円 364">
          <a:extLst>
            <a:ext uri="{FF2B5EF4-FFF2-40B4-BE49-F238E27FC236}">
              <a16:creationId xmlns:a16="http://schemas.microsoft.com/office/drawing/2014/main" id="{9CB820AA-C3D0-4929-A614-7EE758EB41D4}"/>
            </a:ext>
          </a:extLst>
        </xdr:cNvPr>
        <xdr:cNvSpPr/>
      </xdr:nvSpPr>
      <xdr:spPr>
        <a:xfrm>
          <a:off x="7810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67360</xdr:rowOff>
    </xdr:from>
    <xdr:to>
      <xdr:col>45</xdr:col>
      <xdr:colOff>177800</xdr:colOff>
      <xdr:row>85</xdr:row>
      <xdr:rowOff>68732</xdr:rowOff>
    </xdr:to>
    <xdr:cxnSp macro="">
      <xdr:nvCxnSpPr>
        <xdr:cNvPr id="366" name="直線コネクタ 365">
          <a:extLst>
            <a:ext uri="{FF2B5EF4-FFF2-40B4-BE49-F238E27FC236}">
              <a16:creationId xmlns:a16="http://schemas.microsoft.com/office/drawing/2014/main" id="{EEAB4BDD-00A8-4FD1-B140-09A20B798030}"/>
            </a:ext>
          </a:extLst>
        </xdr:cNvPr>
        <xdr:cNvCxnSpPr/>
      </xdr:nvCxnSpPr>
      <xdr:spPr>
        <a:xfrm flipV="1">
          <a:off x="7861300" y="1464061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18847</xdr:rowOff>
    </xdr:from>
    <xdr:to>
      <xdr:col>36</xdr:col>
      <xdr:colOff>165100</xdr:colOff>
      <xdr:row>85</xdr:row>
      <xdr:rowOff>120447</xdr:rowOff>
    </xdr:to>
    <xdr:sp macro="" textlink="">
      <xdr:nvSpPr>
        <xdr:cNvPr id="367" name="楕円 366">
          <a:extLst>
            <a:ext uri="{FF2B5EF4-FFF2-40B4-BE49-F238E27FC236}">
              <a16:creationId xmlns:a16="http://schemas.microsoft.com/office/drawing/2014/main" id="{8EFE78BD-EC64-448B-BC67-DB2200179948}"/>
            </a:ext>
          </a:extLst>
        </xdr:cNvPr>
        <xdr:cNvSpPr/>
      </xdr:nvSpPr>
      <xdr:spPr>
        <a:xfrm>
          <a:off x="6921500" y="145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68732</xdr:rowOff>
    </xdr:from>
    <xdr:to>
      <xdr:col>41</xdr:col>
      <xdr:colOff>50800</xdr:colOff>
      <xdr:row>85</xdr:row>
      <xdr:rowOff>69647</xdr:rowOff>
    </xdr:to>
    <xdr:cxnSp macro="">
      <xdr:nvCxnSpPr>
        <xdr:cNvPr id="368" name="直線コネクタ 367">
          <a:extLst>
            <a:ext uri="{FF2B5EF4-FFF2-40B4-BE49-F238E27FC236}">
              <a16:creationId xmlns:a16="http://schemas.microsoft.com/office/drawing/2014/main" id="{F90E0DBA-1FE1-4AB8-A3CF-DBE3C6E8108F}"/>
            </a:ext>
          </a:extLst>
        </xdr:cNvPr>
        <xdr:cNvCxnSpPr/>
      </xdr:nvCxnSpPr>
      <xdr:spPr>
        <a:xfrm flipV="1">
          <a:off x="6972300" y="1464198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2043BB00-78AC-4F69-881F-5431631F6AD5}"/>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399B2754-48C2-445D-A03A-B6846E8D7BB2}"/>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1C94BFF3-3CA5-4D88-AA39-861FEB383BC8}"/>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F3D65607-F05B-4329-9E36-F0316CF8FEFD}"/>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107459</xdr:rowOff>
    </xdr:from>
    <xdr:ext cx="469744" cy="259045"/>
    <xdr:sp macro="" textlink="">
      <xdr:nvSpPr>
        <xdr:cNvPr id="373" name="n_1mainValue【公営住宅】&#10;一人当たり面積">
          <a:extLst>
            <a:ext uri="{FF2B5EF4-FFF2-40B4-BE49-F238E27FC236}">
              <a16:creationId xmlns:a16="http://schemas.microsoft.com/office/drawing/2014/main" id="{E876046F-113E-43B0-B426-054550F74366}"/>
            </a:ext>
          </a:extLst>
        </xdr:cNvPr>
        <xdr:cNvSpPr txBox="1"/>
      </xdr:nvSpPr>
      <xdr:spPr>
        <a:xfrm>
          <a:off x="9391727" y="146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109287</xdr:rowOff>
    </xdr:from>
    <xdr:ext cx="469744" cy="259045"/>
    <xdr:sp macro="" textlink="">
      <xdr:nvSpPr>
        <xdr:cNvPr id="374" name="n_2mainValue【公営住宅】&#10;一人当たり面積">
          <a:extLst>
            <a:ext uri="{FF2B5EF4-FFF2-40B4-BE49-F238E27FC236}">
              <a16:creationId xmlns:a16="http://schemas.microsoft.com/office/drawing/2014/main" id="{9AD24DB0-EB85-4D42-92A9-B0BFE0A3C847}"/>
            </a:ext>
          </a:extLst>
        </xdr:cNvPr>
        <xdr:cNvSpPr txBox="1"/>
      </xdr:nvSpPr>
      <xdr:spPr>
        <a:xfrm>
          <a:off x="8515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110659</xdr:rowOff>
    </xdr:from>
    <xdr:ext cx="469744" cy="259045"/>
    <xdr:sp macro="" textlink="">
      <xdr:nvSpPr>
        <xdr:cNvPr id="375" name="n_3mainValue【公営住宅】&#10;一人当たり面積">
          <a:extLst>
            <a:ext uri="{FF2B5EF4-FFF2-40B4-BE49-F238E27FC236}">
              <a16:creationId xmlns:a16="http://schemas.microsoft.com/office/drawing/2014/main" id="{25F741E5-A464-413E-A9DC-26F7736CCF49}"/>
            </a:ext>
          </a:extLst>
        </xdr:cNvPr>
        <xdr:cNvSpPr txBox="1"/>
      </xdr:nvSpPr>
      <xdr:spPr>
        <a:xfrm>
          <a:off x="76264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111574</xdr:rowOff>
    </xdr:from>
    <xdr:ext cx="469744" cy="259045"/>
    <xdr:sp macro="" textlink="">
      <xdr:nvSpPr>
        <xdr:cNvPr id="376" name="n_4mainValue【公営住宅】&#10;一人当たり面積">
          <a:extLst>
            <a:ext uri="{FF2B5EF4-FFF2-40B4-BE49-F238E27FC236}">
              <a16:creationId xmlns:a16="http://schemas.microsoft.com/office/drawing/2014/main" id="{688EEB4D-0FD4-4671-8181-FEEE1931B9B8}"/>
            </a:ext>
          </a:extLst>
        </xdr:cNvPr>
        <xdr:cNvSpPr txBox="1"/>
      </xdr:nvSpPr>
      <xdr:spPr>
        <a:xfrm>
          <a:off x="6737427" y="1468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C73E793-49CA-44ED-8980-52A2C42D4B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FFB1C9D-7F2E-488A-A537-BDA792A2BD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65907BB-0F70-4A86-B2AB-DAD46E64CD7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F848272-8F29-4E7E-AFD1-923C90E39A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A107418-3991-4F51-90BE-F5F264885B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EB9283F-416D-4BEF-88C1-34D9CAB5AE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21F0ED7-14B8-4194-AA0A-70BAC21D98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25CA117E-BA07-4606-827D-96791D66C2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96F4DA19-5568-4665-A999-8EB9E5CE5C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754DA6FA-B75F-4F50-81B2-21647E1AD13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B85C85D0-D612-4B7F-BB72-21E879BD0F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344C6A03-8EC9-4526-8A01-35F3A1FABD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20481DB9-7B8B-4841-92F4-4FE8E76F2C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D5AA854-7EEA-4A22-96A4-CC60352F30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3130AA30-4745-468C-8CF3-A342079E6D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4FAFCC0-D51C-4A97-83EF-DB9DBF0C63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E42E7599-9E20-42A9-9C38-3CA40C8B4A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A000DCB4-9829-4566-8977-E562A9EA64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A1462EEC-D974-47C8-A7B5-D1FCDCD21C7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ADCD8A2-9F67-40BA-813C-F147C02769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6740C1C2-6CAD-4159-8FE4-A3F90FAD65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8429246-B3EF-42F6-A1E3-484CE74978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F205E1A-C8A9-415D-A23A-F252EB4877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44A54128-75A5-46B6-A948-47174225FF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2D84D90C-111A-48B1-8B85-A40DE1AE64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A866064C-4DC6-4A04-B9EF-D524C4C25F9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F62B503D-1769-4BB7-B354-20B764E1F3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6BDEA0CB-C946-435F-BE68-628ED1D24D8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10022E1-7DB3-4440-BC92-D9D62FD9497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1A3C89B1-4544-4972-8F5C-17EF8851860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4E5EBE21-9FAF-4D75-B96A-0984ABBAEE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323D891D-C4D9-4688-886A-8C7334A3483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AB000362-82D4-439F-A44E-58E0ADB6672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7CC48012-B32F-4327-B6C3-AE645F38117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B997A1A5-249F-4A9F-B2F9-FB7876DA29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49211F64-7F1F-485E-B86E-5353554F8EE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99E0574F-62D5-4B46-B0EB-50216360098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D47453E0-4F26-46F0-8069-A08BF29F0E6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C5ACF0B-07AA-4B71-B830-012F8F735A5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A85E37FB-8553-46E4-B194-D054FC8E8B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635A0510-89C5-47D9-947A-351DD6663C23}"/>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C0D34F59-D2A5-4E86-8CE5-3B399B0765A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89F51E4-1B69-43C4-9B54-CF91F44F8E8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CCEA34AD-2B58-4250-8F83-4A9C59C9F5AA}"/>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31CD0C98-B04A-4DB8-8C7E-3FC81099C21B}"/>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793051AF-DB29-4C9D-B7C9-D2C3D6C00AD7}"/>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DB70C5BE-19E3-46BF-978C-AE1652C3CC1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A114D647-EAB5-423F-8F4A-FAA1AD94465D}"/>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CD64290C-EEF7-455E-8BE5-3A16636B8B65}"/>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59424971-CC8D-4C25-B4A4-B6B5BDF5EE0A}"/>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F8E99FFD-BCB8-442F-91E9-C64C2F03F294}"/>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D5BBB03-E4CB-4D3A-819B-05DBAE6201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F0FD01C-9D54-4F1B-8E62-4E8F7983C4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197653C-1120-4FA6-808F-01D62F39E1D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1B7F7BB-C189-4C48-BB54-2DA20FA6BDE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2BC9C8B-4A83-4F7E-8396-BFA7CD9121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433" name="楕円 432">
          <a:extLst>
            <a:ext uri="{FF2B5EF4-FFF2-40B4-BE49-F238E27FC236}">
              <a16:creationId xmlns:a16="http://schemas.microsoft.com/office/drawing/2014/main" id="{317F6942-ED2A-450E-B200-E14AD8C7FF8B}"/>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A2D2A1C0-091A-4A64-9735-96205846F9A5}"/>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35" name="楕円 434">
          <a:extLst>
            <a:ext uri="{FF2B5EF4-FFF2-40B4-BE49-F238E27FC236}">
              <a16:creationId xmlns:a16="http://schemas.microsoft.com/office/drawing/2014/main" id="{CE9DE43B-7F2A-4DA2-8472-76D803D9C450}"/>
            </a:ext>
          </a:extLst>
        </xdr:cNvPr>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102870</xdr:rowOff>
    </xdr:from>
    <xdr:to>
      <xdr:col>85</xdr:col>
      <xdr:colOff>127000</xdr:colOff>
      <xdr:row>39</xdr:row>
      <xdr:rowOff>133350</xdr:rowOff>
    </xdr:to>
    <xdr:cxnSp macro="">
      <xdr:nvCxnSpPr>
        <xdr:cNvPr id="436" name="直線コネクタ 435">
          <a:extLst>
            <a:ext uri="{FF2B5EF4-FFF2-40B4-BE49-F238E27FC236}">
              <a16:creationId xmlns:a16="http://schemas.microsoft.com/office/drawing/2014/main" id="{CBEE8BF3-7A54-4383-8959-D0D2A93CB219}"/>
            </a:ext>
          </a:extLst>
        </xdr:cNvPr>
        <xdr:cNvCxnSpPr/>
      </xdr:nvCxnSpPr>
      <xdr:spPr>
        <a:xfrm>
          <a:off x="15481300" y="6789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37" name="楕円 436">
          <a:extLst>
            <a:ext uri="{FF2B5EF4-FFF2-40B4-BE49-F238E27FC236}">
              <a16:creationId xmlns:a16="http://schemas.microsoft.com/office/drawing/2014/main" id="{D6842C5F-B370-48D3-87A4-58FF2676FA96}"/>
            </a:ext>
          </a:extLst>
        </xdr:cNvPr>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102870</xdr:rowOff>
    </xdr:to>
    <xdr:cxnSp macro="">
      <xdr:nvCxnSpPr>
        <xdr:cNvPr id="438" name="直線コネクタ 437">
          <a:extLst>
            <a:ext uri="{FF2B5EF4-FFF2-40B4-BE49-F238E27FC236}">
              <a16:creationId xmlns:a16="http://schemas.microsoft.com/office/drawing/2014/main" id="{69E533EB-F6FE-405C-B2A2-5996C607AC27}"/>
            </a:ext>
          </a:extLst>
        </xdr:cNvPr>
        <xdr:cNvCxnSpPr/>
      </xdr:nvCxnSpPr>
      <xdr:spPr>
        <a:xfrm>
          <a:off x="14592300" y="6739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39" name="楕円 438">
          <a:extLst>
            <a:ext uri="{FF2B5EF4-FFF2-40B4-BE49-F238E27FC236}">
              <a16:creationId xmlns:a16="http://schemas.microsoft.com/office/drawing/2014/main" id="{6D60B57F-E76E-45AE-A6DB-E80D6D6B403E}"/>
            </a:ext>
          </a:extLst>
        </xdr:cNvPr>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53340</xdr:rowOff>
    </xdr:to>
    <xdr:cxnSp macro="">
      <xdr:nvCxnSpPr>
        <xdr:cNvPr id="440" name="直線コネクタ 439">
          <a:extLst>
            <a:ext uri="{FF2B5EF4-FFF2-40B4-BE49-F238E27FC236}">
              <a16:creationId xmlns:a16="http://schemas.microsoft.com/office/drawing/2014/main" id="{40CD55DA-4CD3-4AEE-831E-96B5223311F6}"/>
            </a:ext>
          </a:extLst>
        </xdr:cNvPr>
        <xdr:cNvCxnSpPr/>
      </xdr:nvCxnSpPr>
      <xdr:spPr>
        <a:xfrm>
          <a:off x="13703300" y="6703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441" name="楕円 440">
          <a:extLst>
            <a:ext uri="{FF2B5EF4-FFF2-40B4-BE49-F238E27FC236}">
              <a16:creationId xmlns:a16="http://schemas.microsoft.com/office/drawing/2014/main" id="{632B3D11-D8B9-49CA-9B08-B4E790B1A1B2}"/>
            </a:ext>
          </a:extLst>
        </xdr:cNvPr>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39</xdr:row>
      <xdr:rowOff>17145</xdr:rowOff>
    </xdr:to>
    <xdr:cxnSp macro="">
      <xdr:nvCxnSpPr>
        <xdr:cNvPr id="442" name="直線コネクタ 441">
          <a:extLst>
            <a:ext uri="{FF2B5EF4-FFF2-40B4-BE49-F238E27FC236}">
              <a16:creationId xmlns:a16="http://schemas.microsoft.com/office/drawing/2014/main" id="{B0A04531-5513-407C-B445-0D14A3B2082C}"/>
            </a:ext>
          </a:extLst>
        </xdr:cNvPr>
        <xdr:cNvCxnSpPr/>
      </xdr:nvCxnSpPr>
      <xdr:spPr>
        <a:xfrm>
          <a:off x="12814300" y="6669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B44F7C44-0A40-4608-9EEC-103E3AC0787B}"/>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FCA2CC3A-58EB-48C6-8E06-EE64CEDD0A97}"/>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7012F113-8DD6-45A9-B846-027602B98F1B}"/>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BDAE08CE-AB7F-4F3F-82E8-4E475751509E}"/>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A80C9461-1947-4629-B350-39A724AC26C2}"/>
            </a:ext>
          </a:extLst>
        </xdr:cNvPr>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BA71B44A-1336-437B-969C-95EDDBB45464}"/>
            </a:ext>
          </a:extLst>
        </xdr:cNvPr>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424E3CDD-5B0F-4DDD-B5FB-13620E6BF181}"/>
            </a:ext>
          </a:extLst>
        </xdr:cNvPr>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5B76887F-9645-4A2A-A395-563A61EE41BC}"/>
            </a:ext>
          </a:extLst>
        </xdr:cNvPr>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68106A9F-4092-474D-B256-0109F6ABBD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9BFB6F11-03A8-4120-8772-C69BE2E5F7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AB64F399-D80D-4884-9821-74853BCF1FD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F33D4955-41DB-45FF-80BD-328689E926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D72DB96-125E-4FD4-9FD7-5A132910C2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AA59E46-8C01-450D-AEB1-CE38F20428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5F7C55D-BEA3-443C-AC6F-793B1D7119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B3549339-DCC8-427E-9E52-8D210355BA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627F5E10-BBD0-4588-96B9-17AEA3A331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1550D4B-C678-4199-836C-5E78F1F379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3D1F8BF8-A199-4B0B-9CA0-F30E4CE9930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A5429E3E-D2B3-4BF9-AC38-D9380196372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F961C1F7-3B75-419F-8B0E-56229274B6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22D37581-1C28-4421-BB62-80A99829723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B2A31427-01F3-4F1E-832C-17D122F8F49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555B6A5E-4B53-4034-BC07-C6A91F62E25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C6A9A140-1159-411C-A394-24B60904BB0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BEA7380-9A2C-47FC-8E37-925FB7E8733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1DDF15A0-5AF5-4B10-BBC5-61CB275E99F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88922EAD-00D0-49FE-9A11-381AB4C2687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4BFA1D11-7044-44D6-8F53-0A45A53EC7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9C270B2-66BE-4E6F-A21D-196F9F03EA3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047BCB0-CBDA-47A0-8F44-E4A9CC8FBC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B888D583-E1FC-46FD-AD61-0E877AC4F4D4}"/>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18AB6280-E58B-40CE-B8EE-BEC80AC4E788}"/>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83ECB0B4-46D0-48D9-90C9-6CC6122B12C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91C3702-3EA5-49E9-AA45-413761FC90D4}"/>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B4B83CB8-EF35-4AB1-BE02-8347EDDA7C11}"/>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6F019AE0-71FA-4882-BFE2-4CCAEE311DC5}"/>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F405425E-A890-4592-A118-A94F779A182E}"/>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69B534D5-7010-4179-95BF-B67F3490D941}"/>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74BBAA1B-8FC0-446A-AFC6-6DE23C8B13F7}"/>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EFFD2E35-AD7E-4A2E-8C49-3B2DC0238448}"/>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67447C45-0174-41CA-9584-75DA35074DD4}"/>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0B6F9F4-690F-43FC-B3E6-A38D1A5528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A3BFB58-1727-47DE-B30E-5958E2FE22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583A701-0A99-403C-B313-B3243D952C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F731954-D63A-434F-AE84-AB7A767EFB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9EA52E7-2989-400C-8DAA-C17A4C779E5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xdr:rowOff>
    </xdr:from>
    <xdr:to>
      <xdr:col>116</xdr:col>
      <xdr:colOff>114300</xdr:colOff>
      <xdr:row>40</xdr:row>
      <xdr:rowOff>113665</xdr:rowOff>
    </xdr:to>
    <xdr:sp macro="" textlink="">
      <xdr:nvSpPr>
        <xdr:cNvPr id="490" name="楕円 489">
          <a:extLst>
            <a:ext uri="{FF2B5EF4-FFF2-40B4-BE49-F238E27FC236}">
              <a16:creationId xmlns:a16="http://schemas.microsoft.com/office/drawing/2014/main" id="{667E8E36-DCAB-4CD0-A369-E22EEB97734A}"/>
            </a:ext>
          </a:extLst>
        </xdr:cNvPr>
        <xdr:cNvSpPr/>
      </xdr:nvSpPr>
      <xdr:spPr>
        <a:xfrm>
          <a:off x="22110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161942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2067209-D548-44AE-A609-B0D2B83468F4}"/>
            </a:ext>
          </a:extLst>
        </xdr:cNvPr>
        <xdr:cNvSpPr txBox="1"/>
      </xdr:nvSpPr>
      <xdr:spPr>
        <a:xfrm>
          <a:off x="22199600" y="684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15875</xdr:rowOff>
    </xdr:from>
    <xdr:to>
      <xdr:col>112</xdr:col>
      <xdr:colOff>38100</xdr:colOff>
      <xdr:row>40</xdr:row>
      <xdr:rowOff>117475</xdr:rowOff>
    </xdr:to>
    <xdr:sp macro="" textlink="">
      <xdr:nvSpPr>
        <xdr:cNvPr id="492" name="楕円 491">
          <a:extLst>
            <a:ext uri="{FF2B5EF4-FFF2-40B4-BE49-F238E27FC236}">
              <a16:creationId xmlns:a16="http://schemas.microsoft.com/office/drawing/2014/main" id="{238767E5-55D8-470B-9F66-CBF1E1D16C82}"/>
            </a:ext>
          </a:extLst>
        </xdr:cNvPr>
        <xdr:cNvSpPr/>
      </xdr:nvSpPr>
      <xdr:spPr>
        <a:xfrm>
          <a:off x="21272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62865</xdr:rowOff>
    </xdr:from>
    <xdr:to>
      <xdr:col>116</xdr:col>
      <xdr:colOff>63500</xdr:colOff>
      <xdr:row>40</xdr:row>
      <xdr:rowOff>66675</xdr:rowOff>
    </xdr:to>
    <xdr:cxnSp macro="">
      <xdr:nvCxnSpPr>
        <xdr:cNvPr id="493" name="直線コネクタ 492">
          <a:extLst>
            <a:ext uri="{FF2B5EF4-FFF2-40B4-BE49-F238E27FC236}">
              <a16:creationId xmlns:a16="http://schemas.microsoft.com/office/drawing/2014/main" id="{C9E8F948-90E8-49F9-A376-39640493F4E2}"/>
            </a:ext>
          </a:extLst>
        </xdr:cNvPr>
        <xdr:cNvCxnSpPr/>
      </xdr:nvCxnSpPr>
      <xdr:spPr>
        <a:xfrm flipV="1">
          <a:off x="21323300" y="69208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19685</xdr:rowOff>
    </xdr:from>
    <xdr:to>
      <xdr:col>107</xdr:col>
      <xdr:colOff>101600</xdr:colOff>
      <xdr:row>40</xdr:row>
      <xdr:rowOff>121285</xdr:rowOff>
    </xdr:to>
    <xdr:sp macro="" textlink="">
      <xdr:nvSpPr>
        <xdr:cNvPr id="494" name="楕円 493">
          <a:extLst>
            <a:ext uri="{FF2B5EF4-FFF2-40B4-BE49-F238E27FC236}">
              <a16:creationId xmlns:a16="http://schemas.microsoft.com/office/drawing/2014/main" id="{7DE4F895-28F6-4801-88C1-8C428B4798A5}"/>
            </a:ext>
          </a:extLst>
        </xdr:cNvPr>
        <xdr:cNvSpPr/>
      </xdr:nvSpPr>
      <xdr:spPr>
        <a:xfrm>
          <a:off x="20383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66675</xdr:rowOff>
    </xdr:from>
    <xdr:to>
      <xdr:col>111</xdr:col>
      <xdr:colOff>177800</xdr:colOff>
      <xdr:row>40</xdr:row>
      <xdr:rowOff>70485</xdr:rowOff>
    </xdr:to>
    <xdr:cxnSp macro="">
      <xdr:nvCxnSpPr>
        <xdr:cNvPr id="495" name="直線コネクタ 494">
          <a:extLst>
            <a:ext uri="{FF2B5EF4-FFF2-40B4-BE49-F238E27FC236}">
              <a16:creationId xmlns:a16="http://schemas.microsoft.com/office/drawing/2014/main" id="{82E6E122-94E0-4FD2-81E2-4703F86283E0}"/>
            </a:ext>
          </a:extLst>
        </xdr:cNvPr>
        <xdr:cNvCxnSpPr/>
      </xdr:nvCxnSpPr>
      <xdr:spPr>
        <a:xfrm flipV="1">
          <a:off x="20434300" y="6924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23495</xdr:rowOff>
    </xdr:from>
    <xdr:to>
      <xdr:col>102</xdr:col>
      <xdr:colOff>165100</xdr:colOff>
      <xdr:row>40</xdr:row>
      <xdr:rowOff>125095</xdr:rowOff>
    </xdr:to>
    <xdr:sp macro="" textlink="">
      <xdr:nvSpPr>
        <xdr:cNvPr id="496" name="楕円 495">
          <a:extLst>
            <a:ext uri="{FF2B5EF4-FFF2-40B4-BE49-F238E27FC236}">
              <a16:creationId xmlns:a16="http://schemas.microsoft.com/office/drawing/2014/main" id="{BF552BF5-CED4-4357-92F7-8041C87BF61F}"/>
            </a:ext>
          </a:extLst>
        </xdr:cNvPr>
        <xdr:cNvSpPr/>
      </xdr:nvSpPr>
      <xdr:spPr>
        <a:xfrm>
          <a:off x="19494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70485</xdr:rowOff>
    </xdr:from>
    <xdr:to>
      <xdr:col>107</xdr:col>
      <xdr:colOff>50800</xdr:colOff>
      <xdr:row>40</xdr:row>
      <xdr:rowOff>74295</xdr:rowOff>
    </xdr:to>
    <xdr:cxnSp macro="">
      <xdr:nvCxnSpPr>
        <xdr:cNvPr id="497" name="直線コネクタ 496">
          <a:extLst>
            <a:ext uri="{FF2B5EF4-FFF2-40B4-BE49-F238E27FC236}">
              <a16:creationId xmlns:a16="http://schemas.microsoft.com/office/drawing/2014/main" id="{852804A2-F9EA-4854-A727-9A1159AACE54}"/>
            </a:ext>
          </a:extLst>
        </xdr:cNvPr>
        <xdr:cNvCxnSpPr/>
      </xdr:nvCxnSpPr>
      <xdr:spPr>
        <a:xfrm flipV="1">
          <a:off x="19545300" y="692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8" name="楕円 497">
          <a:extLst>
            <a:ext uri="{FF2B5EF4-FFF2-40B4-BE49-F238E27FC236}">
              <a16:creationId xmlns:a16="http://schemas.microsoft.com/office/drawing/2014/main" id="{4CC80AA1-D714-42C0-BC2E-513F31AF1BDA}"/>
            </a:ext>
          </a:extLst>
        </xdr:cNvPr>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74295</xdr:rowOff>
    </xdr:from>
    <xdr:to>
      <xdr:col>102</xdr:col>
      <xdr:colOff>114300</xdr:colOff>
      <xdr:row>40</xdr:row>
      <xdr:rowOff>76200</xdr:rowOff>
    </xdr:to>
    <xdr:cxnSp macro="">
      <xdr:nvCxnSpPr>
        <xdr:cNvPr id="499" name="直線コネクタ 498">
          <a:extLst>
            <a:ext uri="{FF2B5EF4-FFF2-40B4-BE49-F238E27FC236}">
              <a16:creationId xmlns:a16="http://schemas.microsoft.com/office/drawing/2014/main" id="{BF80F11D-6079-4D44-A23A-65CE7FC29ED5}"/>
            </a:ext>
          </a:extLst>
        </xdr:cNvPr>
        <xdr:cNvCxnSpPr/>
      </xdr:nvCxnSpPr>
      <xdr:spPr>
        <a:xfrm flipV="1">
          <a:off x="18656300" y="6932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CF15B89A-60DE-443E-A99B-8CC0C31C5F13}"/>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CA437F2-4485-47EB-A34B-F8DDE958FD1D}"/>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87DB4F3D-AC5F-41FC-87AF-CD882D39362D}"/>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DEB6D9F-C85E-4EA3-9238-B78674EC1E4E}"/>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108602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C769A8C0-C961-468E-B0CA-CDEA7A074D18}"/>
            </a:ext>
          </a:extLst>
        </xdr:cNvPr>
        <xdr:cNvSpPr txBox="1"/>
      </xdr:nvSpPr>
      <xdr:spPr>
        <a:xfrm>
          <a:off x="21075727"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112412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756F742C-DDF3-48D0-9F50-5777BA934B50}"/>
            </a:ext>
          </a:extLst>
        </xdr:cNvPr>
        <xdr:cNvSpPr txBox="1"/>
      </xdr:nvSpPr>
      <xdr:spPr>
        <a:xfrm>
          <a:off x="20199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116222</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13E87E10-DCC5-4B2D-8876-D211DFCEA192}"/>
            </a:ext>
          </a:extLst>
        </xdr:cNvPr>
        <xdr:cNvSpPr txBox="1"/>
      </xdr:nvSpPr>
      <xdr:spPr>
        <a:xfrm>
          <a:off x="19310427"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127A859-993B-48DD-BA7D-8BC7658A375C}"/>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7AEA68A-554B-49C4-B539-EA4DC8D2489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C1FF5612-235B-4B84-AA97-A7296BC33B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24955C50-ECDB-40DF-B95B-792F8A1B22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1CB43B5-3C05-43A5-8819-9A73A7B420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37393E92-C1A1-461D-80E8-BDFC54D4D6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92D83FD2-C685-44FC-8804-7563716C17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C9BB02C-32BD-4C6A-AF33-1F90E34FF5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EC83097-69E6-4758-9FC9-534ABAE883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2173C2C-148E-4E6E-89A1-32F4B26B7E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D87CA7A4-C8E3-4ABD-B3C5-774C4AC81CB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6476DAF-F9A3-4623-B951-DBEADDF123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A1C581C4-E438-4D07-B5A5-335552C7074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974BA242-783B-4E76-86BC-7FE3C7345A5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CF5DE80D-C3C0-48EB-BC2C-D36CFDAA9E9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61CEC2F0-A47A-4A1C-8A06-FBD6EA926ED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E04C4C9D-5E1E-4D90-BA93-D413F63CB38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B79C5411-F522-484A-B163-DAA6317FA6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2FCA394F-7A78-4ECA-B853-A911207AB5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793D0AC-2CB1-44C1-BDA1-4013F2095D7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DDCC969A-F5A4-4482-B8F8-8182143264F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C5F4C4B-599B-4D54-AF0A-8812CFB74FA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DD52822-BC8F-4E45-BBE4-A3A17F5441D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4D2F40CD-598B-4F18-A7CD-BFD7CDE1D6B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0FD0C0F-3701-49A4-BF7E-6292B7CEA2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33226D06-AF92-47F9-9016-6AF04B5EC1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F1DF0B6A-EAF8-4E3C-898C-46E588EC5D8E}"/>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64ED7F2C-9FD6-4761-821E-A62602F40DB3}"/>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73425F2B-2BF7-4439-8FEC-C3E092F892DA}"/>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7584D0E0-3F37-467F-A1A1-0D9361E107DE}"/>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B5AAB154-45F5-4C1A-936D-EFD375D37F78}"/>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7301DE9B-B10C-46D4-B692-99C88BD3D777}"/>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37B6D86E-EA78-4E5F-BCC9-8D711B22ADAC}"/>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6AFD52F3-B684-4807-9FF6-000E72153CE4}"/>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9FA309E2-EDDE-4917-B672-2FC611E2E3DB}"/>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DE6BB0F8-62F6-43E4-8EA3-BE4210B7078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64FB3490-BB22-4FA3-A075-BEE2E61C35CB}"/>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A412997-38A7-4355-81DE-FAF339DD9C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B5B776F-ED90-4726-8F19-6B6CC52E72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EBFC344-79D0-4300-ACA4-379F07AFD07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9D06109-F4A5-44E1-A50B-0453DC68C5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3DCEEA0-3B92-4A3D-A86B-67CC6FA88F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49" name="楕円 548">
          <a:extLst>
            <a:ext uri="{FF2B5EF4-FFF2-40B4-BE49-F238E27FC236}">
              <a16:creationId xmlns:a16="http://schemas.microsoft.com/office/drawing/2014/main" id="{9CF4B263-A9E8-493D-87EB-EAC1A7D6FAA7}"/>
            </a:ext>
          </a:extLst>
        </xdr:cNvPr>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41E1B1EB-FB2A-4D5E-9135-44EC27AB3539}"/>
            </a:ext>
          </a:extLst>
        </xdr:cNvPr>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551" name="楕円 550">
          <a:extLst>
            <a:ext uri="{FF2B5EF4-FFF2-40B4-BE49-F238E27FC236}">
              <a16:creationId xmlns:a16="http://schemas.microsoft.com/office/drawing/2014/main" id="{C78FBDA9-1047-4657-83A1-0C4B80A65387}"/>
            </a:ext>
          </a:extLst>
        </xdr:cNvPr>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70213</xdr:rowOff>
    </xdr:from>
    <xdr:to>
      <xdr:col>85</xdr:col>
      <xdr:colOff>127000</xdr:colOff>
      <xdr:row>59</xdr:row>
      <xdr:rowOff>102870</xdr:rowOff>
    </xdr:to>
    <xdr:cxnSp macro="">
      <xdr:nvCxnSpPr>
        <xdr:cNvPr id="552" name="直線コネクタ 551">
          <a:extLst>
            <a:ext uri="{FF2B5EF4-FFF2-40B4-BE49-F238E27FC236}">
              <a16:creationId xmlns:a16="http://schemas.microsoft.com/office/drawing/2014/main" id="{F80DF78D-44B2-4D4F-9096-C29628B32373}"/>
            </a:ext>
          </a:extLst>
        </xdr:cNvPr>
        <xdr:cNvCxnSpPr/>
      </xdr:nvCxnSpPr>
      <xdr:spPr>
        <a:xfrm>
          <a:off x="15481300" y="101857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53" name="楕円 552">
          <a:extLst>
            <a:ext uri="{FF2B5EF4-FFF2-40B4-BE49-F238E27FC236}">
              <a16:creationId xmlns:a16="http://schemas.microsoft.com/office/drawing/2014/main" id="{45EA1C5B-8329-4C76-8037-AB0D28780AD4}"/>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70213</xdr:rowOff>
    </xdr:to>
    <xdr:cxnSp macro="">
      <xdr:nvCxnSpPr>
        <xdr:cNvPr id="554" name="直線コネクタ 553">
          <a:extLst>
            <a:ext uri="{FF2B5EF4-FFF2-40B4-BE49-F238E27FC236}">
              <a16:creationId xmlns:a16="http://schemas.microsoft.com/office/drawing/2014/main" id="{EFD074B6-585B-4EB7-A942-9B5E4A372B8B}"/>
            </a:ext>
          </a:extLst>
        </xdr:cNvPr>
        <xdr:cNvCxnSpPr/>
      </xdr:nvCxnSpPr>
      <xdr:spPr>
        <a:xfrm>
          <a:off x="14592300" y="101531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55" name="楕円 554">
          <a:extLst>
            <a:ext uri="{FF2B5EF4-FFF2-40B4-BE49-F238E27FC236}">
              <a16:creationId xmlns:a16="http://schemas.microsoft.com/office/drawing/2014/main" id="{E2CCE3F8-CA1B-432D-88EF-206414798567}"/>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37556</xdr:rowOff>
    </xdr:to>
    <xdr:cxnSp macro="">
      <xdr:nvCxnSpPr>
        <xdr:cNvPr id="556" name="直線コネクタ 555">
          <a:extLst>
            <a:ext uri="{FF2B5EF4-FFF2-40B4-BE49-F238E27FC236}">
              <a16:creationId xmlns:a16="http://schemas.microsoft.com/office/drawing/2014/main" id="{858CBF51-68A4-4485-A1AF-46206D7FDB87}"/>
            </a:ext>
          </a:extLst>
        </xdr:cNvPr>
        <xdr:cNvCxnSpPr/>
      </xdr:nvCxnSpPr>
      <xdr:spPr>
        <a:xfrm>
          <a:off x="13703300" y="101237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557" name="楕円 556">
          <a:extLst>
            <a:ext uri="{FF2B5EF4-FFF2-40B4-BE49-F238E27FC236}">
              <a16:creationId xmlns:a16="http://schemas.microsoft.com/office/drawing/2014/main" id="{51024382-B71D-49C4-B377-2DBAB421B6D6}"/>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558" name="直線コネクタ 557">
          <a:extLst>
            <a:ext uri="{FF2B5EF4-FFF2-40B4-BE49-F238E27FC236}">
              <a16:creationId xmlns:a16="http://schemas.microsoft.com/office/drawing/2014/main" id="{B688E968-6B82-4DB0-84CE-C33970C3AA31}"/>
            </a:ext>
          </a:extLst>
        </xdr:cNvPr>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559" name="n_1aveValue【学校施設】&#10;有形固定資産減価償却率">
          <a:extLst>
            <a:ext uri="{FF2B5EF4-FFF2-40B4-BE49-F238E27FC236}">
              <a16:creationId xmlns:a16="http://schemas.microsoft.com/office/drawing/2014/main" id="{C3C8C8DE-DBF4-4EA5-8B0F-720C1BDA238F}"/>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60" name="n_2aveValue【学校施設】&#10;有形固定資産減価償却率">
          <a:extLst>
            <a:ext uri="{FF2B5EF4-FFF2-40B4-BE49-F238E27FC236}">
              <a16:creationId xmlns:a16="http://schemas.microsoft.com/office/drawing/2014/main" id="{DEB27301-D111-4A51-8481-0AE5D3D357A0}"/>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561" name="n_3aveValue【学校施設】&#10;有形固定資産減価償却率">
          <a:extLst>
            <a:ext uri="{FF2B5EF4-FFF2-40B4-BE49-F238E27FC236}">
              <a16:creationId xmlns:a16="http://schemas.microsoft.com/office/drawing/2014/main" id="{5279A5D2-A530-4B0F-BEF3-4B9A9AB27BC9}"/>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562" name="n_4aveValue【学校施設】&#10;有形固定資産減価償却率">
          <a:extLst>
            <a:ext uri="{FF2B5EF4-FFF2-40B4-BE49-F238E27FC236}">
              <a16:creationId xmlns:a16="http://schemas.microsoft.com/office/drawing/2014/main" id="{FBC79A0D-F93F-414A-ADE6-9D68A8807970}"/>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563" name="n_1mainValue【学校施設】&#10;有形固定資産減価償却率">
          <a:extLst>
            <a:ext uri="{FF2B5EF4-FFF2-40B4-BE49-F238E27FC236}">
              <a16:creationId xmlns:a16="http://schemas.microsoft.com/office/drawing/2014/main" id="{92A1F949-D248-40F6-BE43-00D57E7810DD}"/>
            </a:ext>
          </a:extLst>
        </xdr:cNvPr>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64" name="n_2mainValue【学校施設】&#10;有形固定資産減価償却率">
          <a:extLst>
            <a:ext uri="{FF2B5EF4-FFF2-40B4-BE49-F238E27FC236}">
              <a16:creationId xmlns:a16="http://schemas.microsoft.com/office/drawing/2014/main" id="{7A06DBEC-2551-4538-9D0E-DE343DC45296}"/>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65" name="n_3mainValue【学校施設】&#10;有形固定資産減価償却率">
          <a:extLst>
            <a:ext uri="{FF2B5EF4-FFF2-40B4-BE49-F238E27FC236}">
              <a16:creationId xmlns:a16="http://schemas.microsoft.com/office/drawing/2014/main" id="{2CEAD709-29A9-4CCE-8542-66D084F591D9}"/>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566" name="n_4mainValue【学校施設】&#10;有形固定資産減価償却率">
          <a:extLst>
            <a:ext uri="{FF2B5EF4-FFF2-40B4-BE49-F238E27FC236}">
              <a16:creationId xmlns:a16="http://schemas.microsoft.com/office/drawing/2014/main" id="{57C35791-3F42-4F83-8D13-9E6B652F8A44}"/>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389C348D-9665-4EF5-B013-C398C02CC3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4316038D-65D0-406E-BE38-16068A6436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E78D0D67-30F8-475F-9936-55F59F3709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6089395F-7402-4C15-8BF6-B8989B1218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DC81F9A5-196C-4732-BA4E-54A8640F8BC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28C591F4-8DF7-4082-AA15-0910480C98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543B09B3-5F6A-42BE-97D1-BB11F037BA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9EAF0090-E00B-47E2-A962-BBB8A88DDA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46EDB9B1-F0F1-4C62-B7CC-455FFF4C27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72914EF7-B8AB-4EFD-8E50-A9DD041F05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6EFBAFDA-FF5F-4165-B6F4-524BA9547AD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63D03F6-BCF3-460F-9BA1-04ACF98F2C9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6659DC23-58EB-46B6-8263-ED63D197657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EE5A195F-EC5A-4DE0-93AF-090AF2CA56D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DC13A30C-6910-4C97-B234-17CE84AF089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96E51C91-101D-45F2-AE82-7F09B90148E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760A3AC4-A598-4FDA-824F-143648D77B1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F909730-7DBC-4DA4-9286-DC026C2F6B8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5D079C47-DE88-4CC1-90B3-D6E208D0B76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4E9B6AE2-A5A3-49DC-821B-688EDF06616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B2B4A3EF-62AE-4A74-AD1B-52F206276C0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CCC11FAF-C75E-43DA-9B38-DDD0FB01F5F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D32C7836-C6FE-4BD3-AE08-FAFB48D49CB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4B9EBD47-A795-4153-937D-AA4D562B65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34CF4CB4-41A8-44FB-BB81-6DC66C5BE3C5}"/>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BC2837E4-5551-426D-ABA8-8D743C835A08}"/>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E92D9421-7D49-4893-875C-3306A4616AF5}"/>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0F622536-49C2-4375-BA87-80D1A5A07C2B}"/>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A08614C6-CA21-49AE-854B-159430493552}"/>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a:extLst>
            <a:ext uri="{FF2B5EF4-FFF2-40B4-BE49-F238E27FC236}">
              <a16:creationId xmlns:a16="http://schemas.microsoft.com/office/drawing/2014/main" id="{86FF77F9-3575-4303-A729-13FB35CA4AC4}"/>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547C4F50-C4DA-4965-B01F-E42952A1377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F20ADB0E-61A4-4974-B88D-65589EB706EC}"/>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F5FF97B-97A1-43CA-A662-A608B732E653}"/>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AD58835F-6DF6-4F82-97E0-74CBA19133BC}"/>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8DD147FF-4FC8-43F4-9834-84D4CBE12A13}"/>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3C4A635-598B-45C3-9A57-2AC0F148600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32AD591-BAD4-43B3-8B15-D80FFC8104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F34549B-7546-4EB7-9FB1-845BBBA4D1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3C2144B-9E9C-477B-958D-7577613AD15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FEA6B7D-2C34-41E7-9888-6BB64F7D01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07" name="楕円 606">
          <a:extLst>
            <a:ext uri="{FF2B5EF4-FFF2-40B4-BE49-F238E27FC236}">
              <a16:creationId xmlns:a16="http://schemas.microsoft.com/office/drawing/2014/main" id="{65E9A740-E2AA-4B70-9889-BA715D6520F6}"/>
            </a:ext>
          </a:extLst>
        </xdr:cNvPr>
        <xdr:cNvSpPr/>
      </xdr:nvSpPr>
      <xdr:spPr>
        <a:xfrm>
          <a:off x="221107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168800</xdr:rowOff>
    </xdr:from>
    <xdr:ext cx="469744" cy="259045"/>
    <xdr:sp macro="" textlink="">
      <xdr:nvSpPr>
        <xdr:cNvPr id="608" name="【学校施設】&#10;一人当たり面積該当値テキスト">
          <a:extLst>
            <a:ext uri="{FF2B5EF4-FFF2-40B4-BE49-F238E27FC236}">
              <a16:creationId xmlns:a16="http://schemas.microsoft.com/office/drawing/2014/main" id="{AB1E26F6-FE9C-491D-A1D6-D2D3858A65D6}"/>
            </a:ext>
          </a:extLst>
        </xdr:cNvPr>
        <xdr:cNvSpPr txBox="1"/>
      </xdr:nvSpPr>
      <xdr:spPr>
        <a:xfrm>
          <a:off x="22199600" y="1062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26543</xdr:rowOff>
    </xdr:from>
    <xdr:to>
      <xdr:col>112</xdr:col>
      <xdr:colOff>38100</xdr:colOff>
      <xdr:row>62</xdr:row>
      <xdr:rowOff>128143</xdr:rowOff>
    </xdr:to>
    <xdr:sp macro="" textlink="">
      <xdr:nvSpPr>
        <xdr:cNvPr id="609" name="楕円 608">
          <a:extLst>
            <a:ext uri="{FF2B5EF4-FFF2-40B4-BE49-F238E27FC236}">
              <a16:creationId xmlns:a16="http://schemas.microsoft.com/office/drawing/2014/main" id="{E19FA81A-553D-4337-8FC5-716B346781DD}"/>
            </a:ext>
          </a:extLst>
        </xdr:cNvPr>
        <xdr:cNvSpPr/>
      </xdr:nvSpPr>
      <xdr:spPr>
        <a:xfrm>
          <a:off x="21272500" y="106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69723</xdr:rowOff>
    </xdr:from>
    <xdr:to>
      <xdr:col>116</xdr:col>
      <xdr:colOff>63500</xdr:colOff>
      <xdr:row>62</xdr:row>
      <xdr:rowOff>77343</xdr:rowOff>
    </xdr:to>
    <xdr:cxnSp macro="">
      <xdr:nvCxnSpPr>
        <xdr:cNvPr id="610" name="直線コネクタ 609">
          <a:extLst>
            <a:ext uri="{FF2B5EF4-FFF2-40B4-BE49-F238E27FC236}">
              <a16:creationId xmlns:a16="http://schemas.microsoft.com/office/drawing/2014/main" id="{B8085A3C-7585-4048-A23F-400594AC3491}"/>
            </a:ext>
          </a:extLst>
        </xdr:cNvPr>
        <xdr:cNvCxnSpPr/>
      </xdr:nvCxnSpPr>
      <xdr:spPr>
        <a:xfrm flipV="1">
          <a:off x="21323300" y="1069962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611" name="楕円 610">
          <a:extLst>
            <a:ext uri="{FF2B5EF4-FFF2-40B4-BE49-F238E27FC236}">
              <a16:creationId xmlns:a16="http://schemas.microsoft.com/office/drawing/2014/main" id="{44957A98-9B0F-44D5-8A99-67078B8011FD}"/>
            </a:ext>
          </a:extLst>
        </xdr:cNvPr>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77343</xdr:rowOff>
    </xdr:from>
    <xdr:to>
      <xdr:col>111</xdr:col>
      <xdr:colOff>177800</xdr:colOff>
      <xdr:row>62</xdr:row>
      <xdr:rowOff>86868</xdr:rowOff>
    </xdr:to>
    <xdr:cxnSp macro="">
      <xdr:nvCxnSpPr>
        <xdr:cNvPr id="612" name="直線コネクタ 611">
          <a:extLst>
            <a:ext uri="{FF2B5EF4-FFF2-40B4-BE49-F238E27FC236}">
              <a16:creationId xmlns:a16="http://schemas.microsoft.com/office/drawing/2014/main" id="{0D606685-6639-49C8-AB56-C1B072C901F6}"/>
            </a:ext>
          </a:extLst>
        </xdr:cNvPr>
        <xdr:cNvCxnSpPr/>
      </xdr:nvCxnSpPr>
      <xdr:spPr>
        <a:xfrm flipV="1">
          <a:off x="20434300" y="1070724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43688</xdr:rowOff>
    </xdr:from>
    <xdr:to>
      <xdr:col>102</xdr:col>
      <xdr:colOff>165100</xdr:colOff>
      <xdr:row>62</xdr:row>
      <xdr:rowOff>145288</xdr:rowOff>
    </xdr:to>
    <xdr:sp macro="" textlink="">
      <xdr:nvSpPr>
        <xdr:cNvPr id="613" name="楕円 612">
          <a:extLst>
            <a:ext uri="{FF2B5EF4-FFF2-40B4-BE49-F238E27FC236}">
              <a16:creationId xmlns:a16="http://schemas.microsoft.com/office/drawing/2014/main" id="{F14B3FA0-AB9F-4CF8-BD8A-ED033A130CB2}"/>
            </a:ext>
          </a:extLst>
        </xdr:cNvPr>
        <xdr:cNvSpPr/>
      </xdr:nvSpPr>
      <xdr:spPr>
        <a:xfrm>
          <a:off x="19494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86868</xdr:rowOff>
    </xdr:from>
    <xdr:to>
      <xdr:col>107</xdr:col>
      <xdr:colOff>50800</xdr:colOff>
      <xdr:row>62</xdr:row>
      <xdr:rowOff>94488</xdr:rowOff>
    </xdr:to>
    <xdr:cxnSp macro="">
      <xdr:nvCxnSpPr>
        <xdr:cNvPr id="614" name="直線コネクタ 613">
          <a:extLst>
            <a:ext uri="{FF2B5EF4-FFF2-40B4-BE49-F238E27FC236}">
              <a16:creationId xmlns:a16="http://schemas.microsoft.com/office/drawing/2014/main" id="{E9FCDD1E-7F9C-4522-8949-5B93B8B19B29}"/>
            </a:ext>
          </a:extLst>
        </xdr:cNvPr>
        <xdr:cNvCxnSpPr/>
      </xdr:nvCxnSpPr>
      <xdr:spPr>
        <a:xfrm flipV="1">
          <a:off x="19545300" y="1071676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49022</xdr:rowOff>
    </xdr:from>
    <xdr:to>
      <xdr:col>98</xdr:col>
      <xdr:colOff>38100</xdr:colOff>
      <xdr:row>62</xdr:row>
      <xdr:rowOff>150622</xdr:rowOff>
    </xdr:to>
    <xdr:sp macro="" textlink="">
      <xdr:nvSpPr>
        <xdr:cNvPr id="615" name="楕円 614">
          <a:extLst>
            <a:ext uri="{FF2B5EF4-FFF2-40B4-BE49-F238E27FC236}">
              <a16:creationId xmlns:a16="http://schemas.microsoft.com/office/drawing/2014/main" id="{D4FC57AC-9DB5-42AE-8657-886569F66924}"/>
            </a:ext>
          </a:extLst>
        </xdr:cNvPr>
        <xdr:cNvSpPr/>
      </xdr:nvSpPr>
      <xdr:spPr>
        <a:xfrm>
          <a:off x="186055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94488</xdr:rowOff>
    </xdr:from>
    <xdr:to>
      <xdr:col>102</xdr:col>
      <xdr:colOff>114300</xdr:colOff>
      <xdr:row>62</xdr:row>
      <xdr:rowOff>99822</xdr:rowOff>
    </xdr:to>
    <xdr:cxnSp macro="">
      <xdr:nvCxnSpPr>
        <xdr:cNvPr id="616" name="直線コネクタ 615">
          <a:extLst>
            <a:ext uri="{FF2B5EF4-FFF2-40B4-BE49-F238E27FC236}">
              <a16:creationId xmlns:a16="http://schemas.microsoft.com/office/drawing/2014/main" id="{1ABEF0C4-865D-4DA6-AC10-EDDF53CE0717}"/>
            </a:ext>
          </a:extLst>
        </xdr:cNvPr>
        <xdr:cNvCxnSpPr/>
      </xdr:nvCxnSpPr>
      <xdr:spPr>
        <a:xfrm flipV="1">
          <a:off x="18656300" y="1072438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9C29E904-2E07-41F9-903D-9C206AC366EE}"/>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a:extLst>
            <a:ext uri="{FF2B5EF4-FFF2-40B4-BE49-F238E27FC236}">
              <a16:creationId xmlns:a16="http://schemas.microsoft.com/office/drawing/2014/main" id="{AFD2921B-B7A1-4DDB-A779-4B048E8A0C48}"/>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a:extLst>
            <a:ext uri="{FF2B5EF4-FFF2-40B4-BE49-F238E27FC236}">
              <a16:creationId xmlns:a16="http://schemas.microsoft.com/office/drawing/2014/main" id="{838EE43D-E9F5-4C94-AEBF-89D26A118C61}"/>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BEA760FD-FFAA-43A5-886B-C90610EB558C}"/>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119270</xdr:rowOff>
    </xdr:from>
    <xdr:ext cx="469744" cy="259045"/>
    <xdr:sp macro="" textlink="">
      <xdr:nvSpPr>
        <xdr:cNvPr id="621" name="n_1mainValue【学校施設】&#10;一人当たり面積">
          <a:extLst>
            <a:ext uri="{FF2B5EF4-FFF2-40B4-BE49-F238E27FC236}">
              <a16:creationId xmlns:a16="http://schemas.microsoft.com/office/drawing/2014/main" id="{C655F946-A4EB-424F-8549-AFC0B78913AA}"/>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622" name="n_2mainValue【学校施設】&#10;一人当たり面積">
          <a:extLst>
            <a:ext uri="{FF2B5EF4-FFF2-40B4-BE49-F238E27FC236}">
              <a16:creationId xmlns:a16="http://schemas.microsoft.com/office/drawing/2014/main" id="{52EDCFB2-4740-484E-959C-32CDC0689EB7}"/>
            </a:ext>
          </a:extLst>
        </xdr:cNvPr>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136415</xdr:rowOff>
    </xdr:from>
    <xdr:ext cx="469744" cy="259045"/>
    <xdr:sp macro="" textlink="">
      <xdr:nvSpPr>
        <xdr:cNvPr id="623" name="n_3mainValue【学校施設】&#10;一人当たり面積">
          <a:extLst>
            <a:ext uri="{FF2B5EF4-FFF2-40B4-BE49-F238E27FC236}">
              <a16:creationId xmlns:a16="http://schemas.microsoft.com/office/drawing/2014/main" id="{ED72E74E-A9DF-4FE9-9D56-C6BA2A9A7C91}"/>
            </a:ext>
          </a:extLst>
        </xdr:cNvPr>
        <xdr:cNvSpPr txBox="1"/>
      </xdr:nvSpPr>
      <xdr:spPr>
        <a:xfrm>
          <a:off x="19310427"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141749</xdr:rowOff>
    </xdr:from>
    <xdr:ext cx="469744" cy="259045"/>
    <xdr:sp macro="" textlink="">
      <xdr:nvSpPr>
        <xdr:cNvPr id="624" name="n_4mainValue【学校施設】&#10;一人当たり面積">
          <a:extLst>
            <a:ext uri="{FF2B5EF4-FFF2-40B4-BE49-F238E27FC236}">
              <a16:creationId xmlns:a16="http://schemas.microsoft.com/office/drawing/2014/main" id="{D6733435-780A-48A9-8376-98E2C2A66578}"/>
            </a:ext>
          </a:extLst>
        </xdr:cNvPr>
        <xdr:cNvSpPr txBox="1"/>
      </xdr:nvSpPr>
      <xdr:spPr>
        <a:xfrm>
          <a:off x="184214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5BA3A802-72C2-4E56-A739-5F37935A40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4733031D-1A62-4C68-910E-32491F5ADA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DAE6E78E-374A-458B-BA29-D81C3576BD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D4F96E6-4ED3-48EF-99D7-C9155850CA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7FC63DEE-132C-4BB3-8BA0-0EE93ABB87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9EA0CCE7-4E82-4707-968A-EE94BB1D3A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9CCBED6F-0DCA-4E9F-8981-57A853A437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AABA47AC-D284-407F-8985-1F786AF6807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A7113112-E995-4916-8290-2F75B29172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360CE42F-A3EC-4ED9-869B-ECC9075A02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4E25EDD9-DFA4-4105-B41E-021157238AA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4DCA9B4C-A949-4202-98F5-BCFBCEF83C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3E7BD72B-085C-42C9-9090-96DF92FB75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56F16455-9FA2-4B41-B879-44D87582F0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3E916AD3-8289-4C4B-A8E1-C8E341BA56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1721EE90-EC93-442E-8765-9E6EE0D2EA3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502041AA-9BD2-49DA-962E-01380DC4D5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1DAB75CE-C7B4-4FA6-B641-2230181388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A483267E-ADC1-49E5-9240-29E0DEF093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50697A72-0C03-4C95-AD22-E5A339ADDA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9591986D-DFD0-4EB0-8260-59EC878A3B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25C7831C-8D25-4678-B459-333D87F266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23F5F9EA-7AFC-44F3-98E1-6A607F0020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A499D21E-7541-4388-BD5C-216D6A42BA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B96353FA-95F9-4143-80AE-9D90900CC2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4400D425-5FC3-4276-8FCF-AE8AE7A318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EE6C518F-761D-400F-BD5D-E1A5D6D764D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8C900BB3-FA49-4675-AA2D-C8DD970EAD7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ACF15622-13EE-4137-9689-51C4352D48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26B229EE-5551-4848-B05E-A25C020513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B22F3C9D-EC7C-469C-B3CC-D5F7335CAA5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8E6E19A3-8445-4D5E-8D6B-97A894F978E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E1F80A1E-2887-4FAE-BAEF-E9897FC176C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5A9B8A1D-04AF-42C8-B584-B741A73E94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EB7B6C78-C1EA-45BA-8B66-9B02A4DEB04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8DFF678D-E306-4BFE-9626-424F58B38D9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51149DB4-A818-4C0A-96BF-58387E4CEAB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2C7DC9C2-C058-4B38-BE9D-4F8785F667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73DC9B67-FCD2-4460-86BC-972E61C2EB8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98576DDA-3A9C-45B7-8A19-DC74F72B91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1C464168-89DA-4ED3-AB1C-F66097FA39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21DAE52C-B42A-4866-93F5-7C8C638386D4}"/>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9D3B3E24-E909-41C7-AA43-D4A93075C19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195896B1-3491-4A76-AA9D-888503B72E1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a:extLst>
            <a:ext uri="{FF2B5EF4-FFF2-40B4-BE49-F238E27FC236}">
              <a16:creationId xmlns:a16="http://schemas.microsoft.com/office/drawing/2014/main" id="{C0A6F731-D29C-496A-95CD-DEB39483F984}"/>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a:extLst>
            <a:ext uri="{FF2B5EF4-FFF2-40B4-BE49-F238E27FC236}">
              <a16:creationId xmlns:a16="http://schemas.microsoft.com/office/drawing/2014/main" id="{4FD11D5E-FB30-4B4F-9DE1-E4ED9C83E80E}"/>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671" name="【公民館】&#10;有形固定資産減価償却率平均値テキスト">
          <a:extLst>
            <a:ext uri="{FF2B5EF4-FFF2-40B4-BE49-F238E27FC236}">
              <a16:creationId xmlns:a16="http://schemas.microsoft.com/office/drawing/2014/main" id="{1DB2CFE3-B4F9-43B8-9E9A-09474A20EB6E}"/>
            </a:ext>
          </a:extLst>
        </xdr:cNvPr>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a:extLst>
            <a:ext uri="{FF2B5EF4-FFF2-40B4-BE49-F238E27FC236}">
              <a16:creationId xmlns:a16="http://schemas.microsoft.com/office/drawing/2014/main" id="{96C6808E-2F63-44C3-B916-4E656172BF86}"/>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a:extLst>
            <a:ext uri="{FF2B5EF4-FFF2-40B4-BE49-F238E27FC236}">
              <a16:creationId xmlns:a16="http://schemas.microsoft.com/office/drawing/2014/main" id="{A5FF8676-F4FD-4040-BECF-F3E466751A9F}"/>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a:extLst>
            <a:ext uri="{FF2B5EF4-FFF2-40B4-BE49-F238E27FC236}">
              <a16:creationId xmlns:a16="http://schemas.microsoft.com/office/drawing/2014/main" id="{1F8D0AC8-60FE-40D7-B22F-06A68341C791}"/>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a:extLst>
            <a:ext uri="{FF2B5EF4-FFF2-40B4-BE49-F238E27FC236}">
              <a16:creationId xmlns:a16="http://schemas.microsoft.com/office/drawing/2014/main" id="{145D68EF-4219-493A-8208-233448286D62}"/>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a:extLst>
            <a:ext uri="{FF2B5EF4-FFF2-40B4-BE49-F238E27FC236}">
              <a16:creationId xmlns:a16="http://schemas.microsoft.com/office/drawing/2014/main" id="{B302A1EF-A554-4118-9803-0E633C8AC9B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9551282B-BDC4-4E49-9E68-5177E88F8F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C66FF8D-5E6A-49E5-8A26-4369C590B3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C531C84-9F73-4DCB-BDF6-C6B1A0F7FD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D523809-0799-46DB-AF0B-0EE1B82E453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30FD92E-FF57-4044-B36A-F0AB6BA641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123371</xdr:rowOff>
    </xdr:from>
    <xdr:to>
      <xdr:col>85</xdr:col>
      <xdr:colOff>177800</xdr:colOff>
      <xdr:row>104</xdr:row>
      <xdr:rowOff>53521</xdr:rowOff>
    </xdr:to>
    <xdr:sp macro="" textlink="">
      <xdr:nvSpPr>
        <xdr:cNvPr id="682" name="楕円 681">
          <a:extLst>
            <a:ext uri="{FF2B5EF4-FFF2-40B4-BE49-F238E27FC236}">
              <a16:creationId xmlns:a16="http://schemas.microsoft.com/office/drawing/2014/main" id="{2CE04B98-0DF4-427D-9B2E-3DC83EF888C7}"/>
            </a:ext>
          </a:extLst>
        </xdr:cNvPr>
        <xdr:cNvSpPr/>
      </xdr:nvSpPr>
      <xdr:spPr>
        <a:xfrm>
          <a:off x="162687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146248</xdr:rowOff>
    </xdr:from>
    <xdr:ext cx="405111" cy="259045"/>
    <xdr:sp macro="" textlink="">
      <xdr:nvSpPr>
        <xdr:cNvPr id="683" name="【公民館】&#10;有形固定資産減価償却率該当値テキスト">
          <a:extLst>
            <a:ext uri="{FF2B5EF4-FFF2-40B4-BE49-F238E27FC236}">
              <a16:creationId xmlns:a16="http://schemas.microsoft.com/office/drawing/2014/main" id="{A3439CF9-1F11-4EE6-A992-1783A7CD7F18}"/>
            </a:ext>
          </a:extLst>
        </xdr:cNvPr>
        <xdr:cNvSpPr txBox="1"/>
      </xdr:nvSpPr>
      <xdr:spPr>
        <a:xfrm>
          <a:off x="16357600" y="1763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90714</xdr:rowOff>
    </xdr:from>
    <xdr:to>
      <xdr:col>81</xdr:col>
      <xdr:colOff>101600</xdr:colOff>
      <xdr:row>104</xdr:row>
      <xdr:rowOff>20864</xdr:rowOff>
    </xdr:to>
    <xdr:sp macro="" textlink="">
      <xdr:nvSpPr>
        <xdr:cNvPr id="684" name="楕円 683">
          <a:extLst>
            <a:ext uri="{FF2B5EF4-FFF2-40B4-BE49-F238E27FC236}">
              <a16:creationId xmlns:a16="http://schemas.microsoft.com/office/drawing/2014/main" id="{22A50D2B-C6F4-49D7-B17F-D1CB48294A2A}"/>
            </a:ext>
          </a:extLst>
        </xdr:cNvPr>
        <xdr:cNvSpPr/>
      </xdr:nvSpPr>
      <xdr:spPr>
        <a:xfrm>
          <a:off x="15430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141514</xdr:rowOff>
    </xdr:from>
    <xdr:to>
      <xdr:col>85</xdr:col>
      <xdr:colOff>127000</xdr:colOff>
      <xdr:row>104</xdr:row>
      <xdr:rowOff>2721</xdr:rowOff>
    </xdr:to>
    <xdr:cxnSp macro="">
      <xdr:nvCxnSpPr>
        <xdr:cNvPr id="685" name="直線コネクタ 684">
          <a:extLst>
            <a:ext uri="{FF2B5EF4-FFF2-40B4-BE49-F238E27FC236}">
              <a16:creationId xmlns:a16="http://schemas.microsoft.com/office/drawing/2014/main" id="{E43604C4-B4E4-4C88-8612-5AEC16E39E35}"/>
            </a:ext>
          </a:extLst>
        </xdr:cNvPr>
        <xdr:cNvCxnSpPr/>
      </xdr:nvCxnSpPr>
      <xdr:spPr>
        <a:xfrm>
          <a:off x="15481300" y="178008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58057</xdr:rowOff>
    </xdr:from>
    <xdr:to>
      <xdr:col>76</xdr:col>
      <xdr:colOff>165100</xdr:colOff>
      <xdr:row>103</xdr:row>
      <xdr:rowOff>159657</xdr:rowOff>
    </xdr:to>
    <xdr:sp macro="" textlink="">
      <xdr:nvSpPr>
        <xdr:cNvPr id="686" name="楕円 685">
          <a:extLst>
            <a:ext uri="{FF2B5EF4-FFF2-40B4-BE49-F238E27FC236}">
              <a16:creationId xmlns:a16="http://schemas.microsoft.com/office/drawing/2014/main" id="{3637FD0E-E3DA-4A41-9704-310DF11A0EE6}"/>
            </a:ext>
          </a:extLst>
        </xdr:cNvPr>
        <xdr:cNvSpPr/>
      </xdr:nvSpPr>
      <xdr:spPr>
        <a:xfrm>
          <a:off x="14541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108857</xdr:rowOff>
    </xdr:from>
    <xdr:to>
      <xdr:col>81</xdr:col>
      <xdr:colOff>50800</xdr:colOff>
      <xdr:row>103</xdr:row>
      <xdr:rowOff>141514</xdr:rowOff>
    </xdr:to>
    <xdr:cxnSp macro="">
      <xdr:nvCxnSpPr>
        <xdr:cNvPr id="687" name="直線コネクタ 686">
          <a:extLst>
            <a:ext uri="{FF2B5EF4-FFF2-40B4-BE49-F238E27FC236}">
              <a16:creationId xmlns:a16="http://schemas.microsoft.com/office/drawing/2014/main" id="{AEF35780-140B-4C74-87E4-DD4A2882C871}"/>
            </a:ext>
          </a:extLst>
        </xdr:cNvPr>
        <xdr:cNvCxnSpPr/>
      </xdr:nvCxnSpPr>
      <xdr:spPr>
        <a:xfrm>
          <a:off x="14592300" y="177682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30299</xdr:rowOff>
    </xdr:from>
    <xdr:to>
      <xdr:col>72</xdr:col>
      <xdr:colOff>38100</xdr:colOff>
      <xdr:row>103</xdr:row>
      <xdr:rowOff>131899</xdr:rowOff>
    </xdr:to>
    <xdr:sp macro="" textlink="">
      <xdr:nvSpPr>
        <xdr:cNvPr id="688" name="楕円 687">
          <a:extLst>
            <a:ext uri="{FF2B5EF4-FFF2-40B4-BE49-F238E27FC236}">
              <a16:creationId xmlns:a16="http://schemas.microsoft.com/office/drawing/2014/main" id="{3E1C29D4-7725-469C-AA7D-2F95EE5916F3}"/>
            </a:ext>
          </a:extLst>
        </xdr:cNvPr>
        <xdr:cNvSpPr/>
      </xdr:nvSpPr>
      <xdr:spPr>
        <a:xfrm>
          <a:off x="13652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81099</xdr:rowOff>
    </xdr:from>
    <xdr:to>
      <xdr:col>76</xdr:col>
      <xdr:colOff>114300</xdr:colOff>
      <xdr:row>103</xdr:row>
      <xdr:rowOff>108857</xdr:rowOff>
    </xdr:to>
    <xdr:cxnSp macro="">
      <xdr:nvCxnSpPr>
        <xdr:cNvPr id="689" name="直線コネクタ 688">
          <a:extLst>
            <a:ext uri="{FF2B5EF4-FFF2-40B4-BE49-F238E27FC236}">
              <a16:creationId xmlns:a16="http://schemas.microsoft.com/office/drawing/2014/main" id="{8898C2EA-5D22-4B5A-8C7B-F08D91445477}"/>
            </a:ext>
          </a:extLst>
        </xdr:cNvPr>
        <xdr:cNvCxnSpPr/>
      </xdr:nvCxnSpPr>
      <xdr:spPr>
        <a:xfrm>
          <a:off x="13703300" y="177404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17236</xdr:rowOff>
    </xdr:from>
    <xdr:to>
      <xdr:col>67</xdr:col>
      <xdr:colOff>101600</xdr:colOff>
      <xdr:row>104</xdr:row>
      <xdr:rowOff>118836</xdr:rowOff>
    </xdr:to>
    <xdr:sp macro="" textlink="">
      <xdr:nvSpPr>
        <xdr:cNvPr id="690" name="楕円 689">
          <a:extLst>
            <a:ext uri="{FF2B5EF4-FFF2-40B4-BE49-F238E27FC236}">
              <a16:creationId xmlns:a16="http://schemas.microsoft.com/office/drawing/2014/main" id="{910B6AFE-4E51-4497-B6C6-D113C6636C49}"/>
            </a:ext>
          </a:extLst>
        </xdr:cNvPr>
        <xdr:cNvSpPr/>
      </xdr:nvSpPr>
      <xdr:spPr>
        <a:xfrm>
          <a:off x="12763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81099</xdr:rowOff>
    </xdr:from>
    <xdr:to>
      <xdr:col>71</xdr:col>
      <xdr:colOff>177800</xdr:colOff>
      <xdr:row>104</xdr:row>
      <xdr:rowOff>68036</xdr:rowOff>
    </xdr:to>
    <xdr:cxnSp macro="">
      <xdr:nvCxnSpPr>
        <xdr:cNvPr id="691" name="直線コネクタ 690">
          <a:extLst>
            <a:ext uri="{FF2B5EF4-FFF2-40B4-BE49-F238E27FC236}">
              <a16:creationId xmlns:a16="http://schemas.microsoft.com/office/drawing/2014/main" id="{FAED7CFA-9A3E-400C-91BA-EE7C81A00A80}"/>
            </a:ext>
          </a:extLst>
        </xdr:cNvPr>
        <xdr:cNvCxnSpPr/>
      </xdr:nvCxnSpPr>
      <xdr:spPr>
        <a:xfrm flipV="1">
          <a:off x="12814300" y="17740449"/>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692" name="n_1aveValue【公民館】&#10;有形固定資産減価償却率">
          <a:extLst>
            <a:ext uri="{FF2B5EF4-FFF2-40B4-BE49-F238E27FC236}">
              <a16:creationId xmlns:a16="http://schemas.microsoft.com/office/drawing/2014/main" id="{7892D14A-492E-42C8-8A54-55240B4FB189}"/>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3" name="n_2aveValue【公民館】&#10;有形固定資産減価償却率">
          <a:extLst>
            <a:ext uri="{FF2B5EF4-FFF2-40B4-BE49-F238E27FC236}">
              <a16:creationId xmlns:a16="http://schemas.microsoft.com/office/drawing/2014/main" id="{5613AF56-FBC0-4200-A72D-9A1A6B341D8C}"/>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94" name="n_3aveValue【公民館】&#10;有形固定資産減価償却率">
          <a:extLst>
            <a:ext uri="{FF2B5EF4-FFF2-40B4-BE49-F238E27FC236}">
              <a16:creationId xmlns:a16="http://schemas.microsoft.com/office/drawing/2014/main" id="{D627EB31-9731-4C9A-B96D-62C31F1F63DB}"/>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5" name="n_4aveValue【公民館】&#10;有形固定資産減価償却率">
          <a:extLst>
            <a:ext uri="{FF2B5EF4-FFF2-40B4-BE49-F238E27FC236}">
              <a16:creationId xmlns:a16="http://schemas.microsoft.com/office/drawing/2014/main" id="{F9D179F2-4F15-4DE0-9939-1C76FCA49570}"/>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37391</xdr:rowOff>
    </xdr:from>
    <xdr:ext cx="405111" cy="259045"/>
    <xdr:sp macro="" textlink="">
      <xdr:nvSpPr>
        <xdr:cNvPr id="696" name="n_1mainValue【公民館】&#10;有形固定資産減価償却率">
          <a:extLst>
            <a:ext uri="{FF2B5EF4-FFF2-40B4-BE49-F238E27FC236}">
              <a16:creationId xmlns:a16="http://schemas.microsoft.com/office/drawing/2014/main" id="{F8346209-2C17-44AD-A2A5-4FD8B3E92CC9}"/>
            </a:ext>
          </a:extLst>
        </xdr:cNvPr>
        <xdr:cNvSpPr txBox="1"/>
      </xdr:nvSpPr>
      <xdr:spPr>
        <a:xfrm>
          <a:off x="152660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4734</xdr:rowOff>
    </xdr:from>
    <xdr:ext cx="405111" cy="259045"/>
    <xdr:sp macro="" textlink="">
      <xdr:nvSpPr>
        <xdr:cNvPr id="697" name="n_2mainValue【公民館】&#10;有形固定資産減価償却率">
          <a:extLst>
            <a:ext uri="{FF2B5EF4-FFF2-40B4-BE49-F238E27FC236}">
              <a16:creationId xmlns:a16="http://schemas.microsoft.com/office/drawing/2014/main" id="{DF5A9EF7-32ED-44D7-8E6B-5BA0EE04D2F4}"/>
            </a:ext>
          </a:extLst>
        </xdr:cNvPr>
        <xdr:cNvSpPr txBox="1"/>
      </xdr:nvSpPr>
      <xdr:spPr>
        <a:xfrm>
          <a:off x="14389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148426</xdr:rowOff>
    </xdr:from>
    <xdr:ext cx="405111" cy="259045"/>
    <xdr:sp macro="" textlink="">
      <xdr:nvSpPr>
        <xdr:cNvPr id="698" name="n_3mainValue【公民館】&#10;有形固定資産減価償却率">
          <a:extLst>
            <a:ext uri="{FF2B5EF4-FFF2-40B4-BE49-F238E27FC236}">
              <a16:creationId xmlns:a16="http://schemas.microsoft.com/office/drawing/2014/main" id="{327F20EE-0EEA-4979-A478-E2B9710F9E28}"/>
            </a:ext>
          </a:extLst>
        </xdr:cNvPr>
        <xdr:cNvSpPr txBox="1"/>
      </xdr:nvSpPr>
      <xdr:spPr>
        <a:xfrm>
          <a:off x="13500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135363</xdr:rowOff>
    </xdr:from>
    <xdr:ext cx="405111" cy="259045"/>
    <xdr:sp macro="" textlink="">
      <xdr:nvSpPr>
        <xdr:cNvPr id="699" name="n_4mainValue【公民館】&#10;有形固定資産減価償却率">
          <a:extLst>
            <a:ext uri="{FF2B5EF4-FFF2-40B4-BE49-F238E27FC236}">
              <a16:creationId xmlns:a16="http://schemas.microsoft.com/office/drawing/2014/main" id="{5DD6B66B-6F97-4451-B6C7-09B5BC7359A7}"/>
            </a:ext>
          </a:extLst>
        </xdr:cNvPr>
        <xdr:cNvSpPr txBox="1"/>
      </xdr:nvSpPr>
      <xdr:spPr>
        <a:xfrm>
          <a:off x="12611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7559F8C3-ED8D-4AA7-8E94-0B4C83A300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F672AEAD-EC70-4059-A184-E163E687CD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9270BAC8-5015-427B-A21C-34CEFBC44D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AD3D6412-ED8D-44E1-9E47-0D46F8E221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E34657D3-1A96-41E3-90D2-FAD5FC0559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DF1CF46B-2288-4BB7-BDB0-9C0B3CEACBE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F2564368-B0E9-49F0-9EF9-139A915F7B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199AEE6-431D-4A28-A186-743F3C76C9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8F4C168-5C67-46D4-834D-FE1F849A48B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DA72A1C2-7B64-4780-8624-BB0C26F77D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2CCD08B3-55B5-407C-AB92-05578A95835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5482A94D-785F-426B-967F-30CD0C8D293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E66A5424-AABA-4B36-A54D-1D0EAEF5D58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A41DF210-B095-40C3-9DBB-FCE50E7F559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98467442-6478-486F-982E-D268F7B87CE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7E1AD1C9-7469-4B53-85B2-0E2B26C288F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9CAAEC5F-B79A-4C93-8D3C-4BB44DD790E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05ACDF9A-CBDF-4A90-96F2-92C368F76C0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DD864EC3-E390-4CD9-9DE9-2725A90481F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734D2CA2-34AB-4B28-9CD9-1E25BC96452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500EC874-E578-48FB-B86F-02EF3D583F8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44E4732C-7CB4-4DD7-A958-15EDD6EF095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AFAA1E20-A2F4-4783-BA84-BE8DEF55CE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501817B7-BCF2-49E5-B442-D3AD534481B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C573D4B0-1C31-48B2-BCE4-5B0D7B4BA0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a:extLst>
            <a:ext uri="{FF2B5EF4-FFF2-40B4-BE49-F238E27FC236}">
              <a16:creationId xmlns:a16="http://schemas.microsoft.com/office/drawing/2014/main" id="{4DB42253-CACC-4931-AE37-213C0F7AAE53}"/>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a:extLst>
            <a:ext uri="{FF2B5EF4-FFF2-40B4-BE49-F238E27FC236}">
              <a16:creationId xmlns:a16="http://schemas.microsoft.com/office/drawing/2014/main" id="{E801A586-48AC-49D9-9DF8-17773FD31DD1}"/>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a:extLst>
            <a:ext uri="{FF2B5EF4-FFF2-40B4-BE49-F238E27FC236}">
              <a16:creationId xmlns:a16="http://schemas.microsoft.com/office/drawing/2014/main" id="{86B492A2-B339-4575-A14A-C095292D14DC}"/>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a:extLst>
            <a:ext uri="{FF2B5EF4-FFF2-40B4-BE49-F238E27FC236}">
              <a16:creationId xmlns:a16="http://schemas.microsoft.com/office/drawing/2014/main" id="{593B12B7-E13C-4A86-806F-71C02C92BF8A}"/>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a:extLst>
            <a:ext uri="{FF2B5EF4-FFF2-40B4-BE49-F238E27FC236}">
              <a16:creationId xmlns:a16="http://schemas.microsoft.com/office/drawing/2014/main" id="{1C0C15C3-1057-4CB7-B7CF-F365395A4F1B}"/>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30" name="【公民館】&#10;一人当たり面積平均値テキスト">
          <a:extLst>
            <a:ext uri="{FF2B5EF4-FFF2-40B4-BE49-F238E27FC236}">
              <a16:creationId xmlns:a16="http://schemas.microsoft.com/office/drawing/2014/main" id="{3CDC2C23-B618-4ADC-B22A-36C2BBAD7F76}"/>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a:extLst>
            <a:ext uri="{FF2B5EF4-FFF2-40B4-BE49-F238E27FC236}">
              <a16:creationId xmlns:a16="http://schemas.microsoft.com/office/drawing/2014/main" id="{8C6CBCED-2442-45E2-A828-5A64841FD9DF}"/>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a:extLst>
            <a:ext uri="{FF2B5EF4-FFF2-40B4-BE49-F238E27FC236}">
              <a16:creationId xmlns:a16="http://schemas.microsoft.com/office/drawing/2014/main" id="{03386FD5-5423-492A-959C-1B7B5AEFFAF1}"/>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a:extLst>
            <a:ext uri="{FF2B5EF4-FFF2-40B4-BE49-F238E27FC236}">
              <a16:creationId xmlns:a16="http://schemas.microsoft.com/office/drawing/2014/main" id="{EDB3BC2C-9CD2-482E-B09B-CDAB8BCEA7DF}"/>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a:extLst>
            <a:ext uri="{FF2B5EF4-FFF2-40B4-BE49-F238E27FC236}">
              <a16:creationId xmlns:a16="http://schemas.microsoft.com/office/drawing/2014/main" id="{4F51470D-C1BC-4CD8-940A-2D73BFD1BE9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a:extLst>
            <a:ext uri="{FF2B5EF4-FFF2-40B4-BE49-F238E27FC236}">
              <a16:creationId xmlns:a16="http://schemas.microsoft.com/office/drawing/2014/main" id="{6CFEC767-B7AA-4BBF-BD05-1409CA45EE9D}"/>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8D408E73-2664-4720-812D-11434A4EB5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1BA1AF1-9605-4666-8F70-18A4EB22C0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A5C5665-A293-41E4-94AB-7A5E00D058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2F60FA8-238D-477E-B712-B8FD8831D77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40EC7EF-E073-4CED-8999-7910122034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741" name="楕円 740">
          <a:extLst>
            <a:ext uri="{FF2B5EF4-FFF2-40B4-BE49-F238E27FC236}">
              <a16:creationId xmlns:a16="http://schemas.microsoft.com/office/drawing/2014/main" id="{1E324ABA-07B9-4B08-8A1A-253AD2681266}"/>
            </a:ext>
          </a:extLst>
        </xdr:cNvPr>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121938</xdr:rowOff>
    </xdr:from>
    <xdr:ext cx="469744" cy="259045"/>
    <xdr:sp macro="" textlink="">
      <xdr:nvSpPr>
        <xdr:cNvPr id="742" name="【公民館】&#10;一人当たり面積該当値テキスト">
          <a:extLst>
            <a:ext uri="{FF2B5EF4-FFF2-40B4-BE49-F238E27FC236}">
              <a16:creationId xmlns:a16="http://schemas.microsoft.com/office/drawing/2014/main" id="{69F488D2-717A-4D43-B21F-5471E9E41BAA}"/>
            </a:ext>
          </a:extLst>
        </xdr:cNvPr>
        <xdr:cNvSpPr txBox="1"/>
      </xdr:nvSpPr>
      <xdr:spPr>
        <a:xfrm>
          <a:off x="22199600"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145687</xdr:rowOff>
    </xdr:from>
    <xdr:to>
      <xdr:col>112</xdr:col>
      <xdr:colOff>38100</xdr:colOff>
      <xdr:row>108</xdr:row>
      <xdr:rowOff>75837</xdr:rowOff>
    </xdr:to>
    <xdr:sp macro="" textlink="">
      <xdr:nvSpPr>
        <xdr:cNvPr id="743" name="楕円 742">
          <a:extLst>
            <a:ext uri="{FF2B5EF4-FFF2-40B4-BE49-F238E27FC236}">
              <a16:creationId xmlns:a16="http://schemas.microsoft.com/office/drawing/2014/main" id="{43104823-16F9-48E4-AA3C-88C798D2BF36}"/>
            </a:ext>
          </a:extLst>
        </xdr:cNvPr>
        <xdr:cNvSpPr/>
      </xdr:nvSpPr>
      <xdr:spPr>
        <a:xfrm>
          <a:off x="21272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25037</xdr:rowOff>
    </xdr:to>
    <xdr:cxnSp macro="">
      <xdr:nvCxnSpPr>
        <xdr:cNvPr id="744" name="直線コネクタ 743">
          <a:extLst>
            <a:ext uri="{FF2B5EF4-FFF2-40B4-BE49-F238E27FC236}">
              <a16:creationId xmlns:a16="http://schemas.microsoft.com/office/drawing/2014/main" id="{6FDE8DE4-C0A4-4514-9FC9-2ED48677C995}"/>
            </a:ext>
          </a:extLst>
        </xdr:cNvPr>
        <xdr:cNvCxnSpPr/>
      </xdr:nvCxnSpPr>
      <xdr:spPr>
        <a:xfrm flipV="1">
          <a:off x="21323300" y="18539461"/>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745" name="楕円 744">
          <a:extLst>
            <a:ext uri="{FF2B5EF4-FFF2-40B4-BE49-F238E27FC236}">
              <a16:creationId xmlns:a16="http://schemas.microsoft.com/office/drawing/2014/main" id="{B376470E-7E64-4599-9FCD-78F7D08F7070}"/>
            </a:ext>
          </a:extLst>
        </xdr:cNvPr>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25037</xdr:rowOff>
    </xdr:from>
    <xdr:to>
      <xdr:col>111</xdr:col>
      <xdr:colOff>177800</xdr:colOff>
      <xdr:row>108</xdr:row>
      <xdr:rowOff>27214</xdr:rowOff>
    </xdr:to>
    <xdr:cxnSp macro="">
      <xdr:nvCxnSpPr>
        <xdr:cNvPr id="746" name="直線コネクタ 745">
          <a:extLst>
            <a:ext uri="{FF2B5EF4-FFF2-40B4-BE49-F238E27FC236}">
              <a16:creationId xmlns:a16="http://schemas.microsoft.com/office/drawing/2014/main" id="{B08C0256-BE34-489F-B873-1480636B0887}"/>
            </a:ext>
          </a:extLst>
        </xdr:cNvPr>
        <xdr:cNvCxnSpPr/>
      </xdr:nvCxnSpPr>
      <xdr:spPr>
        <a:xfrm flipV="1">
          <a:off x="20434300" y="185416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150042</xdr:rowOff>
    </xdr:from>
    <xdr:to>
      <xdr:col>102</xdr:col>
      <xdr:colOff>165100</xdr:colOff>
      <xdr:row>108</xdr:row>
      <xdr:rowOff>80192</xdr:rowOff>
    </xdr:to>
    <xdr:sp macro="" textlink="">
      <xdr:nvSpPr>
        <xdr:cNvPr id="747" name="楕円 746">
          <a:extLst>
            <a:ext uri="{FF2B5EF4-FFF2-40B4-BE49-F238E27FC236}">
              <a16:creationId xmlns:a16="http://schemas.microsoft.com/office/drawing/2014/main" id="{ECDE6562-CC18-44DB-9E38-6C814F27D749}"/>
            </a:ext>
          </a:extLst>
        </xdr:cNvPr>
        <xdr:cNvSpPr/>
      </xdr:nvSpPr>
      <xdr:spPr>
        <a:xfrm>
          <a:off x="194945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29392</xdr:rowOff>
    </xdr:to>
    <xdr:cxnSp macro="">
      <xdr:nvCxnSpPr>
        <xdr:cNvPr id="748" name="直線コネクタ 747">
          <a:extLst>
            <a:ext uri="{FF2B5EF4-FFF2-40B4-BE49-F238E27FC236}">
              <a16:creationId xmlns:a16="http://schemas.microsoft.com/office/drawing/2014/main" id="{42496085-5BC1-4E7B-979D-45E037A31F24}"/>
            </a:ext>
          </a:extLst>
        </xdr:cNvPr>
        <xdr:cNvCxnSpPr/>
      </xdr:nvCxnSpPr>
      <xdr:spPr>
        <a:xfrm flipV="1">
          <a:off x="19545300" y="185438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749" name="楕円 748">
          <a:extLst>
            <a:ext uri="{FF2B5EF4-FFF2-40B4-BE49-F238E27FC236}">
              <a16:creationId xmlns:a16="http://schemas.microsoft.com/office/drawing/2014/main" id="{FA306ACE-8108-4C08-B283-18FBE4011614}"/>
            </a:ext>
          </a:extLst>
        </xdr:cNvPr>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29392</xdr:rowOff>
    </xdr:from>
    <xdr:to>
      <xdr:col>102</xdr:col>
      <xdr:colOff>114300</xdr:colOff>
      <xdr:row>108</xdr:row>
      <xdr:rowOff>30480</xdr:rowOff>
    </xdr:to>
    <xdr:cxnSp macro="">
      <xdr:nvCxnSpPr>
        <xdr:cNvPr id="750" name="直線コネクタ 749">
          <a:extLst>
            <a:ext uri="{FF2B5EF4-FFF2-40B4-BE49-F238E27FC236}">
              <a16:creationId xmlns:a16="http://schemas.microsoft.com/office/drawing/2014/main" id="{2E333AB5-BAD3-4E1C-A996-5908F03F37A2}"/>
            </a:ext>
          </a:extLst>
        </xdr:cNvPr>
        <xdr:cNvCxnSpPr/>
      </xdr:nvCxnSpPr>
      <xdr:spPr>
        <a:xfrm flipV="1">
          <a:off x="18656300" y="185459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51" name="n_1aveValue【公民館】&#10;一人当たり面積">
          <a:extLst>
            <a:ext uri="{FF2B5EF4-FFF2-40B4-BE49-F238E27FC236}">
              <a16:creationId xmlns:a16="http://schemas.microsoft.com/office/drawing/2014/main" id="{BDC780B9-5BCB-467D-A682-C03AD00B5FEE}"/>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2" name="n_2aveValue【公民館】&#10;一人当たり面積">
          <a:extLst>
            <a:ext uri="{FF2B5EF4-FFF2-40B4-BE49-F238E27FC236}">
              <a16:creationId xmlns:a16="http://schemas.microsoft.com/office/drawing/2014/main" id="{3ED5B95E-25C7-4E6A-9931-84454163ABD4}"/>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a:extLst>
            <a:ext uri="{FF2B5EF4-FFF2-40B4-BE49-F238E27FC236}">
              <a16:creationId xmlns:a16="http://schemas.microsoft.com/office/drawing/2014/main" id="{59B60437-CF28-4161-9168-E6A993A207D3}"/>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4" name="n_4aveValue【公民館】&#10;一人当たり面積">
          <a:extLst>
            <a:ext uri="{FF2B5EF4-FFF2-40B4-BE49-F238E27FC236}">
              <a16:creationId xmlns:a16="http://schemas.microsoft.com/office/drawing/2014/main" id="{0D5C6DFD-EF34-4A07-A27D-200DED9A9BA2}"/>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66964</xdr:rowOff>
    </xdr:from>
    <xdr:ext cx="469744" cy="259045"/>
    <xdr:sp macro="" textlink="">
      <xdr:nvSpPr>
        <xdr:cNvPr id="755" name="n_1mainValue【公民館】&#10;一人当たり面積">
          <a:extLst>
            <a:ext uri="{FF2B5EF4-FFF2-40B4-BE49-F238E27FC236}">
              <a16:creationId xmlns:a16="http://schemas.microsoft.com/office/drawing/2014/main" id="{96F8B047-23F8-427B-9A98-02A1E0597F9B}"/>
            </a:ext>
          </a:extLst>
        </xdr:cNvPr>
        <xdr:cNvSpPr txBox="1"/>
      </xdr:nvSpPr>
      <xdr:spPr>
        <a:xfrm>
          <a:off x="210757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756" name="n_2mainValue【公民館】&#10;一人当たり面積">
          <a:extLst>
            <a:ext uri="{FF2B5EF4-FFF2-40B4-BE49-F238E27FC236}">
              <a16:creationId xmlns:a16="http://schemas.microsoft.com/office/drawing/2014/main" id="{E0755A60-52B8-4489-9B51-1AD60C3BF328}"/>
            </a:ext>
          </a:extLst>
        </xdr:cNvPr>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71319</xdr:rowOff>
    </xdr:from>
    <xdr:ext cx="469744" cy="259045"/>
    <xdr:sp macro="" textlink="">
      <xdr:nvSpPr>
        <xdr:cNvPr id="757" name="n_3mainValue【公民館】&#10;一人当たり面積">
          <a:extLst>
            <a:ext uri="{FF2B5EF4-FFF2-40B4-BE49-F238E27FC236}">
              <a16:creationId xmlns:a16="http://schemas.microsoft.com/office/drawing/2014/main" id="{2534DDEF-75F3-4CE8-B5AC-34C747F97A1B}"/>
            </a:ext>
          </a:extLst>
        </xdr:cNvPr>
        <xdr:cNvSpPr txBox="1"/>
      </xdr:nvSpPr>
      <xdr:spPr>
        <a:xfrm>
          <a:off x="19310427" y="185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758" name="n_4mainValue【公民館】&#10;一人当たり面積">
          <a:extLst>
            <a:ext uri="{FF2B5EF4-FFF2-40B4-BE49-F238E27FC236}">
              <a16:creationId xmlns:a16="http://schemas.microsoft.com/office/drawing/2014/main" id="{6E7A086D-59E0-4DF6-A4A3-B49D2FB59F48}"/>
            </a:ext>
          </a:extLst>
        </xdr:cNvPr>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19BB662B-8714-443A-A814-8820F863AD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8E3F8495-39DF-4C47-904A-1BAD87866F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CBE4A98B-C21C-4FAB-B79F-F8DF3F686E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橋りょう・トンネル</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認定こども園・幼稚園・保育所</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について、有形固定資産減価償却率が類似団体に比べ大幅に高くなっている。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橋りょうに</a:t>
          </a:r>
          <a:r>
            <a:rPr kumimoji="1" lang="ja-JP" altLang="en-US" sz="1100" baseline="0">
              <a:solidFill>
                <a:schemeClr val="dk1"/>
              </a:solidFill>
              <a:effectLst/>
              <a:latin typeface="+mn-lt"/>
              <a:ea typeface="+mn-ea"/>
              <a:cs typeface="+mn-cs"/>
            </a:rPr>
            <a:t>ついては</a:t>
          </a:r>
          <a:r>
            <a:rPr kumimoji="1" lang="ja-JP" altLang="ja-JP" sz="1100" baseline="0">
              <a:solidFill>
                <a:schemeClr val="dk1"/>
              </a:solidFill>
              <a:effectLst/>
              <a:latin typeface="+mn-lt"/>
              <a:ea typeface="+mn-ea"/>
              <a:cs typeface="+mn-cs"/>
            </a:rPr>
            <a:t>、令和元年度に策定した橋梁長寿命化修繕計画に則り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町内１６１か所の橋りょう</a:t>
          </a:r>
          <a:r>
            <a:rPr kumimoji="1" lang="ja-JP" altLang="en-US" sz="1100" baseline="0">
              <a:solidFill>
                <a:schemeClr val="dk1"/>
              </a:solidFill>
              <a:effectLst/>
              <a:latin typeface="+mn-lt"/>
              <a:ea typeface="+mn-ea"/>
              <a:cs typeface="+mn-cs"/>
            </a:rPr>
            <a:t>の改修を進めていく</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認定こども園・幼稚園・保育所については、現在町内には１</a:t>
          </a:r>
          <a:r>
            <a:rPr kumimoji="1" lang="ja-JP" altLang="ja-JP" sz="1100">
              <a:solidFill>
                <a:schemeClr val="dk1"/>
              </a:solidFill>
              <a:effectLst/>
              <a:latin typeface="+mn-lt"/>
              <a:ea typeface="+mn-ea"/>
              <a:cs typeface="+mn-cs"/>
            </a:rPr>
            <a:t>か所の公立幼稚園と２箇所の公立保育所があり、これらの建物は鉄筋コンクリート造で、昭和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年代に相次いで建築されている。このうち劣化が顕著な丹荘保育所（昭和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年建築）については令和元年度より建替え事業が開始されて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数値の</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が見込まれる。</a:t>
          </a:r>
          <a:endParaRPr lang="ja-JP" altLang="ja-JP" sz="1400">
            <a:effectLst/>
          </a:endParaRPr>
        </a:p>
        <a:p>
          <a:r>
            <a:rPr kumimoji="1" lang="ja-JP" altLang="ja-JP" sz="1100">
              <a:solidFill>
                <a:schemeClr val="dk1"/>
              </a:solidFill>
              <a:effectLst/>
              <a:latin typeface="+mn-lt"/>
              <a:ea typeface="+mn-ea"/>
              <a:cs typeface="+mn-cs"/>
            </a:rPr>
            <a:t>策定済みの個別施設計画に基づき、町の現状に合わせた計画的な修繕と更新を行うことで施設維持に要するコストの縮減を図るとともに、行政サービスの質の向上を行えるよう検討を重ね、健全な行財政運営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93B7CF-9BF3-4600-935F-E080280A49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F735C7-EBE5-40FF-ABD2-A6818A3810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1292C2-FA1A-41B9-9CF2-190CE0C372F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2D6202-07F5-422D-829C-D5AD7A4C10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0FD57E-EC62-4242-8EBC-09C30C7DEE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921599-89CF-4763-A75B-7E45BD0F33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46E30F-60EF-4225-8641-8797657D88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6F29930-AFBB-4217-8525-93751DE480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26EEBE-33CA-4777-BC29-FBEF2E4BE8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18D386-7412-4267-BD13-C6C03F0A49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91DACC-9F68-42EA-9E0B-0AA500B29C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B39C4C-D80E-46EC-A34A-126C111DA9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5C13B6-5791-46E6-BFAD-FEDA2E16A9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779D1B-CF51-43C6-BF05-013E5E06D2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462673-A19F-47D7-B5DD-379FD5AB6D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7C2BBDA-9550-4890-9A65-8E5D8D76234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429288-9F6C-4E53-8685-49248B9DC5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A69DD9-6C3D-40A2-BB9A-574F6DC10D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1A2491-6908-42F0-A3DF-7FED38B00D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E8E41A-3A7D-467F-81DA-46B2338BE0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4AEF33-292B-4932-A6D3-9D9DA671D1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282E0D-3A9A-40EF-A2FA-FFF016C977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9BE826-5347-420C-8974-6BBF0DFA39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7C3F87B-C066-49B5-B4E0-C782AD5410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FE18DF-95AE-4176-B871-1BE38A371D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4E45F1-FF79-44F5-ACE8-479A44A9A1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0729B3-384E-438F-A971-D83E85C4A5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B0A4FC-BF0A-4F79-89FE-F8582022A8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301F4C-5484-4F9D-BA8D-A68EED4C39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02D1CC8-E107-4BF2-A6C2-86831F78D1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5C0B91-3E5D-41E7-82C0-C0C5B42503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0C124F-7B8C-456D-8195-FCB8A88EA7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B49241-BD73-491E-92F9-A432711DB5E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0D3F65-ECC7-4F62-B06D-B006C23C4E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27E5608-F74A-474D-B9B0-3B01876596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29658A-8A00-4E47-8D5E-2E5FEC06B8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6AAB84-CBFC-426D-911D-6B71322FCF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FF9867-A00E-4887-8C87-E05DA9FC6F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C9B8F4-93EE-45A5-BC32-A6C926668BD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77F202C-42DB-41BE-859C-0B56149857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7904BB9-0F15-410B-BD84-879F3E9D0E9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E745120-DB70-48A9-855C-EA24D7EE15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19432AF-425B-4176-A695-B4DB75A5CA6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8C45AD2-186F-46D2-AEC1-230CB3CD98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4AC7520-86A0-4ABE-AC46-3F20894BA7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A54DB24-5E62-4FB4-AD70-12757A86E9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96DF79B-1E7B-4757-8921-28997E56FF2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A6FF91D-83F4-4B16-B1F9-AFEBB3A1850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74B5529-9F02-4BD3-A702-A9F6D0C8B0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5A09A35-817B-4810-9797-1FAA596B57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29D4470-0E0B-4878-B7EA-9154FFF209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F8F241D-64A0-4D2C-ABB5-875601BC3D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048E2A2-14F8-46AD-BEC9-2BED5C0452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6E66359-A834-4D9E-8220-0DF6A97104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634034F-B785-4049-A999-F8047B4B5F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79AE3D5-9B78-4763-AFB4-A13C16A0D1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BBB8636-2235-4FD5-932A-772518D8CC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3EF40AE-17E0-4194-9376-C22BF5EABF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EB5F5AE-8598-426E-A7C8-F295C3CE8B3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E15D8DC-0B58-4850-85EC-8ACD3419DBF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CD41FE4-28F5-4782-9FD5-73A1FA10904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8C14438-B2FB-4D2C-AADC-EACA519593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90D4E94-CA58-484B-B4A6-D91AA8CC9A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2124BC1-29BF-4D93-AFE7-6BEAACFAFC9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74B1289-BF7F-4BD6-BC62-9440C7B6BF2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8BDD6C9-DF54-40F4-9D48-FD8EACB3757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F0F7F3B-5AAB-4168-8A0A-7BAAF1011CC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003562D-D5E6-4DAC-9D99-775EA292669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44B2E76-C1C0-41E0-A46E-516832C18D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6B74698-64E3-4844-92EC-07D8E086E27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C9C9FD9-FCE1-4676-9C7C-52A115C662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745500E7-3DA2-433F-BE99-DE96D38A4B3C}"/>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1D5F6DC-4FF1-4184-B992-874447B3DCA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920800B-17B7-4BD9-BDD5-949C457B992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AA3D376-3B75-4C50-A1E4-1F22C2330767}"/>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53C1F5E7-7687-4BF6-95C4-3792C6EE7764}"/>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C402D4A-B3B8-4D16-BE06-652F43B62DCB}"/>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29FA4BDF-88AC-4063-8F58-E2FD735EB04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3315ECB5-07CA-4E06-A66C-BEC6099272CC}"/>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6B6F392B-C10D-4D51-BAA8-40A6F2791C73}"/>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CA8B9961-C5AC-416F-BA0D-1C4FC45D74AE}"/>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E6454D3A-7D44-4DF0-A540-0CE73253661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38DD527-39D8-4E4B-BC02-8C388F44F3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2202786-5862-467B-B3AA-EE6F9082E3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4767ADE-0992-430E-935D-3047D764C8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476621A-2498-4DC1-BB16-8B7CC8B958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92C320B-84BE-402F-8C81-4643613287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89" name="楕円 88">
          <a:extLst>
            <a:ext uri="{FF2B5EF4-FFF2-40B4-BE49-F238E27FC236}">
              <a16:creationId xmlns:a16="http://schemas.microsoft.com/office/drawing/2014/main" id="{24A7D898-633E-4A79-8DC3-E5836496CF7D}"/>
            </a:ext>
          </a:extLst>
        </xdr:cNvPr>
        <xdr:cNvSpPr/>
      </xdr:nvSpPr>
      <xdr:spPr>
        <a:xfrm>
          <a:off x="4584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137812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7E203C4-AC67-4A81-A0A6-D3A0426F67C1}"/>
            </a:ext>
          </a:extLst>
        </xdr:cNvPr>
        <xdr:cNvSpPr txBox="1"/>
      </xdr:nvSpPr>
      <xdr:spPr>
        <a:xfrm>
          <a:off x="4673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91" name="楕円 90">
          <a:extLst>
            <a:ext uri="{FF2B5EF4-FFF2-40B4-BE49-F238E27FC236}">
              <a16:creationId xmlns:a16="http://schemas.microsoft.com/office/drawing/2014/main" id="{4A53C5EF-B85F-492E-962C-6AB955CE6723}"/>
            </a:ext>
          </a:extLst>
        </xdr:cNvPr>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59</xdr:row>
      <xdr:rowOff>165735</xdr:rowOff>
    </xdr:to>
    <xdr:cxnSp macro="">
      <xdr:nvCxnSpPr>
        <xdr:cNvPr id="92" name="直線コネクタ 91">
          <a:extLst>
            <a:ext uri="{FF2B5EF4-FFF2-40B4-BE49-F238E27FC236}">
              <a16:creationId xmlns:a16="http://schemas.microsoft.com/office/drawing/2014/main" id="{16E8341B-DFAD-4E76-9E57-6E9271623D97}"/>
            </a:ext>
          </a:extLst>
        </xdr:cNvPr>
        <xdr:cNvCxnSpPr/>
      </xdr:nvCxnSpPr>
      <xdr:spPr>
        <a:xfrm>
          <a:off x="3797300" y="102489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50165</xdr:rowOff>
    </xdr:from>
    <xdr:to>
      <xdr:col>15</xdr:col>
      <xdr:colOff>101600</xdr:colOff>
      <xdr:row>59</xdr:row>
      <xdr:rowOff>151765</xdr:rowOff>
    </xdr:to>
    <xdr:sp macro="" textlink="">
      <xdr:nvSpPr>
        <xdr:cNvPr id="93" name="楕円 92">
          <a:extLst>
            <a:ext uri="{FF2B5EF4-FFF2-40B4-BE49-F238E27FC236}">
              <a16:creationId xmlns:a16="http://schemas.microsoft.com/office/drawing/2014/main" id="{A586D6F6-FDAA-4A57-A58E-5D722BEED2C8}"/>
            </a:ext>
          </a:extLst>
        </xdr:cNvPr>
        <xdr:cNvSpPr/>
      </xdr:nvSpPr>
      <xdr:spPr>
        <a:xfrm>
          <a:off x="2857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100965</xdr:rowOff>
    </xdr:from>
    <xdr:to>
      <xdr:col>19</xdr:col>
      <xdr:colOff>177800</xdr:colOff>
      <xdr:row>59</xdr:row>
      <xdr:rowOff>133350</xdr:rowOff>
    </xdr:to>
    <xdr:cxnSp macro="">
      <xdr:nvCxnSpPr>
        <xdr:cNvPr id="94" name="直線コネクタ 93">
          <a:extLst>
            <a:ext uri="{FF2B5EF4-FFF2-40B4-BE49-F238E27FC236}">
              <a16:creationId xmlns:a16="http://schemas.microsoft.com/office/drawing/2014/main" id="{2FAC0C17-4DC8-4BC0-B74B-B3FAE9E000FE}"/>
            </a:ext>
          </a:extLst>
        </xdr:cNvPr>
        <xdr:cNvCxnSpPr/>
      </xdr:nvCxnSpPr>
      <xdr:spPr>
        <a:xfrm>
          <a:off x="2908300" y="10216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95" name="楕円 94">
          <a:extLst>
            <a:ext uri="{FF2B5EF4-FFF2-40B4-BE49-F238E27FC236}">
              <a16:creationId xmlns:a16="http://schemas.microsoft.com/office/drawing/2014/main" id="{D865EC74-AC5B-44A5-84BE-F97981D412E8}"/>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100965</xdr:rowOff>
    </xdr:to>
    <xdr:cxnSp macro="">
      <xdr:nvCxnSpPr>
        <xdr:cNvPr id="96" name="直線コネクタ 95">
          <a:extLst>
            <a:ext uri="{FF2B5EF4-FFF2-40B4-BE49-F238E27FC236}">
              <a16:creationId xmlns:a16="http://schemas.microsoft.com/office/drawing/2014/main" id="{5A83BD75-ADD3-40DC-870A-CD394209A9CD}"/>
            </a:ext>
          </a:extLst>
        </xdr:cNvPr>
        <xdr:cNvCxnSpPr/>
      </xdr:nvCxnSpPr>
      <xdr:spPr>
        <a:xfrm>
          <a:off x="2019300" y="1018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67310</xdr:rowOff>
    </xdr:from>
    <xdr:to>
      <xdr:col>6</xdr:col>
      <xdr:colOff>38100</xdr:colOff>
      <xdr:row>61</xdr:row>
      <xdr:rowOff>168910</xdr:rowOff>
    </xdr:to>
    <xdr:sp macro="" textlink="">
      <xdr:nvSpPr>
        <xdr:cNvPr id="97" name="楕円 96">
          <a:extLst>
            <a:ext uri="{FF2B5EF4-FFF2-40B4-BE49-F238E27FC236}">
              <a16:creationId xmlns:a16="http://schemas.microsoft.com/office/drawing/2014/main" id="{3DCAC687-F20D-4EB8-8F2C-34BA3F4EBCF0}"/>
            </a:ext>
          </a:extLst>
        </xdr:cNvPr>
        <xdr:cNvSpPr/>
      </xdr:nvSpPr>
      <xdr:spPr>
        <a:xfrm>
          <a:off x="107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61</xdr:row>
      <xdr:rowOff>118110</xdr:rowOff>
    </xdr:to>
    <xdr:cxnSp macro="">
      <xdr:nvCxnSpPr>
        <xdr:cNvPr id="98" name="直線コネクタ 97">
          <a:extLst>
            <a:ext uri="{FF2B5EF4-FFF2-40B4-BE49-F238E27FC236}">
              <a16:creationId xmlns:a16="http://schemas.microsoft.com/office/drawing/2014/main" id="{F05FA952-6CBB-44DF-A557-DEDC2ED1E6BD}"/>
            </a:ext>
          </a:extLst>
        </xdr:cNvPr>
        <xdr:cNvCxnSpPr/>
      </xdr:nvCxnSpPr>
      <xdr:spPr>
        <a:xfrm flipV="1">
          <a:off x="1130300" y="1018413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a:extLst>
            <a:ext uri="{FF2B5EF4-FFF2-40B4-BE49-F238E27FC236}">
              <a16:creationId xmlns:a16="http://schemas.microsoft.com/office/drawing/2014/main" id="{DA573E8E-4E28-42E9-81C9-DDEB93FDB8C4}"/>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C90F8956-3C00-483C-9815-EA3E802088C5}"/>
            </a:ext>
          </a:extLst>
        </xdr:cNvPr>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101" name="n_3aveValue【体育館・プール】&#10;有形固定資産減価償却率">
          <a:extLst>
            <a:ext uri="{FF2B5EF4-FFF2-40B4-BE49-F238E27FC236}">
              <a16:creationId xmlns:a16="http://schemas.microsoft.com/office/drawing/2014/main" id="{6236F467-19B7-4E96-A2A0-B4A30F81D0CE}"/>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id="{A5F6A81A-62D2-4D35-93DF-88D7E3B1D7EE}"/>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03" name="n_1mainValue【体育館・プール】&#10;有形固定資産減価償却率">
          <a:extLst>
            <a:ext uri="{FF2B5EF4-FFF2-40B4-BE49-F238E27FC236}">
              <a16:creationId xmlns:a16="http://schemas.microsoft.com/office/drawing/2014/main" id="{95490DB0-BF12-424D-BB8D-07203F6895A6}"/>
            </a:ext>
          </a:extLst>
        </xdr:cNvPr>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168292</xdr:rowOff>
    </xdr:from>
    <xdr:ext cx="405111" cy="259045"/>
    <xdr:sp macro="" textlink="">
      <xdr:nvSpPr>
        <xdr:cNvPr id="104" name="n_2mainValue【体育館・プール】&#10;有形固定資産減価償却率">
          <a:extLst>
            <a:ext uri="{FF2B5EF4-FFF2-40B4-BE49-F238E27FC236}">
              <a16:creationId xmlns:a16="http://schemas.microsoft.com/office/drawing/2014/main" id="{85171A31-6DB7-4051-888D-D127FD5021E8}"/>
            </a:ext>
          </a:extLst>
        </xdr:cNvPr>
        <xdr:cNvSpPr txBox="1"/>
      </xdr:nvSpPr>
      <xdr:spPr>
        <a:xfrm>
          <a:off x="2705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105" name="n_3mainValue【体育館・プール】&#10;有形固定資産減価償却率">
          <a:extLst>
            <a:ext uri="{FF2B5EF4-FFF2-40B4-BE49-F238E27FC236}">
              <a16:creationId xmlns:a16="http://schemas.microsoft.com/office/drawing/2014/main" id="{C13BE619-A8FF-4FC9-9AED-B3B1F4D9592B}"/>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160037</xdr:rowOff>
    </xdr:from>
    <xdr:ext cx="405111" cy="259045"/>
    <xdr:sp macro="" textlink="">
      <xdr:nvSpPr>
        <xdr:cNvPr id="106" name="n_4mainValue【体育館・プール】&#10;有形固定資産減価償却率">
          <a:extLst>
            <a:ext uri="{FF2B5EF4-FFF2-40B4-BE49-F238E27FC236}">
              <a16:creationId xmlns:a16="http://schemas.microsoft.com/office/drawing/2014/main" id="{E03C93D4-F624-45DB-8CAF-15482397E902}"/>
            </a:ext>
          </a:extLst>
        </xdr:cNvPr>
        <xdr:cNvSpPr txBox="1"/>
      </xdr:nvSpPr>
      <xdr:spPr>
        <a:xfrm>
          <a:off x="927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44388395-AEE5-4B0E-ACAB-47C791C3A2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1A5E994-45E4-452D-806C-7D94500415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A1C1AF61-E646-4C54-AC4E-9D051BC86F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877836A0-51A5-4F71-8DEA-B271D45149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1D97D712-E430-4B05-B58E-85508596BB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C8BC8266-9C6F-46E1-BD9F-CD7CA77D27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60D665E6-5524-4341-8176-1226EA70FA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E3F3ED09-73A9-4CAB-80F4-6A339A6064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87878F2-EB71-49F4-AC2B-9C06B9D2F88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6DA69F2-7FC9-40C8-9D7A-F107ECE46B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CD02C0EE-46D9-4302-B542-FE636A952E8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3C10BE2-7366-4890-B33B-09E05E58535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9F5FD1F2-CB68-4149-A578-E597CCBC388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44ABB34-84E5-471B-8379-258A1285D03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811D1B4A-4E75-45ED-BB79-54D270ECB97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146CD30-C392-44D2-8208-F0A0D29EB67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A6BF5719-696B-4F04-A57B-04D554CA4D6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B4E7CF17-0035-4DDC-9C0C-1208C8248CD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956B2148-9B51-4ABA-9910-CB447ADDBE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76AF1D23-6B00-4154-8726-127C59DAB35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972B6287-7BF2-4F51-A46D-2DFF74F0458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id="{B5D2299C-59D5-428F-872A-5F736E73E082}"/>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id="{E85ECEDA-FE41-4A9A-A736-DB504E57BE48}"/>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id="{12EB7C0D-5072-42F5-8C15-296814019ABD}"/>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id="{3C9FA23F-0F7F-4CD0-983F-B5A6BC53C258}"/>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id="{7E054303-2CF9-45C3-9F1E-B1EDE8479AFF}"/>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a:extLst>
            <a:ext uri="{FF2B5EF4-FFF2-40B4-BE49-F238E27FC236}">
              <a16:creationId xmlns:a16="http://schemas.microsoft.com/office/drawing/2014/main" id="{6A8B74D3-196C-4423-87FF-8AFE30D6A89B}"/>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id="{CF1067B1-A5E5-4ACA-A5D5-3E1191E43752}"/>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id="{E33AA5FD-F77C-4763-BF2F-E579FEE439E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id="{E4BC5527-B56B-4E34-8C0D-866784E72AEC}"/>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id="{FC23B17C-5529-4F28-962A-2E44911338E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4B65A54C-B424-4849-A206-D59045E5809A}"/>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5E74E5FF-D8B0-4639-B329-D8B251E50D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E9DA597-409A-487D-9CD2-3DBA5BC1C1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CEB8C1E-E923-4AC0-8E5E-00E457F508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B4960D1-4242-4BD0-9F8C-D9FA3F81662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30A1F16-FCE4-4BAD-B8EC-B7758D3CF2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79045</xdr:rowOff>
    </xdr:from>
    <xdr:to>
      <xdr:col>55</xdr:col>
      <xdr:colOff>50800</xdr:colOff>
      <xdr:row>63</xdr:row>
      <xdr:rowOff>9195</xdr:rowOff>
    </xdr:to>
    <xdr:sp macro="" textlink="">
      <xdr:nvSpPr>
        <xdr:cNvPr id="144" name="楕円 143">
          <a:extLst>
            <a:ext uri="{FF2B5EF4-FFF2-40B4-BE49-F238E27FC236}">
              <a16:creationId xmlns:a16="http://schemas.microsoft.com/office/drawing/2014/main" id="{B6383F46-2426-4163-97B2-1260EB088F0F}"/>
            </a:ext>
          </a:extLst>
        </xdr:cNvPr>
        <xdr:cNvSpPr/>
      </xdr:nvSpPr>
      <xdr:spPr>
        <a:xfrm>
          <a:off x="10426700" y="107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57472</xdr:rowOff>
    </xdr:from>
    <xdr:ext cx="469744" cy="259045"/>
    <xdr:sp macro="" textlink="">
      <xdr:nvSpPr>
        <xdr:cNvPr id="145" name="【体育館・プール】&#10;一人当たり面積該当値テキスト">
          <a:extLst>
            <a:ext uri="{FF2B5EF4-FFF2-40B4-BE49-F238E27FC236}">
              <a16:creationId xmlns:a16="http://schemas.microsoft.com/office/drawing/2014/main" id="{724961D1-03EA-40BC-971A-3B868183AAD3}"/>
            </a:ext>
          </a:extLst>
        </xdr:cNvPr>
        <xdr:cNvSpPr txBox="1"/>
      </xdr:nvSpPr>
      <xdr:spPr>
        <a:xfrm>
          <a:off x="10515600" y="106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80873</xdr:rowOff>
    </xdr:from>
    <xdr:to>
      <xdr:col>50</xdr:col>
      <xdr:colOff>165100</xdr:colOff>
      <xdr:row>63</xdr:row>
      <xdr:rowOff>11023</xdr:rowOff>
    </xdr:to>
    <xdr:sp macro="" textlink="">
      <xdr:nvSpPr>
        <xdr:cNvPr id="146" name="楕円 145">
          <a:extLst>
            <a:ext uri="{FF2B5EF4-FFF2-40B4-BE49-F238E27FC236}">
              <a16:creationId xmlns:a16="http://schemas.microsoft.com/office/drawing/2014/main" id="{CBDA8128-D514-4CE1-B84A-6BFF830165F3}"/>
            </a:ext>
          </a:extLst>
        </xdr:cNvPr>
        <xdr:cNvSpPr/>
      </xdr:nvSpPr>
      <xdr:spPr>
        <a:xfrm>
          <a:off x="9588500" y="10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129845</xdr:rowOff>
    </xdr:from>
    <xdr:to>
      <xdr:col>55</xdr:col>
      <xdr:colOff>0</xdr:colOff>
      <xdr:row>62</xdr:row>
      <xdr:rowOff>131673</xdr:rowOff>
    </xdr:to>
    <xdr:cxnSp macro="">
      <xdr:nvCxnSpPr>
        <xdr:cNvPr id="147" name="直線コネクタ 146">
          <a:extLst>
            <a:ext uri="{FF2B5EF4-FFF2-40B4-BE49-F238E27FC236}">
              <a16:creationId xmlns:a16="http://schemas.microsoft.com/office/drawing/2014/main" id="{B8884C3F-9D85-4DF8-A556-C40281093BD9}"/>
            </a:ext>
          </a:extLst>
        </xdr:cNvPr>
        <xdr:cNvCxnSpPr/>
      </xdr:nvCxnSpPr>
      <xdr:spPr>
        <a:xfrm flipV="1">
          <a:off x="9639300" y="1075974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83617</xdr:rowOff>
    </xdr:from>
    <xdr:to>
      <xdr:col>46</xdr:col>
      <xdr:colOff>38100</xdr:colOff>
      <xdr:row>63</xdr:row>
      <xdr:rowOff>13767</xdr:rowOff>
    </xdr:to>
    <xdr:sp macro="" textlink="">
      <xdr:nvSpPr>
        <xdr:cNvPr id="148" name="楕円 147">
          <a:extLst>
            <a:ext uri="{FF2B5EF4-FFF2-40B4-BE49-F238E27FC236}">
              <a16:creationId xmlns:a16="http://schemas.microsoft.com/office/drawing/2014/main" id="{AC1A7BB7-EE63-41DF-B895-6279711749CB}"/>
            </a:ext>
          </a:extLst>
        </xdr:cNvPr>
        <xdr:cNvSpPr/>
      </xdr:nvSpPr>
      <xdr:spPr>
        <a:xfrm>
          <a:off x="8699500" y="107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131673</xdr:rowOff>
    </xdr:from>
    <xdr:to>
      <xdr:col>50</xdr:col>
      <xdr:colOff>114300</xdr:colOff>
      <xdr:row>62</xdr:row>
      <xdr:rowOff>134417</xdr:rowOff>
    </xdr:to>
    <xdr:cxnSp macro="">
      <xdr:nvCxnSpPr>
        <xdr:cNvPr id="149" name="直線コネクタ 148">
          <a:extLst>
            <a:ext uri="{FF2B5EF4-FFF2-40B4-BE49-F238E27FC236}">
              <a16:creationId xmlns:a16="http://schemas.microsoft.com/office/drawing/2014/main" id="{46D4CE35-BBCE-4E64-A7FA-0D4C0C12946D}"/>
            </a:ext>
          </a:extLst>
        </xdr:cNvPr>
        <xdr:cNvCxnSpPr/>
      </xdr:nvCxnSpPr>
      <xdr:spPr>
        <a:xfrm flipV="1">
          <a:off x="8750300" y="1076157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150" name="楕円 149">
          <a:extLst>
            <a:ext uri="{FF2B5EF4-FFF2-40B4-BE49-F238E27FC236}">
              <a16:creationId xmlns:a16="http://schemas.microsoft.com/office/drawing/2014/main" id="{CEE0C4B7-91FD-49FA-9C54-404779B61F63}"/>
            </a:ext>
          </a:extLst>
        </xdr:cNvPr>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134417</xdr:rowOff>
    </xdr:from>
    <xdr:to>
      <xdr:col>45</xdr:col>
      <xdr:colOff>177800</xdr:colOff>
      <xdr:row>62</xdr:row>
      <xdr:rowOff>137160</xdr:rowOff>
    </xdr:to>
    <xdr:cxnSp macro="">
      <xdr:nvCxnSpPr>
        <xdr:cNvPr id="151" name="直線コネクタ 150">
          <a:extLst>
            <a:ext uri="{FF2B5EF4-FFF2-40B4-BE49-F238E27FC236}">
              <a16:creationId xmlns:a16="http://schemas.microsoft.com/office/drawing/2014/main" id="{AE7A65DC-BE68-4866-BCBA-591121B2C59F}"/>
            </a:ext>
          </a:extLst>
        </xdr:cNvPr>
        <xdr:cNvCxnSpPr/>
      </xdr:nvCxnSpPr>
      <xdr:spPr>
        <a:xfrm flipV="1">
          <a:off x="7861300" y="1076431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88188</xdr:rowOff>
    </xdr:from>
    <xdr:to>
      <xdr:col>36</xdr:col>
      <xdr:colOff>165100</xdr:colOff>
      <xdr:row>63</xdr:row>
      <xdr:rowOff>18338</xdr:rowOff>
    </xdr:to>
    <xdr:sp macro="" textlink="">
      <xdr:nvSpPr>
        <xdr:cNvPr id="152" name="楕円 151">
          <a:extLst>
            <a:ext uri="{FF2B5EF4-FFF2-40B4-BE49-F238E27FC236}">
              <a16:creationId xmlns:a16="http://schemas.microsoft.com/office/drawing/2014/main" id="{92CBDEFC-A6DC-40AA-82B0-07993A82FB6D}"/>
            </a:ext>
          </a:extLst>
        </xdr:cNvPr>
        <xdr:cNvSpPr/>
      </xdr:nvSpPr>
      <xdr:spPr>
        <a:xfrm>
          <a:off x="6921500" y="107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138988</xdr:rowOff>
    </xdr:to>
    <xdr:cxnSp macro="">
      <xdr:nvCxnSpPr>
        <xdr:cNvPr id="153" name="直線コネクタ 152">
          <a:extLst>
            <a:ext uri="{FF2B5EF4-FFF2-40B4-BE49-F238E27FC236}">
              <a16:creationId xmlns:a16="http://schemas.microsoft.com/office/drawing/2014/main" id="{B7D86F78-3625-4B04-AC21-0D978FDFBBE2}"/>
            </a:ext>
          </a:extLst>
        </xdr:cNvPr>
        <xdr:cNvCxnSpPr/>
      </xdr:nvCxnSpPr>
      <xdr:spPr>
        <a:xfrm flipV="1">
          <a:off x="6972300" y="1076706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a:extLst>
            <a:ext uri="{FF2B5EF4-FFF2-40B4-BE49-F238E27FC236}">
              <a16:creationId xmlns:a16="http://schemas.microsoft.com/office/drawing/2014/main" id="{9A230DE7-CAFA-4F87-8ED3-1C7E4739D566}"/>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a:extLst>
            <a:ext uri="{FF2B5EF4-FFF2-40B4-BE49-F238E27FC236}">
              <a16:creationId xmlns:a16="http://schemas.microsoft.com/office/drawing/2014/main" id="{CD08B383-5EAF-4EAB-89CB-79A05B56FEC4}"/>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a:extLst>
            <a:ext uri="{FF2B5EF4-FFF2-40B4-BE49-F238E27FC236}">
              <a16:creationId xmlns:a16="http://schemas.microsoft.com/office/drawing/2014/main" id="{892997ED-34E3-49B2-9FC4-D2BBAC9DF9FF}"/>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a:extLst>
            <a:ext uri="{FF2B5EF4-FFF2-40B4-BE49-F238E27FC236}">
              <a16:creationId xmlns:a16="http://schemas.microsoft.com/office/drawing/2014/main" id="{2E9EF361-6113-497C-BDBB-C16D8858FF9A}"/>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2150</xdr:rowOff>
    </xdr:from>
    <xdr:ext cx="469744" cy="259045"/>
    <xdr:sp macro="" textlink="">
      <xdr:nvSpPr>
        <xdr:cNvPr id="158" name="n_1mainValue【体育館・プール】&#10;一人当たり面積">
          <a:extLst>
            <a:ext uri="{FF2B5EF4-FFF2-40B4-BE49-F238E27FC236}">
              <a16:creationId xmlns:a16="http://schemas.microsoft.com/office/drawing/2014/main" id="{3AA00BB0-6355-46C6-A814-1A3DA3132BB4}"/>
            </a:ext>
          </a:extLst>
        </xdr:cNvPr>
        <xdr:cNvSpPr txBox="1"/>
      </xdr:nvSpPr>
      <xdr:spPr>
        <a:xfrm>
          <a:off x="9391727" y="1080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4894</xdr:rowOff>
    </xdr:from>
    <xdr:ext cx="469744" cy="259045"/>
    <xdr:sp macro="" textlink="">
      <xdr:nvSpPr>
        <xdr:cNvPr id="159" name="n_2mainValue【体育館・プール】&#10;一人当たり面積">
          <a:extLst>
            <a:ext uri="{FF2B5EF4-FFF2-40B4-BE49-F238E27FC236}">
              <a16:creationId xmlns:a16="http://schemas.microsoft.com/office/drawing/2014/main" id="{DD4425E2-6875-47F9-8E39-00B136F2A524}"/>
            </a:ext>
          </a:extLst>
        </xdr:cNvPr>
        <xdr:cNvSpPr txBox="1"/>
      </xdr:nvSpPr>
      <xdr:spPr>
        <a:xfrm>
          <a:off x="8515427" y="108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160" name="n_3mainValue【体育館・プール】&#10;一人当たり面積">
          <a:extLst>
            <a:ext uri="{FF2B5EF4-FFF2-40B4-BE49-F238E27FC236}">
              <a16:creationId xmlns:a16="http://schemas.microsoft.com/office/drawing/2014/main" id="{9ADA3047-F919-41FD-8FFE-5E98E8B2C64E}"/>
            </a:ext>
          </a:extLst>
        </xdr:cNvPr>
        <xdr:cNvSpPr txBox="1"/>
      </xdr:nvSpPr>
      <xdr:spPr>
        <a:xfrm>
          <a:off x="7626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9465</xdr:rowOff>
    </xdr:from>
    <xdr:ext cx="469744" cy="259045"/>
    <xdr:sp macro="" textlink="">
      <xdr:nvSpPr>
        <xdr:cNvPr id="161" name="n_4mainValue【体育館・プール】&#10;一人当たり面積">
          <a:extLst>
            <a:ext uri="{FF2B5EF4-FFF2-40B4-BE49-F238E27FC236}">
              <a16:creationId xmlns:a16="http://schemas.microsoft.com/office/drawing/2014/main" id="{B0F6BD10-F341-4AE5-8662-9335E933CDF4}"/>
            </a:ext>
          </a:extLst>
        </xdr:cNvPr>
        <xdr:cNvSpPr txBox="1"/>
      </xdr:nvSpPr>
      <xdr:spPr>
        <a:xfrm>
          <a:off x="6737427" y="1081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E78C6901-E841-4CDD-B0DE-08D833DAAC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3C9EA549-5E62-4704-AFDE-363496C0A3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684C58EB-B999-46C9-AC55-BCA13BBFE63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97B9E149-F387-4074-B84F-BEFDF54E56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9D5F40A3-155D-40A0-9AC3-6B79C9F4B2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799EB1E1-4AD3-4217-A93A-D7F2FF0F52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44C70CC2-EB98-40E4-9A32-F470D00EA7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73E78A0E-6B01-46F3-B861-39E08FE4E6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32B0975E-3BCE-4623-B3AB-30B3CDF317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94AD99F-1601-45F1-8E1A-3C23B3163F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BDEF6635-5D6F-4E93-9D3B-9B61AC21AD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3A9FF179-EED2-4AB1-AC79-F1C18E7E7D2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7F80D74D-3A5B-4FD0-8C43-0E5A67964A0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34E7AAD1-1059-4104-87B6-219DA150F4B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A8A8A98F-0802-48A4-BFAD-E7882F91C7A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F058FF58-75FD-486B-8D2F-479C635BB3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9D28E966-1509-4EAE-B072-82D9F9A4B7C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C47EFF84-2054-4DA1-A762-AA6CC732AA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A3A4529F-30F9-4807-839B-99DFA83ACCE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228D12CC-9FF5-4872-9FF1-6D74B63FD1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356C226B-44B9-4A1F-BEA5-BC8F1C10BC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625E5D6C-BC4F-4D93-A7AE-85C72A550C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85F549C2-053C-48A4-B2A5-8F54C5E1CFD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F4EAEDC0-59FB-4A77-AB1A-A29CF9D0EC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F76BEFE2-4BF2-4F3D-B9BD-43B06126AD5E}"/>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CBC799B9-D77A-4FC3-B3A8-31AF43029CC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F28BD155-E966-442D-B23E-9C8F8613560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8180BDDA-7CD9-4B38-899F-71F0A9D2B444}"/>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a:extLst>
            <a:ext uri="{FF2B5EF4-FFF2-40B4-BE49-F238E27FC236}">
              <a16:creationId xmlns:a16="http://schemas.microsoft.com/office/drawing/2014/main" id="{92E72661-462B-4215-B583-538784E9E09C}"/>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158132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9D9DAE00-0A61-4EFF-A703-99E026EE74E9}"/>
            </a:ext>
          </a:extLst>
        </xdr:cNvPr>
        <xdr:cNvSpPr txBox="1"/>
      </xdr:nvSpPr>
      <xdr:spPr>
        <a:xfrm>
          <a:off x="46736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a:extLst>
            <a:ext uri="{FF2B5EF4-FFF2-40B4-BE49-F238E27FC236}">
              <a16:creationId xmlns:a16="http://schemas.microsoft.com/office/drawing/2014/main" id="{CDFE0B7A-76D4-4B92-A53A-D657A306C233}"/>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a:extLst>
            <a:ext uri="{FF2B5EF4-FFF2-40B4-BE49-F238E27FC236}">
              <a16:creationId xmlns:a16="http://schemas.microsoft.com/office/drawing/2014/main" id="{EF7FEAE6-9648-4DEB-AC10-EA8E84A4BF03}"/>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a:extLst>
            <a:ext uri="{FF2B5EF4-FFF2-40B4-BE49-F238E27FC236}">
              <a16:creationId xmlns:a16="http://schemas.microsoft.com/office/drawing/2014/main" id="{B0CB6190-47D8-4E47-81C2-623175A9762C}"/>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a:extLst>
            <a:ext uri="{FF2B5EF4-FFF2-40B4-BE49-F238E27FC236}">
              <a16:creationId xmlns:a16="http://schemas.microsoft.com/office/drawing/2014/main" id="{347396E7-89B8-4A8E-80D7-3EBE8D6E8E6E}"/>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a:extLst>
            <a:ext uri="{FF2B5EF4-FFF2-40B4-BE49-F238E27FC236}">
              <a16:creationId xmlns:a16="http://schemas.microsoft.com/office/drawing/2014/main" id="{FAD8A14F-BABB-48A3-A876-1FA2BF4322D5}"/>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B82879F1-1B8D-463D-AC2E-DEC10BEE13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EA83020-B722-49F5-AE6B-1FC5B3186C7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73BE4AB-085C-45D4-A3E9-F1384B3670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2778EDD-B4F3-4876-9298-8805161DDC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BF6EE42-BFDC-45E2-9846-8AD672A5B9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122555</xdr:rowOff>
    </xdr:from>
    <xdr:to>
      <xdr:col>24</xdr:col>
      <xdr:colOff>114300</xdr:colOff>
      <xdr:row>80</xdr:row>
      <xdr:rowOff>52705</xdr:rowOff>
    </xdr:to>
    <xdr:sp macro="" textlink="">
      <xdr:nvSpPr>
        <xdr:cNvPr id="202" name="楕円 201">
          <a:extLst>
            <a:ext uri="{FF2B5EF4-FFF2-40B4-BE49-F238E27FC236}">
              <a16:creationId xmlns:a16="http://schemas.microsoft.com/office/drawing/2014/main" id="{F2CB3AB2-D393-48D1-A356-F7C4103DD5A0}"/>
            </a:ext>
          </a:extLst>
        </xdr:cNvPr>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145432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C16656C0-22EE-4B7A-953C-EB48802F8DC7}"/>
            </a:ext>
          </a:extLst>
        </xdr:cNvPr>
        <xdr:cNvSpPr txBox="1"/>
      </xdr:nvSpPr>
      <xdr:spPr>
        <a:xfrm>
          <a:off x="46736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80645</xdr:rowOff>
    </xdr:from>
    <xdr:to>
      <xdr:col>20</xdr:col>
      <xdr:colOff>38100</xdr:colOff>
      <xdr:row>80</xdr:row>
      <xdr:rowOff>10795</xdr:rowOff>
    </xdr:to>
    <xdr:sp macro="" textlink="">
      <xdr:nvSpPr>
        <xdr:cNvPr id="204" name="楕円 203">
          <a:extLst>
            <a:ext uri="{FF2B5EF4-FFF2-40B4-BE49-F238E27FC236}">
              <a16:creationId xmlns:a16="http://schemas.microsoft.com/office/drawing/2014/main" id="{C6EA5E6F-D5A2-46E7-BFF7-E779CC482DA5}"/>
            </a:ext>
          </a:extLst>
        </xdr:cNvPr>
        <xdr:cNvSpPr/>
      </xdr:nvSpPr>
      <xdr:spPr>
        <a:xfrm>
          <a:off x="3746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80</xdr:row>
      <xdr:rowOff>1905</xdr:rowOff>
    </xdr:to>
    <xdr:cxnSp macro="">
      <xdr:nvCxnSpPr>
        <xdr:cNvPr id="205" name="直線コネクタ 204">
          <a:extLst>
            <a:ext uri="{FF2B5EF4-FFF2-40B4-BE49-F238E27FC236}">
              <a16:creationId xmlns:a16="http://schemas.microsoft.com/office/drawing/2014/main" id="{18FAEF1E-FE33-4894-A667-404D49C26BF8}"/>
            </a:ext>
          </a:extLst>
        </xdr:cNvPr>
        <xdr:cNvCxnSpPr/>
      </xdr:nvCxnSpPr>
      <xdr:spPr>
        <a:xfrm>
          <a:off x="3797300" y="13675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38736</xdr:rowOff>
    </xdr:from>
    <xdr:to>
      <xdr:col>15</xdr:col>
      <xdr:colOff>101600</xdr:colOff>
      <xdr:row>79</xdr:row>
      <xdr:rowOff>140336</xdr:rowOff>
    </xdr:to>
    <xdr:sp macro="" textlink="">
      <xdr:nvSpPr>
        <xdr:cNvPr id="206" name="楕円 205">
          <a:extLst>
            <a:ext uri="{FF2B5EF4-FFF2-40B4-BE49-F238E27FC236}">
              <a16:creationId xmlns:a16="http://schemas.microsoft.com/office/drawing/2014/main" id="{2F9DD374-FE32-46C2-B5EE-A8591D6FD87C}"/>
            </a:ext>
          </a:extLst>
        </xdr:cNvPr>
        <xdr:cNvSpPr/>
      </xdr:nvSpPr>
      <xdr:spPr>
        <a:xfrm>
          <a:off x="2857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89536</xdr:rowOff>
    </xdr:from>
    <xdr:to>
      <xdr:col>19</xdr:col>
      <xdr:colOff>177800</xdr:colOff>
      <xdr:row>79</xdr:row>
      <xdr:rowOff>131445</xdr:rowOff>
    </xdr:to>
    <xdr:cxnSp macro="">
      <xdr:nvCxnSpPr>
        <xdr:cNvPr id="207" name="直線コネクタ 206">
          <a:extLst>
            <a:ext uri="{FF2B5EF4-FFF2-40B4-BE49-F238E27FC236}">
              <a16:creationId xmlns:a16="http://schemas.microsoft.com/office/drawing/2014/main" id="{2431D9D7-EE37-45E1-8CCC-0F2123E331F0}"/>
            </a:ext>
          </a:extLst>
        </xdr:cNvPr>
        <xdr:cNvCxnSpPr/>
      </xdr:nvCxnSpPr>
      <xdr:spPr>
        <a:xfrm>
          <a:off x="2908300" y="13634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08" name="楕円 207">
          <a:extLst>
            <a:ext uri="{FF2B5EF4-FFF2-40B4-BE49-F238E27FC236}">
              <a16:creationId xmlns:a16="http://schemas.microsoft.com/office/drawing/2014/main" id="{AC54281D-3A1E-456D-9A9F-EE572BB7A49D}"/>
            </a:ext>
          </a:extLst>
        </xdr:cNvPr>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89536</xdr:rowOff>
    </xdr:to>
    <xdr:cxnSp macro="">
      <xdr:nvCxnSpPr>
        <xdr:cNvPr id="209" name="直線コネクタ 208">
          <a:extLst>
            <a:ext uri="{FF2B5EF4-FFF2-40B4-BE49-F238E27FC236}">
              <a16:creationId xmlns:a16="http://schemas.microsoft.com/office/drawing/2014/main" id="{963099DE-27AA-4B98-BF48-3BA698E5F479}"/>
            </a:ext>
          </a:extLst>
        </xdr:cNvPr>
        <xdr:cNvCxnSpPr/>
      </xdr:nvCxnSpPr>
      <xdr:spPr>
        <a:xfrm>
          <a:off x="2019300" y="13594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210" name="楕円 209">
          <a:extLst>
            <a:ext uri="{FF2B5EF4-FFF2-40B4-BE49-F238E27FC236}">
              <a16:creationId xmlns:a16="http://schemas.microsoft.com/office/drawing/2014/main" id="{19DA4FB9-C3FA-4089-B901-A78AE8016C95}"/>
            </a:ext>
          </a:extLst>
        </xdr:cNvPr>
        <xdr:cNvSpPr/>
      </xdr:nvSpPr>
      <xdr:spPr>
        <a:xfrm>
          <a:off x="1079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49530</xdr:rowOff>
    </xdr:to>
    <xdr:cxnSp macro="">
      <xdr:nvCxnSpPr>
        <xdr:cNvPr id="211" name="直線コネクタ 210">
          <a:extLst>
            <a:ext uri="{FF2B5EF4-FFF2-40B4-BE49-F238E27FC236}">
              <a16:creationId xmlns:a16="http://schemas.microsoft.com/office/drawing/2014/main" id="{92B2FDAE-8541-43C9-9C53-37E1ABB9E82D}"/>
            </a:ext>
          </a:extLst>
        </xdr:cNvPr>
        <xdr:cNvCxnSpPr/>
      </xdr:nvCxnSpPr>
      <xdr:spPr>
        <a:xfrm>
          <a:off x="1130300" y="13582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12" name="n_1aveValue【福祉施設】&#10;有形固定資産減価償却率">
          <a:extLst>
            <a:ext uri="{FF2B5EF4-FFF2-40B4-BE49-F238E27FC236}">
              <a16:creationId xmlns:a16="http://schemas.microsoft.com/office/drawing/2014/main" id="{76C97CEF-EE50-45AA-AE38-23937EF3CD91}"/>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213" name="n_2aveValue【福祉施設】&#10;有形固定資産減価償却率">
          <a:extLst>
            <a:ext uri="{FF2B5EF4-FFF2-40B4-BE49-F238E27FC236}">
              <a16:creationId xmlns:a16="http://schemas.microsoft.com/office/drawing/2014/main" id="{1BDBE5D1-2EEC-4164-A04A-77C351F8745E}"/>
            </a:ext>
          </a:extLst>
        </xdr:cNvPr>
        <xdr:cNvSpPr txBox="1"/>
      </xdr:nvSpPr>
      <xdr:spPr>
        <a:xfrm>
          <a:off x="2705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214" name="n_3aveValue【福祉施設】&#10;有形固定資産減価償却率">
          <a:extLst>
            <a:ext uri="{FF2B5EF4-FFF2-40B4-BE49-F238E27FC236}">
              <a16:creationId xmlns:a16="http://schemas.microsoft.com/office/drawing/2014/main" id="{133412E6-66CE-4151-B27D-C92525B635E9}"/>
            </a:ext>
          </a:extLst>
        </xdr:cNvPr>
        <xdr:cNvSpPr txBox="1"/>
      </xdr:nvSpPr>
      <xdr:spPr>
        <a:xfrm>
          <a:off x="1816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93DC0E81-2602-4975-82F1-8C0134B57E73}"/>
            </a:ext>
          </a:extLst>
        </xdr:cNvPr>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27322</xdr:rowOff>
    </xdr:from>
    <xdr:ext cx="405111" cy="259045"/>
    <xdr:sp macro="" textlink="">
      <xdr:nvSpPr>
        <xdr:cNvPr id="216" name="n_1mainValue【福祉施設】&#10;有形固定資産減価償却率">
          <a:extLst>
            <a:ext uri="{FF2B5EF4-FFF2-40B4-BE49-F238E27FC236}">
              <a16:creationId xmlns:a16="http://schemas.microsoft.com/office/drawing/2014/main" id="{7B25AC52-37A2-4A91-9BDD-DEC964CE44FD}"/>
            </a:ext>
          </a:extLst>
        </xdr:cNvPr>
        <xdr:cNvSpPr txBox="1"/>
      </xdr:nvSpPr>
      <xdr:spPr>
        <a:xfrm>
          <a:off x="35820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156863</xdr:rowOff>
    </xdr:from>
    <xdr:ext cx="405111" cy="259045"/>
    <xdr:sp macro="" textlink="">
      <xdr:nvSpPr>
        <xdr:cNvPr id="217" name="n_2mainValue【福祉施設】&#10;有形固定資産減価償却率">
          <a:extLst>
            <a:ext uri="{FF2B5EF4-FFF2-40B4-BE49-F238E27FC236}">
              <a16:creationId xmlns:a16="http://schemas.microsoft.com/office/drawing/2014/main" id="{81235659-C6EC-4AA7-A1A7-289E07169DCB}"/>
            </a:ext>
          </a:extLst>
        </xdr:cNvPr>
        <xdr:cNvSpPr txBox="1"/>
      </xdr:nvSpPr>
      <xdr:spPr>
        <a:xfrm>
          <a:off x="2705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218" name="n_3mainValue【福祉施設】&#10;有形固定資産減価償却率">
          <a:extLst>
            <a:ext uri="{FF2B5EF4-FFF2-40B4-BE49-F238E27FC236}">
              <a16:creationId xmlns:a16="http://schemas.microsoft.com/office/drawing/2014/main" id="{E5D4B5C6-CD4C-4891-9F00-1C2CF3774F85}"/>
            </a:ext>
          </a:extLst>
        </xdr:cNvPr>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219" name="n_4mainValue【福祉施設】&#10;有形固定資産減価償却率">
          <a:extLst>
            <a:ext uri="{FF2B5EF4-FFF2-40B4-BE49-F238E27FC236}">
              <a16:creationId xmlns:a16="http://schemas.microsoft.com/office/drawing/2014/main" id="{8D8281BF-F686-4F3C-9D40-DCC1C3B2A7C9}"/>
            </a:ext>
          </a:extLst>
        </xdr:cNvPr>
        <xdr:cNvSpPr txBox="1"/>
      </xdr:nvSpPr>
      <xdr:spPr>
        <a:xfrm>
          <a:off x="927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B66075BC-A031-4839-A1F8-56136B5FDE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20575817-BE24-4F93-AF35-D4D9B69664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FCA6BD68-0252-492F-9C68-1840C8403D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8B65F802-D9A6-40E0-9993-29D839C618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2D488662-5F92-4867-84CE-FD29D91744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EA432386-E734-46D6-A87D-A18FFC217D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C0B445D2-A3C1-4C48-B64E-5CDB763D2C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CFB72A9F-7BC6-4144-98C6-A0FE6B2953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4E0A3151-A790-4939-A1FA-53FAB57229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8A57BD9B-89E3-4D6D-8163-5CF21D52B3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5793E3E9-7934-46D0-95ED-32DA73DE08E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353E33DB-CE8C-49D5-9231-0A54A4A9E99C}"/>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8B559B5D-C50C-4714-B0D9-5ABD29BB73C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2DDF249D-1A85-4C2F-8933-1F996A8BEA7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675A18E6-622D-4B89-951D-306B8980399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F3202102-004A-4FCA-A406-64CEA15DC5B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14FD0BFD-7D12-4A03-8191-B05FA27CFE3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1FBE092D-4DED-442E-82A0-3D84CFD1652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A79A3C52-BE57-4AE2-A74D-DC7145A14AD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9CBF2174-1DB6-433C-8CE7-442E666056A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E0565822-0916-46B6-A84A-EA8661EC970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D49F14FB-F2CD-4733-987C-33E2A75393C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6DBB2111-727E-4888-A2C1-BDDEE73367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AE1B8F98-9D73-4248-B314-476804BF5D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E0EBF5B2-CC86-4D3C-88A8-D89B28E574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a:extLst>
            <a:ext uri="{FF2B5EF4-FFF2-40B4-BE49-F238E27FC236}">
              <a16:creationId xmlns:a16="http://schemas.microsoft.com/office/drawing/2014/main" id="{C5781E7B-1B96-4509-A5AE-DD10AFEA8071}"/>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a:extLst>
            <a:ext uri="{FF2B5EF4-FFF2-40B4-BE49-F238E27FC236}">
              <a16:creationId xmlns:a16="http://schemas.microsoft.com/office/drawing/2014/main" id="{F947E069-4020-404B-A5CC-D3ACDFFB0B0A}"/>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a:extLst>
            <a:ext uri="{FF2B5EF4-FFF2-40B4-BE49-F238E27FC236}">
              <a16:creationId xmlns:a16="http://schemas.microsoft.com/office/drawing/2014/main" id="{3A7794F3-2A5F-4D99-AB44-4ADF573EECD5}"/>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a:extLst>
            <a:ext uri="{FF2B5EF4-FFF2-40B4-BE49-F238E27FC236}">
              <a16:creationId xmlns:a16="http://schemas.microsoft.com/office/drawing/2014/main" id="{01C50005-5550-4018-B25F-16BB8CED505D}"/>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a:extLst>
            <a:ext uri="{FF2B5EF4-FFF2-40B4-BE49-F238E27FC236}">
              <a16:creationId xmlns:a16="http://schemas.microsoft.com/office/drawing/2014/main" id="{CAF4457C-73D3-47F4-82A6-79A2CA54FE26}"/>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250" name="【福祉施設】&#10;一人当たり面積平均値テキスト">
          <a:extLst>
            <a:ext uri="{FF2B5EF4-FFF2-40B4-BE49-F238E27FC236}">
              <a16:creationId xmlns:a16="http://schemas.microsoft.com/office/drawing/2014/main" id="{16B59482-DBDE-4B6E-99DF-4CF6F360211F}"/>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a:extLst>
            <a:ext uri="{FF2B5EF4-FFF2-40B4-BE49-F238E27FC236}">
              <a16:creationId xmlns:a16="http://schemas.microsoft.com/office/drawing/2014/main" id="{97152099-CEA6-4971-BEE4-7D6F22A564DE}"/>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a:extLst>
            <a:ext uri="{FF2B5EF4-FFF2-40B4-BE49-F238E27FC236}">
              <a16:creationId xmlns:a16="http://schemas.microsoft.com/office/drawing/2014/main" id="{9B6DEE6A-070D-4553-B11D-C9936D7E18B8}"/>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a:extLst>
            <a:ext uri="{FF2B5EF4-FFF2-40B4-BE49-F238E27FC236}">
              <a16:creationId xmlns:a16="http://schemas.microsoft.com/office/drawing/2014/main" id="{F3C3D494-1287-41AF-BAB9-A0908736FC67}"/>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a:extLst>
            <a:ext uri="{FF2B5EF4-FFF2-40B4-BE49-F238E27FC236}">
              <a16:creationId xmlns:a16="http://schemas.microsoft.com/office/drawing/2014/main" id="{4014CE16-63E6-4AF0-9EA3-676CB64F8383}"/>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a:extLst>
            <a:ext uri="{FF2B5EF4-FFF2-40B4-BE49-F238E27FC236}">
              <a16:creationId xmlns:a16="http://schemas.microsoft.com/office/drawing/2014/main" id="{4FFC1869-4903-4B69-BF81-A8ECDBF527EA}"/>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3D60127-4223-4489-AF02-CB4D93D10F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4B468A8-F2CE-4F4C-A528-CA16202AD2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63F8899-8F4F-4B2C-A4EF-3FD2311E81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0C9DE38-D296-4D98-9772-E032D0DF5C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FC5BFAA-24AB-44D1-8307-8963AEF968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137523</xdr:rowOff>
    </xdr:from>
    <xdr:to>
      <xdr:col>55</xdr:col>
      <xdr:colOff>50800</xdr:colOff>
      <xdr:row>86</xdr:row>
      <xdr:rowOff>67673</xdr:rowOff>
    </xdr:to>
    <xdr:sp macro="" textlink="">
      <xdr:nvSpPr>
        <xdr:cNvPr id="261" name="楕円 260">
          <a:extLst>
            <a:ext uri="{FF2B5EF4-FFF2-40B4-BE49-F238E27FC236}">
              <a16:creationId xmlns:a16="http://schemas.microsoft.com/office/drawing/2014/main" id="{EEC9E863-C041-4EE0-B589-7E857EBB78B8}"/>
            </a:ext>
          </a:extLst>
        </xdr:cNvPr>
        <xdr:cNvSpPr/>
      </xdr:nvSpPr>
      <xdr:spPr>
        <a:xfrm>
          <a:off x="10426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52450</xdr:rowOff>
    </xdr:from>
    <xdr:ext cx="469744" cy="259045"/>
    <xdr:sp macro="" textlink="">
      <xdr:nvSpPr>
        <xdr:cNvPr id="262" name="【福祉施設】&#10;一人当たり面積該当値テキスト">
          <a:extLst>
            <a:ext uri="{FF2B5EF4-FFF2-40B4-BE49-F238E27FC236}">
              <a16:creationId xmlns:a16="http://schemas.microsoft.com/office/drawing/2014/main" id="{FDB9351A-3741-4B87-9051-138AE0FBA683}"/>
            </a:ext>
          </a:extLst>
        </xdr:cNvPr>
        <xdr:cNvSpPr txBox="1"/>
      </xdr:nvSpPr>
      <xdr:spPr>
        <a:xfrm>
          <a:off x="10515600" y="1462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139156</xdr:rowOff>
    </xdr:from>
    <xdr:to>
      <xdr:col>50</xdr:col>
      <xdr:colOff>165100</xdr:colOff>
      <xdr:row>86</xdr:row>
      <xdr:rowOff>69306</xdr:rowOff>
    </xdr:to>
    <xdr:sp macro="" textlink="">
      <xdr:nvSpPr>
        <xdr:cNvPr id="263" name="楕円 262">
          <a:extLst>
            <a:ext uri="{FF2B5EF4-FFF2-40B4-BE49-F238E27FC236}">
              <a16:creationId xmlns:a16="http://schemas.microsoft.com/office/drawing/2014/main" id="{4E35D77A-1332-40AD-9394-509426BB56F4}"/>
            </a:ext>
          </a:extLst>
        </xdr:cNvPr>
        <xdr:cNvSpPr/>
      </xdr:nvSpPr>
      <xdr:spPr>
        <a:xfrm>
          <a:off x="9588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16873</xdr:rowOff>
    </xdr:from>
    <xdr:to>
      <xdr:col>55</xdr:col>
      <xdr:colOff>0</xdr:colOff>
      <xdr:row>86</xdr:row>
      <xdr:rowOff>18506</xdr:rowOff>
    </xdr:to>
    <xdr:cxnSp macro="">
      <xdr:nvCxnSpPr>
        <xdr:cNvPr id="264" name="直線コネクタ 263">
          <a:extLst>
            <a:ext uri="{FF2B5EF4-FFF2-40B4-BE49-F238E27FC236}">
              <a16:creationId xmlns:a16="http://schemas.microsoft.com/office/drawing/2014/main" id="{2F8063A0-F1D6-47A7-A585-6DACC1C203BD}"/>
            </a:ext>
          </a:extLst>
        </xdr:cNvPr>
        <xdr:cNvCxnSpPr/>
      </xdr:nvCxnSpPr>
      <xdr:spPr>
        <a:xfrm flipV="1">
          <a:off x="9639300" y="147615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140788</xdr:rowOff>
    </xdr:from>
    <xdr:to>
      <xdr:col>46</xdr:col>
      <xdr:colOff>38100</xdr:colOff>
      <xdr:row>86</xdr:row>
      <xdr:rowOff>70938</xdr:rowOff>
    </xdr:to>
    <xdr:sp macro="" textlink="">
      <xdr:nvSpPr>
        <xdr:cNvPr id="265" name="楕円 264">
          <a:extLst>
            <a:ext uri="{FF2B5EF4-FFF2-40B4-BE49-F238E27FC236}">
              <a16:creationId xmlns:a16="http://schemas.microsoft.com/office/drawing/2014/main" id="{10B8B2FE-A7D6-4F4F-938F-EFD83F06E213}"/>
            </a:ext>
          </a:extLst>
        </xdr:cNvPr>
        <xdr:cNvSpPr/>
      </xdr:nvSpPr>
      <xdr:spPr>
        <a:xfrm>
          <a:off x="8699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18506</xdr:rowOff>
    </xdr:from>
    <xdr:to>
      <xdr:col>50</xdr:col>
      <xdr:colOff>114300</xdr:colOff>
      <xdr:row>86</xdr:row>
      <xdr:rowOff>20138</xdr:rowOff>
    </xdr:to>
    <xdr:cxnSp macro="">
      <xdr:nvCxnSpPr>
        <xdr:cNvPr id="266" name="直線コネクタ 265">
          <a:extLst>
            <a:ext uri="{FF2B5EF4-FFF2-40B4-BE49-F238E27FC236}">
              <a16:creationId xmlns:a16="http://schemas.microsoft.com/office/drawing/2014/main" id="{0F0F2A8C-05BF-40CB-A9F5-70D32E778FA6}"/>
            </a:ext>
          </a:extLst>
        </xdr:cNvPr>
        <xdr:cNvCxnSpPr/>
      </xdr:nvCxnSpPr>
      <xdr:spPr>
        <a:xfrm flipV="1">
          <a:off x="8750300" y="147632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142421</xdr:rowOff>
    </xdr:from>
    <xdr:to>
      <xdr:col>41</xdr:col>
      <xdr:colOff>101600</xdr:colOff>
      <xdr:row>86</xdr:row>
      <xdr:rowOff>72571</xdr:rowOff>
    </xdr:to>
    <xdr:sp macro="" textlink="">
      <xdr:nvSpPr>
        <xdr:cNvPr id="267" name="楕円 266">
          <a:extLst>
            <a:ext uri="{FF2B5EF4-FFF2-40B4-BE49-F238E27FC236}">
              <a16:creationId xmlns:a16="http://schemas.microsoft.com/office/drawing/2014/main" id="{972DC6A7-0CFB-4F2B-BD51-E418D0AD7A56}"/>
            </a:ext>
          </a:extLst>
        </xdr:cNvPr>
        <xdr:cNvSpPr/>
      </xdr:nvSpPr>
      <xdr:spPr>
        <a:xfrm>
          <a:off x="781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20138</xdr:rowOff>
    </xdr:from>
    <xdr:to>
      <xdr:col>45</xdr:col>
      <xdr:colOff>177800</xdr:colOff>
      <xdr:row>86</xdr:row>
      <xdr:rowOff>21771</xdr:rowOff>
    </xdr:to>
    <xdr:cxnSp macro="">
      <xdr:nvCxnSpPr>
        <xdr:cNvPr id="268" name="直線コネクタ 267">
          <a:extLst>
            <a:ext uri="{FF2B5EF4-FFF2-40B4-BE49-F238E27FC236}">
              <a16:creationId xmlns:a16="http://schemas.microsoft.com/office/drawing/2014/main" id="{DBEAFD83-5A06-498C-A4B5-A30C8536E261}"/>
            </a:ext>
          </a:extLst>
        </xdr:cNvPr>
        <xdr:cNvCxnSpPr/>
      </xdr:nvCxnSpPr>
      <xdr:spPr>
        <a:xfrm flipV="1">
          <a:off x="7861300" y="147648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269" name="楕円 268">
          <a:extLst>
            <a:ext uri="{FF2B5EF4-FFF2-40B4-BE49-F238E27FC236}">
              <a16:creationId xmlns:a16="http://schemas.microsoft.com/office/drawing/2014/main" id="{DAC45065-C38C-434F-8656-F2A6FDEFA4F3}"/>
            </a:ext>
          </a:extLst>
        </xdr:cNvPr>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5443</xdr:rowOff>
    </xdr:from>
    <xdr:to>
      <xdr:col>41</xdr:col>
      <xdr:colOff>50800</xdr:colOff>
      <xdr:row>86</xdr:row>
      <xdr:rowOff>21771</xdr:rowOff>
    </xdr:to>
    <xdr:cxnSp macro="">
      <xdr:nvCxnSpPr>
        <xdr:cNvPr id="270" name="直線コネクタ 269">
          <a:extLst>
            <a:ext uri="{FF2B5EF4-FFF2-40B4-BE49-F238E27FC236}">
              <a16:creationId xmlns:a16="http://schemas.microsoft.com/office/drawing/2014/main" id="{DE373DED-7FC5-4476-82D0-6F45CC500072}"/>
            </a:ext>
          </a:extLst>
        </xdr:cNvPr>
        <xdr:cNvCxnSpPr/>
      </xdr:nvCxnSpPr>
      <xdr:spPr>
        <a:xfrm>
          <a:off x="6972300" y="147501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271" name="n_1aveValue【福祉施設】&#10;一人当たり面積">
          <a:extLst>
            <a:ext uri="{FF2B5EF4-FFF2-40B4-BE49-F238E27FC236}">
              <a16:creationId xmlns:a16="http://schemas.microsoft.com/office/drawing/2014/main" id="{4DE32905-02BF-4593-881A-85EE444942DC}"/>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272" name="n_2aveValue【福祉施設】&#10;一人当たり面積">
          <a:extLst>
            <a:ext uri="{FF2B5EF4-FFF2-40B4-BE49-F238E27FC236}">
              <a16:creationId xmlns:a16="http://schemas.microsoft.com/office/drawing/2014/main" id="{C423085B-1F6F-4B7E-A006-A86E6EEC6524}"/>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273" name="n_3aveValue【福祉施設】&#10;一人当たり面積">
          <a:extLst>
            <a:ext uri="{FF2B5EF4-FFF2-40B4-BE49-F238E27FC236}">
              <a16:creationId xmlns:a16="http://schemas.microsoft.com/office/drawing/2014/main" id="{DD06F3FB-FB65-4D5A-BABC-B511B56A87F4}"/>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a:extLst>
            <a:ext uri="{FF2B5EF4-FFF2-40B4-BE49-F238E27FC236}">
              <a16:creationId xmlns:a16="http://schemas.microsoft.com/office/drawing/2014/main" id="{D86ACACB-9580-4787-AE29-0834E25941E3}"/>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60433</xdr:rowOff>
    </xdr:from>
    <xdr:ext cx="469744" cy="259045"/>
    <xdr:sp macro="" textlink="">
      <xdr:nvSpPr>
        <xdr:cNvPr id="275" name="n_1mainValue【福祉施設】&#10;一人当たり面積">
          <a:extLst>
            <a:ext uri="{FF2B5EF4-FFF2-40B4-BE49-F238E27FC236}">
              <a16:creationId xmlns:a16="http://schemas.microsoft.com/office/drawing/2014/main" id="{DCC5B65C-53F9-4132-A336-82B9FAAED02C}"/>
            </a:ext>
          </a:extLst>
        </xdr:cNvPr>
        <xdr:cNvSpPr txBox="1"/>
      </xdr:nvSpPr>
      <xdr:spPr>
        <a:xfrm>
          <a:off x="9391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62065</xdr:rowOff>
    </xdr:from>
    <xdr:ext cx="469744" cy="259045"/>
    <xdr:sp macro="" textlink="">
      <xdr:nvSpPr>
        <xdr:cNvPr id="276" name="n_2mainValue【福祉施設】&#10;一人当たり面積">
          <a:extLst>
            <a:ext uri="{FF2B5EF4-FFF2-40B4-BE49-F238E27FC236}">
              <a16:creationId xmlns:a16="http://schemas.microsoft.com/office/drawing/2014/main" id="{068F66A6-5F46-465C-85C0-E879CF6516BC}"/>
            </a:ext>
          </a:extLst>
        </xdr:cNvPr>
        <xdr:cNvSpPr txBox="1"/>
      </xdr:nvSpPr>
      <xdr:spPr>
        <a:xfrm>
          <a:off x="85154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63698</xdr:rowOff>
    </xdr:from>
    <xdr:ext cx="469744" cy="259045"/>
    <xdr:sp macro="" textlink="">
      <xdr:nvSpPr>
        <xdr:cNvPr id="277" name="n_3mainValue【福祉施設】&#10;一人当たり面積">
          <a:extLst>
            <a:ext uri="{FF2B5EF4-FFF2-40B4-BE49-F238E27FC236}">
              <a16:creationId xmlns:a16="http://schemas.microsoft.com/office/drawing/2014/main" id="{47E0420B-59BB-4E90-8D12-CB7658C8F89B}"/>
            </a:ext>
          </a:extLst>
        </xdr:cNvPr>
        <xdr:cNvSpPr txBox="1"/>
      </xdr:nvSpPr>
      <xdr:spPr>
        <a:xfrm>
          <a:off x="7626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278" name="n_4mainValue【福祉施設】&#10;一人当たり面積">
          <a:extLst>
            <a:ext uri="{FF2B5EF4-FFF2-40B4-BE49-F238E27FC236}">
              <a16:creationId xmlns:a16="http://schemas.microsoft.com/office/drawing/2014/main" id="{1747452C-72AA-464E-9A81-26342671C1E6}"/>
            </a:ext>
          </a:extLst>
        </xdr:cNvPr>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1D321464-09FB-4BB2-A4C8-72E008002A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51ABFA10-EC64-4AF8-938C-28EBA2414A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F7DC3FA9-38F3-4540-A54A-ECD7077950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7E602D80-10C5-4770-8B31-8357653630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D632B04A-CCCE-43D7-A776-2A6907B3D8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A63144D9-7B1D-401E-95A4-4121E221BA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E2634A83-107A-4D8B-B22B-7DC97843F2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5ACC22F0-9D51-41E6-89FB-8D8C6290B5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9B6F3C30-9A9A-4B42-861F-8E6743B514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9C71281B-0102-4C9A-A219-A7B2B4F82F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529181C-BCBB-40D1-9508-034F065EB78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AB33D898-7E30-45FA-AFCD-2F53D2BAD2C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452F92EB-147B-42F2-95F7-AFA0644A73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C94B8C3D-17D3-451D-91AC-0A39BB1128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B09F7D21-D687-4518-8230-F896A0F1A7B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8C05EF5D-ED94-40F2-A51D-E2754734CE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7AE6E7AB-D17D-416D-869B-197AEDA651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9BF79F1C-30BF-4233-97AC-3FB8ECABFA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FE89D0EF-164C-47FA-8B2F-905037619E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532B52BF-F4B6-431E-8FCC-81721FF2AE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4252D9D0-0B5D-442A-8680-1F12ABCF59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7C129322-D7B9-4B00-B745-EDB036AF56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58F101D1-A670-4BCF-BE1B-EBDDD8A74F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204B73A9-E4CF-4C6C-921E-4063CB73BE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D643D24C-B7E8-4B31-B3F0-6302B161FE4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5F33A2B3-686A-4B0F-8E1E-3B386FE0F9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831B82B-9130-4AC9-83DC-A4486397A96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40F89CBC-5A4D-4ED7-833C-A1FF7D9D84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8B5A608D-9BCC-4BFA-93C9-E6342810A14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82136DF7-51B0-476D-A741-A7502067581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499171B9-72F3-4BC4-BB0E-B6FCE21DB63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C9CB1A53-6A5D-4DF3-91D0-7149720B1A2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6B87E671-DF20-4607-B352-217ADF25CEF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1053FA2B-75AF-4A64-8264-DDC560FD1B2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EF60386C-71CA-49AA-86AE-7193BA450E1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19C28F22-1D4C-45CF-91D0-D4AC0D5F1EB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a:extLst>
            <a:ext uri="{FF2B5EF4-FFF2-40B4-BE49-F238E27FC236}">
              <a16:creationId xmlns:a16="http://schemas.microsoft.com/office/drawing/2014/main" id="{1F1A0C1F-3BFB-4381-8A8B-9C4317BFC38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1997BFB4-46B7-44E9-BFB2-C776D4A18B0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a:extLst>
            <a:ext uri="{FF2B5EF4-FFF2-40B4-BE49-F238E27FC236}">
              <a16:creationId xmlns:a16="http://schemas.microsoft.com/office/drawing/2014/main" id="{E929315E-6AD1-4CA0-A007-2DB88182D52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a:extLst>
            <a:ext uri="{FF2B5EF4-FFF2-40B4-BE49-F238E27FC236}">
              <a16:creationId xmlns:a16="http://schemas.microsoft.com/office/drawing/2014/main" id="{91FB97B9-0386-4A3E-A583-5F62100AAE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9" name="直線コネクタ 318">
          <a:extLst>
            <a:ext uri="{FF2B5EF4-FFF2-40B4-BE49-F238E27FC236}">
              <a16:creationId xmlns:a16="http://schemas.microsoft.com/office/drawing/2014/main" id="{42EB6153-7DC5-48D8-9831-4110600A1B5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a:extLst>
            <a:ext uri="{FF2B5EF4-FFF2-40B4-BE49-F238E27FC236}">
              <a16:creationId xmlns:a16="http://schemas.microsoft.com/office/drawing/2014/main" id="{21A1FCEC-0AFA-4605-9873-96E2F0533F9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DA61D52B-07D0-4845-90D1-C5AB5FDA855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22" name="【一般廃棄物処理施設】&#10;有形固定資産減価償却率最大値テキスト">
          <a:extLst>
            <a:ext uri="{FF2B5EF4-FFF2-40B4-BE49-F238E27FC236}">
              <a16:creationId xmlns:a16="http://schemas.microsoft.com/office/drawing/2014/main" id="{E72E9AFA-79A4-40A4-8358-D50DC2AFD584}"/>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3" name="直線コネクタ 322">
          <a:extLst>
            <a:ext uri="{FF2B5EF4-FFF2-40B4-BE49-F238E27FC236}">
              <a16:creationId xmlns:a16="http://schemas.microsoft.com/office/drawing/2014/main" id="{49C0D3C7-045A-4D8F-B427-50D0E318C44A}"/>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324" name="【一般廃棄物処理施設】&#10;有形固定資産減価償却率平均値テキスト">
          <a:extLst>
            <a:ext uri="{FF2B5EF4-FFF2-40B4-BE49-F238E27FC236}">
              <a16:creationId xmlns:a16="http://schemas.microsoft.com/office/drawing/2014/main" id="{5300179D-F48C-405F-B9F3-2F718BF079E3}"/>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5" name="フローチャート: 判断 324">
          <a:extLst>
            <a:ext uri="{FF2B5EF4-FFF2-40B4-BE49-F238E27FC236}">
              <a16:creationId xmlns:a16="http://schemas.microsoft.com/office/drawing/2014/main" id="{39297FF7-B1AD-49D3-8EAB-C1833348B024}"/>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6" name="フローチャート: 判断 325">
          <a:extLst>
            <a:ext uri="{FF2B5EF4-FFF2-40B4-BE49-F238E27FC236}">
              <a16:creationId xmlns:a16="http://schemas.microsoft.com/office/drawing/2014/main" id="{5A961513-39B0-4E20-A43E-6672B6589F1D}"/>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7" name="フローチャート: 判断 326">
          <a:extLst>
            <a:ext uri="{FF2B5EF4-FFF2-40B4-BE49-F238E27FC236}">
              <a16:creationId xmlns:a16="http://schemas.microsoft.com/office/drawing/2014/main" id="{6D22B1F8-59D3-48A1-B84B-1792A1A3D7BF}"/>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8" name="フローチャート: 判断 327">
          <a:extLst>
            <a:ext uri="{FF2B5EF4-FFF2-40B4-BE49-F238E27FC236}">
              <a16:creationId xmlns:a16="http://schemas.microsoft.com/office/drawing/2014/main" id="{F5DEC93F-4DDB-4845-89D2-671CDD52B3BC}"/>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9" name="フローチャート: 判断 328">
          <a:extLst>
            <a:ext uri="{FF2B5EF4-FFF2-40B4-BE49-F238E27FC236}">
              <a16:creationId xmlns:a16="http://schemas.microsoft.com/office/drawing/2014/main" id="{7F1C03C4-D7AD-4277-8681-E73B15747F1D}"/>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FE478FB-2C29-4814-B042-1CE43354A3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F69A2E36-3BB6-4E10-AC39-E53C46AF78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C3394F76-D92F-4097-89D4-D61CCA62A4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9725E4D9-6232-4997-A945-21A0F3EAD3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A7CC4CB-2D5B-4266-BBD8-35341042CE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35" name="楕円 334">
          <a:extLst>
            <a:ext uri="{FF2B5EF4-FFF2-40B4-BE49-F238E27FC236}">
              <a16:creationId xmlns:a16="http://schemas.microsoft.com/office/drawing/2014/main" id="{EC30039E-CA2C-4BB6-87F0-7DF17D2364ED}"/>
            </a:ext>
          </a:extLst>
        </xdr:cNvPr>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336" name="【一般廃棄物処理施設】&#10;有形固定資産減価償却率該当値テキスト">
          <a:extLst>
            <a:ext uri="{FF2B5EF4-FFF2-40B4-BE49-F238E27FC236}">
              <a16:creationId xmlns:a16="http://schemas.microsoft.com/office/drawing/2014/main" id="{B866ADD0-B0AD-4ACB-B0B7-C04BABD2AAB9}"/>
            </a:ext>
          </a:extLst>
        </xdr:cNvPr>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337" name="楕円 336">
          <a:extLst>
            <a:ext uri="{FF2B5EF4-FFF2-40B4-BE49-F238E27FC236}">
              <a16:creationId xmlns:a16="http://schemas.microsoft.com/office/drawing/2014/main" id="{F6C18082-85D4-4610-9A57-C893657FA5ED}"/>
            </a:ext>
          </a:extLst>
        </xdr:cNvPr>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97155</xdr:rowOff>
    </xdr:from>
    <xdr:to>
      <xdr:col>85</xdr:col>
      <xdr:colOff>127000</xdr:colOff>
      <xdr:row>37</xdr:row>
      <xdr:rowOff>148590</xdr:rowOff>
    </xdr:to>
    <xdr:cxnSp macro="">
      <xdr:nvCxnSpPr>
        <xdr:cNvPr id="338" name="直線コネクタ 337">
          <a:extLst>
            <a:ext uri="{FF2B5EF4-FFF2-40B4-BE49-F238E27FC236}">
              <a16:creationId xmlns:a16="http://schemas.microsoft.com/office/drawing/2014/main" id="{773F30DD-CACC-49F6-AE29-1A992B2C36B5}"/>
            </a:ext>
          </a:extLst>
        </xdr:cNvPr>
        <xdr:cNvCxnSpPr/>
      </xdr:nvCxnSpPr>
      <xdr:spPr>
        <a:xfrm>
          <a:off x="15481300" y="64408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39" name="楕円 338">
          <a:extLst>
            <a:ext uri="{FF2B5EF4-FFF2-40B4-BE49-F238E27FC236}">
              <a16:creationId xmlns:a16="http://schemas.microsoft.com/office/drawing/2014/main" id="{C6115D4A-EC47-4B0D-A7CB-F84BE8B6EB55}"/>
            </a:ext>
          </a:extLst>
        </xdr:cNvPr>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97155</xdr:rowOff>
    </xdr:to>
    <xdr:cxnSp macro="">
      <xdr:nvCxnSpPr>
        <xdr:cNvPr id="340" name="直線コネクタ 339">
          <a:extLst>
            <a:ext uri="{FF2B5EF4-FFF2-40B4-BE49-F238E27FC236}">
              <a16:creationId xmlns:a16="http://schemas.microsoft.com/office/drawing/2014/main" id="{F3BFD764-9590-40B5-8B6D-F2930ACEC0BD}"/>
            </a:ext>
          </a:extLst>
        </xdr:cNvPr>
        <xdr:cNvCxnSpPr/>
      </xdr:nvCxnSpPr>
      <xdr:spPr>
        <a:xfrm>
          <a:off x="14592300" y="638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341" name="楕円 340">
          <a:extLst>
            <a:ext uri="{FF2B5EF4-FFF2-40B4-BE49-F238E27FC236}">
              <a16:creationId xmlns:a16="http://schemas.microsoft.com/office/drawing/2014/main" id="{CF4FCCD7-D0EA-4239-A378-E172503EE60F}"/>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45720</xdr:rowOff>
    </xdr:to>
    <xdr:cxnSp macro="">
      <xdr:nvCxnSpPr>
        <xdr:cNvPr id="342" name="直線コネクタ 341">
          <a:extLst>
            <a:ext uri="{FF2B5EF4-FFF2-40B4-BE49-F238E27FC236}">
              <a16:creationId xmlns:a16="http://schemas.microsoft.com/office/drawing/2014/main" id="{BD6CE0ED-BB8B-4169-9555-1F567F1C0399}"/>
            </a:ext>
          </a:extLst>
        </xdr:cNvPr>
        <xdr:cNvCxnSpPr/>
      </xdr:nvCxnSpPr>
      <xdr:spPr>
        <a:xfrm>
          <a:off x="13703300" y="63398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343" name="楕円 342">
          <a:extLst>
            <a:ext uri="{FF2B5EF4-FFF2-40B4-BE49-F238E27FC236}">
              <a16:creationId xmlns:a16="http://schemas.microsoft.com/office/drawing/2014/main" id="{C9225036-8FDB-481C-BD41-8C86D6E7C563}"/>
            </a:ext>
          </a:extLst>
        </xdr:cNvPr>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116205</xdr:rowOff>
    </xdr:from>
    <xdr:to>
      <xdr:col>71</xdr:col>
      <xdr:colOff>177800</xdr:colOff>
      <xdr:row>36</xdr:row>
      <xdr:rowOff>167640</xdr:rowOff>
    </xdr:to>
    <xdr:cxnSp macro="">
      <xdr:nvCxnSpPr>
        <xdr:cNvPr id="344" name="直線コネクタ 343">
          <a:extLst>
            <a:ext uri="{FF2B5EF4-FFF2-40B4-BE49-F238E27FC236}">
              <a16:creationId xmlns:a16="http://schemas.microsoft.com/office/drawing/2014/main" id="{206DB68E-E587-42C3-836A-2F0598D6D3C9}"/>
            </a:ext>
          </a:extLst>
        </xdr:cNvPr>
        <xdr:cNvCxnSpPr/>
      </xdr:nvCxnSpPr>
      <xdr:spPr>
        <a:xfrm>
          <a:off x="12814300" y="6288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631976F8-6148-4FF6-A8B8-FA4807B43642}"/>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99D0C10B-8C63-475F-AE90-F2C86A147F7B}"/>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E2CA6200-9DEC-4454-B3F6-EE0E0C7B2608}"/>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E2CC6591-E5D6-40D1-BA97-9493D460594B}"/>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164482</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8146CBA3-17AE-465E-B6CF-635B58CDE12C}"/>
            </a:ext>
          </a:extLst>
        </xdr:cNvPr>
        <xdr:cNvSpPr txBox="1"/>
      </xdr:nvSpPr>
      <xdr:spPr>
        <a:xfrm>
          <a:off x="15266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DA5AC7B4-416D-4795-B798-8BFA92814516}"/>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351" name="n_3mainValue【一般廃棄物処理施設】&#10;有形固定資産減価償却率">
          <a:extLst>
            <a:ext uri="{FF2B5EF4-FFF2-40B4-BE49-F238E27FC236}">
              <a16:creationId xmlns:a16="http://schemas.microsoft.com/office/drawing/2014/main" id="{C06AE5D7-7AD4-445A-A17D-901D78576C56}"/>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12082</xdr:rowOff>
    </xdr:from>
    <xdr:ext cx="405111" cy="259045"/>
    <xdr:sp macro="" textlink="">
      <xdr:nvSpPr>
        <xdr:cNvPr id="352" name="n_4mainValue【一般廃棄物処理施設】&#10;有形固定資産減価償却率">
          <a:extLst>
            <a:ext uri="{FF2B5EF4-FFF2-40B4-BE49-F238E27FC236}">
              <a16:creationId xmlns:a16="http://schemas.microsoft.com/office/drawing/2014/main" id="{798B3FA7-E105-40AF-A3E9-2EAA565CBC9A}"/>
            </a:ext>
          </a:extLst>
        </xdr:cNvPr>
        <xdr:cNvSpPr txBox="1"/>
      </xdr:nvSpPr>
      <xdr:spPr>
        <a:xfrm>
          <a:off x="12611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AF9A50C8-CACB-4B3F-A335-929446AD43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5F2041B3-883B-42E5-88D5-97DB9BF785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4312C28F-82E3-43EF-8C40-73F9E01414F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AEE23F33-B8FD-4E96-9759-F48BCFE6E6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6777FCA8-BB3A-411D-935E-274AB30D95B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2DCF9F5D-AFF9-438F-9E41-2B25295BB7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32DB0710-7263-4A85-B927-59DF57464E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46375D48-88FC-4446-97F4-E9B9441E4F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3651A83E-80E7-4458-B600-8BC9D4E22A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41BEB329-613A-4D67-A8AD-609BBD5D57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a:extLst>
            <a:ext uri="{FF2B5EF4-FFF2-40B4-BE49-F238E27FC236}">
              <a16:creationId xmlns:a16="http://schemas.microsoft.com/office/drawing/2014/main" id="{DD7AE080-4B8B-4C71-A347-E328B839265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a:extLst>
            <a:ext uri="{FF2B5EF4-FFF2-40B4-BE49-F238E27FC236}">
              <a16:creationId xmlns:a16="http://schemas.microsoft.com/office/drawing/2014/main" id="{7CE57E4E-1E1B-4895-876B-DE68678BCB8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a:extLst>
            <a:ext uri="{FF2B5EF4-FFF2-40B4-BE49-F238E27FC236}">
              <a16:creationId xmlns:a16="http://schemas.microsoft.com/office/drawing/2014/main" id="{90232F91-297B-4E3E-9181-9590A485A96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a:extLst>
            <a:ext uri="{FF2B5EF4-FFF2-40B4-BE49-F238E27FC236}">
              <a16:creationId xmlns:a16="http://schemas.microsoft.com/office/drawing/2014/main" id="{51CD128E-BFE5-4438-8442-4019F4EA101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a:extLst>
            <a:ext uri="{FF2B5EF4-FFF2-40B4-BE49-F238E27FC236}">
              <a16:creationId xmlns:a16="http://schemas.microsoft.com/office/drawing/2014/main" id="{88B0C8E6-CD47-4218-913C-DCF2D4999DD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a:extLst>
            <a:ext uri="{FF2B5EF4-FFF2-40B4-BE49-F238E27FC236}">
              <a16:creationId xmlns:a16="http://schemas.microsoft.com/office/drawing/2014/main" id="{11D740EB-59D6-47B5-B0CA-8AE95816DC6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a:extLst>
            <a:ext uri="{FF2B5EF4-FFF2-40B4-BE49-F238E27FC236}">
              <a16:creationId xmlns:a16="http://schemas.microsoft.com/office/drawing/2014/main" id="{D7CB43D5-BD99-418F-B9F7-168A479E7A1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a:extLst>
            <a:ext uri="{FF2B5EF4-FFF2-40B4-BE49-F238E27FC236}">
              <a16:creationId xmlns:a16="http://schemas.microsoft.com/office/drawing/2014/main" id="{94CB332E-1D9D-4E42-9E09-6BF9D39EDB4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a:extLst>
            <a:ext uri="{FF2B5EF4-FFF2-40B4-BE49-F238E27FC236}">
              <a16:creationId xmlns:a16="http://schemas.microsoft.com/office/drawing/2014/main" id="{EDCC50B5-91E3-4CD8-BD6E-3D96F233F2D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a:extLst>
            <a:ext uri="{FF2B5EF4-FFF2-40B4-BE49-F238E27FC236}">
              <a16:creationId xmlns:a16="http://schemas.microsoft.com/office/drawing/2014/main" id="{30793A96-FA9F-4BE3-A4DF-CABAC3507C7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A1461FA-2FDE-4BA4-9EBA-94BCB714CA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a:extLst>
            <a:ext uri="{FF2B5EF4-FFF2-40B4-BE49-F238E27FC236}">
              <a16:creationId xmlns:a16="http://schemas.microsoft.com/office/drawing/2014/main" id="{5552A4A5-6CF1-4F5D-9E98-EDECF9EA108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A7CD4C59-A261-44EC-8EC0-1118736758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6" name="直線コネクタ 375">
          <a:extLst>
            <a:ext uri="{FF2B5EF4-FFF2-40B4-BE49-F238E27FC236}">
              <a16:creationId xmlns:a16="http://schemas.microsoft.com/office/drawing/2014/main" id="{96FBFA4C-F2C4-4554-A041-1D488DF0681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7" name="【一般廃棄物処理施設】&#10;一人当たり有形固定資産（償却資産）額最小値テキスト">
          <a:extLst>
            <a:ext uri="{FF2B5EF4-FFF2-40B4-BE49-F238E27FC236}">
              <a16:creationId xmlns:a16="http://schemas.microsoft.com/office/drawing/2014/main" id="{A0CDBF38-8779-4EA8-BBFE-63AD58EBFECE}"/>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8" name="直線コネクタ 377">
          <a:extLst>
            <a:ext uri="{FF2B5EF4-FFF2-40B4-BE49-F238E27FC236}">
              <a16:creationId xmlns:a16="http://schemas.microsoft.com/office/drawing/2014/main" id="{69C4F651-29F5-4A86-8757-F2C5DA7E38AF}"/>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9" name="【一般廃棄物処理施設】&#10;一人当たり有形固定資産（償却資産）額最大値テキスト">
          <a:extLst>
            <a:ext uri="{FF2B5EF4-FFF2-40B4-BE49-F238E27FC236}">
              <a16:creationId xmlns:a16="http://schemas.microsoft.com/office/drawing/2014/main" id="{2413DCE9-93C1-4088-8339-BE34E8AB6597}"/>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0" name="直線コネクタ 379">
          <a:extLst>
            <a:ext uri="{FF2B5EF4-FFF2-40B4-BE49-F238E27FC236}">
              <a16:creationId xmlns:a16="http://schemas.microsoft.com/office/drawing/2014/main" id="{EFD1A41E-4FD2-4700-963D-709F1F212302}"/>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2D94D406-90C1-49AB-BD4D-49C5CAF53078}"/>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82" name="フローチャート: 判断 381">
          <a:extLst>
            <a:ext uri="{FF2B5EF4-FFF2-40B4-BE49-F238E27FC236}">
              <a16:creationId xmlns:a16="http://schemas.microsoft.com/office/drawing/2014/main" id="{2DF78B92-6799-4D0E-A940-8F3F459485A4}"/>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3" name="フローチャート: 判断 382">
          <a:extLst>
            <a:ext uri="{FF2B5EF4-FFF2-40B4-BE49-F238E27FC236}">
              <a16:creationId xmlns:a16="http://schemas.microsoft.com/office/drawing/2014/main" id="{C143E494-745A-4B44-B89E-12D331810EC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4" name="フローチャート: 判断 383">
          <a:extLst>
            <a:ext uri="{FF2B5EF4-FFF2-40B4-BE49-F238E27FC236}">
              <a16:creationId xmlns:a16="http://schemas.microsoft.com/office/drawing/2014/main" id="{B251B855-308B-4252-9573-40CFC09474B4}"/>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5" name="フローチャート: 判断 384">
          <a:extLst>
            <a:ext uri="{FF2B5EF4-FFF2-40B4-BE49-F238E27FC236}">
              <a16:creationId xmlns:a16="http://schemas.microsoft.com/office/drawing/2014/main" id="{4A56EC23-7318-463B-8120-7EDBDA6E869F}"/>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6" name="フローチャート: 判断 385">
          <a:extLst>
            <a:ext uri="{FF2B5EF4-FFF2-40B4-BE49-F238E27FC236}">
              <a16:creationId xmlns:a16="http://schemas.microsoft.com/office/drawing/2014/main" id="{03D676A8-7DC6-49D4-90CF-44216219FFF5}"/>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D072F987-C60A-45B3-8C23-211EF0F54A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BB0E963-579F-45AD-AC2E-8DDEAFA419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A5F78B77-48E9-4042-831A-555F7BFA0D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B7CBDC1-9F7B-40E5-86AA-829032DF47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DAB90CA2-A76F-4EAD-89AD-93DF9A2C61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65256</xdr:rowOff>
    </xdr:from>
    <xdr:to>
      <xdr:col>116</xdr:col>
      <xdr:colOff>114300</xdr:colOff>
      <xdr:row>38</xdr:row>
      <xdr:rowOff>166856</xdr:rowOff>
    </xdr:to>
    <xdr:sp macro="" textlink="">
      <xdr:nvSpPr>
        <xdr:cNvPr id="392" name="楕円 391">
          <a:extLst>
            <a:ext uri="{FF2B5EF4-FFF2-40B4-BE49-F238E27FC236}">
              <a16:creationId xmlns:a16="http://schemas.microsoft.com/office/drawing/2014/main" id="{00F7705B-5354-4E6F-ACC8-54836FB199C5}"/>
            </a:ext>
          </a:extLst>
        </xdr:cNvPr>
        <xdr:cNvSpPr/>
      </xdr:nvSpPr>
      <xdr:spPr>
        <a:xfrm>
          <a:off x="22110700" y="65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88133</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E423FBC7-3D42-4CB4-950E-3A42F81F06CC}"/>
            </a:ext>
          </a:extLst>
        </xdr:cNvPr>
        <xdr:cNvSpPr txBox="1"/>
      </xdr:nvSpPr>
      <xdr:spPr>
        <a:xfrm>
          <a:off x="22199600" y="643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67821</xdr:rowOff>
    </xdr:from>
    <xdr:to>
      <xdr:col>112</xdr:col>
      <xdr:colOff>38100</xdr:colOff>
      <xdr:row>38</xdr:row>
      <xdr:rowOff>169421</xdr:rowOff>
    </xdr:to>
    <xdr:sp macro="" textlink="">
      <xdr:nvSpPr>
        <xdr:cNvPr id="394" name="楕円 393">
          <a:extLst>
            <a:ext uri="{FF2B5EF4-FFF2-40B4-BE49-F238E27FC236}">
              <a16:creationId xmlns:a16="http://schemas.microsoft.com/office/drawing/2014/main" id="{2B403806-8746-460D-B576-21C24BCEC3F5}"/>
            </a:ext>
          </a:extLst>
        </xdr:cNvPr>
        <xdr:cNvSpPr/>
      </xdr:nvSpPr>
      <xdr:spPr>
        <a:xfrm>
          <a:off x="21272500" y="65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116056</xdr:rowOff>
    </xdr:from>
    <xdr:to>
      <xdr:col>116</xdr:col>
      <xdr:colOff>63500</xdr:colOff>
      <xdr:row>38</xdr:row>
      <xdr:rowOff>118621</xdr:rowOff>
    </xdr:to>
    <xdr:cxnSp macro="">
      <xdr:nvCxnSpPr>
        <xdr:cNvPr id="395" name="直線コネクタ 394">
          <a:extLst>
            <a:ext uri="{FF2B5EF4-FFF2-40B4-BE49-F238E27FC236}">
              <a16:creationId xmlns:a16="http://schemas.microsoft.com/office/drawing/2014/main" id="{1D22B19A-62EF-4F5F-9F6F-C32BAA85D1D1}"/>
            </a:ext>
          </a:extLst>
        </xdr:cNvPr>
        <xdr:cNvCxnSpPr/>
      </xdr:nvCxnSpPr>
      <xdr:spPr>
        <a:xfrm flipV="1">
          <a:off x="21323300" y="6631156"/>
          <a:ext cx="8382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76785</xdr:rowOff>
    </xdr:from>
    <xdr:to>
      <xdr:col>107</xdr:col>
      <xdr:colOff>101600</xdr:colOff>
      <xdr:row>39</xdr:row>
      <xdr:rowOff>6935</xdr:rowOff>
    </xdr:to>
    <xdr:sp macro="" textlink="">
      <xdr:nvSpPr>
        <xdr:cNvPr id="396" name="楕円 395">
          <a:extLst>
            <a:ext uri="{FF2B5EF4-FFF2-40B4-BE49-F238E27FC236}">
              <a16:creationId xmlns:a16="http://schemas.microsoft.com/office/drawing/2014/main" id="{FFC82486-D970-4A84-8BD2-E6DBDCBCEDFE}"/>
            </a:ext>
          </a:extLst>
        </xdr:cNvPr>
        <xdr:cNvSpPr/>
      </xdr:nvSpPr>
      <xdr:spPr>
        <a:xfrm>
          <a:off x="20383500" y="65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118621</xdr:rowOff>
    </xdr:from>
    <xdr:to>
      <xdr:col>111</xdr:col>
      <xdr:colOff>177800</xdr:colOff>
      <xdr:row>38</xdr:row>
      <xdr:rowOff>127585</xdr:rowOff>
    </xdr:to>
    <xdr:cxnSp macro="">
      <xdr:nvCxnSpPr>
        <xdr:cNvPr id="397" name="直線コネクタ 396">
          <a:extLst>
            <a:ext uri="{FF2B5EF4-FFF2-40B4-BE49-F238E27FC236}">
              <a16:creationId xmlns:a16="http://schemas.microsoft.com/office/drawing/2014/main" id="{5B5C4016-CED4-4C78-966B-2F34C63C4277}"/>
            </a:ext>
          </a:extLst>
        </xdr:cNvPr>
        <xdr:cNvCxnSpPr/>
      </xdr:nvCxnSpPr>
      <xdr:spPr>
        <a:xfrm flipV="1">
          <a:off x="20434300" y="6633721"/>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86974</xdr:rowOff>
    </xdr:from>
    <xdr:to>
      <xdr:col>102</xdr:col>
      <xdr:colOff>165100</xdr:colOff>
      <xdr:row>39</xdr:row>
      <xdr:rowOff>17124</xdr:rowOff>
    </xdr:to>
    <xdr:sp macro="" textlink="">
      <xdr:nvSpPr>
        <xdr:cNvPr id="398" name="楕円 397">
          <a:extLst>
            <a:ext uri="{FF2B5EF4-FFF2-40B4-BE49-F238E27FC236}">
              <a16:creationId xmlns:a16="http://schemas.microsoft.com/office/drawing/2014/main" id="{6D02440C-D410-466A-BEEB-2FF9A037AAC5}"/>
            </a:ext>
          </a:extLst>
        </xdr:cNvPr>
        <xdr:cNvSpPr/>
      </xdr:nvSpPr>
      <xdr:spPr>
        <a:xfrm>
          <a:off x="19494500" y="660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127585</xdr:rowOff>
    </xdr:from>
    <xdr:to>
      <xdr:col>107</xdr:col>
      <xdr:colOff>50800</xdr:colOff>
      <xdr:row>38</xdr:row>
      <xdr:rowOff>137774</xdr:rowOff>
    </xdr:to>
    <xdr:cxnSp macro="">
      <xdr:nvCxnSpPr>
        <xdr:cNvPr id="399" name="直線コネクタ 398">
          <a:extLst>
            <a:ext uri="{FF2B5EF4-FFF2-40B4-BE49-F238E27FC236}">
              <a16:creationId xmlns:a16="http://schemas.microsoft.com/office/drawing/2014/main" id="{9736DF87-1A9D-4671-9FF4-D493BFDF6FE3}"/>
            </a:ext>
          </a:extLst>
        </xdr:cNvPr>
        <xdr:cNvCxnSpPr/>
      </xdr:nvCxnSpPr>
      <xdr:spPr>
        <a:xfrm flipV="1">
          <a:off x="19545300" y="6642685"/>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90619</xdr:rowOff>
    </xdr:from>
    <xdr:to>
      <xdr:col>98</xdr:col>
      <xdr:colOff>38100</xdr:colOff>
      <xdr:row>39</xdr:row>
      <xdr:rowOff>20769</xdr:rowOff>
    </xdr:to>
    <xdr:sp macro="" textlink="">
      <xdr:nvSpPr>
        <xdr:cNvPr id="400" name="楕円 399">
          <a:extLst>
            <a:ext uri="{FF2B5EF4-FFF2-40B4-BE49-F238E27FC236}">
              <a16:creationId xmlns:a16="http://schemas.microsoft.com/office/drawing/2014/main" id="{C089AF18-C82A-4B49-91F1-1A6287268D86}"/>
            </a:ext>
          </a:extLst>
        </xdr:cNvPr>
        <xdr:cNvSpPr/>
      </xdr:nvSpPr>
      <xdr:spPr>
        <a:xfrm>
          <a:off x="18605500" y="66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137774</xdr:rowOff>
    </xdr:from>
    <xdr:to>
      <xdr:col>102</xdr:col>
      <xdr:colOff>114300</xdr:colOff>
      <xdr:row>38</xdr:row>
      <xdr:rowOff>141419</xdr:rowOff>
    </xdr:to>
    <xdr:cxnSp macro="">
      <xdr:nvCxnSpPr>
        <xdr:cNvPr id="401" name="直線コネクタ 400">
          <a:extLst>
            <a:ext uri="{FF2B5EF4-FFF2-40B4-BE49-F238E27FC236}">
              <a16:creationId xmlns:a16="http://schemas.microsoft.com/office/drawing/2014/main" id="{D50D755B-40E1-4D61-8443-2E598669C955}"/>
            </a:ext>
          </a:extLst>
        </xdr:cNvPr>
        <xdr:cNvCxnSpPr/>
      </xdr:nvCxnSpPr>
      <xdr:spPr>
        <a:xfrm flipV="1">
          <a:off x="18656300" y="6652874"/>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8E6F547C-500B-47DB-AF4C-42F0CEB8B6D1}"/>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D9D7AE42-13BA-4788-B267-365C2D79A8BA}"/>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8365E46F-FC94-4E8F-83A4-81C90F56C928}"/>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3BD95176-EE4A-49ED-9CD4-7D3934BEC64B}"/>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14498</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E6960969-A8FE-4E7B-8528-CE34A0523010}"/>
            </a:ext>
          </a:extLst>
        </xdr:cNvPr>
        <xdr:cNvSpPr txBox="1"/>
      </xdr:nvSpPr>
      <xdr:spPr>
        <a:xfrm>
          <a:off x="21011095" y="63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23463</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052B7C07-1947-4944-97A2-EDC89BDD5BD7}"/>
            </a:ext>
          </a:extLst>
        </xdr:cNvPr>
        <xdr:cNvSpPr txBox="1"/>
      </xdr:nvSpPr>
      <xdr:spPr>
        <a:xfrm>
          <a:off x="20134795" y="636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33650</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D78DD85B-5C07-4C02-8D88-D0C3C55F6CF1}"/>
            </a:ext>
          </a:extLst>
        </xdr:cNvPr>
        <xdr:cNvSpPr txBox="1"/>
      </xdr:nvSpPr>
      <xdr:spPr>
        <a:xfrm>
          <a:off x="19245795" y="637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37297</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178FF9F4-A6BC-4978-BA80-97E8378E9745}"/>
            </a:ext>
          </a:extLst>
        </xdr:cNvPr>
        <xdr:cNvSpPr txBox="1"/>
      </xdr:nvSpPr>
      <xdr:spPr>
        <a:xfrm>
          <a:off x="18356795" y="638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4A71DA24-A3DD-4151-9F37-5556573408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D33739D9-29C2-4C5F-94DC-9B72ED98C2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3DFE8FFE-5145-416A-95B3-BBCCDA1949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B93D07AD-242E-424D-976F-3B6A1C9ECE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1DDFE9AA-D039-4E5B-8DF9-9DEC0B901CF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F92584B3-753C-4BB7-B792-8EE3B76559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E9FE169F-61F7-4FB0-A023-A114B5E87D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2A2CBDE4-BACF-468B-A352-4F2DEA5CA4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D8299B85-5082-4B50-AF73-7AFE06B15B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C814D9AC-11EE-40C3-A964-BDB3BFC6E7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10A75748-DBD6-4ACD-9D8F-ABE4258699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FD5FE4BC-FA6F-4754-8296-6CA49F090A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155495BE-7620-42F5-A3CD-52F5929C0B3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127533A7-3221-4FD5-942F-2E339F7CD6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E88057A9-0C3E-4BE2-A486-4FE08DC0B4F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833C8899-7FA5-43E7-A240-E4879443E9F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EFB65859-40A4-4A4B-9FD1-3587E6368B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FA87B019-93BA-40AF-B994-F0A5549A871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2E5AC730-6252-4014-BD1F-AB5730DF289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8A8F727D-8352-479A-A220-E3373BC0DB4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a:extLst>
            <a:ext uri="{FF2B5EF4-FFF2-40B4-BE49-F238E27FC236}">
              <a16:creationId xmlns:a16="http://schemas.microsoft.com/office/drawing/2014/main" id="{9323B4AD-E0DA-4308-B5B1-F773AFF2D06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4A8B7CDD-8F69-4107-89AB-09C9D25111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FCCCE54B-5987-468B-9A95-038800F678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a:extLst>
            <a:ext uri="{FF2B5EF4-FFF2-40B4-BE49-F238E27FC236}">
              <a16:creationId xmlns:a16="http://schemas.microsoft.com/office/drawing/2014/main" id="{70591098-4E91-47B7-9E55-66E185A988C8}"/>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a:extLst>
            <a:ext uri="{FF2B5EF4-FFF2-40B4-BE49-F238E27FC236}">
              <a16:creationId xmlns:a16="http://schemas.microsoft.com/office/drawing/2014/main" id="{305259E5-31B1-40C8-8D3C-E4A8D0BCF837}"/>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a:extLst>
            <a:ext uri="{FF2B5EF4-FFF2-40B4-BE49-F238E27FC236}">
              <a16:creationId xmlns:a16="http://schemas.microsoft.com/office/drawing/2014/main" id="{0E168DAF-4108-4A41-A73F-AF42134687C2}"/>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a:extLst>
            <a:ext uri="{FF2B5EF4-FFF2-40B4-BE49-F238E27FC236}">
              <a16:creationId xmlns:a16="http://schemas.microsoft.com/office/drawing/2014/main" id="{2D76B2B6-1E7E-4C4A-B42C-0369D0A96E4B}"/>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a:extLst>
            <a:ext uri="{FF2B5EF4-FFF2-40B4-BE49-F238E27FC236}">
              <a16:creationId xmlns:a16="http://schemas.microsoft.com/office/drawing/2014/main" id="{7D8B6E8E-4EEE-401E-8708-5376E19CF1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3A04BCA1-F3B1-40C6-86E4-34DB839D65B9}"/>
            </a:ext>
          </a:extLst>
        </xdr:cNvPr>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9" name="フローチャート: 判断 438">
          <a:extLst>
            <a:ext uri="{FF2B5EF4-FFF2-40B4-BE49-F238E27FC236}">
              <a16:creationId xmlns:a16="http://schemas.microsoft.com/office/drawing/2014/main" id="{4445A26D-29E5-4C0F-9FDA-CEF8FCBED9F2}"/>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40" name="フローチャート: 判断 439">
          <a:extLst>
            <a:ext uri="{FF2B5EF4-FFF2-40B4-BE49-F238E27FC236}">
              <a16:creationId xmlns:a16="http://schemas.microsoft.com/office/drawing/2014/main" id="{ED08DC59-727A-4FAA-B710-7425BF8CD08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1" name="フローチャート: 判断 440">
          <a:extLst>
            <a:ext uri="{FF2B5EF4-FFF2-40B4-BE49-F238E27FC236}">
              <a16:creationId xmlns:a16="http://schemas.microsoft.com/office/drawing/2014/main" id="{6BD834C2-444A-440E-81E7-586DC581C088}"/>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2" name="フローチャート: 判断 441">
          <a:extLst>
            <a:ext uri="{FF2B5EF4-FFF2-40B4-BE49-F238E27FC236}">
              <a16:creationId xmlns:a16="http://schemas.microsoft.com/office/drawing/2014/main" id="{2FB5B364-0B95-4E7E-8573-4BACE77E7227}"/>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3" name="フローチャート: 判断 442">
          <a:extLst>
            <a:ext uri="{FF2B5EF4-FFF2-40B4-BE49-F238E27FC236}">
              <a16:creationId xmlns:a16="http://schemas.microsoft.com/office/drawing/2014/main" id="{11277DCF-4137-4B45-932A-0F71D3AAA7BA}"/>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34D93041-DAA9-46D0-A8DE-AC75668A59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4379E8F-1FCC-466F-BE5D-AA075C844C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7DABCE2-4D25-4AE5-BC8B-9046687990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397813D-768D-4C5E-A129-9B585266DA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9A8D6E2-F2C0-42EE-987D-BD5517ECB0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449" name="楕円 448">
          <a:extLst>
            <a:ext uri="{FF2B5EF4-FFF2-40B4-BE49-F238E27FC236}">
              <a16:creationId xmlns:a16="http://schemas.microsoft.com/office/drawing/2014/main" id="{76623F52-DD55-415A-9A43-73DAB23CBD33}"/>
            </a:ext>
          </a:extLst>
        </xdr:cNvPr>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140987</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B0744428-0272-443A-9ADE-8F6708585D47}"/>
            </a:ext>
          </a:extLst>
        </xdr:cNvPr>
        <xdr:cNvSpPr txBox="1"/>
      </xdr:nvSpPr>
      <xdr:spPr>
        <a:xfrm>
          <a:off x="16357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451" name="楕円 450">
          <a:extLst>
            <a:ext uri="{FF2B5EF4-FFF2-40B4-BE49-F238E27FC236}">
              <a16:creationId xmlns:a16="http://schemas.microsoft.com/office/drawing/2014/main" id="{8E0C1831-864F-4842-94F8-8B3A24310F0E}"/>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41910</xdr:rowOff>
    </xdr:to>
    <xdr:cxnSp macro="">
      <xdr:nvCxnSpPr>
        <xdr:cNvPr id="452" name="直線コネクタ 451">
          <a:extLst>
            <a:ext uri="{FF2B5EF4-FFF2-40B4-BE49-F238E27FC236}">
              <a16:creationId xmlns:a16="http://schemas.microsoft.com/office/drawing/2014/main" id="{DA8A4130-6A4E-4135-B309-ACAE4D379B15}"/>
            </a:ext>
          </a:extLst>
        </xdr:cNvPr>
        <xdr:cNvCxnSpPr/>
      </xdr:nvCxnSpPr>
      <xdr:spPr>
        <a:xfrm>
          <a:off x="15481300" y="10302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453" name="楕円 452">
          <a:extLst>
            <a:ext uri="{FF2B5EF4-FFF2-40B4-BE49-F238E27FC236}">
              <a16:creationId xmlns:a16="http://schemas.microsoft.com/office/drawing/2014/main" id="{4DFC3B56-A443-4A31-B8E0-26C613E75701}"/>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15240</xdr:rowOff>
    </xdr:to>
    <xdr:cxnSp macro="">
      <xdr:nvCxnSpPr>
        <xdr:cNvPr id="454" name="直線コネクタ 453">
          <a:extLst>
            <a:ext uri="{FF2B5EF4-FFF2-40B4-BE49-F238E27FC236}">
              <a16:creationId xmlns:a16="http://schemas.microsoft.com/office/drawing/2014/main" id="{A08D7163-26DE-45AA-9688-9DA4406956C5}"/>
            </a:ext>
          </a:extLst>
        </xdr:cNvPr>
        <xdr:cNvCxnSpPr/>
      </xdr:nvCxnSpPr>
      <xdr:spPr>
        <a:xfrm>
          <a:off x="14592300" y="10283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102870</xdr:rowOff>
    </xdr:from>
    <xdr:to>
      <xdr:col>72</xdr:col>
      <xdr:colOff>38100</xdr:colOff>
      <xdr:row>60</xdr:row>
      <xdr:rowOff>33020</xdr:rowOff>
    </xdr:to>
    <xdr:sp macro="" textlink="">
      <xdr:nvSpPr>
        <xdr:cNvPr id="455" name="楕円 454">
          <a:extLst>
            <a:ext uri="{FF2B5EF4-FFF2-40B4-BE49-F238E27FC236}">
              <a16:creationId xmlns:a16="http://schemas.microsoft.com/office/drawing/2014/main" id="{A93AE1EC-9D69-42A8-A09D-3683C2E87699}"/>
            </a:ext>
          </a:extLst>
        </xdr:cNvPr>
        <xdr:cNvSpPr/>
      </xdr:nvSpPr>
      <xdr:spPr>
        <a:xfrm>
          <a:off x="136525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153670</xdr:rowOff>
    </xdr:from>
    <xdr:to>
      <xdr:col>76</xdr:col>
      <xdr:colOff>114300</xdr:colOff>
      <xdr:row>59</xdr:row>
      <xdr:rowOff>167640</xdr:rowOff>
    </xdr:to>
    <xdr:cxnSp macro="">
      <xdr:nvCxnSpPr>
        <xdr:cNvPr id="456" name="直線コネクタ 455">
          <a:extLst>
            <a:ext uri="{FF2B5EF4-FFF2-40B4-BE49-F238E27FC236}">
              <a16:creationId xmlns:a16="http://schemas.microsoft.com/office/drawing/2014/main" id="{D4D4B04A-577F-4C53-A31C-CAEC61B49CA3}"/>
            </a:ext>
          </a:extLst>
        </xdr:cNvPr>
        <xdr:cNvCxnSpPr/>
      </xdr:nvCxnSpPr>
      <xdr:spPr>
        <a:xfrm>
          <a:off x="13703300" y="102692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78740</xdr:rowOff>
    </xdr:from>
    <xdr:to>
      <xdr:col>67</xdr:col>
      <xdr:colOff>101600</xdr:colOff>
      <xdr:row>60</xdr:row>
      <xdr:rowOff>8890</xdr:rowOff>
    </xdr:to>
    <xdr:sp macro="" textlink="">
      <xdr:nvSpPr>
        <xdr:cNvPr id="457" name="楕円 456">
          <a:extLst>
            <a:ext uri="{FF2B5EF4-FFF2-40B4-BE49-F238E27FC236}">
              <a16:creationId xmlns:a16="http://schemas.microsoft.com/office/drawing/2014/main" id="{A6B71D98-0E08-496B-B3B0-8A9B5F49C426}"/>
            </a:ext>
          </a:extLst>
        </xdr:cNvPr>
        <xdr:cNvSpPr/>
      </xdr:nvSpPr>
      <xdr:spPr>
        <a:xfrm>
          <a:off x="1276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129540</xdr:rowOff>
    </xdr:from>
    <xdr:to>
      <xdr:col>71</xdr:col>
      <xdr:colOff>177800</xdr:colOff>
      <xdr:row>59</xdr:row>
      <xdr:rowOff>153670</xdr:rowOff>
    </xdr:to>
    <xdr:cxnSp macro="">
      <xdr:nvCxnSpPr>
        <xdr:cNvPr id="458" name="直線コネクタ 457">
          <a:extLst>
            <a:ext uri="{FF2B5EF4-FFF2-40B4-BE49-F238E27FC236}">
              <a16:creationId xmlns:a16="http://schemas.microsoft.com/office/drawing/2014/main" id="{374F9283-5CC2-47F6-A392-6300762BA3E9}"/>
            </a:ext>
          </a:extLst>
        </xdr:cNvPr>
        <xdr:cNvCxnSpPr/>
      </xdr:nvCxnSpPr>
      <xdr:spPr>
        <a:xfrm>
          <a:off x="12814300" y="10245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9F0C9EDD-B95F-471C-9F04-CD01B5BC2AB3}"/>
            </a:ext>
          </a:extLst>
        </xdr:cNvPr>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576BEECF-E8C8-4FB7-B684-26CADE0012A9}"/>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C139AEB3-44E2-443A-93FF-16328D90150F}"/>
            </a:ext>
          </a:extLst>
        </xdr:cNvPr>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D21EFE47-F08D-4406-B316-004775D0F394}"/>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8E838672-9322-4325-99CA-2C2CC08116A9}"/>
            </a:ext>
          </a:extLst>
        </xdr:cNvPr>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38117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1E94AC55-1C45-4124-9C6A-3C6B3322415B}"/>
            </a:ext>
          </a:extLst>
        </xdr:cNvPr>
        <xdr:cNvSpPr txBox="1"/>
      </xdr:nvSpPr>
      <xdr:spPr>
        <a:xfrm>
          <a:off x="14389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24147</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74C8166B-6D3F-4434-A8FC-5BB96D0DE1AD}"/>
            </a:ext>
          </a:extLst>
        </xdr:cNvPr>
        <xdr:cNvSpPr txBox="1"/>
      </xdr:nvSpPr>
      <xdr:spPr>
        <a:xfrm>
          <a:off x="13500744" y="1031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83876A8C-7357-4D0C-9DDC-6B1850D81B38}"/>
            </a:ext>
          </a:extLst>
        </xdr:cNvPr>
        <xdr:cNvSpPr txBox="1"/>
      </xdr:nvSpPr>
      <xdr:spPr>
        <a:xfrm>
          <a:off x="12611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3E25A64F-B980-41BE-809F-8CA525EBEA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F6FF06E3-0D6E-43A0-9014-EC5A4EE405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8817999-FBC1-4F7E-B94C-43CBE4C629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B02D1175-1222-4DD9-B554-FF7F3F6305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28F4C144-1DFA-4BA6-89EF-71624F59ED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C97F3619-206E-4962-A869-A25E238C85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7D7CB8F3-91A7-47E2-952E-CA444D2D818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1682CC9F-DF03-4A29-A6A0-94D3DF80FF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67593E5F-915D-4185-B5A6-646FD848918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EB58BC1B-64E6-4B0E-81D7-2C2D3283BF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AEFA193E-9876-4DBC-A2C4-1CFD2238377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7955E446-626C-4C0D-ACFE-FB5B952CDF5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A77233F0-25CA-4E19-9913-8B0F25355E7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2B791D67-9F0E-433C-9D06-B3801BAFEB7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5B4FDD3C-71E8-4675-95A0-641C0813898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BAA76933-AAB2-443C-9C34-CD3377C2514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168608FA-4CEB-4B0F-BFE1-C4DFCE44BE4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0EBA0319-A285-4B2A-926D-524C8EF3F3B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E4460246-619A-43B4-8578-4C7C0F9E5B4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AC6E2E07-5C7E-4ACD-9F8E-E9E8CD416BC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879DF06C-9453-4C05-8D4F-F82AE8CAC6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5591D7EF-523E-41C9-958F-715367B0F1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C208B959-116D-4217-8431-8633BBAEEF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90" name="直線コネクタ 489">
          <a:extLst>
            <a:ext uri="{FF2B5EF4-FFF2-40B4-BE49-F238E27FC236}">
              <a16:creationId xmlns:a16="http://schemas.microsoft.com/office/drawing/2014/main" id="{A3232173-5081-4B52-92F5-285DD8D7CFE5}"/>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A0E2D05B-7CD4-43B7-84CC-B4D513D48DCA}"/>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2" name="直線コネクタ 491">
          <a:extLst>
            <a:ext uri="{FF2B5EF4-FFF2-40B4-BE49-F238E27FC236}">
              <a16:creationId xmlns:a16="http://schemas.microsoft.com/office/drawing/2014/main" id="{72861BF6-08ED-4A77-88C5-D8454E3D0DC6}"/>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3A022777-469F-471C-BD6A-0B85DB6ACFDC}"/>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4" name="直線コネクタ 493">
          <a:extLst>
            <a:ext uri="{FF2B5EF4-FFF2-40B4-BE49-F238E27FC236}">
              <a16:creationId xmlns:a16="http://schemas.microsoft.com/office/drawing/2014/main" id="{1684F406-CAC7-40F3-AB03-834B19A28A53}"/>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A7ED5E6A-0B94-46DB-9623-BCF7B717A055}"/>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6" name="フローチャート: 判断 495">
          <a:extLst>
            <a:ext uri="{FF2B5EF4-FFF2-40B4-BE49-F238E27FC236}">
              <a16:creationId xmlns:a16="http://schemas.microsoft.com/office/drawing/2014/main" id="{A5F80585-8A6B-4187-8D7B-62FF27A24479}"/>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7" name="フローチャート: 判断 496">
          <a:extLst>
            <a:ext uri="{FF2B5EF4-FFF2-40B4-BE49-F238E27FC236}">
              <a16:creationId xmlns:a16="http://schemas.microsoft.com/office/drawing/2014/main" id="{DDDE1F42-123D-4022-B0E5-53052E23576E}"/>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8" name="フローチャート: 判断 497">
          <a:extLst>
            <a:ext uri="{FF2B5EF4-FFF2-40B4-BE49-F238E27FC236}">
              <a16:creationId xmlns:a16="http://schemas.microsoft.com/office/drawing/2014/main" id="{EBE40477-FE69-4B42-8232-0C180D12EBDB}"/>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9" name="フローチャート: 判断 498">
          <a:extLst>
            <a:ext uri="{FF2B5EF4-FFF2-40B4-BE49-F238E27FC236}">
              <a16:creationId xmlns:a16="http://schemas.microsoft.com/office/drawing/2014/main" id="{60C14F7B-9AE4-4AC4-9BAD-BEBBAFE52D13}"/>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00" name="フローチャート: 判断 499">
          <a:extLst>
            <a:ext uri="{FF2B5EF4-FFF2-40B4-BE49-F238E27FC236}">
              <a16:creationId xmlns:a16="http://schemas.microsoft.com/office/drawing/2014/main" id="{265DDAC3-03FD-49D2-8352-84ED7EED75DB}"/>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FEFA9841-0093-47A5-A19C-860226D938D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57CCB18C-8287-4269-869D-CC3BA0BF18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5837C23-9C59-4621-B069-B183B153DD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229EE49-C085-4D24-8656-31DF40F8D0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EFB5EA4-16B2-4AC3-A1B0-DA3FBE5758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06" name="楕円 505">
          <a:extLst>
            <a:ext uri="{FF2B5EF4-FFF2-40B4-BE49-F238E27FC236}">
              <a16:creationId xmlns:a16="http://schemas.microsoft.com/office/drawing/2014/main" id="{9BE8CD21-194D-4F2A-940C-838418748A24}"/>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4042A3E9-E75C-4832-B7C3-41AE3732FA7B}"/>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08" name="楕円 507">
          <a:extLst>
            <a:ext uri="{FF2B5EF4-FFF2-40B4-BE49-F238E27FC236}">
              <a16:creationId xmlns:a16="http://schemas.microsoft.com/office/drawing/2014/main" id="{178FEEC3-388F-4E29-B9C2-7B840ADBC515}"/>
            </a:ext>
          </a:extLst>
        </xdr:cNvPr>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64770</xdr:rowOff>
    </xdr:to>
    <xdr:cxnSp macro="">
      <xdr:nvCxnSpPr>
        <xdr:cNvPr id="509" name="直線コネクタ 508">
          <a:extLst>
            <a:ext uri="{FF2B5EF4-FFF2-40B4-BE49-F238E27FC236}">
              <a16:creationId xmlns:a16="http://schemas.microsoft.com/office/drawing/2014/main" id="{1106CD96-47A7-4C32-AD01-1C8EA3D25207}"/>
            </a:ext>
          </a:extLst>
        </xdr:cNvPr>
        <xdr:cNvCxnSpPr/>
      </xdr:nvCxnSpPr>
      <xdr:spPr>
        <a:xfrm>
          <a:off x="21323300" y="1086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0" name="楕円 509">
          <a:extLst>
            <a:ext uri="{FF2B5EF4-FFF2-40B4-BE49-F238E27FC236}">
              <a16:creationId xmlns:a16="http://schemas.microsoft.com/office/drawing/2014/main" id="{93BA9F02-D0C8-4ED7-982F-FC6D47B01757}"/>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11" name="直線コネクタ 510">
          <a:extLst>
            <a:ext uri="{FF2B5EF4-FFF2-40B4-BE49-F238E27FC236}">
              <a16:creationId xmlns:a16="http://schemas.microsoft.com/office/drawing/2014/main" id="{DA0029B3-7149-4D9C-A9A9-3D2B441405DA}"/>
            </a:ext>
          </a:extLst>
        </xdr:cNvPr>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12" name="楕円 511">
          <a:extLst>
            <a:ext uri="{FF2B5EF4-FFF2-40B4-BE49-F238E27FC236}">
              <a16:creationId xmlns:a16="http://schemas.microsoft.com/office/drawing/2014/main" id="{5438EA3A-DB63-42C3-8D74-BB177A5BE9D7}"/>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513" name="直線コネクタ 512">
          <a:extLst>
            <a:ext uri="{FF2B5EF4-FFF2-40B4-BE49-F238E27FC236}">
              <a16:creationId xmlns:a16="http://schemas.microsoft.com/office/drawing/2014/main" id="{6C9B2528-6963-447B-9209-633136D420C0}"/>
            </a:ext>
          </a:extLst>
        </xdr:cNvPr>
        <xdr:cNvCxnSpPr/>
      </xdr:nvCxnSpPr>
      <xdr:spPr>
        <a:xfrm>
          <a:off x="19545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21590</xdr:rowOff>
    </xdr:from>
    <xdr:to>
      <xdr:col>98</xdr:col>
      <xdr:colOff>38100</xdr:colOff>
      <xdr:row>63</xdr:row>
      <xdr:rowOff>123190</xdr:rowOff>
    </xdr:to>
    <xdr:sp macro="" textlink="">
      <xdr:nvSpPr>
        <xdr:cNvPr id="514" name="楕円 513">
          <a:extLst>
            <a:ext uri="{FF2B5EF4-FFF2-40B4-BE49-F238E27FC236}">
              <a16:creationId xmlns:a16="http://schemas.microsoft.com/office/drawing/2014/main" id="{8675421F-B066-4C7B-967D-1ED7C532BA90}"/>
            </a:ext>
          </a:extLst>
        </xdr:cNvPr>
        <xdr:cNvSpPr/>
      </xdr:nvSpPr>
      <xdr:spPr>
        <a:xfrm>
          <a:off x="18605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72390</xdr:rowOff>
    </xdr:to>
    <xdr:cxnSp macro="">
      <xdr:nvCxnSpPr>
        <xdr:cNvPr id="515" name="直線コネクタ 514">
          <a:extLst>
            <a:ext uri="{FF2B5EF4-FFF2-40B4-BE49-F238E27FC236}">
              <a16:creationId xmlns:a16="http://schemas.microsoft.com/office/drawing/2014/main" id="{406775FF-8E6C-4FD2-940B-AF7A0100CA56}"/>
            </a:ext>
          </a:extLst>
        </xdr:cNvPr>
        <xdr:cNvCxnSpPr/>
      </xdr:nvCxnSpPr>
      <xdr:spPr>
        <a:xfrm flipV="1">
          <a:off x="18656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6" name="n_1aveValue【保健センター・保健所】&#10;一人当たり面積">
          <a:extLst>
            <a:ext uri="{FF2B5EF4-FFF2-40B4-BE49-F238E27FC236}">
              <a16:creationId xmlns:a16="http://schemas.microsoft.com/office/drawing/2014/main" id="{A13BCE23-AA90-4BE2-B846-2682F9965DDA}"/>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7" name="n_2aveValue【保健センター・保健所】&#10;一人当たり面積">
          <a:extLst>
            <a:ext uri="{FF2B5EF4-FFF2-40B4-BE49-F238E27FC236}">
              <a16:creationId xmlns:a16="http://schemas.microsoft.com/office/drawing/2014/main" id="{1EC1CCD4-85C6-4C5C-816A-1E9E6A4BEDEC}"/>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8" name="n_3aveValue【保健センター・保健所】&#10;一人当たり面積">
          <a:extLst>
            <a:ext uri="{FF2B5EF4-FFF2-40B4-BE49-F238E27FC236}">
              <a16:creationId xmlns:a16="http://schemas.microsoft.com/office/drawing/2014/main" id="{B7049855-7CF4-4F99-B700-A1A2C2DC2859}"/>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9" name="n_4aveValue【保健センター・保健所】&#10;一人当たり面積">
          <a:extLst>
            <a:ext uri="{FF2B5EF4-FFF2-40B4-BE49-F238E27FC236}">
              <a16:creationId xmlns:a16="http://schemas.microsoft.com/office/drawing/2014/main" id="{5C80398A-113B-4FB3-A9A7-8D330DACD538}"/>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20" name="n_1mainValue【保健センター・保健所】&#10;一人当たり面積">
          <a:extLst>
            <a:ext uri="{FF2B5EF4-FFF2-40B4-BE49-F238E27FC236}">
              <a16:creationId xmlns:a16="http://schemas.microsoft.com/office/drawing/2014/main" id="{5FEC4E97-712D-440D-9C57-52DB314D3222}"/>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21" name="n_2mainValue【保健センター・保健所】&#10;一人当たり面積">
          <a:extLst>
            <a:ext uri="{FF2B5EF4-FFF2-40B4-BE49-F238E27FC236}">
              <a16:creationId xmlns:a16="http://schemas.microsoft.com/office/drawing/2014/main" id="{869ECED7-B3AE-4728-93C3-AAFE942E0DC8}"/>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22" name="n_3mainValue【保健センター・保健所】&#10;一人当たり面積">
          <a:extLst>
            <a:ext uri="{FF2B5EF4-FFF2-40B4-BE49-F238E27FC236}">
              <a16:creationId xmlns:a16="http://schemas.microsoft.com/office/drawing/2014/main" id="{C1A05074-A30A-4E96-9043-F5BB4C2A6C43}"/>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114317</xdr:rowOff>
    </xdr:from>
    <xdr:ext cx="469744" cy="259045"/>
    <xdr:sp macro="" textlink="">
      <xdr:nvSpPr>
        <xdr:cNvPr id="523" name="n_4mainValue【保健センター・保健所】&#10;一人当たり面積">
          <a:extLst>
            <a:ext uri="{FF2B5EF4-FFF2-40B4-BE49-F238E27FC236}">
              <a16:creationId xmlns:a16="http://schemas.microsoft.com/office/drawing/2014/main" id="{401BDC3A-99AA-41DC-B665-0CE7EB337123}"/>
            </a:ext>
          </a:extLst>
        </xdr:cNvPr>
        <xdr:cNvSpPr txBox="1"/>
      </xdr:nvSpPr>
      <xdr:spPr>
        <a:xfrm>
          <a:off x="18421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97A29A1-9C7A-47C3-BBBB-40EC96239F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631BF208-35FA-4F8A-B08C-72322CDBCF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3302CE52-6604-4C4B-A644-1F0C05B0C3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C459B44D-1E71-4432-948B-BC4642D3E8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B37F9598-BF95-4DBD-8DB5-3DA3593720E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39E0AC8-C12B-4EA3-BFA6-B5DB80F3D1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86BF539A-CB20-420B-95EC-CEC51A5A85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525FCCA3-9A85-4622-AF36-524953FE30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2BAA3DEA-EC81-42DF-A8D6-BF3E7B37A3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346D46FA-DE7F-4AAF-B7DF-99DC215860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BEEE9840-F71A-4DAE-9D17-99B7785C67F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2BC13693-41E8-479E-8AD0-4EB776D3486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00F930CC-0D0D-4E14-BEAC-BA3B1B0B7B7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435CC44F-5E8D-4C88-8594-61506FB40D1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049234C8-45B8-4FFE-B00B-42A4AFE5656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276CAF54-7C52-47C5-8F8B-BAB217D5901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8CEB3321-1448-4FCA-BB8B-05B97033FDE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86226CC9-006C-4714-A863-731723A7BE5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1236B951-51DD-44FE-80B0-88D4C6F0E34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CC92C3D6-896A-4C3F-8E5E-22DDD3CDB63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6646B987-5F71-4CC1-A9C8-4F64922029A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DD43713A-D20E-4218-999F-436EFB08EDA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BDE5C065-0650-4565-9601-7D8A956CDFB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C2403F47-0A31-427C-A9AA-CBEE6A8E90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738954E7-6528-4B56-A6EC-925C3CBFA90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9" name="直線コネクタ 548">
          <a:extLst>
            <a:ext uri="{FF2B5EF4-FFF2-40B4-BE49-F238E27FC236}">
              <a16:creationId xmlns:a16="http://schemas.microsoft.com/office/drawing/2014/main" id="{9D29A0A1-793D-4066-93E6-6A5D46E58F38}"/>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D3898D78-4686-44F5-8393-FAF567A283CC}"/>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51" name="直線コネクタ 550">
          <a:extLst>
            <a:ext uri="{FF2B5EF4-FFF2-40B4-BE49-F238E27FC236}">
              <a16:creationId xmlns:a16="http://schemas.microsoft.com/office/drawing/2014/main" id="{5DAB7AA3-84EE-4A7B-9F3D-EB3DAEA85486}"/>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BCB7CE68-B6BF-498D-B5C3-A4119D4D74A7}"/>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3" name="直線コネクタ 552">
          <a:extLst>
            <a:ext uri="{FF2B5EF4-FFF2-40B4-BE49-F238E27FC236}">
              <a16:creationId xmlns:a16="http://schemas.microsoft.com/office/drawing/2014/main" id="{2521B674-3071-4242-B40C-0CA5D0D57DCF}"/>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10077FC0-30A6-4220-BA3B-E399277AA31F}"/>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5" name="フローチャート: 判断 554">
          <a:extLst>
            <a:ext uri="{FF2B5EF4-FFF2-40B4-BE49-F238E27FC236}">
              <a16:creationId xmlns:a16="http://schemas.microsoft.com/office/drawing/2014/main" id="{CF66BCF8-21EA-4EEE-8090-C41543B03DBD}"/>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6" name="フローチャート: 判断 555">
          <a:extLst>
            <a:ext uri="{FF2B5EF4-FFF2-40B4-BE49-F238E27FC236}">
              <a16:creationId xmlns:a16="http://schemas.microsoft.com/office/drawing/2014/main" id="{51926E50-874F-4383-86E2-CDA672A177FA}"/>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7" name="フローチャート: 判断 556">
          <a:extLst>
            <a:ext uri="{FF2B5EF4-FFF2-40B4-BE49-F238E27FC236}">
              <a16:creationId xmlns:a16="http://schemas.microsoft.com/office/drawing/2014/main" id="{1765CDC4-4CE9-4EE0-814C-7F348662F382}"/>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8" name="フローチャート: 判断 557">
          <a:extLst>
            <a:ext uri="{FF2B5EF4-FFF2-40B4-BE49-F238E27FC236}">
              <a16:creationId xmlns:a16="http://schemas.microsoft.com/office/drawing/2014/main" id="{34527B7A-2B70-4144-86AF-A0B96865E1E7}"/>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9" name="フローチャート: 判断 558">
          <a:extLst>
            <a:ext uri="{FF2B5EF4-FFF2-40B4-BE49-F238E27FC236}">
              <a16:creationId xmlns:a16="http://schemas.microsoft.com/office/drawing/2014/main" id="{745D1854-BEE4-4AA0-9186-9C9820D7B7B9}"/>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C04A61AB-AAC5-41DF-8D0F-1D709C35C4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2AF6C3A-C5D3-4422-84E1-38B4745495C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CB7B626B-EC85-4093-958A-02648F5448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0E9C10F-0120-41A0-BB20-520E056B1E4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DA2FB4E5-8A7B-48CA-9456-F5FBFDCE32D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34652</xdr:rowOff>
    </xdr:from>
    <xdr:to>
      <xdr:col>85</xdr:col>
      <xdr:colOff>177800</xdr:colOff>
      <xdr:row>79</xdr:row>
      <xdr:rowOff>136252</xdr:rowOff>
    </xdr:to>
    <xdr:sp macro="" textlink="">
      <xdr:nvSpPr>
        <xdr:cNvPr id="565" name="楕円 564">
          <a:extLst>
            <a:ext uri="{FF2B5EF4-FFF2-40B4-BE49-F238E27FC236}">
              <a16:creationId xmlns:a16="http://schemas.microsoft.com/office/drawing/2014/main" id="{9E6FED1D-C426-4B17-829F-152D5DDC39F4}"/>
            </a:ext>
          </a:extLst>
        </xdr:cNvPr>
        <xdr:cNvSpPr/>
      </xdr:nvSpPr>
      <xdr:spPr>
        <a:xfrm>
          <a:off x="16268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57529</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B7C446E3-C995-43E5-BA57-44F915670858}"/>
            </a:ext>
          </a:extLst>
        </xdr:cNvPr>
        <xdr:cNvSpPr txBox="1"/>
      </xdr:nvSpPr>
      <xdr:spPr>
        <a:xfrm>
          <a:off x="16357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162016</xdr:rowOff>
    </xdr:from>
    <xdr:to>
      <xdr:col>81</xdr:col>
      <xdr:colOff>101600</xdr:colOff>
      <xdr:row>79</xdr:row>
      <xdr:rowOff>92166</xdr:rowOff>
    </xdr:to>
    <xdr:sp macro="" textlink="">
      <xdr:nvSpPr>
        <xdr:cNvPr id="567" name="楕円 566">
          <a:extLst>
            <a:ext uri="{FF2B5EF4-FFF2-40B4-BE49-F238E27FC236}">
              <a16:creationId xmlns:a16="http://schemas.microsoft.com/office/drawing/2014/main" id="{3F3207C4-37BC-4709-843C-549FD1254E25}"/>
            </a:ext>
          </a:extLst>
        </xdr:cNvPr>
        <xdr:cNvSpPr/>
      </xdr:nvSpPr>
      <xdr:spPr>
        <a:xfrm>
          <a:off x="15430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41366</xdr:rowOff>
    </xdr:from>
    <xdr:to>
      <xdr:col>85</xdr:col>
      <xdr:colOff>127000</xdr:colOff>
      <xdr:row>79</xdr:row>
      <xdr:rowOff>85452</xdr:rowOff>
    </xdr:to>
    <xdr:cxnSp macro="">
      <xdr:nvCxnSpPr>
        <xdr:cNvPr id="568" name="直線コネクタ 567">
          <a:extLst>
            <a:ext uri="{FF2B5EF4-FFF2-40B4-BE49-F238E27FC236}">
              <a16:creationId xmlns:a16="http://schemas.microsoft.com/office/drawing/2014/main" id="{3A9ECEF1-8297-4112-A226-92324451F709}"/>
            </a:ext>
          </a:extLst>
        </xdr:cNvPr>
        <xdr:cNvCxnSpPr/>
      </xdr:nvCxnSpPr>
      <xdr:spPr>
        <a:xfrm>
          <a:off x="15481300" y="13585916"/>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116295</xdr:rowOff>
    </xdr:from>
    <xdr:to>
      <xdr:col>76</xdr:col>
      <xdr:colOff>165100</xdr:colOff>
      <xdr:row>79</xdr:row>
      <xdr:rowOff>46445</xdr:rowOff>
    </xdr:to>
    <xdr:sp macro="" textlink="">
      <xdr:nvSpPr>
        <xdr:cNvPr id="569" name="楕円 568">
          <a:extLst>
            <a:ext uri="{FF2B5EF4-FFF2-40B4-BE49-F238E27FC236}">
              <a16:creationId xmlns:a16="http://schemas.microsoft.com/office/drawing/2014/main" id="{EB05B311-D98B-436B-85F2-CFD85DAF0AA0}"/>
            </a:ext>
          </a:extLst>
        </xdr:cNvPr>
        <xdr:cNvSpPr/>
      </xdr:nvSpPr>
      <xdr:spPr>
        <a:xfrm>
          <a:off x="145415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167095</xdr:rowOff>
    </xdr:from>
    <xdr:to>
      <xdr:col>81</xdr:col>
      <xdr:colOff>50800</xdr:colOff>
      <xdr:row>79</xdr:row>
      <xdr:rowOff>41366</xdr:rowOff>
    </xdr:to>
    <xdr:cxnSp macro="">
      <xdr:nvCxnSpPr>
        <xdr:cNvPr id="570" name="直線コネクタ 569">
          <a:extLst>
            <a:ext uri="{FF2B5EF4-FFF2-40B4-BE49-F238E27FC236}">
              <a16:creationId xmlns:a16="http://schemas.microsoft.com/office/drawing/2014/main" id="{7C1E3379-BD76-437D-9AD1-92269217BCFE}"/>
            </a:ext>
          </a:extLst>
        </xdr:cNvPr>
        <xdr:cNvCxnSpPr/>
      </xdr:nvCxnSpPr>
      <xdr:spPr>
        <a:xfrm>
          <a:off x="14592300" y="135401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134257</xdr:rowOff>
    </xdr:from>
    <xdr:to>
      <xdr:col>72</xdr:col>
      <xdr:colOff>38100</xdr:colOff>
      <xdr:row>79</xdr:row>
      <xdr:rowOff>64407</xdr:rowOff>
    </xdr:to>
    <xdr:sp macro="" textlink="">
      <xdr:nvSpPr>
        <xdr:cNvPr id="571" name="楕円 570">
          <a:extLst>
            <a:ext uri="{FF2B5EF4-FFF2-40B4-BE49-F238E27FC236}">
              <a16:creationId xmlns:a16="http://schemas.microsoft.com/office/drawing/2014/main" id="{8EC52F1B-3606-493A-B8CB-C7BC5A160EB0}"/>
            </a:ext>
          </a:extLst>
        </xdr:cNvPr>
        <xdr:cNvSpPr/>
      </xdr:nvSpPr>
      <xdr:spPr>
        <a:xfrm>
          <a:off x="1365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167095</xdr:rowOff>
    </xdr:from>
    <xdr:to>
      <xdr:col>76</xdr:col>
      <xdr:colOff>114300</xdr:colOff>
      <xdr:row>79</xdr:row>
      <xdr:rowOff>13607</xdr:rowOff>
    </xdr:to>
    <xdr:cxnSp macro="">
      <xdr:nvCxnSpPr>
        <xdr:cNvPr id="572" name="直線コネクタ 571">
          <a:extLst>
            <a:ext uri="{FF2B5EF4-FFF2-40B4-BE49-F238E27FC236}">
              <a16:creationId xmlns:a16="http://schemas.microsoft.com/office/drawing/2014/main" id="{2B4C0AFD-57EA-45B0-B915-EE0375F6A1CD}"/>
            </a:ext>
          </a:extLst>
        </xdr:cNvPr>
        <xdr:cNvCxnSpPr/>
      </xdr:nvCxnSpPr>
      <xdr:spPr>
        <a:xfrm flipV="1">
          <a:off x="13703300" y="135401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152219</xdr:rowOff>
    </xdr:from>
    <xdr:to>
      <xdr:col>67</xdr:col>
      <xdr:colOff>101600</xdr:colOff>
      <xdr:row>79</xdr:row>
      <xdr:rowOff>82369</xdr:rowOff>
    </xdr:to>
    <xdr:sp macro="" textlink="">
      <xdr:nvSpPr>
        <xdr:cNvPr id="573" name="楕円 572">
          <a:extLst>
            <a:ext uri="{FF2B5EF4-FFF2-40B4-BE49-F238E27FC236}">
              <a16:creationId xmlns:a16="http://schemas.microsoft.com/office/drawing/2014/main" id="{BD406ADB-8D6C-49C7-9B6C-B6A447CD45A7}"/>
            </a:ext>
          </a:extLst>
        </xdr:cNvPr>
        <xdr:cNvSpPr/>
      </xdr:nvSpPr>
      <xdr:spPr>
        <a:xfrm>
          <a:off x="12763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xdr:rowOff>
    </xdr:from>
    <xdr:to>
      <xdr:col>71</xdr:col>
      <xdr:colOff>177800</xdr:colOff>
      <xdr:row>79</xdr:row>
      <xdr:rowOff>31569</xdr:rowOff>
    </xdr:to>
    <xdr:cxnSp macro="">
      <xdr:nvCxnSpPr>
        <xdr:cNvPr id="574" name="直線コネクタ 573">
          <a:extLst>
            <a:ext uri="{FF2B5EF4-FFF2-40B4-BE49-F238E27FC236}">
              <a16:creationId xmlns:a16="http://schemas.microsoft.com/office/drawing/2014/main" id="{F083CAD2-F5CC-468D-B342-52A4E3E8F1CE}"/>
            </a:ext>
          </a:extLst>
        </xdr:cNvPr>
        <xdr:cNvCxnSpPr/>
      </xdr:nvCxnSpPr>
      <xdr:spPr>
        <a:xfrm flipV="1">
          <a:off x="12814300" y="135581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75" name="n_1aveValue【消防施設】&#10;有形固定資産減価償却率">
          <a:extLst>
            <a:ext uri="{FF2B5EF4-FFF2-40B4-BE49-F238E27FC236}">
              <a16:creationId xmlns:a16="http://schemas.microsoft.com/office/drawing/2014/main" id="{4497FFA9-C12B-4A6C-ADF2-85A30125AEC7}"/>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76" name="n_2aveValue【消防施設】&#10;有形固定資産減価償却率">
          <a:extLst>
            <a:ext uri="{FF2B5EF4-FFF2-40B4-BE49-F238E27FC236}">
              <a16:creationId xmlns:a16="http://schemas.microsoft.com/office/drawing/2014/main" id="{DD4DE3D2-49C2-45AB-A38E-063278D74832}"/>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77" name="n_3aveValue【消防施設】&#10;有形固定資産減価償却率">
          <a:extLst>
            <a:ext uri="{FF2B5EF4-FFF2-40B4-BE49-F238E27FC236}">
              <a16:creationId xmlns:a16="http://schemas.microsoft.com/office/drawing/2014/main" id="{5C3C639F-7AB5-4817-948B-560EFAADA708}"/>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578" name="n_4aveValue【消防施設】&#10;有形固定資産減価償却率">
          <a:extLst>
            <a:ext uri="{FF2B5EF4-FFF2-40B4-BE49-F238E27FC236}">
              <a16:creationId xmlns:a16="http://schemas.microsoft.com/office/drawing/2014/main" id="{E12B3BC0-401E-456A-BA82-26D9D6431B86}"/>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108693</xdr:rowOff>
    </xdr:from>
    <xdr:ext cx="405111" cy="259045"/>
    <xdr:sp macro="" textlink="">
      <xdr:nvSpPr>
        <xdr:cNvPr id="579" name="n_1mainValue【消防施設】&#10;有形固定資産減価償却率">
          <a:extLst>
            <a:ext uri="{FF2B5EF4-FFF2-40B4-BE49-F238E27FC236}">
              <a16:creationId xmlns:a16="http://schemas.microsoft.com/office/drawing/2014/main" id="{990F50AE-4FEF-4A94-9D89-5C6CAE42E7EF}"/>
            </a:ext>
          </a:extLst>
        </xdr:cNvPr>
        <xdr:cNvSpPr txBox="1"/>
      </xdr:nvSpPr>
      <xdr:spPr>
        <a:xfrm>
          <a:off x="152660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62972</xdr:rowOff>
    </xdr:from>
    <xdr:ext cx="405111" cy="259045"/>
    <xdr:sp macro="" textlink="">
      <xdr:nvSpPr>
        <xdr:cNvPr id="580" name="n_2mainValue【消防施設】&#10;有形固定資産減価償却率">
          <a:extLst>
            <a:ext uri="{FF2B5EF4-FFF2-40B4-BE49-F238E27FC236}">
              <a16:creationId xmlns:a16="http://schemas.microsoft.com/office/drawing/2014/main" id="{C11EB473-7142-40D8-9545-4D51F40A9D77}"/>
            </a:ext>
          </a:extLst>
        </xdr:cNvPr>
        <xdr:cNvSpPr txBox="1"/>
      </xdr:nvSpPr>
      <xdr:spPr>
        <a:xfrm>
          <a:off x="14389744" y="132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80934</xdr:rowOff>
    </xdr:from>
    <xdr:ext cx="405111" cy="259045"/>
    <xdr:sp macro="" textlink="">
      <xdr:nvSpPr>
        <xdr:cNvPr id="581" name="n_3mainValue【消防施設】&#10;有形固定資産減価償却率">
          <a:extLst>
            <a:ext uri="{FF2B5EF4-FFF2-40B4-BE49-F238E27FC236}">
              <a16:creationId xmlns:a16="http://schemas.microsoft.com/office/drawing/2014/main" id="{607691D2-AEFE-4C43-AA8C-6A5C71BC4FAD}"/>
            </a:ext>
          </a:extLst>
        </xdr:cNvPr>
        <xdr:cNvSpPr txBox="1"/>
      </xdr:nvSpPr>
      <xdr:spPr>
        <a:xfrm>
          <a:off x="13500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98896</xdr:rowOff>
    </xdr:from>
    <xdr:ext cx="405111" cy="259045"/>
    <xdr:sp macro="" textlink="">
      <xdr:nvSpPr>
        <xdr:cNvPr id="582" name="n_4mainValue【消防施設】&#10;有形固定資産減価償却率">
          <a:extLst>
            <a:ext uri="{FF2B5EF4-FFF2-40B4-BE49-F238E27FC236}">
              <a16:creationId xmlns:a16="http://schemas.microsoft.com/office/drawing/2014/main" id="{A72AE512-E58E-48FF-99AE-4EF9217F4B8C}"/>
            </a:ext>
          </a:extLst>
        </xdr:cNvPr>
        <xdr:cNvSpPr txBox="1"/>
      </xdr:nvSpPr>
      <xdr:spPr>
        <a:xfrm>
          <a:off x="12611744" y="133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5BB6F1BC-0BBB-46A6-8884-4873C6C989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D52FE02D-E240-419C-A009-53DB1B3262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2762E2DC-1407-4ACB-B7F6-CB38823F2F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638B8338-D60A-41F7-93AC-F854AB158F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C31F76B7-BC0B-4062-B20D-6678231498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806C3DA-742F-43C9-8BBD-197DCCF9C5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80B093B-5ACF-42A3-98AE-2C6995B3BE4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4CBD422A-63D3-424D-AAE9-039FEAFF9C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5EF5919F-0D5D-45F1-A82A-4637AA681F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C975B896-BE60-4524-914D-EF7FA2F5B1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a:extLst>
            <a:ext uri="{FF2B5EF4-FFF2-40B4-BE49-F238E27FC236}">
              <a16:creationId xmlns:a16="http://schemas.microsoft.com/office/drawing/2014/main" id="{F13A1188-FBCD-4D46-B3B7-F693304BC61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a:extLst>
            <a:ext uri="{FF2B5EF4-FFF2-40B4-BE49-F238E27FC236}">
              <a16:creationId xmlns:a16="http://schemas.microsoft.com/office/drawing/2014/main" id="{74165B4D-C09B-4271-A887-86A25E37E50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a:extLst>
            <a:ext uri="{FF2B5EF4-FFF2-40B4-BE49-F238E27FC236}">
              <a16:creationId xmlns:a16="http://schemas.microsoft.com/office/drawing/2014/main" id="{772412D0-5641-4047-AEE8-B4E449B5C36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a:extLst>
            <a:ext uri="{FF2B5EF4-FFF2-40B4-BE49-F238E27FC236}">
              <a16:creationId xmlns:a16="http://schemas.microsoft.com/office/drawing/2014/main" id="{F5C98040-DFF5-475E-AA92-AA83CE84BFA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a:extLst>
            <a:ext uri="{FF2B5EF4-FFF2-40B4-BE49-F238E27FC236}">
              <a16:creationId xmlns:a16="http://schemas.microsoft.com/office/drawing/2014/main" id="{99B3C90A-12A6-46DF-8B73-D0D01C346DF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a:extLst>
            <a:ext uri="{FF2B5EF4-FFF2-40B4-BE49-F238E27FC236}">
              <a16:creationId xmlns:a16="http://schemas.microsoft.com/office/drawing/2014/main" id="{364C27AC-58EA-43CB-9302-E8AE75AC34E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a:extLst>
            <a:ext uri="{FF2B5EF4-FFF2-40B4-BE49-F238E27FC236}">
              <a16:creationId xmlns:a16="http://schemas.microsoft.com/office/drawing/2014/main" id="{509A4E09-6D3A-4C3C-9653-06085790518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a:extLst>
            <a:ext uri="{FF2B5EF4-FFF2-40B4-BE49-F238E27FC236}">
              <a16:creationId xmlns:a16="http://schemas.microsoft.com/office/drawing/2014/main" id="{A50E0238-760F-495E-9525-F2D8ED4A053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a:extLst>
            <a:ext uri="{FF2B5EF4-FFF2-40B4-BE49-F238E27FC236}">
              <a16:creationId xmlns:a16="http://schemas.microsoft.com/office/drawing/2014/main" id="{F256B738-AB00-4A8D-9098-4190B36FBE6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a:extLst>
            <a:ext uri="{FF2B5EF4-FFF2-40B4-BE49-F238E27FC236}">
              <a16:creationId xmlns:a16="http://schemas.microsoft.com/office/drawing/2014/main" id="{02B7525C-F734-49B4-9165-B4FC10555E3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a:extLst>
            <a:ext uri="{FF2B5EF4-FFF2-40B4-BE49-F238E27FC236}">
              <a16:creationId xmlns:a16="http://schemas.microsoft.com/office/drawing/2014/main" id="{B9AA4B62-E154-4A22-BC32-BFFB4B8162F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a:extLst>
            <a:ext uri="{FF2B5EF4-FFF2-40B4-BE49-F238E27FC236}">
              <a16:creationId xmlns:a16="http://schemas.microsoft.com/office/drawing/2014/main" id="{FED7D33D-5F5D-4928-B9B4-0269D8A9DF2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5B00751F-6200-4601-B21A-B8BBE2537F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79646BA2-F503-47F8-804A-2974EE458B8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BD6CE1EF-31DC-4454-9481-6FDEE46E8AB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8" name="直線コネクタ 607">
          <a:extLst>
            <a:ext uri="{FF2B5EF4-FFF2-40B4-BE49-F238E27FC236}">
              <a16:creationId xmlns:a16="http://schemas.microsoft.com/office/drawing/2014/main" id="{10657CDB-021F-4490-99C3-FF688C728D4D}"/>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9" name="【消防施設】&#10;一人当たり面積最小値テキスト">
          <a:extLst>
            <a:ext uri="{FF2B5EF4-FFF2-40B4-BE49-F238E27FC236}">
              <a16:creationId xmlns:a16="http://schemas.microsoft.com/office/drawing/2014/main" id="{BF551775-E14D-4757-92ED-8D8968C89F29}"/>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10" name="直線コネクタ 609">
          <a:extLst>
            <a:ext uri="{FF2B5EF4-FFF2-40B4-BE49-F238E27FC236}">
              <a16:creationId xmlns:a16="http://schemas.microsoft.com/office/drawing/2014/main" id="{A99EBD13-7660-4232-8563-191F80C7C86F}"/>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11" name="【消防施設】&#10;一人当たり面積最大値テキスト">
          <a:extLst>
            <a:ext uri="{FF2B5EF4-FFF2-40B4-BE49-F238E27FC236}">
              <a16:creationId xmlns:a16="http://schemas.microsoft.com/office/drawing/2014/main" id="{6D8BB22C-D055-43C0-BEDF-6247DB63B5D5}"/>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2" name="直線コネクタ 611">
          <a:extLst>
            <a:ext uri="{FF2B5EF4-FFF2-40B4-BE49-F238E27FC236}">
              <a16:creationId xmlns:a16="http://schemas.microsoft.com/office/drawing/2014/main" id="{20AF6D12-A7C5-4F1B-B273-53F0DF1BBF8D}"/>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3" name="【消防施設】&#10;一人当たり面積平均値テキスト">
          <a:extLst>
            <a:ext uri="{FF2B5EF4-FFF2-40B4-BE49-F238E27FC236}">
              <a16:creationId xmlns:a16="http://schemas.microsoft.com/office/drawing/2014/main" id="{5CD2BDB8-2853-4DC4-A728-C8107589D497}"/>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4" name="フローチャート: 判断 613">
          <a:extLst>
            <a:ext uri="{FF2B5EF4-FFF2-40B4-BE49-F238E27FC236}">
              <a16:creationId xmlns:a16="http://schemas.microsoft.com/office/drawing/2014/main" id="{B4F80275-116A-4F1C-BD97-78E48232B50E}"/>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5" name="フローチャート: 判断 614">
          <a:extLst>
            <a:ext uri="{FF2B5EF4-FFF2-40B4-BE49-F238E27FC236}">
              <a16:creationId xmlns:a16="http://schemas.microsoft.com/office/drawing/2014/main" id="{2CAFE05F-AAD7-4E6E-8A3E-C1FED4668AA8}"/>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6" name="フローチャート: 判断 615">
          <a:extLst>
            <a:ext uri="{FF2B5EF4-FFF2-40B4-BE49-F238E27FC236}">
              <a16:creationId xmlns:a16="http://schemas.microsoft.com/office/drawing/2014/main" id="{2197DFF9-2D1C-42AE-847D-8EE970501697}"/>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7" name="フローチャート: 判断 616">
          <a:extLst>
            <a:ext uri="{FF2B5EF4-FFF2-40B4-BE49-F238E27FC236}">
              <a16:creationId xmlns:a16="http://schemas.microsoft.com/office/drawing/2014/main" id="{BD0F82F1-1B06-4D6B-B5B0-C699B08C2351}"/>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8" name="フローチャート: 判断 617">
          <a:extLst>
            <a:ext uri="{FF2B5EF4-FFF2-40B4-BE49-F238E27FC236}">
              <a16:creationId xmlns:a16="http://schemas.microsoft.com/office/drawing/2014/main" id="{D44EC93E-BD6F-4D0B-A0A9-BC3BBC2B6CC5}"/>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89116062-7D9D-41FA-B94D-63AB326C88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F4B7D1E-8BAD-4D42-A87E-EACE0C664C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FD79B69-91C5-4864-BC8D-0F26FEB713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AAE51562-12D0-472E-820C-A85893AE57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322457A-3225-4E89-874A-840CE44A36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79394</xdr:rowOff>
    </xdr:from>
    <xdr:to>
      <xdr:col>116</xdr:col>
      <xdr:colOff>114300</xdr:colOff>
      <xdr:row>87</xdr:row>
      <xdr:rowOff>9544</xdr:rowOff>
    </xdr:to>
    <xdr:sp macro="" textlink="">
      <xdr:nvSpPr>
        <xdr:cNvPr id="624" name="楕円 623">
          <a:extLst>
            <a:ext uri="{FF2B5EF4-FFF2-40B4-BE49-F238E27FC236}">
              <a16:creationId xmlns:a16="http://schemas.microsoft.com/office/drawing/2014/main" id="{E4ECF3A7-F4E2-4F32-94FC-A53AA31C8C31}"/>
            </a:ext>
          </a:extLst>
        </xdr:cNvPr>
        <xdr:cNvSpPr/>
      </xdr:nvSpPr>
      <xdr:spPr>
        <a:xfrm>
          <a:off x="22110700" y="14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625" name="【消防施設】&#10;一人当たり面積該当値テキスト">
          <a:extLst>
            <a:ext uri="{FF2B5EF4-FFF2-40B4-BE49-F238E27FC236}">
              <a16:creationId xmlns:a16="http://schemas.microsoft.com/office/drawing/2014/main" id="{0285F748-7AFB-4161-8CB1-516228F2C9FE}"/>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79394</xdr:rowOff>
    </xdr:from>
    <xdr:to>
      <xdr:col>112</xdr:col>
      <xdr:colOff>38100</xdr:colOff>
      <xdr:row>87</xdr:row>
      <xdr:rowOff>9544</xdr:rowOff>
    </xdr:to>
    <xdr:sp macro="" textlink="">
      <xdr:nvSpPr>
        <xdr:cNvPr id="626" name="楕円 625">
          <a:extLst>
            <a:ext uri="{FF2B5EF4-FFF2-40B4-BE49-F238E27FC236}">
              <a16:creationId xmlns:a16="http://schemas.microsoft.com/office/drawing/2014/main" id="{6BA4DA0C-563B-44A8-902A-ED7E57035FF1}"/>
            </a:ext>
          </a:extLst>
        </xdr:cNvPr>
        <xdr:cNvSpPr/>
      </xdr:nvSpPr>
      <xdr:spPr>
        <a:xfrm>
          <a:off x="21272500" y="14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130194</xdr:rowOff>
    </xdr:from>
    <xdr:to>
      <xdr:col>116</xdr:col>
      <xdr:colOff>63500</xdr:colOff>
      <xdr:row>86</xdr:row>
      <xdr:rowOff>130194</xdr:rowOff>
    </xdr:to>
    <xdr:cxnSp macro="">
      <xdr:nvCxnSpPr>
        <xdr:cNvPr id="627" name="直線コネクタ 626">
          <a:extLst>
            <a:ext uri="{FF2B5EF4-FFF2-40B4-BE49-F238E27FC236}">
              <a16:creationId xmlns:a16="http://schemas.microsoft.com/office/drawing/2014/main" id="{074370EC-4232-4793-8491-4DEBAC74C857}"/>
            </a:ext>
          </a:extLst>
        </xdr:cNvPr>
        <xdr:cNvCxnSpPr/>
      </xdr:nvCxnSpPr>
      <xdr:spPr>
        <a:xfrm>
          <a:off x="21323300" y="148748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80046</xdr:rowOff>
    </xdr:from>
    <xdr:to>
      <xdr:col>107</xdr:col>
      <xdr:colOff>101600</xdr:colOff>
      <xdr:row>87</xdr:row>
      <xdr:rowOff>10196</xdr:rowOff>
    </xdr:to>
    <xdr:sp macro="" textlink="">
      <xdr:nvSpPr>
        <xdr:cNvPr id="628" name="楕円 627">
          <a:extLst>
            <a:ext uri="{FF2B5EF4-FFF2-40B4-BE49-F238E27FC236}">
              <a16:creationId xmlns:a16="http://schemas.microsoft.com/office/drawing/2014/main" id="{CFEFE3F5-ADD1-4437-B430-9E4E046B1F32}"/>
            </a:ext>
          </a:extLst>
        </xdr:cNvPr>
        <xdr:cNvSpPr/>
      </xdr:nvSpPr>
      <xdr:spPr>
        <a:xfrm>
          <a:off x="20383500" y="148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130194</xdr:rowOff>
    </xdr:from>
    <xdr:to>
      <xdr:col>111</xdr:col>
      <xdr:colOff>177800</xdr:colOff>
      <xdr:row>86</xdr:row>
      <xdr:rowOff>130846</xdr:rowOff>
    </xdr:to>
    <xdr:cxnSp macro="">
      <xdr:nvCxnSpPr>
        <xdr:cNvPr id="629" name="直線コネクタ 628">
          <a:extLst>
            <a:ext uri="{FF2B5EF4-FFF2-40B4-BE49-F238E27FC236}">
              <a16:creationId xmlns:a16="http://schemas.microsoft.com/office/drawing/2014/main" id="{61112B60-F83A-44B2-80A1-FCDFDA4D44FC}"/>
            </a:ext>
          </a:extLst>
        </xdr:cNvPr>
        <xdr:cNvCxnSpPr/>
      </xdr:nvCxnSpPr>
      <xdr:spPr>
        <a:xfrm flipV="1">
          <a:off x="20434300" y="1487489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81679</xdr:rowOff>
    </xdr:from>
    <xdr:to>
      <xdr:col>102</xdr:col>
      <xdr:colOff>165100</xdr:colOff>
      <xdr:row>87</xdr:row>
      <xdr:rowOff>11829</xdr:rowOff>
    </xdr:to>
    <xdr:sp macro="" textlink="">
      <xdr:nvSpPr>
        <xdr:cNvPr id="630" name="楕円 629">
          <a:extLst>
            <a:ext uri="{FF2B5EF4-FFF2-40B4-BE49-F238E27FC236}">
              <a16:creationId xmlns:a16="http://schemas.microsoft.com/office/drawing/2014/main" id="{AFD291D3-EFB2-46C2-9381-F34E588E58AE}"/>
            </a:ext>
          </a:extLst>
        </xdr:cNvPr>
        <xdr:cNvSpPr/>
      </xdr:nvSpPr>
      <xdr:spPr>
        <a:xfrm>
          <a:off x="19494500" y="14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130846</xdr:rowOff>
    </xdr:from>
    <xdr:to>
      <xdr:col>107</xdr:col>
      <xdr:colOff>50800</xdr:colOff>
      <xdr:row>86</xdr:row>
      <xdr:rowOff>132479</xdr:rowOff>
    </xdr:to>
    <xdr:cxnSp macro="">
      <xdr:nvCxnSpPr>
        <xdr:cNvPr id="631" name="直線コネクタ 630">
          <a:extLst>
            <a:ext uri="{FF2B5EF4-FFF2-40B4-BE49-F238E27FC236}">
              <a16:creationId xmlns:a16="http://schemas.microsoft.com/office/drawing/2014/main" id="{BF2E2298-32E4-48F6-834E-E062582CCDDC}"/>
            </a:ext>
          </a:extLst>
        </xdr:cNvPr>
        <xdr:cNvCxnSpPr/>
      </xdr:nvCxnSpPr>
      <xdr:spPr>
        <a:xfrm flipV="1">
          <a:off x="19545300" y="1487554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82986</xdr:rowOff>
    </xdr:from>
    <xdr:to>
      <xdr:col>98</xdr:col>
      <xdr:colOff>38100</xdr:colOff>
      <xdr:row>87</xdr:row>
      <xdr:rowOff>13136</xdr:rowOff>
    </xdr:to>
    <xdr:sp macro="" textlink="">
      <xdr:nvSpPr>
        <xdr:cNvPr id="632" name="楕円 631">
          <a:extLst>
            <a:ext uri="{FF2B5EF4-FFF2-40B4-BE49-F238E27FC236}">
              <a16:creationId xmlns:a16="http://schemas.microsoft.com/office/drawing/2014/main" id="{560F930E-F263-4B41-8648-F7E89D921D7D}"/>
            </a:ext>
          </a:extLst>
        </xdr:cNvPr>
        <xdr:cNvSpPr/>
      </xdr:nvSpPr>
      <xdr:spPr>
        <a:xfrm>
          <a:off x="18605500" y="148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132479</xdr:rowOff>
    </xdr:from>
    <xdr:to>
      <xdr:col>102</xdr:col>
      <xdr:colOff>114300</xdr:colOff>
      <xdr:row>86</xdr:row>
      <xdr:rowOff>133786</xdr:rowOff>
    </xdr:to>
    <xdr:cxnSp macro="">
      <xdr:nvCxnSpPr>
        <xdr:cNvPr id="633" name="直線コネクタ 632">
          <a:extLst>
            <a:ext uri="{FF2B5EF4-FFF2-40B4-BE49-F238E27FC236}">
              <a16:creationId xmlns:a16="http://schemas.microsoft.com/office/drawing/2014/main" id="{DF46D8B8-42D3-4F11-A6D3-C7B343527167}"/>
            </a:ext>
          </a:extLst>
        </xdr:cNvPr>
        <xdr:cNvCxnSpPr/>
      </xdr:nvCxnSpPr>
      <xdr:spPr>
        <a:xfrm flipV="1">
          <a:off x="18656300" y="1487717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4" name="n_1aveValue【消防施設】&#10;一人当たり面積">
          <a:extLst>
            <a:ext uri="{FF2B5EF4-FFF2-40B4-BE49-F238E27FC236}">
              <a16:creationId xmlns:a16="http://schemas.microsoft.com/office/drawing/2014/main" id="{DAC77F31-71CF-4B95-90C2-1CA3D73DBB7F}"/>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5" name="n_2aveValue【消防施設】&#10;一人当たり面積">
          <a:extLst>
            <a:ext uri="{FF2B5EF4-FFF2-40B4-BE49-F238E27FC236}">
              <a16:creationId xmlns:a16="http://schemas.microsoft.com/office/drawing/2014/main" id="{94DA8AF2-F4C0-45A2-B6A3-7B2BFE964826}"/>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6" name="n_3aveValue【消防施設】&#10;一人当たり面積">
          <a:extLst>
            <a:ext uri="{FF2B5EF4-FFF2-40B4-BE49-F238E27FC236}">
              <a16:creationId xmlns:a16="http://schemas.microsoft.com/office/drawing/2014/main" id="{21D018A6-1892-4315-81DE-5545A9733CEB}"/>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7" name="n_4aveValue【消防施設】&#10;一人当たり面積">
          <a:extLst>
            <a:ext uri="{FF2B5EF4-FFF2-40B4-BE49-F238E27FC236}">
              <a16:creationId xmlns:a16="http://schemas.microsoft.com/office/drawing/2014/main" id="{5FE520FA-ECD9-42A4-9821-83571F2DE14A}"/>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671</xdr:rowOff>
    </xdr:from>
    <xdr:ext cx="469744" cy="259045"/>
    <xdr:sp macro="" textlink="">
      <xdr:nvSpPr>
        <xdr:cNvPr id="638" name="n_1mainValue【消防施設】&#10;一人当たり面積">
          <a:extLst>
            <a:ext uri="{FF2B5EF4-FFF2-40B4-BE49-F238E27FC236}">
              <a16:creationId xmlns:a16="http://schemas.microsoft.com/office/drawing/2014/main" id="{63E534F8-1351-4F7B-8202-F173E3840FD5}"/>
            </a:ext>
          </a:extLst>
        </xdr:cNvPr>
        <xdr:cNvSpPr txBox="1"/>
      </xdr:nvSpPr>
      <xdr:spPr>
        <a:xfrm>
          <a:off x="21075727" y="149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1323</xdr:rowOff>
    </xdr:from>
    <xdr:ext cx="469744" cy="259045"/>
    <xdr:sp macro="" textlink="">
      <xdr:nvSpPr>
        <xdr:cNvPr id="639" name="n_2mainValue【消防施設】&#10;一人当たり面積">
          <a:extLst>
            <a:ext uri="{FF2B5EF4-FFF2-40B4-BE49-F238E27FC236}">
              <a16:creationId xmlns:a16="http://schemas.microsoft.com/office/drawing/2014/main" id="{CBF348F8-832C-48FD-B296-9711297FC83F}"/>
            </a:ext>
          </a:extLst>
        </xdr:cNvPr>
        <xdr:cNvSpPr txBox="1"/>
      </xdr:nvSpPr>
      <xdr:spPr>
        <a:xfrm>
          <a:off x="20199427" y="1491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2956</xdr:rowOff>
    </xdr:from>
    <xdr:ext cx="469744" cy="259045"/>
    <xdr:sp macro="" textlink="">
      <xdr:nvSpPr>
        <xdr:cNvPr id="640" name="n_3mainValue【消防施設】&#10;一人当たり面積">
          <a:extLst>
            <a:ext uri="{FF2B5EF4-FFF2-40B4-BE49-F238E27FC236}">
              <a16:creationId xmlns:a16="http://schemas.microsoft.com/office/drawing/2014/main" id="{3A7F5337-1F93-4DF5-875B-A084BEA64E3D}"/>
            </a:ext>
          </a:extLst>
        </xdr:cNvPr>
        <xdr:cNvSpPr txBox="1"/>
      </xdr:nvSpPr>
      <xdr:spPr>
        <a:xfrm>
          <a:off x="19310427" y="149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4263</xdr:rowOff>
    </xdr:from>
    <xdr:ext cx="469744" cy="259045"/>
    <xdr:sp macro="" textlink="">
      <xdr:nvSpPr>
        <xdr:cNvPr id="641" name="n_4mainValue【消防施設】&#10;一人当たり面積">
          <a:extLst>
            <a:ext uri="{FF2B5EF4-FFF2-40B4-BE49-F238E27FC236}">
              <a16:creationId xmlns:a16="http://schemas.microsoft.com/office/drawing/2014/main" id="{9612263F-714D-43CD-8133-7F2F358DA36E}"/>
            </a:ext>
          </a:extLst>
        </xdr:cNvPr>
        <xdr:cNvSpPr txBox="1"/>
      </xdr:nvSpPr>
      <xdr:spPr>
        <a:xfrm>
          <a:off x="18421427" y="149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2B86B92-0591-464D-A85A-CEC7ADC4FFF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B07E4212-2430-4BCB-B683-F26FD436AF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66EF9F3D-07DD-4C82-8506-0B9FA815E4A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3903D51-F04B-4802-97F2-5EBFD6444D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C2C05D1F-80EA-4282-9E9D-14F035D372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49C43122-EFEC-449E-9519-0D17B54D14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586D408F-565A-479F-AE1D-4E65281C10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F8EFF4B5-DC4A-4DC1-ACC0-5239EC05B8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F673A742-2178-4FFE-AF27-AE9FA83F5B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C08DA505-0810-4BAE-B6D8-0EA82C54CD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71C97F73-F12F-4185-B655-796FCFFC9E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B760AD08-DB3D-47B8-9EEE-CCB761DE53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E6EC2120-87D5-4E07-A2DA-951557A9F33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AE14087F-151F-46B9-BDEC-36C0C13EF85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58EFECC6-DAA9-400E-9AB3-A91858CE33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40F3FA91-E455-4D2E-9203-6B2CF632D98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A0DEDEAB-B13D-4E30-8D15-112C639476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8C217BF6-74CF-49B5-AAF0-2F13989D71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E1B11877-2C3C-416B-AC6D-0FFF38EF12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AD09D727-86A7-4226-9D9A-0846C1FBA2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B0A23BB0-4CDC-48F0-9FA9-A5A3D30807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200B15B8-14AD-4B70-8CEC-F33F8EFD03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67C859EC-31A2-4D5B-A4B8-08A8586802D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7FC6ABA3-DB4A-4B9B-B4CA-5FA0D3410F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A166F228-6AA6-4F3A-8FC1-3BA0E0BEB3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95797CE-7A23-4637-9393-A8D5D7FCE697}"/>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E907C0F8-876B-4AE0-A461-56A4801C62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40A7375D-3DE8-42B0-8EAF-4CB70FCCD07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0" name="【庁舎】&#10;有形固定資産減価償却率最大値テキスト">
          <a:extLst>
            <a:ext uri="{FF2B5EF4-FFF2-40B4-BE49-F238E27FC236}">
              <a16:creationId xmlns:a16="http://schemas.microsoft.com/office/drawing/2014/main" id="{9C2F92FB-43A4-4ED5-912F-130464D1DCED}"/>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1" name="直線コネクタ 670">
          <a:extLst>
            <a:ext uri="{FF2B5EF4-FFF2-40B4-BE49-F238E27FC236}">
              <a16:creationId xmlns:a16="http://schemas.microsoft.com/office/drawing/2014/main" id="{E49532EB-5734-443D-B98B-1DC6D500366C}"/>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672" name="【庁舎】&#10;有形固定資産減価償却率平均値テキスト">
          <a:extLst>
            <a:ext uri="{FF2B5EF4-FFF2-40B4-BE49-F238E27FC236}">
              <a16:creationId xmlns:a16="http://schemas.microsoft.com/office/drawing/2014/main" id="{B0C9FE1D-D7A3-4023-9C26-A9A2E1338711}"/>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3" name="フローチャート: 判断 672">
          <a:extLst>
            <a:ext uri="{FF2B5EF4-FFF2-40B4-BE49-F238E27FC236}">
              <a16:creationId xmlns:a16="http://schemas.microsoft.com/office/drawing/2014/main" id="{A0EF1EAF-189E-4216-84BB-3470A5E44D8C}"/>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4" name="フローチャート: 判断 673">
          <a:extLst>
            <a:ext uri="{FF2B5EF4-FFF2-40B4-BE49-F238E27FC236}">
              <a16:creationId xmlns:a16="http://schemas.microsoft.com/office/drawing/2014/main" id="{436D7216-DF10-4FFD-936A-D27412C4CE02}"/>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5" name="フローチャート: 判断 674">
          <a:extLst>
            <a:ext uri="{FF2B5EF4-FFF2-40B4-BE49-F238E27FC236}">
              <a16:creationId xmlns:a16="http://schemas.microsoft.com/office/drawing/2014/main" id="{5D49F90F-73B4-4D96-896F-8F93BC2B9E93}"/>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6" name="フローチャート: 判断 675">
          <a:extLst>
            <a:ext uri="{FF2B5EF4-FFF2-40B4-BE49-F238E27FC236}">
              <a16:creationId xmlns:a16="http://schemas.microsoft.com/office/drawing/2014/main" id="{7A4D241F-C921-4E78-8DCE-C5722CFA4EFE}"/>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7" name="フローチャート: 判断 676">
          <a:extLst>
            <a:ext uri="{FF2B5EF4-FFF2-40B4-BE49-F238E27FC236}">
              <a16:creationId xmlns:a16="http://schemas.microsoft.com/office/drawing/2014/main" id="{A39A1A29-A23D-414F-A799-EA5A74BC9646}"/>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2E41F6C-6E51-4D54-A3BF-80293F526D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6AB60F8-31EF-4666-A8E0-F8D7D45112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D338D5C-5382-409B-8F5B-8F2871070C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F19AFD9-6019-41D4-9B04-71E596A030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597A7DD-32A1-4C85-BC9A-3FB5B58863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46627</xdr:rowOff>
    </xdr:from>
    <xdr:to>
      <xdr:col>85</xdr:col>
      <xdr:colOff>177800</xdr:colOff>
      <xdr:row>101</xdr:row>
      <xdr:rowOff>148227</xdr:rowOff>
    </xdr:to>
    <xdr:sp macro="" textlink="">
      <xdr:nvSpPr>
        <xdr:cNvPr id="683" name="楕円 682">
          <a:extLst>
            <a:ext uri="{FF2B5EF4-FFF2-40B4-BE49-F238E27FC236}">
              <a16:creationId xmlns:a16="http://schemas.microsoft.com/office/drawing/2014/main" id="{25AA6F16-0898-40C7-AC6E-E0B4A3EF237E}"/>
            </a:ext>
          </a:extLst>
        </xdr:cNvPr>
        <xdr:cNvSpPr/>
      </xdr:nvSpPr>
      <xdr:spPr>
        <a:xfrm>
          <a:off x="16268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69504</xdr:rowOff>
    </xdr:from>
    <xdr:ext cx="405111" cy="259045"/>
    <xdr:sp macro="" textlink="">
      <xdr:nvSpPr>
        <xdr:cNvPr id="684" name="【庁舎】&#10;有形固定資産減価償却率該当値テキスト">
          <a:extLst>
            <a:ext uri="{FF2B5EF4-FFF2-40B4-BE49-F238E27FC236}">
              <a16:creationId xmlns:a16="http://schemas.microsoft.com/office/drawing/2014/main" id="{28A6D9E2-16D9-4A7C-BB7B-ECBB64874D9B}"/>
            </a:ext>
          </a:extLst>
        </xdr:cNvPr>
        <xdr:cNvSpPr txBox="1"/>
      </xdr:nvSpPr>
      <xdr:spPr>
        <a:xfrm>
          <a:off x="16357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685" name="楕円 684">
          <a:extLst>
            <a:ext uri="{FF2B5EF4-FFF2-40B4-BE49-F238E27FC236}">
              <a16:creationId xmlns:a16="http://schemas.microsoft.com/office/drawing/2014/main" id="{50051D42-8833-41DE-A4AB-1D12AE360097}"/>
            </a:ext>
          </a:extLst>
        </xdr:cNvPr>
        <xdr:cNvSpPr/>
      </xdr:nvSpPr>
      <xdr:spPr>
        <a:xfrm>
          <a:off x="15430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45176</xdr:rowOff>
    </xdr:from>
    <xdr:to>
      <xdr:col>85</xdr:col>
      <xdr:colOff>127000</xdr:colOff>
      <xdr:row>101</xdr:row>
      <xdr:rowOff>97427</xdr:rowOff>
    </xdr:to>
    <xdr:cxnSp macro="">
      <xdr:nvCxnSpPr>
        <xdr:cNvPr id="686" name="直線コネクタ 685">
          <a:extLst>
            <a:ext uri="{FF2B5EF4-FFF2-40B4-BE49-F238E27FC236}">
              <a16:creationId xmlns:a16="http://schemas.microsoft.com/office/drawing/2014/main" id="{89E2DB0E-D07F-4A66-A40F-43381698744D}"/>
            </a:ext>
          </a:extLst>
        </xdr:cNvPr>
        <xdr:cNvCxnSpPr/>
      </xdr:nvCxnSpPr>
      <xdr:spPr>
        <a:xfrm>
          <a:off x="15481300" y="173616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31931</xdr:rowOff>
    </xdr:from>
    <xdr:to>
      <xdr:col>76</xdr:col>
      <xdr:colOff>165100</xdr:colOff>
      <xdr:row>102</xdr:row>
      <xdr:rowOff>133531</xdr:rowOff>
    </xdr:to>
    <xdr:sp macro="" textlink="">
      <xdr:nvSpPr>
        <xdr:cNvPr id="687" name="楕円 686">
          <a:extLst>
            <a:ext uri="{FF2B5EF4-FFF2-40B4-BE49-F238E27FC236}">
              <a16:creationId xmlns:a16="http://schemas.microsoft.com/office/drawing/2014/main" id="{E51EB04C-B772-4DFC-ADFD-E0B7C13BEBE9}"/>
            </a:ext>
          </a:extLst>
        </xdr:cNvPr>
        <xdr:cNvSpPr/>
      </xdr:nvSpPr>
      <xdr:spPr>
        <a:xfrm>
          <a:off x="14541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102</xdr:row>
      <xdr:rowOff>82731</xdr:rowOff>
    </xdr:to>
    <xdr:cxnSp macro="">
      <xdr:nvCxnSpPr>
        <xdr:cNvPr id="688" name="直線コネクタ 687">
          <a:extLst>
            <a:ext uri="{FF2B5EF4-FFF2-40B4-BE49-F238E27FC236}">
              <a16:creationId xmlns:a16="http://schemas.microsoft.com/office/drawing/2014/main" id="{27B3C111-E2F6-4397-A82F-D7B15E5CE65D}"/>
            </a:ext>
          </a:extLst>
        </xdr:cNvPr>
        <xdr:cNvCxnSpPr/>
      </xdr:nvCxnSpPr>
      <xdr:spPr>
        <a:xfrm flipV="1">
          <a:off x="14592300" y="17361626"/>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71120</xdr:rowOff>
    </xdr:from>
    <xdr:to>
      <xdr:col>72</xdr:col>
      <xdr:colOff>38100</xdr:colOff>
      <xdr:row>107</xdr:row>
      <xdr:rowOff>1270</xdr:rowOff>
    </xdr:to>
    <xdr:sp macro="" textlink="">
      <xdr:nvSpPr>
        <xdr:cNvPr id="689" name="楕円 688">
          <a:extLst>
            <a:ext uri="{FF2B5EF4-FFF2-40B4-BE49-F238E27FC236}">
              <a16:creationId xmlns:a16="http://schemas.microsoft.com/office/drawing/2014/main" id="{704F81B5-5FB2-45FA-918A-4BFC2D09C72E}"/>
            </a:ext>
          </a:extLst>
        </xdr:cNvPr>
        <xdr:cNvSpPr/>
      </xdr:nvSpPr>
      <xdr:spPr>
        <a:xfrm>
          <a:off x="1365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82731</xdr:rowOff>
    </xdr:from>
    <xdr:to>
      <xdr:col>76</xdr:col>
      <xdr:colOff>114300</xdr:colOff>
      <xdr:row>106</xdr:row>
      <xdr:rowOff>121920</xdr:rowOff>
    </xdr:to>
    <xdr:cxnSp macro="">
      <xdr:nvCxnSpPr>
        <xdr:cNvPr id="690" name="直線コネクタ 689">
          <a:extLst>
            <a:ext uri="{FF2B5EF4-FFF2-40B4-BE49-F238E27FC236}">
              <a16:creationId xmlns:a16="http://schemas.microsoft.com/office/drawing/2014/main" id="{668DE574-4819-4D7E-AFD1-3C04234DB283}"/>
            </a:ext>
          </a:extLst>
        </xdr:cNvPr>
        <xdr:cNvCxnSpPr/>
      </xdr:nvCxnSpPr>
      <xdr:spPr>
        <a:xfrm flipV="1">
          <a:off x="13703300" y="17570631"/>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40095</xdr:rowOff>
    </xdr:from>
    <xdr:to>
      <xdr:col>67</xdr:col>
      <xdr:colOff>101600</xdr:colOff>
      <xdr:row>106</xdr:row>
      <xdr:rowOff>141695</xdr:rowOff>
    </xdr:to>
    <xdr:sp macro="" textlink="">
      <xdr:nvSpPr>
        <xdr:cNvPr id="691" name="楕円 690">
          <a:extLst>
            <a:ext uri="{FF2B5EF4-FFF2-40B4-BE49-F238E27FC236}">
              <a16:creationId xmlns:a16="http://schemas.microsoft.com/office/drawing/2014/main" id="{7D8D025E-4A73-44F4-A429-E500A74082E1}"/>
            </a:ext>
          </a:extLst>
        </xdr:cNvPr>
        <xdr:cNvSpPr/>
      </xdr:nvSpPr>
      <xdr:spPr>
        <a:xfrm>
          <a:off x="12763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90895</xdr:rowOff>
    </xdr:from>
    <xdr:to>
      <xdr:col>71</xdr:col>
      <xdr:colOff>177800</xdr:colOff>
      <xdr:row>106</xdr:row>
      <xdr:rowOff>121920</xdr:rowOff>
    </xdr:to>
    <xdr:cxnSp macro="">
      <xdr:nvCxnSpPr>
        <xdr:cNvPr id="692" name="直線コネクタ 691">
          <a:extLst>
            <a:ext uri="{FF2B5EF4-FFF2-40B4-BE49-F238E27FC236}">
              <a16:creationId xmlns:a16="http://schemas.microsoft.com/office/drawing/2014/main" id="{CB775371-FB58-4688-94EA-58D02DF6EE4E}"/>
            </a:ext>
          </a:extLst>
        </xdr:cNvPr>
        <xdr:cNvCxnSpPr/>
      </xdr:nvCxnSpPr>
      <xdr:spPr>
        <a:xfrm>
          <a:off x="12814300" y="182645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693" name="n_1aveValue【庁舎】&#10;有形固定資産減価償却率">
          <a:extLst>
            <a:ext uri="{FF2B5EF4-FFF2-40B4-BE49-F238E27FC236}">
              <a16:creationId xmlns:a16="http://schemas.microsoft.com/office/drawing/2014/main" id="{79C45DB2-8A6A-473A-A899-FA8F0B537724}"/>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694" name="n_2aveValue【庁舎】&#10;有形固定資産減価償却率">
          <a:extLst>
            <a:ext uri="{FF2B5EF4-FFF2-40B4-BE49-F238E27FC236}">
              <a16:creationId xmlns:a16="http://schemas.microsoft.com/office/drawing/2014/main" id="{4C166E3E-CD34-4E46-B83E-321593FCAF20}"/>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5" name="n_3aveValue【庁舎】&#10;有形固定資産減価償却率">
          <a:extLst>
            <a:ext uri="{FF2B5EF4-FFF2-40B4-BE49-F238E27FC236}">
              <a16:creationId xmlns:a16="http://schemas.microsoft.com/office/drawing/2014/main" id="{BBE9241C-192B-4082-A920-26219821977A}"/>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6" name="n_4aveValue【庁舎】&#10;有形固定資産減価償却率">
          <a:extLst>
            <a:ext uri="{FF2B5EF4-FFF2-40B4-BE49-F238E27FC236}">
              <a16:creationId xmlns:a16="http://schemas.microsoft.com/office/drawing/2014/main" id="{94623C08-3EC2-4BC7-9E92-D5C7A7C00E78}"/>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112503</xdr:rowOff>
    </xdr:from>
    <xdr:ext cx="405111" cy="259045"/>
    <xdr:sp macro="" textlink="">
      <xdr:nvSpPr>
        <xdr:cNvPr id="697" name="n_1mainValue【庁舎】&#10;有形固定資産減価償却率">
          <a:extLst>
            <a:ext uri="{FF2B5EF4-FFF2-40B4-BE49-F238E27FC236}">
              <a16:creationId xmlns:a16="http://schemas.microsoft.com/office/drawing/2014/main" id="{AB477D31-4A49-4131-8D55-E4B656EE8784}"/>
            </a:ext>
          </a:extLst>
        </xdr:cNvPr>
        <xdr:cNvSpPr txBox="1"/>
      </xdr:nvSpPr>
      <xdr:spPr>
        <a:xfrm>
          <a:off x="15266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150058</xdr:rowOff>
    </xdr:from>
    <xdr:ext cx="405111" cy="259045"/>
    <xdr:sp macro="" textlink="">
      <xdr:nvSpPr>
        <xdr:cNvPr id="698" name="n_2mainValue【庁舎】&#10;有形固定資産減価償却率">
          <a:extLst>
            <a:ext uri="{FF2B5EF4-FFF2-40B4-BE49-F238E27FC236}">
              <a16:creationId xmlns:a16="http://schemas.microsoft.com/office/drawing/2014/main" id="{0DE65715-8A20-4B19-97D2-902FD42FE1C4}"/>
            </a:ext>
          </a:extLst>
        </xdr:cNvPr>
        <xdr:cNvSpPr txBox="1"/>
      </xdr:nvSpPr>
      <xdr:spPr>
        <a:xfrm>
          <a:off x="14389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163847</xdr:rowOff>
    </xdr:from>
    <xdr:ext cx="405111" cy="259045"/>
    <xdr:sp macro="" textlink="">
      <xdr:nvSpPr>
        <xdr:cNvPr id="699" name="n_3mainValue【庁舎】&#10;有形固定資産減価償却率">
          <a:extLst>
            <a:ext uri="{FF2B5EF4-FFF2-40B4-BE49-F238E27FC236}">
              <a16:creationId xmlns:a16="http://schemas.microsoft.com/office/drawing/2014/main" id="{715CA3EF-67B2-464A-84F0-03D897FA80DF}"/>
            </a:ext>
          </a:extLst>
        </xdr:cNvPr>
        <xdr:cNvSpPr txBox="1"/>
      </xdr:nvSpPr>
      <xdr:spPr>
        <a:xfrm>
          <a:off x="13500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132822</xdr:rowOff>
    </xdr:from>
    <xdr:ext cx="405111" cy="259045"/>
    <xdr:sp macro="" textlink="">
      <xdr:nvSpPr>
        <xdr:cNvPr id="700" name="n_4mainValue【庁舎】&#10;有形固定資産減価償却率">
          <a:extLst>
            <a:ext uri="{FF2B5EF4-FFF2-40B4-BE49-F238E27FC236}">
              <a16:creationId xmlns:a16="http://schemas.microsoft.com/office/drawing/2014/main" id="{60884162-C824-4C6A-9D62-5CFB5B9EC61C}"/>
            </a:ext>
          </a:extLst>
        </xdr:cNvPr>
        <xdr:cNvSpPr txBox="1"/>
      </xdr:nvSpPr>
      <xdr:spPr>
        <a:xfrm>
          <a:off x="12611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45B34BA0-8A65-428B-86D3-D506FB03FE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D39BDABE-BDC6-4115-903E-2967C31939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56A455D8-5A5F-4AA9-8798-A8FEA3FFA3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3BB58ED6-CDF3-4138-8AD2-4AE90FE8A3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D3E70F4F-B508-4CB2-AA9D-0C644EFE9F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F728147B-B884-46DC-9AC6-8783461AC5D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20348D28-65B9-41B4-A277-899FA0D291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6B0F49CC-BEEE-4A45-8272-7EF0F0AD6D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227B1D66-FC46-455A-908B-3634A2D074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60A942AD-B8E6-4F5E-BB63-03D800BC91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11" name="直線コネクタ 710">
          <a:extLst>
            <a:ext uri="{FF2B5EF4-FFF2-40B4-BE49-F238E27FC236}">
              <a16:creationId xmlns:a16="http://schemas.microsoft.com/office/drawing/2014/main" id="{338F6AE3-BD8E-4680-B9A3-66EE361FA3DE}"/>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2" name="テキスト ボックス 711">
          <a:extLst>
            <a:ext uri="{FF2B5EF4-FFF2-40B4-BE49-F238E27FC236}">
              <a16:creationId xmlns:a16="http://schemas.microsoft.com/office/drawing/2014/main" id="{733FE314-C2E7-4CE3-96A0-DBEA2ABD4B1D}"/>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3" name="直線コネクタ 712">
          <a:extLst>
            <a:ext uri="{FF2B5EF4-FFF2-40B4-BE49-F238E27FC236}">
              <a16:creationId xmlns:a16="http://schemas.microsoft.com/office/drawing/2014/main" id="{ADDDC35D-A6A0-4818-BEB5-3A8A653F838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4" name="テキスト ボックス 713">
          <a:extLst>
            <a:ext uri="{FF2B5EF4-FFF2-40B4-BE49-F238E27FC236}">
              <a16:creationId xmlns:a16="http://schemas.microsoft.com/office/drawing/2014/main" id="{8AB34C59-0F01-492D-9421-FFA182D0649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5" name="直線コネクタ 714">
          <a:extLst>
            <a:ext uri="{FF2B5EF4-FFF2-40B4-BE49-F238E27FC236}">
              <a16:creationId xmlns:a16="http://schemas.microsoft.com/office/drawing/2014/main" id="{0A9E0928-BE78-434F-AFFF-5047EB6ADDEE}"/>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6" name="テキスト ボックス 715">
          <a:extLst>
            <a:ext uri="{FF2B5EF4-FFF2-40B4-BE49-F238E27FC236}">
              <a16:creationId xmlns:a16="http://schemas.microsoft.com/office/drawing/2014/main" id="{48F25CE2-D93F-415B-BBE4-E0E6E24AE69E}"/>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2A3655B1-47BB-479E-A1F2-CB9A65BBCD3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974FDAE3-4714-4E8A-B718-DA34A2A137E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9" name="直線コネクタ 718">
          <a:extLst>
            <a:ext uri="{FF2B5EF4-FFF2-40B4-BE49-F238E27FC236}">
              <a16:creationId xmlns:a16="http://schemas.microsoft.com/office/drawing/2014/main" id="{6C6FAD9F-2B0F-4BCA-8E11-871267BBD26A}"/>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20" name="テキスト ボックス 719">
          <a:extLst>
            <a:ext uri="{FF2B5EF4-FFF2-40B4-BE49-F238E27FC236}">
              <a16:creationId xmlns:a16="http://schemas.microsoft.com/office/drawing/2014/main" id="{60AFBA10-2978-4E76-A1C8-258340067412}"/>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21" name="直線コネクタ 720">
          <a:extLst>
            <a:ext uri="{FF2B5EF4-FFF2-40B4-BE49-F238E27FC236}">
              <a16:creationId xmlns:a16="http://schemas.microsoft.com/office/drawing/2014/main" id="{F8CF3404-586C-4498-9177-F935FD834AB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2" name="テキスト ボックス 721">
          <a:extLst>
            <a:ext uri="{FF2B5EF4-FFF2-40B4-BE49-F238E27FC236}">
              <a16:creationId xmlns:a16="http://schemas.microsoft.com/office/drawing/2014/main" id="{C811815B-76D9-4F95-B91A-06370F0F3145}"/>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3" name="直線コネクタ 722">
          <a:extLst>
            <a:ext uri="{FF2B5EF4-FFF2-40B4-BE49-F238E27FC236}">
              <a16:creationId xmlns:a16="http://schemas.microsoft.com/office/drawing/2014/main" id="{89EE0741-8EA7-4114-B5E6-BEDCB26719A3}"/>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4" name="テキスト ボックス 723">
          <a:extLst>
            <a:ext uri="{FF2B5EF4-FFF2-40B4-BE49-F238E27FC236}">
              <a16:creationId xmlns:a16="http://schemas.microsoft.com/office/drawing/2014/main" id="{4D30E5E0-E242-4E03-9623-99BF16FAC5BC}"/>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BD21B953-72FF-47C7-97BB-30FA31D5AC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B209561-788B-4E47-BA78-133B24CC69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E3D39391-2934-496C-A6B1-38C8CC9B72B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8" name="直線コネクタ 727">
          <a:extLst>
            <a:ext uri="{FF2B5EF4-FFF2-40B4-BE49-F238E27FC236}">
              <a16:creationId xmlns:a16="http://schemas.microsoft.com/office/drawing/2014/main" id="{6C77913C-67FE-4D9B-B3B2-665175241D9B}"/>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9" name="【庁舎】&#10;一人当たり面積最小値テキスト">
          <a:extLst>
            <a:ext uri="{FF2B5EF4-FFF2-40B4-BE49-F238E27FC236}">
              <a16:creationId xmlns:a16="http://schemas.microsoft.com/office/drawing/2014/main" id="{04920C2C-DFF8-40C9-AC85-C41263D4D665}"/>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30" name="直線コネクタ 729">
          <a:extLst>
            <a:ext uri="{FF2B5EF4-FFF2-40B4-BE49-F238E27FC236}">
              <a16:creationId xmlns:a16="http://schemas.microsoft.com/office/drawing/2014/main" id="{5353DAE0-6F0B-4C52-8EB2-969452A71BC4}"/>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31" name="【庁舎】&#10;一人当たり面積最大値テキスト">
          <a:extLst>
            <a:ext uri="{FF2B5EF4-FFF2-40B4-BE49-F238E27FC236}">
              <a16:creationId xmlns:a16="http://schemas.microsoft.com/office/drawing/2014/main" id="{BE5693D6-D1DA-4C5C-8F94-993AC8957DA5}"/>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2" name="直線コネクタ 731">
          <a:extLst>
            <a:ext uri="{FF2B5EF4-FFF2-40B4-BE49-F238E27FC236}">
              <a16:creationId xmlns:a16="http://schemas.microsoft.com/office/drawing/2014/main" id="{7D71DBEE-8B48-4CA6-B171-1543337BE84E}"/>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33" name="【庁舎】&#10;一人当たり面積平均値テキスト">
          <a:extLst>
            <a:ext uri="{FF2B5EF4-FFF2-40B4-BE49-F238E27FC236}">
              <a16:creationId xmlns:a16="http://schemas.microsoft.com/office/drawing/2014/main" id="{90103A38-EDD0-42A7-B68B-68AEED778E66}"/>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4" name="フローチャート: 判断 733">
          <a:extLst>
            <a:ext uri="{FF2B5EF4-FFF2-40B4-BE49-F238E27FC236}">
              <a16:creationId xmlns:a16="http://schemas.microsoft.com/office/drawing/2014/main" id="{3B196BDB-5002-4706-9BA6-5A93F05A45E7}"/>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5" name="フローチャート: 判断 734">
          <a:extLst>
            <a:ext uri="{FF2B5EF4-FFF2-40B4-BE49-F238E27FC236}">
              <a16:creationId xmlns:a16="http://schemas.microsoft.com/office/drawing/2014/main" id="{CC9D5E35-964E-4DAE-9B00-268137A575BC}"/>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6" name="フローチャート: 判断 735">
          <a:extLst>
            <a:ext uri="{FF2B5EF4-FFF2-40B4-BE49-F238E27FC236}">
              <a16:creationId xmlns:a16="http://schemas.microsoft.com/office/drawing/2014/main" id="{71D558B2-6490-4AE4-9A55-AF01C956BCB1}"/>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7" name="フローチャート: 判断 736">
          <a:extLst>
            <a:ext uri="{FF2B5EF4-FFF2-40B4-BE49-F238E27FC236}">
              <a16:creationId xmlns:a16="http://schemas.microsoft.com/office/drawing/2014/main" id="{8497701B-B0E7-404F-86E8-B2D68C350E9E}"/>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8" name="フローチャート: 判断 737">
          <a:extLst>
            <a:ext uri="{FF2B5EF4-FFF2-40B4-BE49-F238E27FC236}">
              <a16:creationId xmlns:a16="http://schemas.microsoft.com/office/drawing/2014/main" id="{DBFBEDCD-36C5-449A-B123-DA1D62496EDD}"/>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EDAEE0D-23C6-422E-8F6C-086601F892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5C4AFB9F-5418-4996-BED5-62C4961A66E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A4D64301-02E7-4EEB-BFB1-41B742E65C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20464F8D-EDB5-4AA1-818B-C6AECDA782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5AA19F6B-699A-4D2A-AE5D-055E2427CF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142557</xdr:rowOff>
    </xdr:from>
    <xdr:to>
      <xdr:col>116</xdr:col>
      <xdr:colOff>114300</xdr:colOff>
      <xdr:row>107</xdr:row>
      <xdr:rowOff>72707</xdr:rowOff>
    </xdr:to>
    <xdr:sp macro="" textlink="">
      <xdr:nvSpPr>
        <xdr:cNvPr id="744" name="楕円 743">
          <a:extLst>
            <a:ext uri="{FF2B5EF4-FFF2-40B4-BE49-F238E27FC236}">
              <a16:creationId xmlns:a16="http://schemas.microsoft.com/office/drawing/2014/main" id="{72191595-AD88-447C-8A56-86D298C47D64}"/>
            </a:ext>
          </a:extLst>
        </xdr:cNvPr>
        <xdr:cNvSpPr/>
      </xdr:nvSpPr>
      <xdr:spPr>
        <a:xfrm>
          <a:off x="221107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120984</xdr:rowOff>
    </xdr:from>
    <xdr:ext cx="469744" cy="259045"/>
    <xdr:sp macro="" textlink="">
      <xdr:nvSpPr>
        <xdr:cNvPr id="745" name="【庁舎】&#10;一人当たり面積該当値テキスト">
          <a:extLst>
            <a:ext uri="{FF2B5EF4-FFF2-40B4-BE49-F238E27FC236}">
              <a16:creationId xmlns:a16="http://schemas.microsoft.com/office/drawing/2014/main" id="{ABCFCA85-5624-48BB-95C5-118B115AE756}"/>
            </a:ext>
          </a:extLst>
        </xdr:cNvPr>
        <xdr:cNvSpPr txBox="1"/>
      </xdr:nvSpPr>
      <xdr:spPr>
        <a:xfrm>
          <a:off x="22199600"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46" name="楕円 745">
          <a:extLst>
            <a:ext uri="{FF2B5EF4-FFF2-40B4-BE49-F238E27FC236}">
              <a16:creationId xmlns:a16="http://schemas.microsoft.com/office/drawing/2014/main" id="{D64999B0-4FF5-4350-8393-44F9DC69A29D}"/>
            </a:ext>
          </a:extLst>
        </xdr:cNvPr>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21907</xdr:rowOff>
    </xdr:from>
    <xdr:to>
      <xdr:col>116</xdr:col>
      <xdr:colOff>63500</xdr:colOff>
      <xdr:row>107</xdr:row>
      <xdr:rowOff>26670</xdr:rowOff>
    </xdr:to>
    <xdr:cxnSp macro="">
      <xdr:nvCxnSpPr>
        <xdr:cNvPr id="747" name="直線コネクタ 746">
          <a:extLst>
            <a:ext uri="{FF2B5EF4-FFF2-40B4-BE49-F238E27FC236}">
              <a16:creationId xmlns:a16="http://schemas.microsoft.com/office/drawing/2014/main" id="{06AB4909-5A10-4AF8-88B4-6CF33106850A}"/>
            </a:ext>
          </a:extLst>
        </xdr:cNvPr>
        <xdr:cNvCxnSpPr/>
      </xdr:nvCxnSpPr>
      <xdr:spPr>
        <a:xfrm flipV="1">
          <a:off x="21323300" y="18367057"/>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748" name="楕円 747">
          <a:extLst>
            <a:ext uri="{FF2B5EF4-FFF2-40B4-BE49-F238E27FC236}">
              <a16:creationId xmlns:a16="http://schemas.microsoft.com/office/drawing/2014/main" id="{70C367B3-1009-4DE5-BE61-65DF0999F62B}"/>
            </a:ext>
          </a:extLst>
        </xdr:cNvPr>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107</xdr:row>
      <xdr:rowOff>26670</xdr:rowOff>
    </xdr:to>
    <xdr:cxnSp macro="">
      <xdr:nvCxnSpPr>
        <xdr:cNvPr id="749" name="直線コネクタ 748">
          <a:extLst>
            <a:ext uri="{FF2B5EF4-FFF2-40B4-BE49-F238E27FC236}">
              <a16:creationId xmlns:a16="http://schemas.microsoft.com/office/drawing/2014/main" id="{D9BBC5A3-4D6D-4CA3-B2BA-102AEAAA9ADD}"/>
            </a:ext>
          </a:extLst>
        </xdr:cNvPr>
        <xdr:cNvCxnSpPr/>
      </xdr:nvCxnSpPr>
      <xdr:spPr>
        <a:xfrm>
          <a:off x="20434300" y="181965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750" name="楕円 749">
          <a:extLst>
            <a:ext uri="{FF2B5EF4-FFF2-40B4-BE49-F238E27FC236}">
              <a16:creationId xmlns:a16="http://schemas.microsoft.com/office/drawing/2014/main" id="{F4BB9144-7FA5-4BFE-A5A8-FD50C1F3867E}"/>
            </a:ext>
          </a:extLst>
        </xdr:cNvPr>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107</xdr:row>
      <xdr:rowOff>121920</xdr:rowOff>
    </xdr:to>
    <xdr:cxnSp macro="">
      <xdr:nvCxnSpPr>
        <xdr:cNvPr id="751" name="直線コネクタ 750">
          <a:extLst>
            <a:ext uri="{FF2B5EF4-FFF2-40B4-BE49-F238E27FC236}">
              <a16:creationId xmlns:a16="http://schemas.microsoft.com/office/drawing/2014/main" id="{AB4E0640-9C22-4417-851B-C796C3295FBB}"/>
            </a:ext>
          </a:extLst>
        </xdr:cNvPr>
        <xdr:cNvCxnSpPr/>
      </xdr:nvCxnSpPr>
      <xdr:spPr>
        <a:xfrm flipV="1">
          <a:off x="19545300" y="18196561"/>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73025</xdr:rowOff>
    </xdr:from>
    <xdr:to>
      <xdr:col>98</xdr:col>
      <xdr:colOff>38100</xdr:colOff>
      <xdr:row>108</xdr:row>
      <xdr:rowOff>3175</xdr:rowOff>
    </xdr:to>
    <xdr:sp macro="" textlink="">
      <xdr:nvSpPr>
        <xdr:cNvPr id="752" name="楕円 751">
          <a:extLst>
            <a:ext uri="{FF2B5EF4-FFF2-40B4-BE49-F238E27FC236}">
              <a16:creationId xmlns:a16="http://schemas.microsoft.com/office/drawing/2014/main" id="{BC685143-6C88-4387-B32B-C03D9336400D}"/>
            </a:ext>
          </a:extLst>
        </xdr:cNvPr>
        <xdr:cNvSpPr/>
      </xdr:nvSpPr>
      <xdr:spPr>
        <a:xfrm>
          <a:off x="18605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121920</xdr:rowOff>
    </xdr:from>
    <xdr:to>
      <xdr:col>102</xdr:col>
      <xdr:colOff>114300</xdr:colOff>
      <xdr:row>107</xdr:row>
      <xdr:rowOff>123825</xdr:rowOff>
    </xdr:to>
    <xdr:cxnSp macro="">
      <xdr:nvCxnSpPr>
        <xdr:cNvPr id="753" name="直線コネクタ 752">
          <a:extLst>
            <a:ext uri="{FF2B5EF4-FFF2-40B4-BE49-F238E27FC236}">
              <a16:creationId xmlns:a16="http://schemas.microsoft.com/office/drawing/2014/main" id="{0C66F606-C3BD-4E20-A00B-DDAEA9271395}"/>
            </a:ext>
          </a:extLst>
        </xdr:cNvPr>
        <xdr:cNvCxnSpPr/>
      </xdr:nvCxnSpPr>
      <xdr:spPr>
        <a:xfrm flipV="1">
          <a:off x="18656300" y="18467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754" name="n_1aveValue【庁舎】&#10;一人当たり面積">
          <a:extLst>
            <a:ext uri="{FF2B5EF4-FFF2-40B4-BE49-F238E27FC236}">
              <a16:creationId xmlns:a16="http://schemas.microsoft.com/office/drawing/2014/main" id="{555E6597-4DD5-42BE-9347-8C86A3B084E5}"/>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755" name="n_2aveValue【庁舎】&#10;一人当たり面積">
          <a:extLst>
            <a:ext uri="{FF2B5EF4-FFF2-40B4-BE49-F238E27FC236}">
              <a16:creationId xmlns:a16="http://schemas.microsoft.com/office/drawing/2014/main" id="{FCF52497-E315-4BCF-96BD-91697F5A2552}"/>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56" name="n_3aveValue【庁舎】&#10;一人当たり面積">
          <a:extLst>
            <a:ext uri="{FF2B5EF4-FFF2-40B4-BE49-F238E27FC236}">
              <a16:creationId xmlns:a16="http://schemas.microsoft.com/office/drawing/2014/main" id="{B58A15DB-CB2E-483D-B31B-EFBAC519CD5B}"/>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57" name="n_4aveValue【庁舎】&#10;一人当たり面積">
          <a:extLst>
            <a:ext uri="{FF2B5EF4-FFF2-40B4-BE49-F238E27FC236}">
              <a16:creationId xmlns:a16="http://schemas.microsoft.com/office/drawing/2014/main" id="{A69631B1-1E34-4462-B583-F17B94C55579}"/>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93997</xdr:rowOff>
    </xdr:from>
    <xdr:ext cx="469744" cy="259045"/>
    <xdr:sp macro="" textlink="">
      <xdr:nvSpPr>
        <xdr:cNvPr id="758" name="n_1mainValue【庁舎】&#10;一人当たり面積">
          <a:extLst>
            <a:ext uri="{FF2B5EF4-FFF2-40B4-BE49-F238E27FC236}">
              <a16:creationId xmlns:a16="http://schemas.microsoft.com/office/drawing/2014/main" id="{DA03A376-3966-4DE2-A511-3601092165DA}"/>
            </a:ext>
          </a:extLst>
        </xdr:cNvPr>
        <xdr:cNvSpPr txBox="1"/>
      </xdr:nvSpPr>
      <xdr:spPr>
        <a:xfrm>
          <a:off x="21075727"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90188</xdr:rowOff>
    </xdr:from>
    <xdr:ext cx="469744" cy="259045"/>
    <xdr:sp macro="" textlink="">
      <xdr:nvSpPr>
        <xdr:cNvPr id="759" name="n_2mainValue【庁舎】&#10;一人当たり面積">
          <a:extLst>
            <a:ext uri="{FF2B5EF4-FFF2-40B4-BE49-F238E27FC236}">
              <a16:creationId xmlns:a16="http://schemas.microsoft.com/office/drawing/2014/main" id="{BD80607A-5D03-49B5-A20B-79575644B4AB}"/>
            </a:ext>
          </a:extLst>
        </xdr:cNvPr>
        <xdr:cNvSpPr txBox="1"/>
      </xdr:nvSpPr>
      <xdr:spPr>
        <a:xfrm>
          <a:off x="20199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760" name="n_3mainValue【庁舎】&#10;一人当たり面積">
          <a:extLst>
            <a:ext uri="{FF2B5EF4-FFF2-40B4-BE49-F238E27FC236}">
              <a16:creationId xmlns:a16="http://schemas.microsoft.com/office/drawing/2014/main" id="{834B0172-7B09-4187-83A6-9E3DE15F4577}"/>
            </a:ext>
          </a:extLst>
        </xdr:cNvPr>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165752</xdr:rowOff>
    </xdr:from>
    <xdr:ext cx="469744" cy="259045"/>
    <xdr:sp macro="" textlink="">
      <xdr:nvSpPr>
        <xdr:cNvPr id="761" name="n_4mainValue【庁舎】&#10;一人当たり面積">
          <a:extLst>
            <a:ext uri="{FF2B5EF4-FFF2-40B4-BE49-F238E27FC236}">
              <a16:creationId xmlns:a16="http://schemas.microsoft.com/office/drawing/2014/main" id="{23E3BE35-FAF9-455E-977A-659F7EA8CE20}"/>
            </a:ext>
          </a:extLst>
        </xdr:cNvPr>
        <xdr:cNvSpPr txBox="1"/>
      </xdr:nvSpPr>
      <xdr:spPr>
        <a:xfrm>
          <a:off x="184214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DF0E108F-1988-4124-823A-D5A02CE03F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4ADABA38-03D8-4773-8F00-948391906A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D78ADD3D-5E36-45AD-8563-5B71D15AD3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保健センターについては昭和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年建築であり、施設や設備の老朽化が見られている。今後、改修や更新等の検討が要される。</a:t>
          </a:r>
          <a:endParaRPr lang="ja-JP" altLang="ja-JP" sz="1400">
            <a:effectLst/>
          </a:endParaRPr>
        </a:p>
        <a:p>
          <a:r>
            <a:rPr kumimoji="1" lang="ja-JP" altLang="ja-JP" sz="1100">
              <a:solidFill>
                <a:schemeClr val="dk1"/>
              </a:solidFill>
              <a:effectLst/>
              <a:latin typeface="+mn-lt"/>
              <a:ea typeface="+mn-ea"/>
              <a:cs typeface="+mn-cs"/>
            </a:rPr>
            <a:t>その他、老朽化が顕著な支所庁舎については個別施設計画に基づいた公共施設の集約化及び複合化の方針を踏まえた建替え等が検討されており、今後数値の改善が見込まれる。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策定済みの個別施設計画に基づき、町の現状に合わせた計画的な修繕と更新を行うことで施設維持に要するコストの縮減を図るとともに、行政サービスの質の向上を行えるよう検討を重ね、健全な行財政運営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年度の基準財政需要額は、合併特例債の償還額の増等により昨年度よりも増額となった。基準財政収入額も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の増等により増額となって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０．５１となった。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全国平均と同水準であり類似団体平均は上回っているものの埼玉県平均を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税の徴収強化等により歳入の確保に努めていく。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6773</xdr:rowOff>
    </xdr:from>
    <xdr:to>
      <xdr:col>23</xdr:col>
      <xdr:colOff>133350</xdr:colOff>
      <xdr:row>43</xdr:row>
      <xdr:rowOff>6773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6773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162137</xdr:rowOff>
    </xdr:from>
    <xdr:to>
      <xdr:col>11</xdr:col>
      <xdr:colOff>31750</xdr:colOff>
      <xdr:row>42</xdr:row>
      <xdr:rowOff>170180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6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127423</xdr:rowOff>
    </xdr:from>
    <xdr:to>
      <xdr:col>23</xdr:col>
      <xdr:colOff>184150</xdr:colOff>
      <xdr:row>43</xdr:row>
      <xdr:rowOff>57573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143950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127423</xdr:rowOff>
    </xdr:from>
    <xdr:to>
      <xdr:col>19</xdr:col>
      <xdr:colOff>184150</xdr:colOff>
      <xdr:row>43</xdr:row>
      <xdr:rowOff>57573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67750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111337</xdr:rowOff>
    </xdr:from>
    <xdr:to>
      <xdr:col>7</xdr:col>
      <xdr:colOff>31750</xdr:colOff>
      <xdr:row>43</xdr:row>
      <xdr:rowOff>41487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51664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公債費については今後も長期的な償還が要されることから、国や県の補助事業等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など、自主財源の更なる確保に努めていく。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165100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2609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421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140970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4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62</xdr:row>
      <xdr:rowOff>140970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9974580"/>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物件費は昨年と同様に減となっているが、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については会計年度任用職員制度による臨時職員等からの任用替えによる増となっている。そのため、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総額として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物件費における各種委託料の減額等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努めて行きたい。委託料については、職員ができることは直営で行うなど、今後も経費削減に努めていく。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72575</xdr:rowOff>
    </xdr:from>
    <xdr:to>
      <xdr:col>23</xdr:col>
      <xdr:colOff>133350</xdr:colOff>
      <xdr:row>81</xdr:row>
      <xdr:rowOff>116644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0025"/>
          <a:ext cx="8382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64709</xdr:rowOff>
    </xdr:from>
    <xdr:to>
      <xdr:col>19</xdr:col>
      <xdr:colOff>133350</xdr:colOff>
      <xdr:row>81</xdr:row>
      <xdr:rowOff>72575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52159"/>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38266</xdr:rowOff>
    </xdr:from>
    <xdr:to>
      <xdr:col>15</xdr:col>
      <xdr:colOff>82550</xdr:colOff>
      <xdr:row>81</xdr:row>
      <xdr:rowOff>64709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5716"/>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29769</xdr:rowOff>
    </xdr:from>
    <xdr:to>
      <xdr:col>11</xdr:col>
      <xdr:colOff>31750</xdr:colOff>
      <xdr:row>81</xdr:row>
      <xdr:rowOff>38266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1721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65844</xdr:rowOff>
    </xdr:from>
    <xdr:to>
      <xdr:col>23</xdr:col>
      <xdr:colOff>184150</xdr:colOff>
      <xdr:row>81</xdr:row>
      <xdr:rowOff>167444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158571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21775</xdr:rowOff>
    </xdr:from>
    <xdr:to>
      <xdr:col>19</xdr:col>
      <xdr:colOff>184150</xdr:colOff>
      <xdr:row>81</xdr:row>
      <xdr:rowOff>123375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133552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13909</xdr:rowOff>
    </xdr:from>
    <xdr:to>
      <xdr:col>15</xdr:col>
      <xdr:colOff>133350</xdr:colOff>
      <xdr:row>81</xdr:row>
      <xdr:rowOff>115509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125686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7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158916</xdr:rowOff>
    </xdr:from>
    <xdr:to>
      <xdr:col>11</xdr:col>
      <xdr:colOff>82550</xdr:colOff>
      <xdr:row>81</xdr:row>
      <xdr:rowOff>89066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99243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150419</xdr:rowOff>
    </xdr:from>
    <xdr:to>
      <xdr:col>7</xdr:col>
      <xdr:colOff>31750</xdr:colOff>
      <xdr:row>81</xdr:row>
      <xdr:rowOff>80569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90746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神川町の令和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年度数値では、依然として全国市平均や全国町村平均を上回っている。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今後も引き続き国や県の給与水準等の動向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に注意を払いつつ、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507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13405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13405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131234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平成１８年１月１日に行われた神川町・神泉村の合併後、平成１８～２２年度は退職者に対して新規職員の採用をしないという職員削減方針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、職員数は減少傾向にあった。その後平成２３年度からは、退職者数の補充による職員採用を退職者の半数にとどめる等して職員数の削減を継続させた。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しかし依然として人口千人当たりの職員数は、埼玉県平均値を大きく上回っている。今後は計画的な職員採用を実施し、適切な定員管理を実施していく。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36891</xdr:rowOff>
    </xdr:from>
    <xdr:to>
      <xdr:col>81</xdr:col>
      <xdr:colOff>44450</xdr:colOff>
      <xdr:row>60</xdr:row>
      <xdr:rowOff>40338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238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5866</xdr:rowOff>
    </xdr:from>
    <xdr:to>
      <xdr:col>77</xdr:col>
      <xdr:colOff>44450</xdr:colOff>
      <xdr:row>60</xdr:row>
      <xdr:rowOff>36891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9286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141696</xdr:rowOff>
    </xdr:from>
    <xdr:to>
      <xdr:col>72</xdr:col>
      <xdr:colOff>203200</xdr:colOff>
      <xdr:row>60</xdr:row>
      <xdr:rowOff>5866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724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59</xdr:row>
      <xdr:rowOff>149739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572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160988</xdr:rowOff>
    </xdr:from>
    <xdr:to>
      <xdr:col>81</xdr:col>
      <xdr:colOff>95250</xdr:colOff>
      <xdr:row>60</xdr:row>
      <xdr:rowOff>91138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6065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157541</xdr:rowOff>
    </xdr:from>
    <xdr:to>
      <xdr:col>77</xdr:col>
      <xdr:colOff>95250</xdr:colOff>
      <xdr:row>60</xdr:row>
      <xdr:rowOff>87691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97868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4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126516</xdr:rowOff>
    </xdr:from>
    <xdr:to>
      <xdr:col>73</xdr:col>
      <xdr:colOff>44450</xdr:colOff>
      <xdr:row>60</xdr:row>
      <xdr:rowOff>56666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66843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90896</xdr:rowOff>
    </xdr:from>
    <xdr:to>
      <xdr:col>68</xdr:col>
      <xdr:colOff>203200</xdr:colOff>
      <xdr:row>60</xdr:row>
      <xdr:rowOff>21046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31223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39266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これは、新庁舎建設事業に係る合併特例債の償還開始により、元利償還額が増加したことが主な要因となっている。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活用の計画にあたっては、合併特例債等の交付税措置率の高いものを選択する等実質公債費比率の抑制に努めており、類似団体平均との比較では低い数値を維持している。しかし、今後も地方債活用を計画していることからも、継続して同数値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44752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368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101298</xdr:rowOff>
    </xdr:from>
    <xdr:to>
      <xdr:col>77</xdr:col>
      <xdr:colOff>44450</xdr:colOff>
      <xdr:row>38</xdr:row>
      <xdr:rowOff>21772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449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101298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104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123372</xdr:rowOff>
    </xdr:from>
    <xdr:to>
      <xdr:col>68</xdr:col>
      <xdr:colOff>152400</xdr:colOff>
      <xdr:row>37</xdr:row>
      <xdr:rowOff>66826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2955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50498</xdr:rowOff>
    </xdr:from>
    <xdr:to>
      <xdr:col>73</xdr:col>
      <xdr:colOff>44450</xdr:colOff>
      <xdr:row>37</xdr:row>
      <xdr:rowOff>152098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162275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16026</xdr:rowOff>
    </xdr:from>
    <xdr:to>
      <xdr:col>68</xdr:col>
      <xdr:colOff>203200</xdr:colOff>
      <xdr:row>37</xdr:row>
      <xdr:rowOff>117626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127803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72572</xdr:rowOff>
    </xdr:from>
    <xdr:to>
      <xdr:col>64</xdr:col>
      <xdr:colOff>152400</xdr:colOff>
      <xdr:row>37</xdr:row>
      <xdr:rowOff>2722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12899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新規に借り入れた地方債により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財政的に有利な地方債を活用することで、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今後も地方債の活用を行う計画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同時に既発債の償還が進むことから、増減の見込まれる将来負担比率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に注意を払い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、適切な地方債の活用に努めていく。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92408</xdr:rowOff>
    </xdr:from>
    <xdr:to>
      <xdr:col>72</xdr:col>
      <xdr:colOff>203200</xdr:colOff>
      <xdr:row>13</xdr:row>
      <xdr:rowOff>117687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32125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92408</xdr:rowOff>
    </xdr:from>
    <xdr:to>
      <xdr:col>68</xdr:col>
      <xdr:colOff>152400</xdr:colOff>
      <xdr:row>14</xdr:row>
      <xdr:rowOff>48502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321258"/>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153929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66887</xdr:rowOff>
    </xdr:from>
    <xdr:to>
      <xdr:col>73</xdr:col>
      <xdr:colOff>44450</xdr:colOff>
      <xdr:row>13</xdr:row>
      <xdr:rowOff>168487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7214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41608</xdr:rowOff>
    </xdr:from>
    <xdr:to>
      <xdr:col>68</xdr:col>
      <xdr:colOff>203200</xdr:colOff>
      <xdr:row>13</xdr:row>
      <xdr:rowOff>143208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153385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03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169152</xdr:rowOff>
    </xdr:from>
    <xdr:to>
      <xdr:col>64</xdr:col>
      <xdr:colOff>152400</xdr:colOff>
      <xdr:row>14</xdr:row>
      <xdr:rowOff>99302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109479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ポイント減少している。これは職員の新陳代謝によるものである。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今後も引き続き適正な定員管理や時間外手当の縮減等、人件費の抑制に努めていく。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可能な範囲は直営で行う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は、定期的な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点検等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を行い、計画的な修繕を行うことで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146594</xdr:rowOff>
    </xdr:from>
    <xdr:to>
      <xdr:col>82</xdr:col>
      <xdr:colOff>107950</xdr:colOff>
      <xdr:row>15</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468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14333</xdr:rowOff>
    </xdr:from>
    <xdr:to>
      <xdr:col>78</xdr:col>
      <xdr:colOff>69850</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86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14333</xdr:rowOff>
    </xdr:from>
    <xdr:to>
      <xdr:col>73</xdr:col>
      <xdr:colOff>180975</xdr:colOff>
      <xdr:row>15</xdr:row>
      <xdr:rowOff>46990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86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33927</xdr:rowOff>
    </xdr:from>
    <xdr:to>
      <xdr:col>69</xdr:col>
      <xdr:colOff>92075</xdr:colOff>
      <xdr:row>15</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5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134983</xdr:rowOff>
    </xdr:from>
    <xdr:to>
      <xdr:col>74</xdr:col>
      <xdr:colOff>31750</xdr:colOff>
      <xdr:row>15</xdr:row>
      <xdr:rowOff>65133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75310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154577</xdr:rowOff>
    </xdr:from>
    <xdr:to>
      <xdr:col>65</xdr:col>
      <xdr:colOff>53975</xdr:colOff>
      <xdr:row>15</xdr:row>
      <xdr:rowOff>84727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94904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が、扶助費自体は、前年度とほぼ同額である。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住民に求められる事業は多岐にわたるものの、必要な事業を見極め、支出の抑制を行うと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に、効果的な扶助費支出を行う必要がある。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これは国保施設勘定への繰出金が減となったことによるものである。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当数値は、各特別会計の事業運営によ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増減が生じることとなる。各会計の適切な事業運営により、繰出金等の安定した抑制を図っていく。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97065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151493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55</xdr:row>
      <xdr:rowOff>151493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9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105228</xdr:rowOff>
    </xdr:from>
    <xdr:to>
      <xdr:col>69</xdr:col>
      <xdr:colOff>92075</xdr:colOff>
      <xdr:row>55</xdr:row>
      <xdr:rowOff>64407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363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13607</xdr:rowOff>
    </xdr:from>
    <xdr:to>
      <xdr:col>69</xdr:col>
      <xdr:colOff>142875</xdr:colOff>
      <xdr:row>55</xdr:row>
      <xdr:rowOff>115207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125384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54428</xdr:rowOff>
    </xdr:from>
    <xdr:to>
      <xdr:col>65</xdr:col>
      <xdr:colOff>53975</xdr:colOff>
      <xdr:row>54</xdr:row>
      <xdr:rowOff>156028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166205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補助費等に係る経常収支比率は１</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特定財源の増により一般財源等分が減となった</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依然として埼玉県平均を上回っており、事業効果の見込めない補助金等の取り扱いについて積極的な見直しを図るなど、補助費等の抑制に努めていく。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52705</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53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81280</xdr:rowOff>
    </xdr:from>
    <xdr:to>
      <xdr:col>73</xdr:col>
      <xdr:colOff>180975</xdr:colOff>
      <xdr:row>36</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82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36</xdr:row>
      <xdr:rowOff>24130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44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xdr:rowOff>
    </xdr:from>
    <xdr:to>
      <xdr:col>82</xdr:col>
      <xdr:colOff>158750</xdr:colOff>
      <xdr:row>35</xdr:row>
      <xdr:rowOff>103505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18432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4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30480</xdr:rowOff>
    </xdr:from>
    <xdr:to>
      <xdr:col>74</xdr:col>
      <xdr:colOff>31750</xdr:colOff>
      <xdr:row>35</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144780</xdr:rowOff>
    </xdr:from>
    <xdr:to>
      <xdr:col>69</xdr:col>
      <xdr:colOff>142875</xdr:colOff>
      <xdr:row>36</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8272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．２ポイント増加している。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これは、新規地方債の借り入れによる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類似団体平均や全国・埼玉県平均を上回っている状態だが、今後も大規模事業への地方債活用が計画されている。公共施設の保有量を含めた適切な管理等により、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借り入れ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68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5153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142239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4086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78</xdr:row>
      <xdr:rowOff>35561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951460"/>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予定される大規模事業に地方債の活用を計画していることを踏まえ、今後増加する見込みとなっている。これに合わせ、公債費以外についても、扶助費や物件費について更なる増加が見込まれる。今後は更なる事務事業の見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を行い、経常経費の抑制を図る必要がある。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165863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194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8128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145287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383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145287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97180"/>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125118</xdr:rowOff>
    </xdr:from>
    <xdr:to>
      <xdr:col>29</xdr:col>
      <xdr:colOff>127000</xdr:colOff>
      <xdr:row>17</xdr:row>
      <xdr:rowOff>147711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7393"/>
          <a:ext cx="6477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147711</xdr:rowOff>
    </xdr:from>
    <xdr:to>
      <xdr:col>26</xdr:col>
      <xdr:colOff>50800</xdr:colOff>
      <xdr:row>17</xdr:row>
      <xdr:rowOff>164544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9986"/>
          <a:ext cx="698500" cy="1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164544</xdr:rowOff>
    </xdr:from>
    <xdr:to>
      <xdr:col>22</xdr:col>
      <xdr:colOff>114300</xdr:colOff>
      <xdr:row>18</xdr:row>
      <xdr:rowOff>1971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6819"/>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1971</xdr:rowOff>
    </xdr:from>
    <xdr:to>
      <xdr:col>18</xdr:col>
      <xdr:colOff>177800</xdr:colOff>
      <xdr:row>18</xdr:row>
      <xdr:rowOff>25585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5696"/>
          <a:ext cx="6985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74318</xdr:rowOff>
    </xdr:from>
    <xdr:to>
      <xdr:col>29</xdr:col>
      <xdr:colOff>177800</xdr:colOff>
      <xdr:row>18</xdr:row>
      <xdr:rowOff>4468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46395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96911</xdr:rowOff>
    </xdr:from>
    <xdr:to>
      <xdr:col>26</xdr:col>
      <xdr:colOff>101600</xdr:colOff>
      <xdr:row>18</xdr:row>
      <xdr:rowOff>27061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113744</xdr:rowOff>
    </xdr:from>
    <xdr:to>
      <xdr:col>22</xdr:col>
      <xdr:colOff>165100</xdr:colOff>
      <xdr:row>18</xdr:row>
      <xdr:rowOff>43894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28671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6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122621</xdr:rowOff>
    </xdr:from>
    <xdr:to>
      <xdr:col>19</xdr:col>
      <xdr:colOff>38100</xdr:colOff>
      <xdr:row>18</xdr:row>
      <xdr:rowOff>52771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37548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146235</xdr:rowOff>
    </xdr:from>
    <xdr:to>
      <xdr:col>15</xdr:col>
      <xdr:colOff>101600</xdr:colOff>
      <xdr:row>18</xdr:row>
      <xdr:rowOff>76385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97076</xdr:rowOff>
    </xdr:from>
    <xdr:to>
      <xdr:col>29</xdr:col>
      <xdr:colOff>127000</xdr:colOff>
      <xdr:row>36</xdr:row>
      <xdr:rowOff>108895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50326"/>
          <a:ext cx="647700" cy="1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108895</xdr:rowOff>
    </xdr:from>
    <xdr:to>
      <xdr:col>26</xdr:col>
      <xdr:colOff>50800</xdr:colOff>
      <xdr:row>37</xdr:row>
      <xdr:rowOff>30851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62145"/>
          <a:ext cx="698500" cy="9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154318</xdr:rowOff>
    </xdr:from>
    <xdr:to>
      <xdr:col>22</xdr:col>
      <xdr:colOff>114300</xdr:colOff>
      <xdr:row>37</xdr:row>
      <xdr:rowOff>30851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07568"/>
          <a:ext cx="698500" cy="4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154318</xdr:rowOff>
    </xdr:from>
    <xdr:to>
      <xdr:col>18</xdr:col>
      <xdr:colOff>177800</xdr:colOff>
      <xdr:row>37</xdr:row>
      <xdr:rowOff>68593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07568"/>
          <a:ext cx="6985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46276</xdr:rowOff>
    </xdr:from>
    <xdr:to>
      <xdr:col>29</xdr:col>
      <xdr:colOff>177800</xdr:colOff>
      <xdr:row>36</xdr:row>
      <xdr:rowOff>147876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18353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7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58095</xdr:rowOff>
    </xdr:from>
    <xdr:to>
      <xdr:col>26</xdr:col>
      <xdr:colOff>101600</xdr:colOff>
      <xdr:row>36</xdr:row>
      <xdr:rowOff>159695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1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144472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9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151501</xdr:rowOff>
    </xdr:from>
    <xdr:to>
      <xdr:col>22</xdr:col>
      <xdr:colOff>165100</xdr:colOff>
      <xdr:row>37</xdr:row>
      <xdr:rowOff>81651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0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66428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9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103518</xdr:rowOff>
    </xdr:from>
    <xdr:to>
      <xdr:col>19</xdr:col>
      <xdr:colOff>38100</xdr:colOff>
      <xdr:row>37</xdr:row>
      <xdr:rowOff>33668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18445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17793</xdr:rowOff>
    </xdr:from>
    <xdr:to>
      <xdr:col>15</xdr:col>
      <xdr:colOff>101600</xdr:colOff>
      <xdr:row>37</xdr:row>
      <xdr:rowOff>119393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104170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148222</xdr:rowOff>
    </xdr:from>
    <xdr:to>
      <xdr:col>24</xdr:col>
      <xdr:colOff>63500</xdr:colOff>
      <xdr:row>37</xdr:row>
      <xdr:rowOff>150635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0422"/>
          <a:ext cx="838200" cy="1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150635</xdr:rowOff>
    </xdr:from>
    <xdr:to>
      <xdr:col>19</xdr:col>
      <xdr:colOff>177800</xdr:colOff>
      <xdr:row>38</xdr:row>
      <xdr:rowOff>14554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4285"/>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170345</xdr:rowOff>
    </xdr:from>
    <xdr:to>
      <xdr:col>15</xdr:col>
      <xdr:colOff>50800</xdr:colOff>
      <xdr:row>38</xdr:row>
      <xdr:rowOff>14554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1399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170345</xdr:rowOff>
    </xdr:from>
    <xdr:to>
      <xdr:col>10</xdr:col>
      <xdr:colOff>114300</xdr:colOff>
      <xdr:row>38</xdr:row>
      <xdr:rowOff>19304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3995"/>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97422</xdr:rowOff>
    </xdr:from>
    <xdr:to>
      <xdr:col>24</xdr:col>
      <xdr:colOff>114300</xdr:colOff>
      <xdr:row>37</xdr:row>
      <xdr:rowOff>27572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99835</xdr:rowOff>
    </xdr:from>
    <xdr:to>
      <xdr:col>20</xdr:col>
      <xdr:colOff>38100</xdr:colOff>
      <xdr:row>38</xdr:row>
      <xdr:rowOff>29984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3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21112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135204</xdr:rowOff>
    </xdr:from>
    <xdr:to>
      <xdr:col>15</xdr:col>
      <xdr:colOff>101600</xdr:colOff>
      <xdr:row>38</xdr:row>
      <xdr:rowOff>65354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119545</xdr:rowOff>
    </xdr:from>
    <xdr:to>
      <xdr:col>10</xdr:col>
      <xdr:colOff>165100</xdr:colOff>
      <xdr:row>38</xdr:row>
      <xdr:rowOff>49695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40822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139954</xdr:rowOff>
    </xdr:from>
    <xdr:to>
      <xdr:col>6</xdr:col>
      <xdr:colOff>38100</xdr:colOff>
      <xdr:row>38</xdr:row>
      <xdr:rowOff>70104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61231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28363</xdr:rowOff>
    </xdr:from>
    <xdr:to>
      <xdr:col>24</xdr:col>
      <xdr:colOff>63500</xdr:colOff>
      <xdr:row>57</xdr:row>
      <xdr:rowOff>36711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1013"/>
          <a:ext cx="8382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21966</xdr:rowOff>
    </xdr:from>
    <xdr:to>
      <xdr:col>19</xdr:col>
      <xdr:colOff>177800</xdr:colOff>
      <xdr:row>57</xdr:row>
      <xdr:rowOff>28363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94616"/>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21966</xdr:rowOff>
    </xdr:from>
    <xdr:to>
      <xdr:col>15</xdr:col>
      <xdr:colOff>50800</xdr:colOff>
      <xdr:row>57</xdr:row>
      <xdr:rowOff>43089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9461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43089</xdr:rowOff>
    </xdr:from>
    <xdr:to>
      <xdr:col>10</xdr:col>
      <xdr:colOff>114300</xdr:colOff>
      <xdr:row>57</xdr:row>
      <xdr:rowOff>45434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15739"/>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157361</xdr:rowOff>
    </xdr:from>
    <xdr:to>
      <xdr:col>24</xdr:col>
      <xdr:colOff>114300</xdr:colOff>
      <xdr:row>57</xdr:row>
      <xdr:rowOff>87511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72288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7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149013</xdr:rowOff>
    </xdr:from>
    <xdr:to>
      <xdr:col>20</xdr:col>
      <xdr:colOff>38100</xdr:colOff>
      <xdr:row>57</xdr:row>
      <xdr:rowOff>79163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70290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142616</xdr:rowOff>
    </xdr:from>
    <xdr:to>
      <xdr:col>15</xdr:col>
      <xdr:colOff>101600</xdr:colOff>
      <xdr:row>57</xdr:row>
      <xdr:rowOff>72766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63893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3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163739</xdr:rowOff>
    </xdr:from>
    <xdr:to>
      <xdr:col>10</xdr:col>
      <xdr:colOff>165100</xdr:colOff>
      <xdr:row>57</xdr:row>
      <xdr:rowOff>93889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85016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166084</xdr:rowOff>
    </xdr:from>
    <xdr:to>
      <xdr:col>6</xdr:col>
      <xdr:colOff>38100</xdr:colOff>
      <xdr:row>57</xdr:row>
      <xdr:rowOff>96234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87361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54020</xdr:rowOff>
    </xdr:from>
    <xdr:to>
      <xdr:col>24</xdr:col>
      <xdr:colOff>63500</xdr:colOff>
      <xdr:row>78</xdr:row>
      <xdr:rowOff>59051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27120"/>
          <a:ext cx="8382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54020</xdr:rowOff>
    </xdr:from>
    <xdr:to>
      <xdr:col>19</xdr:col>
      <xdr:colOff>177800</xdr:colOff>
      <xdr:row>78</xdr:row>
      <xdr:rowOff>69520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27120"/>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69520</xdr:rowOff>
    </xdr:from>
    <xdr:to>
      <xdr:col>15</xdr:col>
      <xdr:colOff>50800</xdr:colOff>
      <xdr:row>78</xdr:row>
      <xdr:rowOff>111559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42620"/>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105158</xdr:rowOff>
    </xdr:from>
    <xdr:to>
      <xdr:col>10</xdr:col>
      <xdr:colOff>114300</xdr:colOff>
      <xdr:row>78</xdr:row>
      <xdr:rowOff>111559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782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8251</xdr:rowOff>
    </xdr:from>
    <xdr:to>
      <xdr:col>24</xdr:col>
      <xdr:colOff>114300</xdr:colOff>
      <xdr:row>78</xdr:row>
      <xdr:rowOff>109851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94628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3220</xdr:rowOff>
    </xdr:from>
    <xdr:to>
      <xdr:col>20</xdr:col>
      <xdr:colOff>38100</xdr:colOff>
      <xdr:row>78</xdr:row>
      <xdr:rowOff>104820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95947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18720</xdr:rowOff>
    </xdr:from>
    <xdr:to>
      <xdr:col>15</xdr:col>
      <xdr:colOff>101600</xdr:colOff>
      <xdr:row>78</xdr:row>
      <xdr:rowOff>120320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111447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60759</xdr:rowOff>
    </xdr:from>
    <xdr:to>
      <xdr:col>10</xdr:col>
      <xdr:colOff>165100</xdr:colOff>
      <xdr:row>78</xdr:row>
      <xdr:rowOff>162359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153486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54358</xdr:rowOff>
    </xdr:from>
    <xdr:to>
      <xdr:col>6</xdr:col>
      <xdr:colOff>38100</xdr:colOff>
      <xdr:row>78</xdr:row>
      <xdr:rowOff>155958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147085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80435</xdr:rowOff>
    </xdr:from>
    <xdr:to>
      <xdr:col>24</xdr:col>
      <xdr:colOff>63500</xdr:colOff>
      <xdr:row>98</xdr:row>
      <xdr:rowOff>89427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82535"/>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89427</xdr:rowOff>
    </xdr:from>
    <xdr:to>
      <xdr:col>19</xdr:col>
      <xdr:colOff>177800</xdr:colOff>
      <xdr:row>98</xdr:row>
      <xdr:rowOff>118363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91527"/>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118363</xdr:rowOff>
    </xdr:from>
    <xdr:to>
      <xdr:col>15</xdr:col>
      <xdr:colOff>50800</xdr:colOff>
      <xdr:row>98</xdr:row>
      <xdr:rowOff>118783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2046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93314</xdr:rowOff>
    </xdr:from>
    <xdr:to>
      <xdr:col>10</xdr:col>
      <xdr:colOff>114300</xdr:colOff>
      <xdr:row>98</xdr:row>
      <xdr:rowOff>118783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95414"/>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29635</xdr:rowOff>
    </xdr:from>
    <xdr:to>
      <xdr:col>24</xdr:col>
      <xdr:colOff>114300</xdr:colOff>
      <xdr:row>98</xdr:row>
      <xdr:rowOff>131235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116012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38627</xdr:rowOff>
    </xdr:from>
    <xdr:to>
      <xdr:col>20</xdr:col>
      <xdr:colOff>38100</xdr:colOff>
      <xdr:row>98</xdr:row>
      <xdr:rowOff>140227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131354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67563</xdr:rowOff>
    </xdr:from>
    <xdr:to>
      <xdr:col>15</xdr:col>
      <xdr:colOff>101600</xdr:colOff>
      <xdr:row>98</xdr:row>
      <xdr:rowOff>169163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160290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67983</xdr:rowOff>
    </xdr:from>
    <xdr:to>
      <xdr:col>10</xdr:col>
      <xdr:colOff>165100</xdr:colOff>
      <xdr:row>98</xdr:row>
      <xdr:rowOff>169583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160710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42514</xdr:rowOff>
    </xdr:from>
    <xdr:to>
      <xdr:col>6</xdr:col>
      <xdr:colOff>38100</xdr:colOff>
      <xdr:row>98</xdr:row>
      <xdr:rowOff>144114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135241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3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103453</xdr:rowOff>
    </xdr:from>
    <xdr:to>
      <xdr:col>55</xdr:col>
      <xdr:colOff>0</xdr:colOff>
      <xdr:row>38</xdr:row>
      <xdr:rowOff>17955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75653"/>
          <a:ext cx="838200" cy="2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17955</xdr:rowOff>
    </xdr:from>
    <xdr:to>
      <xdr:col>50</xdr:col>
      <xdr:colOff>114300</xdr:colOff>
      <xdr:row>38</xdr:row>
      <xdr:rowOff>18476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53305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18476</xdr:rowOff>
    </xdr:from>
    <xdr:to>
      <xdr:col>45</xdr:col>
      <xdr:colOff>177800</xdr:colOff>
      <xdr:row>38</xdr:row>
      <xdr:rowOff>19573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53357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15771</xdr:rowOff>
    </xdr:from>
    <xdr:to>
      <xdr:col>41</xdr:col>
      <xdr:colOff>50800</xdr:colOff>
      <xdr:row>38</xdr:row>
      <xdr:rowOff>19573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530871"/>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52653</xdr:rowOff>
    </xdr:from>
    <xdr:to>
      <xdr:col>55</xdr:col>
      <xdr:colOff>50800</xdr:colOff>
      <xdr:row>36</xdr:row>
      <xdr:rowOff>154253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139030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3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138604</xdr:rowOff>
    </xdr:from>
    <xdr:to>
      <xdr:col>50</xdr:col>
      <xdr:colOff>165100</xdr:colOff>
      <xdr:row>38</xdr:row>
      <xdr:rowOff>68754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59882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139126</xdr:rowOff>
    </xdr:from>
    <xdr:to>
      <xdr:col>46</xdr:col>
      <xdr:colOff>38100</xdr:colOff>
      <xdr:row>38</xdr:row>
      <xdr:rowOff>69276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60403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7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140223</xdr:rowOff>
    </xdr:from>
    <xdr:to>
      <xdr:col>41</xdr:col>
      <xdr:colOff>101600</xdr:colOff>
      <xdr:row>38</xdr:row>
      <xdr:rowOff>70372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83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61500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136422</xdr:rowOff>
    </xdr:from>
    <xdr:to>
      <xdr:col>36</xdr:col>
      <xdr:colOff>165100</xdr:colOff>
      <xdr:row>38</xdr:row>
      <xdr:rowOff>66571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80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57698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7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95495</xdr:rowOff>
    </xdr:from>
    <xdr:to>
      <xdr:col>55</xdr:col>
      <xdr:colOff>0</xdr:colOff>
      <xdr:row>58</xdr:row>
      <xdr:rowOff>84532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68145"/>
          <a:ext cx="838200" cy="16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70049</xdr:rowOff>
    </xdr:from>
    <xdr:to>
      <xdr:col>50</xdr:col>
      <xdr:colOff>114300</xdr:colOff>
      <xdr:row>58</xdr:row>
      <xdr:rowOff>84532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42699"/>
          <a:ext cx="889000" cy="1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70049</xdr:rowOff>
    </xdr:from>
    <xdr:to>
      <xdr:col>45</xdr:col>
      <xdr:colOff>177800</xdr:colOff>
      <xdr:row>57</xdr:row>
      <xdr:rowOff>163873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42699"/>
          <a:ext cx="889000" cy="9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163873</xdr:rowOff>
    </xdr:from>
    <xdr:to>
      <xdr:col>41</xdr:col>
      <xdr:colOff>50800</xdr:colOff>
      <xdr:row>58</xdr:row>
      <xdr:rowOff>135320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36523"/>
          <a:ext cx="889000" cy="1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44695</xdr:rowOff>
    </xdr:from>
    <xdr:to>
      <xdr:col>55</xdr:col>
      <xdr:colOff>50800</xdr:colOff>
      <xdr:row>57</xdr:row>
      <xdr:rowOff>146295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67572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33732</xdr:rowOff>
    </xdr:from>
    <xdr:to>
      <xdr:col>50</xdr:col>
      <xdr:colOff>165100</xdr:colOff>
      <xdr:row>58</xdr:row>
      <xdr:rowOff>135332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126459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19249</xdr:rowOff>
    </xdr:from>
    <xdr:to>
      <xdr:col>46</xdr:col>
      <xdr:colOff>38100</xdr:colOff>
      <xdr:row>57</xdr:row>
      <xdr:rowOff>120849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137376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113073</xdr:rowOff>
    </xdr:from>
    <xdr:to>
      <xdr:col>41</xdr:col>
      <xdr:colOff>101600</xdr:colOff>
      <xdr:row>58</xdr:row>
      <xdr:rowOff>43223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8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59750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84520</xdr:rowOff>
    </xdr:from>
    <xdr:to>
      <xdr:col>36</xdr:col>
      <xdr:colOff>165100</xdr:colOff>
      <xdr:row>59</xdr:row>
      <xdr:rowOff>14670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89774</xdr:rowOff>
    </xdr:from>
    <xdr:to>
      <xdr:col>55</xdr:col>
      <xdr:colOff>0</xdr:colOff>
      <xdr:row>78</xdr:row>
      <xdr:rowOff>135375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62874"/>
          <a:ext cx="838200" cy="4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135375</xdr:rowOff>
    </xdr:from>
    <xdr:to>
      <xdr:col>50</xdr:col>
      <xdr:colOff>114300</xdr:colOff>
      <xdr:row>78</xdr:row>
      <xdr:rowOff>139353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847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138954</xdr:rowOff>
    </xdr:from>
    <xdr:to>
      <xdr:col>45</xdr:col>
      <xdr:colOff>177800</xdr:colOff>
      <xdr:row>78</xdr:row>
      <xdr:rowOff>139353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2054"/>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110846</xdr:rowOff>
    </xdr:from>
    <xdr:to>
      <xdr:col>41</xdr:col>
      <xdr:colOff>50800</xdr:colOff>
      <xdr:row>78</xdr:row>
      <xdr:rowOff>138954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83946"/>
          <a:ext cx="889000" cy="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38974</xdr:rowOff>
    </xdr:from>
    <xdr:to>
      <xdr:col>55</xdr:col>
      <xdr:colOff>50800</xdr:colOff>
      <xdr:row>78</xdr:row>
      <xdr:rowOff>140574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125351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84575</xdr:rowOff>
    </xdr:from>
    <xdr:to>
      <xdr:col>50</xdr:col>
      <xdr:colOff>165100</xdr:colOff>
      <xdr:row>79</xdr:row>
      <xdr:rowOff>14725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5852</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550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88553</xdr:rowOff>
    </xdr:from>
    <xdr:to>
      <xdr:col>46</xdr:col>
      <xdr:colOff>38100</xdr:colOff>
      <xdr:row>79</xdr:row>
      <xdr:rowOff>18703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9830</xdr:rowOff>
    </xdr:from>
    <xdr:ext cx="313932"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93333" y="13554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88154</xdr:rowOff>
    </xdr:from>
    <xdr:to>
      <xdr:col>41</xdr:col>
      <xdr:colOff>101600</xdr:colOff>
      <xdr:row>79</xdr:row>
      <xdr:rowOff>18304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9431</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55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60046</xdr:rowOff>
    </xdr:from>
    <xdr:to>
      <xdr:col>36</xdr:col>
      <xdr:colOff>165100</xdr:colOff>
      <xdr:row>78</xdr:row>
      <xdr:rowOff>161646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152773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24200</xdr:rowOff>
    </xdr:from>
    <xdr:to>
      <xdr:col>55</xdr:col>
      <xdr:colOff>0</xdr:colOff>
      <xdr:row>96</xdr:row>
      <xdr:rowOff>60038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311950"/>
          <a:ext cx="838200" cy="2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72868</xdr:rowOff>
    </xdr:from>
    <xdr:to>
      <xdr:col>50</xdr:col>
      <xdr:colOff>114300</xdr:colOff>
      <xdr:row>96</xdr:row>
      <xdr:rowOff>60038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189168"/>
          <a:ext cx="889000" cy="3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72868</xdr:rowOff>
    </xdr:from>
    <xdr:to>
      <xdr:col>45</xdr:col>
      <xdr:colOff>177800</xdr:colOff>
      <xdr:row>95</xdr:row>
      <xdr:rowOff>70469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189168"/>
          <a:ext cx="889000" cy="16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70469</xdr:rowOff>
    </xdr:from>
    <xdr:to>
      <xdr:col>41</xdr:col>
      <xdr:colOff>50800</xdr:colOff>
      <xdr:row>97</xdr:row>
      <xdr:rowOff>17159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358219"/>
          <a:ext cx="889000" cy="2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144850</xdr:rowOff>
    </xdr:from>
    <xdr:to>
      <xdr:col>55</xdr:col>
      <xdr:colOff>50800</xdr:colOff>
      <xdr:row>95</xdr:row>
      <xdr:rowOff>75000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2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167727</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1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9238</xdr:rowOff>
    </xdr:from>
    <xdr:to>
      <xdr:col>50</xdr:col>
      <xdr:colOff>165100</xdr:colOff>
      <xdr:row>96</xdr:row>
      <xdr:rowOff>110838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4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127365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22068</xdr:rowOff>
    </xdr:from>
    <xdr:to>
      <xdr:col>46</xdr:col>
      <xdr:colOff>38100</xdr:colOff>
      <xdr:row>94</xdr:row>
      <xdr:rowOff>123668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1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140195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91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19669</xdr:rowOff>
    </xdr:from>
    <xdr:to>
      <xdr:col>41</xdr:col>
      <xdr:colOff>101600</xdr:colOff>
      <xdr:row>95</xdr:row>
      <xdr:rowOff>121269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3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137796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137809</xdr:rowOff>
    </xdr:from>
    <xdr:to>
      <xdr:col>36</xdr:col>
      <xdr:colOff>165100</xdr:colOff>
      <xdr:row>97</xdr:row>
      <xdr:rowOff>67959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59086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101245</xdr:rowOff>
    </xdr:from>
    <xdr:to>
      <xdr:col>85</xdr:col>
      <xdr:colOff>127000</xdr:colOff>
      <xdr:row>38</xdr:row>
      <xdr:rowOff>132650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16345"/>
          <a:ext cx="8382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132650</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775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50445</xdr:rowOff>
    </xdr:from>
    <xdr:to>
      <xdr:col>85</xdr:col>
      <xdr:colOff>177800</xdr:colOff>
      <xdr:row>38</xdr:row>
      <xdr:rowOff>152045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81850</xdr:rowOff>
    </xdr:from>
    <xdr:to>
      <xdr:col>81</xdr:col>
      <xdr:colOff>101600</xdr:colOff>
      <xdr:row>39</xdr:row>
      <xdr:rowOff>12000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3127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136068</xdr:rowOff>
    </xdr:from>
    <xdr:to>
      <xdr:col>85</xdr:col>
      <xdr:colOff>127000</xdr:colOff>
      <xdr:row>76</xdr:row>
      <xdr:rowOff>170256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66268"/>
          <a:ext cx="8382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170256</xdr:rowOff>
    </xdr:from>
    <xdr:to>
      <xdr:col>81</xdr:col>
      <xdr:colOff>50800</xdr:colOff>
      <xdr:row>77</xdr:row>
      <xdr:rowOff>108877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00456"/>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108877</xdr:rowOff>
    </xdr:from>
    <xdr:to>
      <xdr:col>76</xdr:col>
      <xdr:colOff>114300</xdr:colOff>
      <xdr:row>78</xdr:row>
      <xdr:rowOff>2705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310527"/>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2705</xdr:rowOff>
    </xdr:from>
    <xdr:to>
      <xdr:col>71</xdr:col>
      <xdr:colOff>177800</xdr:colOff>
      <xdr:row>79</xdr:row>
      <xdr:rowOff>30544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75805"/>
          <a:ext cx="889000" cy="1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85268</xdr:rowOff>
    </xdr:from>
    <xdr:to>
      <xdr:col>85</xdr:col>
      <xdr:colOff>177800</xdr:colOff>
      <xdr:row>77</xdr:row>
      <xdr:rowOff>15418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108145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119456</xdr:rowOff>
    </xdr:from>
    <xdr:to>
      <xdr:col>81</xdr:col>
      <xdr:colOff>101600</xdr:colOff>
      <xdr:row>77</xdr:row>
      <xdr:rowOff>49606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66133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58077</xdr:rowOff>
    </xdr:from>
    <xdr:to>
      <xdr:col>76</xdr:col>
      <xdr:colOff>165100</xdr:colOff>
      <xdr:row>77</xdr:row>
      <xdr:rowOff>159677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150804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123355</xdr:rowOff>
    </xdr:from>
    <xdr:to>
      <xdr:col>72</xdr:col>
      <xdr:colOff>38100</xdr:colOff>
      <xdr:row>78</xdr:row>
      <xdr:rowOff>53505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3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44632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41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151194</xdr:rowOff>
    </xdr:from>
    <xdr:to>
      <xdr:col>67</xdr:col>
      <xdr:colOff>101600</xdr:colOff>
      <xdr:row>79</xdr:row>
      <xdr:rowOff>81344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72471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6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145959</xdr:rowOff>
    </xdr:from>
    <xdr:to>
      <xdr:col>85</xdr:col>
      <xdr:colOff>127000</xdr:colOff>
      <xdr:row>98</xdr:row>
      <xdr:rowOff>153448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48059"/>
          <a:ext cx="8382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144610</xdr:rowOff>
    </xdr:from>
    <xdr:to>
      <xdr:col>81</xdr:col>
      <xdr:colOff>50800</xdr:colOff>
      <xdr:row>98</xdr:row>
      <xdr:rowOff>145959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75260"/>
          <a:ext cx="889000" cy="17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144610</xdr:rowOff>
    </xdr:from>
    <xdr:to>
      <xdr:col>76</xdr:col>
      <xdr:colOff>114300</xdr:colOff>
      <xdr:row>98</xdr:row>
      <xdr:rowOff>113302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75260"/>
          <a:ext cx="889000" cy="1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23310</xdr:rowOff>
    </xdr:from>
    <xdr:to>
      <xdr:col>71</xdr:col>
      <xdr:colOff>177800</xdr:colOff>
      <xdr:row>98</xdr:row>
      <xdr:rowOff>113302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796710"/>
          <a:ext cx="889000" cy="11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102648</xdr:rowOff>
    </xdr:from>
    <xdr:to>
      <xdr:col>85</xdr:col>
      <xdr:colOff>177800</xdr:colOff>
      <xdr:row>99</xdr:row>
      <xdr:rowOff>32798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17575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95159</xdr:rowOff>
    </xdr:from>
    <xdr:to>
      <xdr:col>81</xdr:col>
      <xdr:colOff>101600</xdr:colOff>
      <xdr:row>99</xdr:row>
      <xdr:rowOff>25309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9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16436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93810</xdr:rowOff>
    </xdr:from>
    <xdr:to>
      <xdr:col>76</xdr:col>
      <xdr:colOff>165100</xdr:colOff>
      <xdr:row>98</xdr:row>
      <xdr:rowOff>23960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40487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62502</xdr:rowOff>
    </xdr:from>
    <xdr:to>
      <xdr:col>72</xdr:col>
      <xdr:colOff>38100</xdr:colOff>
      <xdr:row>98</xdr:row>
      <xdr:rowOff>164102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155229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143960</xdr:rowOff>
    </xdr:from>
    <xdr:to>
      <xdr:col>67</xdr:col>
      <xdr:colOff>101600</xdr:colOff>
      <xdr:row>92</xdr:row>
      <xdr:rowOff>74110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7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90637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52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97703</xdr:rowOff>
    </xdr:from>
    <xdr:to>
      <xdr:col>116</xdr:col>
      <xdr:colOff>63500</xdr:colOff>
      <xdr:row>59</xdr:row>
      <xdr:rowOff>97703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3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97703</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1325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97736</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328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96625</xdr:rowOff>
    </xdr:from>
    <xdr:to>
      <xdr:col>102</xdr:col>
      <xdr:colOff>114300</xdr:colOff>
      <xdr:row>59</xdr:row>
      <xdr:rowOff>97736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2175"/>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46903</xdr:rowOff>
    </xdr:from>
    <xdr:to>
      <xdr:col>116</xdr:col>
      <xdr:colOff>114300</xdr:colOff>
      <xdr:row>59</xdr:row>
      <xdr:rowOff>148503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133280</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46903</xdr:rowOff>
    </xdr:from>
    <xdr:to>
      <xdr:col>112</xdr:col>
      <xdr:colOff>38100</xdr:colOff>
      <xdr:row>59</xdr:row>
      <xdr:rowOff>148503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139630</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46936</xdr:rowOff>
    </xdr:from>
    <xdr:to>
      <xdr:col>102</xdr:col>
      <xdr:colOff>165100</xdr:colOff>
      <xdr:row>59</xdr:row>
      <xdr:rowOff>148536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139663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45825</xdr:rowOff>
    </xdr:from>
    <xdr:to>
      <xdr:col>98</xdr:col>
      <xdr:colOff>38100</xdr:colOff>
      <xdr:row>59</xdr:row>
      <xdr:rowOff>147425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138552</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4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10460</xdr:rowOff>
    </xdr:from>
    <xdr:to>
      <xdr:col>116</xdr:col>
      <xdr:colOff>63500</xdr:colOff>
      <xdr:row>77</xdr:row>
      <xdr:rowOff>23000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2110"/>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23000</xdr:rowOff>
    </xdr:from>
    <xdr:to>
      <xdr:col>111</xdr:col>
      <xdr:colOff>177800</xdr:colOff>
      <xdr:row>77</xdr:row>
      <xdr:rowOff>28780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24650"/>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28780</xdr:rowOff>
    </xdr:from>
    <xdr:to>
      <xdr:col>107</xdr:col>
      <xdr:colOff>50800</xdr:colOff>
      <xdr:row>77</xdr:row>
      <xdr:rowOff>55004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30430"/>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55004</xdr:rowOff>
    </xdr:from>
    <xdr:to>
      <xdr:col>102</xdr:col>
      <xdr:colOff>114300</xdr:colOff>
      <xdr:row>77</xdr:row>
      <xdr:rowOff>64018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5665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131110</xdr:rowOff>
    </xdr:from>
    <xdr:to>
      <xdr:col>116</xdr:col>
      <xdr:colOff>114300</xdr:colOff>
      <xdr:row>77</xdr:row>
      <xdr:rowOff>61260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109537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143650</xdr:rowOff>
    </xdr:from>
    <xdr:to>
      <xdr:col>112</xdr:col>
      <xdr:colOff>38100</xdr:colOff>
      <xdr:row>77</xdr:row>
      <xdr:rowOff>73800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64927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149430</xdr:rowOff>
    </xdr:from>
    <xdr:to>
      <xdr:col>107</xdr:col>
      <xdr:colOff>101600</xdr:colOff>
      <xdr:row>77</xdr:row>
      <xdr:rowOff>79580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70707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4204</xdr:rowOff>
    </xdr:from>
    <xdr:to>
      <xdr:col>102</xdr:col>
      <xdr:colOff>165100</xdr:colOff>
      <xdr:row>77</xdr:row>
      <xdr:rowOff>105804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96931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13218</xdr:rowOff>
    </xdr:from>
    <xdr:to>
      <xdr:col>98</xdr:col>
      <xdr:colOff>38100</xdr:colOff>
      <xdr:row>77</xdr:row>
      <xdr:rowOff>114818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105945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性質別歳出の主な特徴は次のとおりである。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については、前年度より増となっている。これは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会計年度任用職員制度の臨時職員等からの任用替えの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適切な職員配置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の見直し等により、縮減に努めていく。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前年度より減となっている。これは会計年度任用職員制度の導入による賃金の皆減によるものである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。類似団体平均は下回っているものの県平均を上回っており、必要な経費の適正化に努める。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については、特別定額給付金の皆増や子育て世帯臨時特別給付金の皆増により増となっている。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丹荘保育所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建設事業に係る支出の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大規模な整備事業が予定され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補助事業費の皆増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については、新庁舎建設に係る合併特例債の償還開始による増である。今後も地方債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活用した大規模な整備事業が予定されており、増加が見込まれる。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168275</xdr:rowOff>
    </xdr:from>
    <xdr:to>
      <xdr:col>24</xdr:col>
      <xdr:colOff>63500</xdr:colOff>
      <xdr:row>37</xdr:row>
      <xdr:rowOff>22923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0475"/>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55309</xdr:rowOff>
    </xdr:from>
    <xdr:to>
      <xdr:col>19</xdr:col>
      <xdr:colOff>177800</xdr:colOff>
      <xdr:row>36</xdr:row>
      <xdr:rowOff>168275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7509"/>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55309</xdr:rowOff>
    </xdr:from>
    <xdr:to>
      <xdr:col>15</xdr:col>
      <xdr:colOff>50800</xdr:colOff>
      <xdr:row>36</xdr:row>
      <xdr:rowOff>69596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750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69596</xdr:rowOff>
    </xdr:from>
    <xdr:to>
      <xdr:col>10</xdr:col>
      <xdr:colOff>114300</xdr:colOff>
      <xdr:row>36</xdr:row>
      <xdr:rowOff>81978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1796"/>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143573</xdr:rowOff>
    </xdr:from>
    <xdr:to>
      <xdr:col>24</xdr:col>
      <xdr:colOff>114300</xdr:colOff>
      <xdr:row>37</xdr:row>
      <xdr:rowOff>73723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122000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117475</xdr:rowOff>
    </xdr:from>
    <xdr:to>
      <xdr:col>20</xdr:col>
      <xdr:colOff>38100</xdr:colOff>
      <xdr:row>37</xdr:row>
      <xdr:rowOff>47625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38752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4509</xdr:rowOff>
    </xdr:from>
    <xdr:to>
      <xdr:col>15</xdr:col>
      <xdr:colOff>101600</xdr:colOff>
      <xdr:row>36</xdr:row>
      <xdr:rowOff>106109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97236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18796</xdr:rowOff>
    </xdr:from>
    <xdr:to>
      <xdr:col>10</xdr:col>
      <xdr:colOff>165100</xdr:colOff>
      <xdr:row>36</xdr:row>
      <xdr:rowOff>120396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111523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31178</xdr:rowOff>
    </xdr:from>
    <xdr:to>
      <xdr:col>6</xdr:col>
      <xdr:colOff>38100</xdr:colOff>
      <xdr:row>36</xdr:row>
      <xdr:rowOff>132778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123905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81294</xdr:rowOff>
    </xdr:from>
    <xdr:to>
      <xdr:col>24</xdr:col>
      <xdr:colOff>63500</xdr:colOff>
      <xdr:row>58</xdr:row>
      <xdr:rowOff>61361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3944"/>
          <a:ext cx="838200" cy="1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55295</xdr:rowOff>
    </xdr:from>
    <xdr:to>
      <xdr:col>19</xdr:col>
      <xdr:colOff>177800</xdr:colOff>
      <xdr:row>58</xdr:row>
      <xdr:rowOff>61361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27945"/>
          <a:ext cx="889000" cy="17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55295</xdr:rowOff>
    </xdr:from>
    <xdr:to>
      <xdr:col>15</xdr:col>
      <xdr:colOff>50800</xdr:colOff>
      <xdr:row>58</xdr:row>
      <xdr:rowOff>26823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7945"/>
          <a:ext cx="889000" cy="1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54571</xdr:rowOff>
    </xdr:from>
    <xdr:to>
      <xdr:col>10</xdr:col>
      <xdr:colOff>114300</xdr:colOff>
      <xdr:row>58</xdr:row>
      <xdr:rowOff>26823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27221"/>
          <a:ext cx="889000" cy="1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30494</xdr:rowOff>
    </xdr:from>
    <xdr:to>
      <xdr:col>24</xdr:col>
      <xdr:colOff>114300</xdr:colOff>
      <xdr:row>57</xdr:row>
      <xdr:rowOff>132094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116871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10561</xdr:rowOff>
    </xdr:from>
    <xdr:to>
      <xdr:col>20</xdr:col>
      <xdr:colOff>38100</xdr:colOff>
      <xdr:row>58</xdr:row>
      <xdr:rowOff>112161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103288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4495</xdr:rowOff>
    </xdr:from>
    <xdr:to>
      <xdr:col>15</xdr:col>
      <xdr:colOff>101600</xdr:colOff>
      <xdr:row>57</xdr:row>
      <xdr:rowOff>106095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122622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5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147473</xdr:rowOff>
    </xdr:from>
    <xdr:to>
      <xdr:col>10</xdr:col>
      <xdr:colOff>165100</xdr:colOff>
      <xdr:row>58</xdr:row>
      <xdr:rowOff>77623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94150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3771</xdr:rowOff>
    </xdr:from>
    <xdr:to>
      <xdr:col>6</xdr:col>
      <xdr:colOff>38100</xdr:colOff>
      <xdr:row>57</xdr:row>
      <xdr:rowOff>105371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121898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5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142641</xdr:rowOff>
    </xdr:from>
    <xdr:to>
      <xdr:col>24</xdr:col>
      <xdr:colOff>63500</xdr:colOff>
      <xdr:row>78</xdr:row>
      <xdr:rowOff>128392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4291"/>
          <a:ext cx="8382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128392</xdr:rowOff>
    </xdr:from>
    <xdr:to>
      <xdr:col>19</xdr:col>
      <xdr:colOff>177800</xdr:colOff>
      <xdr:row>79</xdr:row>
      <xdr:rowOff>7485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01492"/>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7288</xdr:rowOff>
    </xdr:from>
    <xdr:to>
      <xdr:col>15</xdr:col>
      <xdr:colOff>50800</xdr:colOff>
      <xdr:row>79</xdr:row>
      <xdr:rowOff>7485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5183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7288</xdr:rowOff>
    </xdr:from>
    <xdr:to>
      <xdr:col>10</xdr:col>
      <xdr:colOff>114300</xdr:colOff>
      <xdr:row>79</xdr:row>
      <xdr:rowOff>21430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1838"/>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91841</xdr:rowOff>
    </xdr:from>
    <xdr:to>
      <xdr:col>24</xdr:col>
      <xdr:colOff>114300</xdr:colOff>
      <xdr:row>78</xdr:row>
      <xdr:rowOff>21991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70268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77592</xdr:rowOff>
    </xdr:from>
    <xdr:to>
      <xdr:col>20</xdr:col>
      <xdr:colOff>38100</xdr:colOff>
      <xdr:row>79</xdr:row>
      <xdr:rowOff>7742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170319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4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128135</xdr:rowOff>
    </xdr:from>
    <xdr:to>
      <xdr:col>15</xdr:col>
      <xdr:colOff>101600</xdr:colOff>
      <xdr:row>79</xdr:row>
      <xdr:rowOff>58285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49412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9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127938</xdr:rowOff>
    </xdr:from>
    <xdr:to>
      <xdr:col>10</xdr:col>
      <xdr:colOff>165100</xdr:colOff>
      <xdr:row>79</xdr:row>
      <xdr:rowOff>58088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49215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142080</xdr:rowOff>
    </xdr:from>
    <xdr:to>
      <xdr:col>6</xdr:col>
      <xdr:colOff>38100</xdr:colOff>
      <xdr:row>79</xdr:row>
      <xdr:rowOff>72230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63357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160731</xdr:rowOff>
    </xdr:from>
    <xdr:to>
      <xdr:col>24</xdr:col>
      <xdr:colOff>63500</xdr:colOff>
      <xdr:row>98</xdr:row>
      <xdr:rowOff>15799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1381"/>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15405</xdr:rowOff>
    </xdr:from>
    <xdr:to>
      <xdr:col>19</xdr:col>
      <xdr:colOff>177800</xdr:colOff>
      <xdr:row>98</xdr:row>
      <xdr:rowOff>15799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17505"/>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14235</xdr:rowOff>
    </xdr:from>
    <xdr:to>
      <xdr:col>15</xdr:col>
      <xdr:colOff>50800</xdr:colOff>
      <xdr:row>98</xdr:row>
      <xdr:rowOff>15405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16335"/>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14235</xdr:rowOff>
    </xdr:from>
    <xdr:to>
      <xdr:col>10</xdr:col>
      <xdr:colOff>114300</xdr:colOff>
      <xdr:row>98</xdr:row>
      <xdr:rowOff>24783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6335"/>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109931</xdr:rowOff>
    </xdr:from>
    <xdr:to>
      <xdr:col>24</xdr:col>
      <xdr:colOff>114300</xdr:colOff>
      <xdr:row>98</xdr:row>
      <xdr:rowOff>40081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24858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136449</xdr:rowOff>
    </xdr:from>
    <xdr:to>
      <xdr:col>20</xdr:col>
      <xdr:colOff>38100</xdr:colOff>
      <xdr:row>98</xdr:row>
      <xdr:rowOff>66599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57726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136055</xdr:rowOff>
    </xdr:from>
    <xdr:to>
      <xdr:col>15</xdr:col>
      <xdr:colOff>101600</xdr:colOff>
      <xdr:row>98</xdr:row>
      <xdr:rowOff>66205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57332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134885</xdr:rowOff>
    </xdr:from>
    <xdr:to>
      <xdr:col>10</xdr:col>
      <xdr:colOff>165100</xdr:colOff>
      <xdr:row>98</xdr:row>
      <xdr:rowOff>65035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56162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145433</xdr:rowOff>
    </xdr:from>
    <xdr:to>
      <xdr:col>6</xdr:col>
      <xdr:colOff>38100</xdr:colOff>
      <xdr:row>98</xdr:row>
      <xdr:rowOff>75583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66710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133419</xdr:rowOff>
    </xdr:from>
    <xdr:to>
      <xdr:col>55</xdr:col>
      <xdr:colOff>0</xdr:colOff>
      <xdr:row>58</xdr:row>
      <xdr:rowOff>146624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77519"/>
          <a:ext cx="8382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146624</xdr:rowOff>
    </xdr:from>
    <xdr:to>
      <xdr:col>50</xdr:col>
      <xdr:colOff>114300</xdr:colOff>
      <xdr:row>58</xdr:row>
      <xdr:rowOff>167829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90724"/>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134997</xdr:rowOff>
    </xdr:from>
    <xdr:to>
      <xdr:col>45</xdr:col>
      <xdr:colOff>177800</xdr:colOff>
      <xdr:row>58</xdr:row>
      <xdr:rowOff>167829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79097"/>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134997</xdr:rowOff>
    </xdr:from>
    <xdr:to>
      <xdr:col>41</xdr:col>
      <xdr:colOff>50800</xdr:colOff>
      <xdr:row>58</xdr:row>
      <xdr:rowOff>140005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79097"/>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82619</xdr:rowOff>
    </xdr:from>
    <xdr:to>
      <xdr:col>55</xdr:col>
      <xdr:colOff>50800</xdr:colOff>
      <xdr:row>59</xdr:row>
      <xdr:rowOff>12769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168996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95824</xdr:rowOff>
    </xdr:from>
    <xdr:to>
      <xdr:col>50</xdr:col>
      <xdr:colOff>165100</xdr:colOff>
      <xdr:row>59</xdr:row>
      <xdr:rowOff>25974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17101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117029</xdr:rowOff>
    </xdr:from>
    <xdr:to>
      <xdr:col>46</xdr:col>
      <xdr:colOff>38100</xdr:colOff>
      <xdr:row>59</xdr:row>
      <xdr:rowOff>47179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38306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5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84197</xdr:rowOff>
    </xdr:from>
    <xdr:to>
      <xdr:col>41</xdr:col>
      <xdr:colOff>101600</xdr:colOff>
      <xdr:row>59</xdr:row>
      <xdr:rowOff>14347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89205</xdr:rowOff>
    </xdr:from>
    <xdr:to>
      <xdr:col>36</xdr:col>
      <xdr:colOff>165100</xdr:colOff>
      <xdr:row>59</xdr:row>
      <xdr:rowOff>19355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10482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1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135879</xdr:rowOff>
    </xdr:from>
    <xdr:to>
      <xdr:col>55</xdr:col>
      <xdr:colOff>0</xdr:colOff>
      <xdr:row>79</xdr:row>
      <xdr:rowOff>14481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08979"/>
          <a:ext cx="838200" cy="5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14481</xdr:rowOff>
    </xdr:from>
    <xdr:to>
      <xdr:col>50</xdr:col>
      <xdr:colOff>114300</xdr:colOff>
      <xdr:row>79</xdr:row>
      <xdr:rowOff>52026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59031"/>
          <a:ext cx="889000" cy="3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35328</xdr:rowOff>
    </xdr:from>
    <xdr:to>
      <xdr:col>45</xdr:col>
      <xdr:colOff>177800</xdr:colOff>
      <xdr:row>79</xdr:row>
      <xdr:rowOff>52026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79878"/>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35328</xdr:rowOff>
    </xdr:from>
    <xdr:to>
      <xdr:col>41</xdr:col>
      <xdr:colOff>50800</xdr:colOff>
      <xdr:row>79</xdr:row>
      <xdr:rowOff>40074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9878"/>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85079</xdr:rowOff>
    </xdr:from>
    <xdr:to>
      <xdr:col>55</xdr:col>
      <xdr:colOff>50800</xdr:colOff>
      <xdr:row>79</xdr:row>
      <xdr:rowOff>15229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135131</xdr:rowOff>
    </xdr:from>
    <xdr:to>
      <xdr:col>50</xdr:col>
      <xdr:colOff>165100</xdr:colOff>
      <xdr:row>79</xdr:row>
      <xdr:rowOff>65281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56408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1226</xdr:rowOff>
    </xdr:from>
    <xdr:to>
      <xdr:col>46</xdr:col>
      <xdr:colOff>38100</xdr:colOff>
      <xdr:row>79</xdr:row>
      <xdr:rowOff>102826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93953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155978</xdr:rowOff>
    </xdr:from>
    <xdr:to>
      <xdr:col>41</xdr:col>
      <xdr:colOff>101600</xdr:colOff>
      <xdr:row>79</xdr:row>
      <xdr:rowOff>86128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77255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160724</xdr:rowOff>
    </xdr:from>
    <xdr:to>
      <xdr:col>36</xdr:col>
      <xdr:colOff>165100</xdr:colOff>
      <xdr:row>79</xdr:row>
      <xdr:rowOff>90874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82001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160826</xdr:rowOff>
    </xdr:from>
    <xdr:to>
      <xdr:col>55</xdr:col>
      <xdr:colOff>0</xdr:colOff>
      <xdr:row>98</xdr:row>
      <xdr:rowOff>63858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91476"/>
          <a:ext cx="838200" cy="7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63858</xdr:rowOff>
    </xdr:from>
    <xdr:to>
      <xdr:col>50</xdr:col>
      <xdr:colOff>114300</xdr:colOff>
      <xdr:row>98</xdr:row>
      <xdr:rowOff>97543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65958"/>
          <a:ext cx="8890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80733</xdr:rowOff>
    </xdr:from>
    <xdr:to>
      <xdr:col>45</xdr:col>
      <xdr:colOff>177800</xdr:colOff>
      <xdr:row>98</xdr:row>
      <xdr:rowOff>97543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82833"/>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70278</xdr:rowOff>
    </xdr:from>
    <xdr:to>
      <xdr:col>41</xdr:col>
      <xdr:colOff>50800</xdr:colOff>
      <xdr:row>98</xdr:row>
      <xdr:rowOff>80733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72378"/>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110026</xdr:rowOff>
    </xdr:from>
    <xdr:to>
      <xdr:col>55</xdr:col>
      <xdr:colOff>50800</xdr:colOff>
      <xdr:row>98</xdr:row>
      <xdr:rowOff>40176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88453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13058</xdr:rowOff>
    </xdr:from>
    <xdr:to>
      <xdr:col>50</xdr:col>
      <xdr:colOff>165100</xdr:colOff>
      <xdr:row>98</xdr:row>
      <xdr:rowOff>114658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105785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46743</xdr:rowOff>
    </xdr:from>
    <xdr:to>
      <xdr:col>46</xdr:col>
      <xdr:colOff>38100</xdr:colOff>
      <xdr:row>98</xdr:row>
      <xdr:rowOff>148343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29933</xdr:rowOff>
    </xdr:from>
    <xdr:to>
      <xdr:col>41</xdr:col>
      <xdr:colOff>101600</xdr:colOff>
      <xdr:row>98</xdr:row>
      <xdr:rowOff>131533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122660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19478</xdr:rowOff>
    </xdr:from>
    <xdr:to>
      <xdr:col>36</xdr:col>
      <xdr:colOff>165100</xdr:colOff>
      <xdr:row>98</xdr:row>
      <xdr:rowOff>121078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112205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59175</xdr:rowOff>
    </xdr:from>
    <xdr:to>
      <xdr:col>85</xdr:col>
      <xdr:colOff>127000</xdr:colOff>
      <xdr:row>38</xdr:row>
      <xdr:rowOff>76606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888475"/>
          <a:ext cx="838200" cy="70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76606</xdr:rowOff>
    </xdr:from>
    <xdr:to>
      <xdr:col>81</xdr:col>
      <xdr:colOff>50800</xdr:colOff>
      <xdr:row>38</xdr:row>
      <xdr:rowOff>98876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91706"/>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54318</xdr:rowOff>
    </xdr:from>
    <xdr:to>
      <xdr:col>76</xdr:col>
      <xdr:colOff>114300</xdr:colOff>
      <xdr:row>38</xdr:row>
      <xdr:rowOff>98876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69418"/>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21437</xdr:rowOff>
    </xdr:from>
    <xdr:to>
      <xdr:col>71</xdr:col>
      <xdr:colOff>177800</xdr:colOff>
      <xdr:row>38</xdr:row>
      <xdr:rowOff>54318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6537"/>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8375</xdr:rowOff>
    </xdr:from>
    <xdr:to>
      <xdr:col>85</xdr:col>
      <xdr:colOff>177800</xdr:colOff>
      <xdr:row>34</xdr:row>
      <xdr:rowOff>109975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31252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6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25806</xdr:rowOff>
    </xdr:from>
    <xdr:to>
      <xdr:col>81</xdr:col>
      <xdr:colOff>101600</xdr:colOff>
      <xdr:row>38</xdr:row>
      <xdr:rowOff>127406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118533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48076</xdr:rowOff>
    </xdr:from>
    <xdr:to>
      <xdr:col>76</xdr:col>
      <xdr:colOff>165100</xdr:colOff>
      <xdr:row>38</xdr:row>
      <xdr:rowOff>149676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166203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3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3518</xdr:rowOff>
    </xdr:from>
    <xdr:to>
      <xdr:col>72</xdr:col>
      <xdr:colOff>38100</xdr:colOff>
      <xdr:row>38</xdr:row>
      <xdr:rowOff>105118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121645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142087</xdr:rowOff>
    </xdr:from>
    <xdr:to>
      <xdr:col>67</xdr:col>
      <xdr:colOff>101600</xdr:colOff>
      <xdr:row>38</xdr:row>
      <xdr:rowOff>72237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88764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102941</xdr:rowOff>
    </xdr:from>
    <xdr:to>
      <xdr:col>85</xdr:col>
      <xdr:colOff>127000</xdr:colOff>
      <xdr:row>57</xdr:row>
      <xdr:rowOff>141039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75591"/>
          <a:ext cx="83820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141039</xdr:rowOff>
    </xdr:from>
    <xdr:to>
      <xdr:col>81</xdr:col>
      <xdr:colOff>50800</xdr:colOff>
      <xdr:row>57</xdr:row>
      <xdr:rowOff>162051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13689"/>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66397</xdr:rowOff>
    </xdr:from>
    <xdr:to>
      <xdr:col>76</xdr:col>
      <xdr:colOff>114300</xdr:colOff>
      <xdr:row>57</xdr:row>
      <xdr:rowOff>162051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39047"/>
          <a:ext cx="889000" cy="9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66397</xdr:rowOff>
    </xdr:from>
    <xdr:to>
      <xdr:col>71</xdr:col>
      <xdr:colOff>177800</xdr:colOff>
      <xdr:row>57</xdr:row>
      <xdr:rowOff>165225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39047"/>
          <a:ext cx="8890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52141</xdr:rowOff>
    </xdr:from>
    <xdr:to>
      <xdr:col>85</xdr:col>
      <xdr:colOff>177800</xdr:colOff>
      <xdr:row>57</xdr:row>
      <xdr:rowOff>153741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138518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90239</xdr:rowOff>
    </xdr:from>
    <xdr:to>
      <xdr:col>81</xdr:col>
      <xdr:colOff>101600</xdr:colOff>
      <xdr:row>58</xdr:row>
      <xdr:rowOff>20389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111251</xdr:rowOff>
    </xdr:from>
    <xdr:to>
      <xdr:col>76</xdr:col>
      <xdr:colOff>165100</xdr:colOff>
      <xdr:row>58</xdr:row>
      <xdr:rowOff>41401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32528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15597</xdr:rowOff>
    </xdr:from>
    <xdr:to>
      <xdr:col>72</xdr:col>
      <xdr:colOff>38100</xdr:colOff>
      <xdr:row>57</xdr:row>
      <xdr:rowOff>117197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133724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114425</xdr:rowOff>
    </xdr:from>
    <xdr:to>
      <xdr:col>67</xdr:col>
      <xdr:colOff>101600</xdr:colOff>
      <xdr:row>58</xdr:row>
      <xdr:rowOff>44575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35702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101245</xdr:rowOff>
    </xdr:from>
    <xdr:to>
      <xdr:col>85</xdr:col>
      <xdr:colOff>127000</xdr:colOff>
      <xdr:row>78</xdr:row>
      <xdr:rowOff>132649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74345"/>
          <a:ext cx="838200" cy="3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132649</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5749"/>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50445</xdr:rowOff>
    </xdr:from>
    <xdr:to>
      <xdr:col>85</xdr:col>
      <xdr:colOff>177800</xdr:colOff>
      <xdr:row>78</xdr:row>
      <xdr:rowOff>152045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81849</xdr:rowOff>
    </xdr:from>
    <xdr:to>
      <xdr:col>81</xdr:col>
      <xdr:colOff>101600</xdr:colOff>
      <xdr:row>79</xdr:row>
      <xdr:rowOff>11999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3126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136068</xdr:rowOff>
    </xdr:from>
    <xdr:to>
      <xdr:col>85</xdr:col>
      <xdr:colOff>127000</xdr:colOff>
      <xdr:row>96</xdr:row>
      <xdr:rowOff>170256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95268"/>
          <a:ext cx="8382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170256</xdr:rowOff>
    </xdr:from>
    <xdr:to>
      <xdr:col>81</xdr:col>
      <xdr:colOff>50800</xdr:colOff>
      <xdr:row>97</xdr:row>
      <xdr:rowOff>108877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29456"/>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108877</xdr:rowOff>
    </xdr:from>
    <xdr:to>
      <xdr:col>76</xdr:col>
      <xdr:colOff>114300</xdr:colOff>
      <xdr:row>98</xdr:row>
      <xdr:rowOff>2705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39527"/>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2705</xdr:rowOff>
    </xdr:from>
    <xdr:to>
      <xdr:col>71</xdr:col>
      <xdr:colOff>177800</xdr:colOff>
      <xdr:row>99</xdr:row>
      <xdr:rowOff>30544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804805"/>
          <a:ext cx="889000" cy="1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85268</xdr:rowOff>
    </xdr:from>
    <xdr:to>
      <xdr:col>85</xdr:col>
      <xdr:colOff>177800</xdr:colOff>
      <xdr:row>97</xdr:row>
      <xdr:rowOff>15418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108145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119456</xdr:rowOff>
    </xdr:from>
    <xdr:to>
      <xdr:col>81</xdr:col>
      <xdr:colOff>101600</xdr:colOff>
      <xdr:row>97</xdr:row>
      <xdr:rowOff>49606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66133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58077</xdr:rowOff>
    </xdr:from>
    <xdr:to>
      <xdr:col>76</xdr:col>
      <xdr:colOff>165100</xdr:colOff>
      <xdr:row>97</xdr:row>
      <xdr:rowOff>159677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150804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123355</xdr:rowOff>
    </xdr:from>
    <xdr:to>
      <xdr:col>72</xdr:col>
      <xdr:colOff>38100</xdr:colOff>
      <xdr:row>98</xdr:row>
      <xdr:rowOff>53505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44632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151194</xdr:rowOff>
    </xdr:from>
    <xdr:to>
      <xdr:col>67</xdr:col>
      <xdr:colOff>101600</xdr:colOff>
      <xdr:row>99</xdr:row>
      <xdr:rowOff>81344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72471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目的別歳出の主な特徴は次のとおりである。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については、公立保育所の建替工事により増額となった。令和２年度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建設工事が行われ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ため、今後についても数値の増加が見込まれる。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については、旧国保診療所解体工事費の皆増により増となっている。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、ため池調査委託料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の増により増となっている。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プレミアム付き商品券事業費補助事業や中小企業者等事業継続支援金事業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については、防災行政無線デジタル化事業により大幅な増となっている。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昨年と同様に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や中学校トイレ改修事業費の増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により増額となった。今後も教育環境の整備事業が計画されており、数値の増加が見込まれる。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実質単年度収支については、財政調整基金への積立を利子分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に加えて、決算剰余金も積立てたことで基金残高が増額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黒字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標準財政規模比は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となった。今後も、事務事業の見直しや合理化等によって、健全な行財政運営に努める。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神川町の有する会計は一般会計と特別会計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事業及び公営企業会計の水道事業となった。各会計とも赤字となっていない。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黒字額は前年度より減少となっているが、これは一般会計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と水道事業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会計の黒字額の減によるものである。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一般会計については新庁舎建設事業に係る合併特例債の償還金の増により、黒字額の減少となった。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排水設備工事費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となり、黒字額の減少となった。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各会計とも健全な行財政運営に努める。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3832_&#31070;&#2402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②"/>
      <sheetName val="施設類型別ストック情報分析表①"/>
    </sheetNames>
    <sheetDataSet>
      <sheetData sheetId="0">
        <row r="50">
          <cell r="BP50" t="str">
            <v>H28</v>
          </cell>
          <cell r="BX50" t="str">
            <v>H29</v>
          </cell>
          <cell r="CF50" t="str">
            <v>H30</v>
          </cell>
          <cell r="CN50" t="str">
            <v>R01</v>
          </cell>
          <cell r="CV50" t="str">
            <v>R02</v>
          </cell>
        </row>
        <row r="51">
          <cell r="AN51" t="str">
            <v>当該団体値</v>
          </cell>
          <cell r="BP51">
            <v>11.8</v>
          </cell>
          <cell r="BX51">
            <v>0.7</v>
          </cell>
          <cell r="CF51">
            <v>2.9</v>
          </cell>
        </row>
        <row r="53">
          <cell r="BP53">
            <v>47.6</v>
          </cell>
          <cell r="BX53">
            <v>48.7</v>
          </cell>
          <cell r="CF53">
            <v>48.3</v>
          </cell>
          <cell r="CN53">
            <v>49.1</v>
          </cell>
          <cell r="CV53">
            <v>49.8</v>
          </cell>
        </row>
        <row r="55">
          <cell r="AN55" t="str">
            <v>類似団体内平均値</v>
          </cell>
          <cell r="BP55">
            <v>38.5</v>
          </cell>
          <cell r="BX55">
            <v>32.799999999999997</v>
          </cell>
          <cell r="CF55">
            <v>20.9</v>
          </cell>
          <cell r="CN55">
            <v>21</v>
          </cell>
          <cell r="CV55">
            <v>23.5</v>
          </cell>
        </row>
        <row r="57">
          <cell r="BP57">
            <v>57.6</v>
          </cell>
          <cell r="BX57">
            <v>58.9</v>
          </cell>
          <cell r="CF57">
            <v>60.5</v>
          </cell>
          <cell r="CN57">
            <v>61.2</v>
          </cell>
          <cell r="CV57">
            <v>61.8</v>
          </cell>
        </row>
        <row r="72">
          <cell r="BP72" t="str">
            <v>H28</v>
          </cell>
          <cell r="BX72" t="str">
            <v>H29</v>
          </cell>
          <cell r="CF72" t="str">
            <v>H30</v>
          </cell>
          <cell r="CN72" t="str">
            <v>R01</v>
          </cell>
          <cell r="CV72" t="str">
            <v>R02</v>
          </cell>
        </row>
        <row r="73">
          <cell r="AN73" t="str">
            <v>当該団体値</v>
          </cell>
          <cell r="BP73">
            <v>11.8</v>
          </cell>
          <cell r="BX73">
            <v>0.7</v>
          </cell>
          <cell r="CF73">
            <v>2.9</v>
          </cell>
        </row>
        <row r="75">
          <cell r="BP75">
            <v>4.5</v>
          </cell>
          <cell r="BX75">
            <v>5.5</v>
          </cell>
          <cell r="CF75">
            <v>5.8</v>
          </cell>
          <cell r="CN75">
            <v>6.6</v>
          </cell>
          <cell r="CV75">
            <v>6.8</v>
          </cell>
        </row>
        <row r="77">
          <cell r="AN77" t="str">
            <v>類似団体内平均値</v>
          </cell>
          <cell r="BP77">
            <v>38.5</v>
          </cell>
          <cell r="BX77">
            <v>32.799999999999997</v>
          </cell>
          <cell r="CF77">
            <v>20.9</v>
          </cell>
          <cell r="CN77">
            <v>21</v>
          </cell>
          <cell r="CV77">
            <v>23.5</v>
          </cell>
        </row>
        <row r="79">
          <cell r="BP79">
            <v>9.1999999999999993</v>
          </cell>
          <cell r="BX79">
            <v>9.1</v>
          </cell>
          <cell r="CF79">
            <v>9.1</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4"/>
      <c r="DK3" s="184"/>
      <c r="DL3" s="184"/>
      <c r="DM3" s="184"/>
      <c r="DN3" s="184"/>
      <c r="DO3" s="184"/>
    </row>
    <row r="4" spans="1:119" ht="18.75" customHeight="1" x14ac:dyDescent="0.15">
      <c r="A4" s="185"/>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8400099</v>
      </c>
      <c r="BO4" s="393"/>
      <c r="BP4" s="393"/>
      <c r="BQ4" s="393"/>
      <c r="BR4" s="393"/>
      <c r="BS4" s="393"/>
      <c r="BT4" s="393"/>
      <c r="BU4" s="394"/>
      <c r="BV4" s="392">
        <v>5966856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5.5</v>
      </c>
      <c r="CU4" s="399"/>
      <c r="CV4" s="399"/>
      <c r="CW4" s="399"/>
      <c r="CX4" s="399"/>
      <c r="CY4" s="399"/>
      <c r="CZ4" s="399"/>
      <c r="DA4" s="400"/>
      <c r="DB4" s="398">
        <v>6.5</v>
      </c>
      <c r="DC4" s="399"/>
      <c r="DD4" s="399"/>
      <c r="DE4" s="399"/>
      <c r="DF4" s="399"/>
      <c r="DG4" s="399"/>
      <c r="DH4" s="399"/>
      <c r="DI4" s="400"/>
      <c r="DJ4" s="184"/>
      <c r="DK4" s="184"/>
      <c r="DL4" s="184"/>
      <c r="DM4" s="184"/>
      <c r="DN4" s="184"/>
      <c r="DO4" s="184"/>
    </row>
    <row r="5" spans="1:119" ht="18.75" customHeight="1" x14ac:dyDescent="0.15">
      <c r="A5" s="185"/>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8069392</v>
      </c>
      <c r="BO5" s="430"/>
      <c r="BP5" s="430"/>
      <c r="BQ5" s="430"/>
      <c r="BR5" s="430"/>
      <c r="BS5" s="430"/>
      <c r="BT5" s="430"/>
      <c r="BU5" s="431"/>
      <c r="BV5" s="429">
        <v>5676599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87.9</v>
      </c>
      <c r="CU5" s="427"/>
      <c r="CV5" s="427"/>
      <c r="CW5" s="427"/>
      <c r="CX5" s="427"/>
      <c r="CY5" s="427"/>
      <c r="CZ5" s="427"/>
      <c r="DA5" s="428"/>
      <c r="DB5" s="426">
        <v>90</v>
      </c>
      <c r="DC5" s="427"/>
      <c r="DD5" s="427"/>
      <c r="DE5" s="427"/>
      <c r="DF5" s="427"/>
      <c r="DG5" s="427"/>
      <c r="DH5" s="427"/>
      <c r="DI5" s="428"/>
      <c r="DJ5" s="184"/>
      <c r="DK5" s="184"/>
      <c r="DL5" s="184"/>
      <c r="DM5" s="184"/>
      <c r="DN5" s="184"/>
      <c r="DO5" s="184"/>
    </row>
    <row r="6" spans="1:119" ht="18.75" customHeight="1" x14ac:dyDescent="0.15">
      <c r="A6" s="185"/>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330707</v>
      </c>
      <c r="BO6" s="430"/>
      <c r="BP6" s="430"/>
      <c r="BQ6" s="430"/>
      <c r="BR6" s="430"/>
      <c r="BS6" s="430"/>
      <c r="BT6" s="430"/>
      <c r="BU6" s="431"/>
      <c r="BV6" s="429">
        <v>290257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87.9</v>
      </c>
      <c r="CU6" s="467"/>
      <c r="CV6" s="467"/>
      <c r="CW6" s="467"/>
      <c r="CX6" s="467"/>
      <c r="CY6" s="467"/>
      <c r="CZ6" s="467"/>
      <c r="DA6" s="468"/>
      <c r="DB6" s="466">
        <v>90</v>
      </c>
      <c r="DC6" s="467"/>
      <c r="DD6" s="467"/>
      <c r="DE6" s="467"/>
      <c r="DF6" s="467"/>
      <c r="DG6" s="467"/>
      <c r="DH6" s="467"/>
      <c r="DI6" s="468"/>
      <c r="DJ6" s="184"/>
      <c r="DK6" s="184"/>
      <c r="DL6" s="184"/>
      <c r="DM6" s="184"/>
      <c r="DN6" s="184"/>
      <c r="DO6" s="184"/>
    </row>
    <row r="7" spans="1:119" ht="18.75" customHeight="1" x14ac:dyDescent="0.15">
      <c r="A7" s="185"/>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96931</v>
      </c>
      <c r="BO7" s="430"/>
      <c r="BP7" s="430"/>
      <c r="BQ7" s="430"/>
      <c r="BR7" s="430"/>
      <c r="BS7" s="430"/>
      <c r="BT7" s="430"/>
      <c r="BU7" s="431"/>
      <c r="BV7" s="429">
        <v>27805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4232024</v>
      </c>
      <c r="CU7" s="430"/>
      <c r="CV7" s="430"/>
      <c r="CW7" s="430"/>
      <c r="CX7" s="430"/>
      <c r="CY7" s="430"/>
      <c r="CZ7" s="430"/>
      <c r="DA7" s="431"/>
      <c r="DB7" s="429">
        <v>4062703</v>
      </c>
      <c r="DC7" s="430"/>
      <c r="DD7" s="430"/>
      <c r="DE7" s="430"/>
      <c r="DF7" s="430"/>
      <c r="DG7" s="430"/>
      <c r="DH7" s="430"/>
      <c r="DI7" s="431"/>
      <c r="DJ7" s="184"/>
      <c r="DK7" s="184"/>
      <c r="DL7" s="184"/>
      <c r="DM7" s="184"/>
      <c r="DN7" s="184"/>
      <c r="DO7" s="184"/>
    </row>
    <row r="8" spans="1:119" ht="18.75" customHeight="1" thickBot="1" x14ac:dyDescent="0.2">
      <c r="A8" s="185"/>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233776</v>
      </c>
      <c r="BO8" s="430"/>
      <c r="BP8" s="430"/>
      <c r="BQ8" s="430"/>
      <c r="BR8" s="430"/>
      <c r="BS8" s="430"/>
      <c r="BT8" s="430"/>
      <c r="BU8" s="431"/>
      <c r="BV8" s="429">
        <v>262452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0.51</v>
      </c>
      <c r="CU8" s="470"/>
      <c r="CV8" s="470"/>
      <c r="CW8" s="470"/>
      <c r="CX8" s="470"/>
      <c r="CY8" s="470"/>
      <c r="CZ8" s="470"/>
      <c r="DA8" s="471"/>
      <c r="DB8" s="469">
        <v>0.51</v>
      </c>
      <c r="DC8" s="470"/>
      <c r="DD8" s="470"/>
      <c r="DE8" s="470"/>
      <c r="DF8" s="470"/>
      <c r="DG8" s="470"/>
      <c r="DH8" s="470"/>
      <c r="DI8" s="471"/>
      <c r="DJ8" s="184"/>
      <c r="DK8" s="184"/>
      <c r="DL8" s="184"/>
      <c r="DM8" s="184"/>
      <c r="DN8" s="184"/>
      <c r="DO8" s="184"/>
    </row>
    <row r="9" spans="1:119" ht="18.75" customHeight="1" thickBot="1" x14ac:dyDescent="0.2">
      <c r="A9" s="185"/>
      <c r="B9" s="423" t="s">
        <v>112</v>
      </c>
      <c r="C9" s="424"/>
      <c r="D9" s="424"/>
      <c r="E9" s="424"/>
      <c r="F9" s="424"/>
      <c r="G9" s="424"/>
      <c r="H9" s="424"/>
      <c r="I9" s="424"/>
      <c r="J9" s="424"/>
      <c r="K9" s="472"/>
      <c r="L9" s="473" t="s">
        <v>113</v>
      </c>
      <c r="M9" s="474"/>
      <c r="N9" s="474"/>
      <c r="O9" s="474"/>
      <c r="P9" s="474"/>
      <c r="Q9" s="475"/>
      <c r="R9" s="476">
        <v>13359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-28676</v>
      </c>
      <c r="BO9" s="430"/>
      <c r="BP9" s="430"/>
      <c r="BQ9" s="430"/>
      <c r="BR9" s="430"/>
      <c r="BS9" s="430"/>
      <c r="BT9" s="430"/>
      <c r="BU9" s="431"/>
      <c r="BV9" s="429">
        <v>-24755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17.100000000000001</v>
      </c>
      <c r="CU9" s="427"/>
      <c r="CV9" s="427"/>
      <c r="CW9" s="427"/>
      <c r="CX9" s="427"/>
      <c r="CY9" s="427"/>
      <c r="CZ9" s="427"/>
      <c r="DA9" s="428"/>
      <c r="DB9" s="426">
        <v>17.7</v>
      </c>
      <c r="DC9" s="427"/>
      <c r="DD9" s="427"/>
      <c r="DE9" s="427"/>
      <c r="DF9" s="427"/>
      <c r="DG9" s="427"/>
      <c r="DH9" s="427"/>
      <c r="DI9" s="428"/>
      <c r="DJ9" s="184"/>
      <c r="DK9" s="184"/>
      <c r="DL9" s="184"/>
      <c r="DM9" s="184"/>
      <c r="DN9" s="184"/>
      <c r="DO9" s="184"/>
    </row>
    <row r="10" spans="1:119" ht="18.75" customHeight="1" thickBot="1" x14ac:dyDescent="0.2">
      <c r="A10" s="185"/>
      <c r="B10" s="423"/>
      <c r="C10" s="424"/>
      <c r="D10" s="424"/>
      <c r="E10" s="424"/>
      <c r="F10" s="424"/>
      <c r="G10" s="424"/>
      <c r="H10" s="424"/>
      <c r="I10" s="424"/>
      <c r="J10" s="424"/>
      <c r="K10" s="472"/>
      <c r="L10" s="479" t="s">
        <v>118</v>
      </c>
      <c r="M10" s="459"/>
      <c r="N10" s="459"/>
      <c r="O10" s="459"/>
      <c r="P10" s="459"/>
      <c r="Q10" s="460"/>
      <c r="R10" s="480">
        <v>13730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133172</v>
      </c>
      <c r="BO10" s="430"/>
      <c r="BP10" s="430"/>
      <c r="BQ10" s="430"/>
      <c r="BR10" s="430"/>
      <c r="BS10" s="430"/>
      <c r="BT10" s="430"/>
      <c r="BU10" s="431"/>
      <c r="BV10" s="429">
        <v>2238</v>
      </c>
      <c r="BW10" s="430"/>
      <c r="BX10" s="430"/>
      <c r="BY10" s="430"/>
      <c r="BZ10" s="430"/>
      <c r="CA10" s="430"/>
      <c r="CB10" s="430"/>
      <c r="CC10" s="431"/>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4"/>
      <c r="DK11" s="184"/>
      <c r="DL11" s="184"/>
      <c r="DM11" s="184"/>
      <c r="DN11" s="184"/>
      <c r="DO11" s="184"/>
    </row>
    <row r="12" spans="1:119" ht="18.75" customHeight="1" x14ac:dyDescent="0.15">
      <c r="A12" s="185"/>
      <c r="B12" s="489" t="s">
        <v>129</v>
      </c>
      <c r="C12" s="490"/>
      <c r="D12" s="490"/>
      <c r="E12" s="490"/>
      <c r="F12" s="490"/>
      <c r="G12" s="490"/>
      <c r="H12" s="490"/>
      <c r="I12" s="490"/>
      <c r="J12" s="490"/>
      <c r="K12" s="491"/>
      <c r="L12" s="498" t="s">
        <v>130</v>
      </c>
      <c r="M12" s="499"/>
      <c r="N12" s="499"/>
      <c r="O12" s="499"/>
      <c r="P12" s="499"/>
      <c r="Q12" s="500"/>
      <c r="R12" s="501">
        <v>13365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109</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4"/>
      <c r="DK12" s="184"/>
      <c r="DL12" s="184"/>
      <c r="DM12" s="184"/>
      <c r="DN12" s="184"/>
      <c r="DO12" s="184"/>
    </row>
    <row r="13" spans="1:119" ht="18.75" customHeight="1" x14ac:dyDescent="0.15">
      <c r="A13" s="185"/>
      <c r="B13" s="492"/>
      <c r="C13" s="493"/>
      <c r="D13" s="493"/>
      <c r="E13" s="493"/>
      <c r="F13" s="493"/>
      <c r="G13" s="493"/>
      <c r="H13" s="493"/>
      <c r="I13" s="493"/>
      <c r="J13" s="493"/>
      <c r="K13" s="494"/>
      <c r="L13" s="195"/>
      <c r="M13" s="520" t="s">
        <v>136</v>
      </c>
      <c r="N13" s="521"/>
      <c r="O13" s="521"/>
      <c r="P13" s="521"/>
      <c r="Q13" s="522"/>
      <c r="R13" s="513">
        <v>12951</v>
      </c>
      <c r="S13" s="514"/>
      <c r="T13" s="514"/>
      <c r="U13" s="514"/>
      <c r="V13" s="515"/>
      <c r="W13" s="445" t="s">
        <v>137</v>
      </c>
      <c r="X13" s="446"/>
      <c r="Y13" s="446"/>
      <c r="Z13" s="446"/>
      <c r="AA13" s="446"/>
      <c r="AB13" s="436"/>
      <c r="AC13" s="480">
        <v>606</v>
      </c>
      <c r="AD13" s="481"/>
      <c r="AE13" s="481"/>
      <c r="AF13" s="481"/>
      <c r="AG13" s="523"/>
      <c r="AH13" s="480">
        <v>684</v>
      </c>
      <c r="AI13" s="481"/>
      <c r="AJ13" s="481"/>
      <c r="AK13" s="481"/>
      <c r="AL13" s="482"/>
      <c r="AM13" s="458" t="s">
        <v>138</v>
      </c>
      <c r="AN13" s="459"/>
      <c r="AO13" s="459"/>
      <c r="AP13" s="459"/>
      <c r="AQ13" s="459"/>
      <c r="AR13" s="459"/>
      <c r="AS13" s="459"/>
      <c r="AT13" s="460"/>
      <c r="AU13" s="461" t="s">
        <v>120</v>
      </c>
      <c r="AV13" s="462"/>
      <c r="AW13" s="462"/>
      <c r="AX13" s="462"/>
      <c r="AY13" s="463" t="s">
        <v>139</v>
      </c>
      <c r="AZ13" s="464"/>
      <c r="BA13" s="464"/>
      <c r="BB13" s="464"/>
      <c r="BC13" s="464"/>
      <c r="BD13" s="464"/>
      <c r="BE13" s="464"/>
      <c r="BF13" s="464"/>
      <c r="BG13" s="464"/>
      <c r="BH13" s="464"/>
      <c r="BI13" s="464"/>
      <c r="BJ13" s="464"/>
      <c r="BK13" s="464"/>
      <c r="BL13" s="464"/>
      <c r="BM13" s="465"/>
      <c r="BN13" s="429">
        <v>104496</v>
      </c>
      <c r="BO13" s="430"/>
      <c r="BP13" s="430"/>
      <c r="BQ13" s="430"/>
      <c r="BR13" s="430"/>
      <c r="BS13" s="430"/>
      <c r="BT13" s="430"/>
      <c r="BU13" s="431"/>
      <c r="BV13" s="429">
        <v>-22517</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6.8</v>
      </c>
      <c r="CU13" s="427"/>
      <c r="CV13" s="427"/>
      <c r="CW13" s="427"/>
      <c r="CX13" s="427"/>
      <c r="CY13" s="427"/>
      <c r="CZ13" s="427"/>
      <c r="DA13" s="428"/>
      <c r="DB13" s="426">
        <v>6.6</v>
      </c>
      <c r="DC13" s="427"/>
      <c r="DD13" s="427"/>
      <c r="DE13" s="427"/>
      <c r="DF13" s="427"/>
      <c r="DG13" s="427"/>
      <c r="DH13" s="427"/>
      <c r="DI13" s="428"/>
      <c r="DJ13" s="184"/>
      <c r="DK13" s="184"/>
      <c r="DL13" s="184"/>
      <c r="DM13" s="184"/>
      <c r="DN13" s="184"/>
      <c r="DO13" s="184"/>
    </row>
    <row r="14" spans="1:119" ht="18.75" customHeight="1" thickBot="1" x14ac:dyDescent="0.2">
      <c r="A14" s="185"/>
      <c r="B14" s="492"/>
      <c r="C14" s="493"/>
      <c r="D14" s="493"/>
      <c r="E14" s="493"/>
      <c r="F14" s="493"/>
      <c r="G14" s="493"/>
      <c r="H14" s="493"/>
      <c r="I14" s="493"/>
      <c r="J14" s="493"/>
      <c r="K14" s="494"/>
      <c r="L14" s="510" t="s">
        <v>141</v>
      </c>
      <c r="M14" s="511"/>
      <c r="N14" s="511"/>
      <c r="O14" s="511"/>
      <c r="P14" s="511"/>
      <c r="Q14" s="512"/>
      <c r="R14" s="513">
        <v>13507</v>
      </c>
      <c r="S14" s="514"/>
      <c r="T14" s="514"/>
      <c r="U14" s="514"/>
      <c r="V14" s="515"/>
      <c r="W14" s="419"/>
      <c r="X14" s="420"/>
      <c r="Y14" s="420"/>
      <c r="Z14" s="420"/>
      <c r="AA14" s="420"/>
      <c r="AB14" s="409"/>
      <c r="AC14" s="516">
        <v>9</v>
      </c>
      <c r="AD14" s="517"/>
      <c r="AE14" s="517"/>
      <c r="AF14" s="517"/>
      <c r="AG14" s="518"/>
      <c r="AH14" s="516">
        <v>9.8000000000000007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t="s">
        <v>128</v>
      </c>
      <c r="DC14" s="528"/>
      <c r="DD14" s="528"/>
      <c r="DE14" s="528"/>
      <c r="DF14" s="528"/>
      <c r="DG14" s="528"/>
      <c r="DH14" s="528"/>
      <c r="DI14" s="529"/>
      <c r="DJ14" s="184"/>
      <c r="DK14" s="184"/>
      <c r="DL14" s="184"/>
      <c r="DM14" s="184"/>
      <c r="DN14" s="184"/>
      <c r="DO14" s="184"/>
    </row>
    <row r="15" spans="1:119" ht="18.75" customHeight="1" x14ac:dyDescent="0.15">
      <c r="A15" s="185"/>
      <c r="B15" s="492"/>
      <c r="C15" s="493"/>
      <c r="D15" s="493"/>
      <c r="E15" s="493"/>
      <c r="F15" s="493"/>
      <c r="G15" s="493"/>
      <c r="H15" s="493"/>
      <c r="I15" s="493"/>
      <c r="J15" s="493"/>
      <c r="K15" s="494"/>
      <c r="L15" s="195"/>
      <c r="M15" s="520" t="s">
        <v>143</v>
      </c>
      <c r="N15" s="521"/>
      <c r="O15" s="521"/>
      <c r="P15" s="521"/>
      <c r="Q15" s="522"/>
      <c r="R15" s="513">
        <v>13114</v>
      </c>
      <c r="S15" s="514"/>
      <c r="T15" s="514"/>
      <c r="U15" s="514"/>
      <c r="V15" s="515"/>
      <c r="W15" s="445" t="s">
        <v>144</v>
      </c>
      <c r="X15" s="446"/>
      <c r="Y15" s="446"/>
      <c r="Z15" s="446"/>
      <c r="AA15" s="446"/>
      <c r="AB15" s="436"/>
      <c r="AC15" s="480">
        <v>2601</v>
      </c>
      <c r="AD15" s="481"/>
      <c r="AE15" s="481"/>
      <c r="AF15" s="481"/>
      <c r="AG15" s="523"/>
      <c r="AH15" s="480">
        <v>2742</v>
      </c>
      <c r="AI15" s="481"/>
      <c r="AJ15" s="481"/>
      <c r="AK15" s="481"/>
      <c r="AL15" s="482"/>
      <c r="AM15" s="458"/>
      <c r="AN15" s="459"/>
      <c r="AO15" s="459"/>
      <c r="AP15" s="459"/>
      <c r="AQ15" s="459"/>
      <c r="AR15" s="459"/>
      <c r="AS15" s="459"/>
      <c r="AT15" s="460"/>
      <c r="AU15" s="461"/>
      <c r="AV15" s="462"/>
      <c r="AW15" s="462"/>
      <c r="AX15" s="462"/>
      <c r="AY15" s="389" t="s">
        <v>145</v>
      </c>
      <c r="AZ15" s="390"/>
      <c r="BA15" s="390"/>
      <c r="BB15" s="390"/>
      <c r="BC15" s="390"/>
      <c r="BD15" s="390"/>
      <c r="BE15" s="390"/>
      <c r="BF15" s="390"/>
      <c r="BG15" s="390"/>
      <c r="BH15" s="390"/>
      <c r="BI15" s="390"/>
      <c r="BJ15" s="390"/>
      <c r="BK15" s="390"/>
      <c r="BL15" s="390"/>
      <c r="BM15" s="391"/>
      <c r="BN15" s="392">
        <v>1831842</v>
      </c>
      <c r="BO15" s="393"/>
      <c r="BP15" s="393"/>
      <c r="BQ15" s="393"/>
      <c r="BR15" s="393"/>
      <c r="BS15" s="393"/>
      <c r="BT15" s="393"/>
      <c r="BU15" s="394"/>
      <c r="BV15" s="392">
        <v>1751727</v>
      </c>
      <c r="BW15" s="393"/>
      <c r="BX15" s="393"/>
      <c r="BY15" s="393"/>
      <c r="BZ15" s="393"/>
      <c r="CA15" s="393"/>
      <c r="CB15" s="393"/>
      <c r="CC15" s="394"/>
      <c r="CD15" s="530" t="s">
        <v>146</v>
      </c>
      <c r="CE15" s="531"/>
      <c r="CF15" s="531"/>
      <c r="CG15" s="531"/>
      <c r="CH15" s="531"/>
      <c r="CI15" s="531"/>
      <c r="CJ15" s="531"/>
      <c r="CK15" s="531"/>
      <c r="CL15" s="531"/>
      <c r="CM15" s="531"/>
      <c r="CN15" s="531"/>
      <c r="CO15" s="531"/>
      <c r="CP15" s="531"/>
      <c r="CQ15" s="531"/>
      <c r="CR15" s="531"/>
      <c r="CS15" s="532"/>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2"/>
      <c r="C16" s="493"/>
      <c r="D16" s="493"/>
      <c r="E16" s="493"/>
      <c r="F16" s="493"/>
      <c r="G16" s="493"/>
      <c r="H16" s="493"/>
      <c r="I16" s="493"/>
      <c r="J16" s="493"/>
      <c r="K16" s="494"/>
      <c r="L16" s="510" t="s">
        <v>147</v>
      </c>
      <c r="M16" s="541"/>
      <c r="N16" s="541"/>
      <c r="O16" s="541"/>
      <c r="P16" s="541"/>
      <c r="Q16" s="542"/>
      <c r="R16" s="533" t="s">
        <v>148</v>
      </c>
      <c r="S16" s="534"/>
      <c r="T16" s="534"/>
      <c r="U16" s="534"/>
      <c r="V16" s="535"/>
      <c r="W16" s="419"/>
      <c r="X16" s="420"/>
      <c r="Y16" s="420"/>
      <c r="Z16" s="420"/>
      <c r="AA16" s="420"/>
      <c r="AB16" s="409"/>
      <c r="AC16" s="516">
        <v>38.799999999999997</v>
      </c>
      <c r="AD16" s="517"/>
      <c r="AE16" s="517"/>
      <c r="AF16" s="517"/>
      <c r="AG16" s="518"/>
      <c r="AH16" s="516">
        <v>39.200000000000003</v>
      </c>
      <c r="AI16" s="517"/>
      <c r="AJ16" s="517"/>
      <c r="AK16" s="517"/>
      <c r="AL16" s="519"/>
      <c r="AM16" s="458"/>
      <c r="AN16" s="459"/>
      <c r="AO16" s="459"/>
      <c r="AP16" s="459"/>
      <c r="AQ16" s="459"/>
      <c r="AR16" s="459"/>
      <c r="AS16" s="459"/>
      <c r="AT16" s="460"/>
      <c r="AU16" s="461"/>
      <c r="AV16" s="462"/>
      <c r="AW16" s="462"/>
      <c r="AX16" s="462"/>
      <c r="AY16" s="463" t="s">
        <v>149</v>
      </c>
      <c r="AZ16" s="464"/>
      <c r="BA16" s="464"/>
      <c r="BB16" s="464"/>
      <c r="BC16" s="464"/>
      <c r="BD16" s="464"/>
      <c r="BE16" s="464"/>
      <c r="BF16" s="464"/>
      <c r="BG16" s="464"/>
      <c r="BH16" s="464"/>
      <c r="BI16" s="464"/>
      <c r="BJ16" s="464"/>
      <c r="BK16" s="464"/>
      <c r="BL16" s="464"/>
      <c r="BM16" s="465"/>
      <c r="BN16" s="429">
        <v>3561407</v>
      </c>
      <c r="BO16" s="430"/>
      <c r="BP16" s="430"/>
      <c r="BQ16" s="430"/>
      <c r="BR16" s="430"/>
      <c r="BS16" s="430"/>
      <c r="BT16" s="430"/>
      <c r="BU16" s="431"/>
      <c r="BV16" s="429">
        <v>3385569</v>
      </c>
      <c r="BW16" s="430"/>
      <c r="BX16" s="430"/>
      <c r="BY16" s="430"/>
      <c r="BZ16" s="430"/>
      <c r="CA16" s="430"/>
      <c r="CB16" s="430"/>
      <c r="CC16" s="431"/>
      <c r="CD16" s="199"/>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4"/>
      <c r="DK16" s="184"/>
      <c r="DL16" s="184"/>
      <c r="DM16" s="184"/>
      <c r="DN16" s="184"/>
      <c r="DO16" s="184"/>
    </row>
    <row r="17" spans="1:119" ht="18.75" customHeight="1" thickBot="1" x14ac:dyDescent="0.2">
      <c r="A17" s="185"/>
      <c r="B17" s="495"/>
      <c r="C17" s="496"/>
      <c r="D17" s="496"/>
      <c r="E17" s="496"/>
      <c r="F17" s="496"/>
      <c r="G17" s="496"/>
      <c r="H17" s="496"/>
      <c r="I17" s="496"/>
      <c r="J17" s="496"/>
      <c r="K17" s="497"/>
      <c r="L17" s="200"/>
      <c r="M17" s="536" t="s">
        <v>150</v>
      </c>
      <c r="N17" s="537"/>
      <c r="O17" s="537"/>
      <c r="P17" s="537"/>
      <c r="Q17" s="538"/>
      <c r="R17" s="533" t="s">
        <v>151</v>
      </c>
      <c r="S17" s="534"/>
      <c r="T17" s="534"/>
      <c r="U17" s="534"/>
      <c r="V17" s="535"/>
      <c r="W17" s="445" t="s">
        <v>152</v>
      </c>
      <c r="X17" s="446"/>
      <c r="Y17" s="446"/>
      <c r="Z17" s="446"/>
      <c r="AA17" s="446"/>
      <c r="AB17" s="436"/>
      <c r="AC17" s="480">
        <v>3499</v>
      </c>
      <c r="AD17" s="481"/>
      <c r="AE17" s="481"/>
      <c r="AF17" s="481"/>
      <c r="AG17" s="523"/>
      <c r="AH17" s="480">
        <v>3565</v>
      </c>
      <c r="AI17" s="481"/>
      <c r="AJ17" s="481"/>
      <c r="AK17" s="481"/>
      <c r="AL17" s="482"/>
      <c r="AM17" s="458"/>
      <c r="AN17" s="459"/>
      <c r="AO17" s="459"/>
      <c r="AP17" s="459"/>
      <c r="AQ17" s="459"/>
      <c r="AR17" s="459"/>
      <c r="AS17" s="459"/>
      <c r="AT17" s="460"/>
      <c r="AU17" s="461"/>
      <c r="AV17" s="462"/>
      <c r="AW17" s="462"/>
      <c r="AX17" s="462"/>
      <c r="AY17" s="463" t="s">
        <v>153</v>
      </c>
      <c r="AZ17" s="464"/>
      <c r="BA17" s="464"/>
      <c r="BB17" s="464"/>
      <c r="BC17" s="464"/>
      <c r="BD17" s="464"/>
      <c r="BE17" s="464"/>
      <c r="BF17" s="464"/>
      <c r="BG17" s="464"/>
      <c r="BH17" s="464"/>
      <c r="BI17" s="464"/>
      <c r="BJ17" s="464"/>
      <c r="BK17" s="464"/>
      <c r="BL17" s="464"/>
      <c r="BM17" s="465"/>
      <c r="BN17" s="429">
        <v>2307911</v>
      </c>
      <c r="BO17" s="430"/>
      <c r="BP17" s="430"/>
      <c r="BQ17" s="430"/>
      <c r="BR17" s="430"/>
      <c r="BS17" s="430"/>
      <c r="BT17" s="430"/>
      <c r="BU17" s="431"/>
      <c r="BV17" s="429">
        <v>2222966</v>
      </c>
      <c r="BW17" s="430"/>
      <c r="BX17" s="430"/>
      <c r="BY17" s="430"/>
      <c r="BZ17" s="430"/>
      <c r="CA17" s="430"/>
      <c r="CB17" s="430"/>
      <c r="CC17" s="431"/>
      <c r="CD17" s="199"/>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4"/>
      <c r="DK17" s="184"/>
      <c r="DL17" s="184"/>
      <c r="DM17" s="184"/>
      <c r="DN17" s="184"/>
      <c r="DO17" s="184"/>
    </row>
    <row r="18" spans="1:119" ht="18.75" customHeight="1" thickBot="1" x14ac:dyDescent="0.2">
      <c r="A18" s="185"/>
      <c r="B18" s="543" t="s">
        <v>154</v>
      </c>
      <c r="C18" s="472"/>
      <c r="D18" s="472"/>
      <c r="E18" s="544"/>
      <c r="F18" s="544"/>
      <c r="G18" s="544"/>
      <c r="H18" s="544"/>
      <c r="I18" s="544"/>
      <c r="J18" s="544"/>
      <c r="K18" s="544"/>
      <c r="L18" s="545">
        <v>47.4</v>
      </c>
      <c r="M18" s="545"/>
      <c r="N18" s="545"/>
      <c r="O18" s="545"/>
      <c r="P18" s="545"/>
      <c r="Q18" s="545"/>
      <c r="R18" s="546"/>
      <c r="S18" s="546"/>
      <c r="T18" s="546"/>
      <c r="U18" s="546"/>
      <c r="V18" s="547"/>
      <c r="W18" s="447"/>
      <c r="X18" s="448"/>
      <c r="Y18" s="448"/>
      <c r="Z18" s="448"/>
      <c r="AA18" s="448"/>
      <c r="AB18" s="439"/>
      <c r="AC18" s="548">
        <v>52.2</v>
      </c>
      <c r="AD18" s="549"/>
      <c r="AE18" s="549"/>
      <c r="AF18" s="549"/>
      <c r="AG18" s="550"/>
      <c r="AH18" s="548">
        <v>51</v>
      </c>
      <c r="AI18" s="549"/>
      <c r="AJ18" s="549"/>
      <c r="AK18" s="549"/>
      <c r="AL18" s="551"/>
      <c r="AM18" s="458"/>
      <c r="AN18" s="459"/>
      <c r="AO18" s="459"/>
      <c r="AP18" s="459"/>
      <c r="AQ18" s="459"/>
      <c r="AR18" s="459"/>
      <c r="AS18" s="459"/>
      <c r="AT18" s="460"/>
      <c r="AU18" s="461"/>
      <c r="AV18" s="462"/>
      <c r="AW18" s="462"/>
      <c r="AX18" s="462"/>
      <c r="AY18" s="463" t="s">
        <v>155</v>
      </c>
      <c r="AZ18" s="464"/>
      <c r="BA18" s="464"/>
      <c r="BB18" s="464"/>
      <c r="BC18" s="464"/>
      <c r="BD18" s="464"/>
      <c r="BE18" s="464"/>
      <c r="BF18" s="464"/>
      <c r="BG18" s="464"/>
      <c r="BH18" s="464"/>
      <c r="BI18" s="464"/>
      <c r="BJ18" s="464"/>
      <c r="BK18" s="464"/>
      <c r="BL18" s="464"/>
      <c r="BM18" s="465"/>
      <c r="BN18" s="429">
        <v>3561181</v>
      </c>
      <c r="BO18" s="430"/>
      <c r="BP18" s="430"/>
      <c r="BQ18" s="430"/>
      <c r="BR18" s="430"/>
      <c r="BS18" s="430"/>
      <c r="BT18" s="430"/>
      <c r="BU18" s="431"/>
      <c r="BV18" s="429">
        <v>3562719</v>
      </c>
      <c r="BW18" s="430"/>
      <c r="BX18" s="430"/>
      <c r="BY18" s="430"/>
      <c r="BZ18" s="430"/>
      <c r="CA18" s="430"/>
      <c r="CB18" s="430"/>
      <c r="CC18" s="431"/>
      <c r="CD18" s="199"/>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4"/>
      <c r="DK18" s="184"/>
      <c r="DL18" s="184"/>
      <c r="DM18" s="184"/>
      <c r="DN18" s="184"/>
      <c r="DO18" s="184"/>
    </row>
    <row r="19" spans="1:119" ht="18.75" customHeight="1" thickBot="1" x14ac:dyDescent="0.2">
      <c r="A19" s="185"/>
      <c r="B19" s="543" t="s">
        <v>156</v>
      </c>
      <c r="C19" s="472"/>
      <c r="D19" s="472"/>
      <c r="E19" s="544"/>
      <c r="F19" s="544"/>
      <c r="G19" s="544"/>
      <c r="H19" s="544"/>
      <c r="I19" s="544"/>
      <c r="J19" s="544"/>
      <c r="K19" s="544"/>
      <c r="L19" s="552">
        <v>282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157</v>
      </c>
      <c r="AZ19" s="464"/>
      <c r="BA19" s="464"/>
      <c r="BB19" s="464"/>
      <c r="BC19" s="464"/>
      <c r="BD19" s="464"/>
      <c r="BE19" s="464"/>
      <c r="BF19" s="464"/>
      <c r="BG19" s="464"/>
      <c r="BH19" s="464"/>
      <c r="BI19" s="464"/>
      <c r="BJ19" s="464"/>
      <c r="BK19" s="464"/>
      <c r="BL19" s="464"/>
      <c r="BM19" s="465"/>
      <c r="BN19" s="429">
        <v>4896949</v>
      </c>
      <c r="BO19" s="430"/>
      <c r="BP19" s="430"/>
      <c r="BQ19" s="430"/>
      <c r="BR19" s="430"/>
      <c r="BS19" s="430"/>
      <c r="BT19" s="430"/>
      <c r="BU19" s="431"/>
      <c r="BV19" s="429">
        <v>4570497</v>
      </c>
      <c r="BW19" s="430"/>
      <c r="BX19" s="430"/>
      <c r="BY19" s="430"/>
      <c r="BZ19" s="430"/>
      <c r="CA19" s="430"/>
      <c r="CB19" s="430"/>
      <c r="CC19" s="431"/>
      <c r="CD19" s="199"/>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4"/>
      <c r="DK19" s="184"/>
      <c r="DL19" s="184"/>
      <c r="DM19" s="184"/>
      <c r="DN19" s="184"/>
      <c r="DO19" s="184"/>
    </row>
    <row r="20" spans="1:119" ht="18.75" customHeight="1" thickBot="1" x14ac:dyDescent="0.2">
      <c r="A20" s="185"/>
      <c r="B20" s="543" t="s">
        <v>158</v>
      </c>
      <c r="C20" s="472"/>
      <c r="D20" s="472"/>
      <c r="E20" s="544"/>
      <c r="F20" s="544"/>
      <c r="G20" s="544"/>
      <c r="H20" s="544"/>
      <c r="I20" s="544"/>
      <c r="J20" s="544"/>
      <c r="K20" s="544"/>
      <c r="L20" s="552">
        <v>5220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9"/>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4"/>
      <c r="DK20" s="184"/>
      <c r="DL20" s="184"/>
      <c r="DM20" s="184"/>
      <c r="DN20" s="184"/>
      <c r="DO20" s="184"/>
    </row>
    <row r="21" spans="1:119" ht="18.75" customHeight="1" x14ac:dyDescent="0.15">
      <c r="A21" s="185"/>
      <c r="B21" s="563" t="s">
        <v>159</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9"/>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4"/>
      <c r="DK21" s="184"/>
      <c r="DL21" s="184"/>
      <c r="DM21" s="184"/>
      <c r="DN21" s="184"/>
      <c r="DO21" s="184"/>
    </row>
    <row r="22" spans="1:119" ht="18.75" customHeight="1" thickBot="1" x14ac:dyDescent="0.2">
      <c r="A22" s="185"/>
      <c r="B22" s="566" t="s">
        <v>160</v>
      </c>
      <c r="C22" s="567"/>
      <c r="D22" s="568"/>
      <c r="E22" s="441" t="s">
        <v>1</v>
      </c>
      <c r="F22" s="446"/>
      <c r="G22" s="446"/>
      <c r="H22" s="446"/>
      <c r="I22" s="446"/>
      <c r="J22" s="446"/>
      <c r="K22" s="436"/>
      <c r="L22" s="441" t="s">
        <v>161</v>
      </c>
      <c r="M22" s="446"/>
      <c r="N22" s="446"/>
      <c r="O22" s="446"/>
      <c r="P22" s="436"/>
      <c r="Q22" s="575" t="s">
        <v>162</v>
      </c>
      <c r="R22" s="576"/>
      <c r="S22" s="576"/>
      <c r="T22" s="576"/>
      <c r="U22" s="576"/>
      <c r="V22" s="577"/>
      <c r="W22" s="581" t="s">
        <v>163</v>
      </c>
      <c r="X22" s="567"/>
      <c r="Y22" s="568"/>
      <c r="Z22" s="441" t="s">
        <v>1</v>
      </c>
      <c r="AA22" s="446"/>
      <c r="AB22" s="446"/>
      <c r="AC22" s="446"/>
      <c r="AD22" s="446"/>
      <c r="AE22" s="446"/>
      <c r="AF22" s="446"/>
      <c r="AG22" s="436"/>
      <c r="AH22" s="594" t="s">
        <v>164</v>
      </c>
      <c r="AI22" s="446"/>
      <c r="AJ22" s="446"/>
      <c r="AK22" s="446"/>
      <c r="AL22" s="436"/>
      <c r="AM22" s="594" t="s">
        <v>165</v>
      </c>
      <c r="AN22" s="595"/>
      <c r="AO22" s="595"/>
      <c r="AP22" s="595"/>
      <c r="AQ22" s="595"/>
      <c r="AR22" s="596"/>
      <c r="AS22" s="575" t="s">
        <v>162</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9"/>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4"/>
      <c r="DK22" s="184"/>
      <c r="DL22" s="184"/>
      <c r="DM22" s="184"/>
      <c r="DN22" s="184"/>
      <c r="DO22" s="184"/>
    </row>
    <row r="23" spans="1:119" ht="18.75" customHeight="1" x14ac:dyDescent="0.15">
      <c r="A23" s="185"/>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166</v>
      </c>
      <c r="AZ23" s="390"/>
      <c r="BA23" s="390"/>
      <c r="BB23" s="390"/>
      <c r="BC23" s="390"/>
      <c r="BD23" s="390"/>
      <c r="BE23" s="390"/>
      <c r="BF23" s="390"/>
      <c r="BG23" s="390"/>
      <c r="BH23" s="390"/>
      <c r="BI23" s="390"/>
      <c r="BJ23" s="390"/>
      <c r="BK23" s="390"/>
      <c r="BL23" s="390"/>
      <c r="BM23" s="391"/>
      <c r="BN23" s="429">
        <v>6297044</v>
      </c>
      <c r="BO23" s="430"/>
      <c r="BP23" s="430"/>
      <c r="BQ23" s="430"/>
      <c r="BR23" s="430"/>
      <c r="BS23" s="430"/>
      <c r="BT23" s="430"/>
      <c r="BU23" s="431"/>
      <c r="BV23" s="429">
        <v>6058359</v>
      </c>
      <c r="BW23" s="430"/>
      <c r="BX23" s="430"/>
      <c r="BY23" s="430"/>
      <c r="BZ23" s="430"/>
      <c r="CA23" s="430"/>
      <c r="CB23" s="430"/>
      <c r="CC23" s="431"/>
      <c r="CD23" s="199"/>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4"/>
      <c r="DK23" s="184"/>
      <c r="DL23" s="184"/>
      <c r="DM23" s="184"/>
      <c r="DN23" s="184"/>
      <c r="DO23" s="184"/>
    </row>
    <row r="24" spans="1:119" ht="18.75" customHeight="1" thickBot="1" x14ac:dyDescent="0.2">
      <c r="A24" s="185"/>
      <c r="B24" s="569"/>
      <c r="C24" s="570"/>
      <c r="D24" s="571"/>
      <c r="E24" s="479" t="s">
        <v>167</v>
      </c>
      <c r="F24" s="459"/>
      <c r="G24" s="459"/>
      <c r="H24" s="459"/>
      <c r="I24" s="459"/>
      <c r="J24" s="459"/>
      <c r="K24" s="460"/>
      <c r="L24" s="480">
        <v>1</v>
      </c>
      <c r="M24" s="481"/>
      <c r="N24" s="481"/>
      <c r="O24" s="481"/>
      <c r="P24" s="523"/>
      <c r="Q24" s="480">
        <v>5784</v>
      </c>
      <c r="R24" s="481"/>
      <c r="S24" s="481"/>
      <c r="T24" s="481"/>
      <c r="U24" s="481"/>
      <c r="V24" s="523"/>
      <c r="W24" s="582"/>
      <c r="X24" s="570"/>
      <c r="Y24" s="571"/>
      <c r="Z24" s="479" t="s">
        <v>168</v>
      </c>
      <c r="AA24" s="459"/>
      <c r="AB24" s="459"/>
      <c r="AC24" s="459"/>
      <c r="AD24" s="459"/>
      <c r="AE24" s="459"/>
      <c r="AF24" s="459"/>
      <c r="AG24" s="460"/>
      <c r="AH24" s="480">
        <v>116</v>
      </c>
      <c r="AI24" s="481"/>
      <c r="AJ24" s="481"/>
      <c r="AK24" s="481"/>
      <c r="AL24" s="523"/>
      <c r="AM24" s="480">
        <v>347188</v>
      </c>
      <c r="AN24" s="481"/>
      <c r="AO24" s="481"/>
      <c r="AP24" s="481"/>
      <c r="AQ24" s="481"/>
      <c r="AR24" s="523"/>
      <c r="AS24" s="480">
        <v>2993</v>
      </c>
      <c r="AT24" s="481"/>
      <c r="AU24" s="481"/>
      <c r="AV24" s="481"/>
      <c r="AW24" s="481"/>
      <c r="AX24" s="482"/>
      <c r="AY24" s="602" t="s">
        <v>169</v>
      </c>
      <c r="AZ24" s="603"/>
      <c r="BA24" s="603"/>
      <c r="BB24" s="603"/>
      <c r="BC24" s="603"/>
      <c r="BD24" s="603"/>
      <c r="BE24" s="603"/>
      <c r="BF24" s="603"/>
      <c r="BG24" s="603"/>
      <c r="BH24" s="603"/>
      <c r="BI24" s="603"/>
      <c r="BJ24" s="603"/>
      <c r="BK24" s="603"/>
      <c r="BL24" s="603"/>
      <c r="BM24" s="604"/>
      <c r="BN24" s="429">
        <v>1535116</v>
      </c>
      <c r="BO24" s="430"/>
      <c r="BP24" s="430"/>
      <c r="BQ24" s="430"/>
      <c r="BR24" s="430"/>
      <c r="BS24" s="430"/>
      <c r="BT24" s="430"/>
      <c r="BU24" s="431"/>
      <c r="BV24" s="429">
        <v>1673390</v>
      </c>
      <c r="BW24" s="430"/>
      <c r="BX24" s="430"/>
      <c r="BY24" s="430"/>
      <c r="BZ24" s="430"/>
      <c r="CA24" s="430"/>
      <c r="CB24" s="430"/>
      <c r="CC24" s="431"/>
      <c r="CD24" s="199"/>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4"/>
      <c r="DK24" s="184"/>
      <c r="DL24" s="184"/>
      <c r="DM24" s="184"/>
      <c r="DN24" s="184"/>
      <c r="DO24" s="184"/>
    </row>
    <row r="25" spans="1:119" s="184" customFormat="1" ht="18.75" customHeight="1" x14ac:dyDescent="0.15">
      <c r="A25" s="185"/>
      <c r="B25" s="569"/>
      <c r="C25" s="570"/>
      <c r="D25" s="571"/>
      <c r="E25" s="479" t="s">
        <v>170</v>
      </c>
      <c r="F25" s="459"/>
      <c r="G25" s="459"/>
      <c r="H25" s="459"/>
      <c r="I25" s="459"/>
      <c r="J25" s="459"/>
      <c r="K25" s="460"/>
      <c r="L25" s="480">
        <v>1</v>
      </c>
      <c r="M25" s="481"/>
      <c r="N25" s="481"/>
      <c r="O25" s="481"/>
      <c r="P25" s="523"/>
      <c r="Q25" s="480">
        <v>5409</v>
      </c>
      <c r="R25" s="481"/>
      <c r="S25" s="481"/>
      <c r="T25" s="481"/>
      <c r="U25" s="481"/>
      <c r="V25" s="523"/>
      <c r="W25" s="582"/>
      <c r="X25" s="570"/>
      <c r="Y25" s="571"/>
      <c r="Z25" s="479" t="s">
        <v>171</v>
      </c>
      <c r="AA25" s="459"/>
      <c r="AB25" s="459"/>
      <c r="AC25" s="459"/>
      <c r="AD25" s="459"/>
      <c r="AE25" s="459"/>
      <c r="AF25" s="459"/>
      <c r="AG25" s="460"/>
      <c r="AH25" s="480" t="s">
        <v>128</v>
      </c>
      <c r="AI25" s="481"/>
      <c r="AJ25" s="481"/>
      <c r="AK25" s="481"/>
      <c r="AL25" s="523"/>
      <c r="AM25" s="480" t="s">
        <v>128</v>
      </c>
      <c r="AN25" s="481"/>
      <c r="AO25" s="481"/>
      <c r="AP25" s="481"/>
      <c r="AQ25" s="481"/>
      <c r="AR25" s="523"/>
      <c r="AS25" s="480" t="s">
        <v>172</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36169</v>
      </c>
      <c r="BO25" s="393"/>
      <c r="BP25" s="393"/>
      <c r="BQ25" s="393"/>
      <c r="BR25" s="393"/>
      <c r="BS25" s="393"/>
      <c r="BT25" s="393"/>
      <c r="BU25" s="394"/>
      <c r="BV25" s="392">
        <v>109731</v>
      </c>
      <c r="BW25" s="393"/>
      <c r="BX25" s="393"/>
      <c r="BY25" s="393"/>
      <c r="BZ25" s="393"/>
      <c r="CA25" s="393"/>
      <c r="CB25" s="393"/>
      <c r="CC25" s="394"/>
      <c r="CD25" s="199"/>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4" customFormat="1" ht="18.75" customHeight="1" x14ac:dyDescent="0.15">
      <c r="A26" s="185"/>
      <c r="B26" s="569"/>
      <c r="C26" s="570"/>
      <c r="D26" s="571"/>
      <c r="E26" s="479" t="s">
        <v>174</v>
      </c>
      <c r="F26" s="459"/>
      <c r="G26" s="459"/>
      <c r="H26" s="459"/>
      <c r="I26" s="459"/>
      <c r="J26" s="459"/>
      <c r="K26" s="460"/>
      <c r="L26" s="480">
        <v>1</v>
      </c>
      <c r="M26" s="481"/>
      <c r="N26" s="481"/>
      <c r="O26" s="481"/>
      <c r="P26" s="523"/>
      <c r="Q26" s="480">
        <v>5085</v>
      </c>
      <c r="R26" s="481"/>
      <c r="S26" s="481"/>
      <c r="T26" s="481"/>
      <c r="U26" s="481"/>
      <c r="V26" s="523"/>
      <c r="W26" s="582"/>
      <c r="X26" s="570"/>
      <c r="Y26" s="571"/>
      <c r="Z26" s="479" t="s">
        <v>175</v>
      </c>
      <c r="AA26" s="592"/>
      <c r="AB26" s="592"/>
      <c r="AC26" s="592"/>
      <c r="AD26" s="592"/>
      <c r="AE26" s="592"/>
      <c r="AF26" s="592"/>
      <c r="AG26" s="593"/>
      <c r="AH26" s="480">
        <v>1</v>
      </c>
      <c r="AI26" s="481"/>
      <c r="AJ26" s="481"/>
      <c r="AK26" s="481"/>
      <c r="AL26" s="523"/>
      <c r="AM26" s="480" t="s">
        <v>176</v>
      </c>
      <c r="AN26" s="481"/>
      <c r="AO26" s="481"/>
      <c r="AP26" s="481"/>
      <c r="AQ26" s="481"/>
      <c r="AR26" s="523"/>
      <c r="AS26" s="480" t="s">
        <v>177</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199"/>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5"/>
      <c r="B27" s="569"/>
      <c r="C27" s="570"/>
      <c r="D27" s="571"/>
      <c r="E27" s="479" t="s">
        <v>179</v>
      </c>
      <c r="F27" s="459"/>
      <c r="G27" s="459"/>
      <c r="H27" s="459"/>
      <c r="I27" s="459"/>
      <c r="J27" s="459"/>
      <c r="K27" s="460"/>
      <c r="L27" s="480">
        <v>1</v>
      </c>
      <c r="M27" s="481"/>
      <c r="N27" s="481"/>
      <c r="O27" s="481"/>
      <c r="P27" s="523"/>
      <c r="Q27" s="480">
        <v>3010</v>
      </c>
      <c r="R27" s="481"/>
      <c r="S27" s="481"/>
      <c r="T27" s="481"/>
      <c r="U27" s="481"/>
      <c r="V27" s="523"/>
      <c r="W27" s="582"/>
      <c r="X27" s="570"/>
      <c r="Y27" s="571"/>
      <c r="Z27" s="479" t="s">
        <v>180</v>
      </c>
      <c r="AA27" s="459"/>
      <c r="AB27" s="459"/>
      <c r="AC27" s="459"/>
      <c r="AD27" s="459"/>
      <c r="AE27" s="459"/>
      <c r="AF27" s="459"/>
      <c r="AG27" s="460"/>
      <c r="AH27" s="480">
        <v>10</v>
      </c>
      <c r="AI27" s="481"/>
      <c r="AJ27" s="481"/>
      <c r="AK27" s="481"/>
      <c r="AL27" s="523"/>
      <c r="AM27" s="480">
        <v>31190</v>
      </c>
      <c r="AN27" s="481"/>
      <c r="AO27" s="481"/>
      <c r="AP27" s="481"/>
      <c r="AQ27" s="481"/>
      <c r="AR27" s="523"/>
      <c r="AS27" s="480">
        <v>3119</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128</v>
      </c>
      <c r="BO27" s="606"/>
      <c r="BP27" s="606"/>
      <c r="BQ27" s="606"/>
      <c r="BR27" s="606"/>
      <c r="BS27" s="606"/>
      <c r="BT27" s="606"/>
      <c r="BU27" s="607"/>
      <c r="BV27" s="605" t="s">
        <v>172</v>
      </c>
      <c r="BW27" s="606"/>
      <c r="BX27" s="606"/>
      <c r="BY27" s="606"/>
      <c r="BZ27" s="606"/>
      <c r="CA27" s="606"/>
      <c r="CB27" s="606"/>
      <c r="CC27" s="607"/>
      <c r="CD27" s="201"/>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4"/>
      <c r="DK27" s="184"/>
      <c r="DL27" s="184"/>
      <c r="DM27" s="184"/>
      <c r="DN27" s="184"/>
      <c r="DO27" s="184"/>
    </row>
    <row r="28" spans="1:119" ht="18.75" customHeight="1" x14ac:dyDescent="0.15">
      <c r="A28" s="185"/>
      <c r="B28" s="569"/>
      <c r="C28" s="570"/>
      <c r="D28" s="571"/>
      <c r="E28" s="479" t="s">
        <v>182</v>
      </c>
      <c r="F28" s="459"/>
      <c r="G28" s="459"/>
      <c r="H28" s="459"/>
      <c r="I28" s="459"/>
      <c r="J28" s="459"/>
      <c r="K28" s="460"/>
      <c r="L28" s="480">
        <v>1</v>
      </c>
      <c r="M28" s="481"/>
      <c r="N28" s="481"/>
      <c r="O28" s="481"/>
      <c r="P28" s="523"/>
      <c r="Q28" s="480">
        <v>2440</v>
      </c>
      <c r="R28" s="481"/>
      <c r="S28" s="481"/>
      <c r="T28" s="481"/>
      <c r="U28" s="481"/>
      <c r="V28" s="523"/>
      <c r="W28" s="582"/>
      <c r="X28" s="570"/>
      <c r="Y28" s="571"/>
      <c r="Z28" s="479" t="s">
        <v>183</v>
      </c>
      <c r="AA28" s="459"/>
      <c r="AB28" s="459"/>
      <c r="AC28" s="459"/>
      <c r="AD28" s="459"/>
      <c r="AE28" s="459"/>
      <c r="AF28" s="459"/>
      <c r="AG28" s="460"/>
      <c r="AH28" s="480" t="s">
        <v>128</v>
      </c>
      <c r="AI28" s="481"/>
      <c r="AJ28" s="481"/>
      <c r="AK28" s="481"/>
      <c r="AL28" s="523"/>
      <c r="AM28" s="480" t="s">
        <v>128</v>
      </c>
      <c r="AN28" s="481"/>
      <c r="AO28" s="481"/>
      <c r="AP28" s="481"/>
      <c r="AQ28" s="481"/>
      <c r="AR28" s="523"/>
      <c r="AS28" s="480" t="s">
        <v>128</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1350379</v>
      </c>
      <c r="BO28" s="393"/>
      <c r="BP28" s="393"/>
      <c r="BQ28" s="393"/>
      <c r="BR28" s="393"/>
      <c r="BS28" s="393"/>
      <c r="BT28" s="393"/>
      <c r="BU28" s="394"/>
      <c r="BV28" s="392">
        <v>1217207</v>
      </c>
      <c r="BW28" s="393"/>
      <c r="BX28" s="393"/>
      <c r="BY28" s="393"/>
      <c r="BZ28" s="393"/>
      <c r="CA28" s="393"/>
      <c r="CB28" s="393"/>
      <c r="CC28" s="394"/>
      <c r="CD28" s="199"/>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4"/>
      <c r="DK28" s="184"/>
      <c r="DL28" s="184"/>
      <c r="DM28" s="184"/>
      <c r="DN28" s="184"/>
      <c r="DO28" s="184"/>
    </row>
    <row r="29" spans="1:119" ht="18.75" customHeight="1" x14ac:dyDescent="0.15">
      <c r="A29" s="185"/>
      <c r="B29" s="569"/>
      <c r="C29" s="570"/>
      <c r="D29" s="571"/>
      <c r="E29" s="479" t="s">
        <v>185</v>
      </c>
      <c r="F29" s="459"/>
      <c r="G29" s="459"/>
      <c r="H29" s="459"/>
      <c r="I29" s="459"/>
      <c r="J29" s="459"/>
      <c r="K29" s="460"/>
      <c r="L29" s="480">
        <v>10</v>
      </c>
      <c r="M29" s="481"/>
      <c r="N29" s="481"/>
      <c r="O29" s="481"/>
      <c r="P29" s="523"/>
      <c r="Q29" s="480">
        <v>2170</v>
      </c>
      <c r="R29" s="481"/>
      <c r="S29" s="481"/>
      <c r="T29" s="481"/>
      <c r="U29" s="481"/>
      <c r="V29" s="523"/>
      <c r="W29" s="583"/>
      <c r="X29" s="584"/>
      <c r="Y29" s="585"/>
      <c r="Z29" s="479" t="s">
        <v>186</v>
      </c>
      <c r="AA29" s="459"/>
      <c r="AB29" s="459"/>
      <c r="AC29" s="459"/>
      <c r="AD29" s="459"/>
      <c r="AE29" s="459"/>
      <c r="AF29" s="459"/>
      <c r="AG29" s="460"/>
      <c r="AH29" s="480">
        <v>126</v>
      </c>
      <c r="AI29" s="481"/>
      <c r="AJ29" s="481"/>
      <c r="AK29" s="481"/>
      <c r="AL29" s="523"/>
      <c r="AM29" s="480">
        <v>378378</v>
      </c>
      <c r="AN29" s="481"/>
      <c r="AO29" s="481"/>
      <c r="AP29" s="481"/>
      <c r="AQ29" s="481"/>
      <c r="AR29" s="523"/>
      <c r="AS29" s="480">
        <v>3003</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139378</v>
      </c>
      <c r="BO29" s="430"/>
      <c r="BP29" s="430"/>
      <c r="BQ29" s="430"/>
      <c r="BR29" s="430"/>
      <c r="BS29" s="430"/>
      <c r="BT29" s="430"/>
      <c r="BU29" s="431"/>
      <c r="BV29" s="429">
        <v>239324</v>
      </c>
      <c r="BW29" s="430"/>
      <c r="BX29" s="430"/>
      <c r="BY29" s="430"/>
      <c r="BZ29" s="430"/>
      <c r="CA29" s="430"/>
      <c r="CB29" s="430"/>
      <c r="CC29" s="431"/>
      <c r="CD29" s="201"/>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4"/>
      <c r="DK29" s="184"/>
      <c r="DL29" s="184"/>
      <c r="DM29" s="184"/>
      <c r="DN29" s="184"/>
      <c r="DO29" s="184"/>
    </row>
    <row r="30" spans="1:119" ht="18.75" customHeight="1" thickBot="1" x14ac:dyDescent="0.2">
      <c r="A30" s="185"/>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99.5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3301533</v>
      </c>
      <c r="BO30" s="606"/>
      <c r="BP30" s="606"/>
      <c r="BQ30" s="606"/>
      <c r="BR30" s="606"/>
      <c r="BS30" s="606"/>
      <c r="BT30" s="606"/>
      <c r="BU30" s="607"/>
      <c r="BV30" s="605">
        <v>3300666</v>
      </c>
      <c r="BW30" s="606"/>
      <c r="BX30" s="606"/>
      <c r="BY30" s="606"/>
      <c r="BZ30" s="606"/>
      <c r="CA30" s="606"/>
      <c r="CB30" s="606"/>
      <c r="CC30" s="60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3" t="s">
        <v>195</v>
      </c>
      <c r="D33" s="453"/>
      <c r="E33" s="418" t="s">
        <v>196</v>
      </c>
      <c r="F33" s="418"/>
      <c r="G33" s="418"/>
      <c r="H33" s="418"/>
      <c r="I33" s="418"/>
      <c r="J33" s="418"/>
      <c r="K33" s="418"/>
      <c r="L33" s="418"/>
      <c r="M33" s="418"/>
      <c r="N33" s="418"/>
      <c r="O33" s="418"/>
      <c r="P33" s="418"/>
      <c r="Q33" s="418"/>
      <c r="R33" s="418"/>
      <c r="S33" s="418"/>
      <c r="T33" s="214"/>
      <c r="U33" s="453" t="s">
        <v>197</v>
      </c>
      <c r="V33" s="453"/>
      <c r="W33" s="418" t="s">
        <v>198</v>
      </c>
      <c r="X33" s="418"/>
      <c r="Y33" s="418"/>
      <c r="Z33" s="418"/>
      <c r="AA33" s="418"/>
      <c r="AB33" s="418"/>
      <c r="AC33" s="418"/>
      <c r="AD33" s="418"/>
      <c r="AE33" s="418"/>
      <c r="AF33" s="418"/>
      <c r="AG33" s="418"/>
      <c r="AH33" s="418"/>
      <c r="AI33" s="418"/>
      <c r="AJ33" s="418"/>
      <c r="AK33" s="418"/>
      <c r="AL33" s="214"/>
      <c r="AM33" s="453" t="s">
        <v>197</v>
      </c>
      <c r="AN33" s="453"/>
      <c r="AO33" s="418" t="s">
        <v>196</v>
      </c>
      <c r="AP33" s="418"/>
      <c r="AQ33" s="418"/>
      <c r="AR33" s="418"/>
      <c r="AS33" s="418"/>
      <c r="AT33" s="418"/>
      <c r="AU33" s="418"/>
      <c r="AV33" s="418"/>
      <c r="AW33" s="418"/>
      <c r="AX33" s="418"/>
      <c r="AY33" s="418"/>
      <c r="AZ33" s="418"/>
      <c r="BA33" s="418"/>
      <c r="BB33" s="418"/>
      <c r="BC33" s="418"/>
      <c r="BD33" s="215"/>
      <c r="BE33" s="418" t="s">
        <v>199</v>
      </c>
      <c r="BF33" s="418"/>
      <c r="BG33" s="418" t="s">
        <v>200</v>
      </c>
      <c r="BH33" s="418"/>
      <c r="BI33" s="418"/>
      <c r="BJ33" s="418"/>
      <c r="BK33" s="418"/>
      <c r="BL33" s="418"/>
      <c r="BM33" s="418"/>
      <c r="BN33" s="418"/>
      <c r="BO33" s="418"/>
      <c r="BP33" s="418"/>
      <c r="BQ33" s="418"/>
      <c r="BR33" s="418"/>
      <c r="BS33" s="418"/>
      <c r="BT33" s="418"/>
      <c r="BU33" s="418"/>
      <c r="BV33" s="215"/>
      <c r="BW33" s="453" t="s">
        <v>199</v>
      </c>
      <c r="BX33" s="453"/>
      <c r="BY33" s="418" t="s">
        <v>201</v>
      </c>
      <c r="BZ33" s="418"/>
      <c r="CA33" s="418"/>
      <c r="CB33" s="418"/>
      <c r="CC33" s="418"/>
      <c r="CD33" s="418"/>
      <c r="CE33" s="418"/>
      <c r="CF33" s="418"/>
      <c r="CG33" s="418"/>
      <c r="CH33" s="418"/>
      <c r="CI33" s="418"/>
      <c r="CJ33" s="418"/>
      <c r="CK33" s="418"/>
      <c r="CL33" s="418"/>
      <c r="CM33" s="418"/>
      <c r="CN33" s="214"/>
      <c r="CO33" s="453" t="s">
        <v>195</v>
      </c>
      <c r="CP33" s="453"/>
      <c r="CQ33" s="418" t="s">
        <v>202</v>
      </c>
      <c r="CR33" s="418"/>
      <c r="CS33" s="418"/>
      <c r="CT33" s="418"/>
      <c r="CU33" s="418"/>
      <c r="CV33" s="418"/>
      <c r="CW33" s="418"/>
      <c r="CX33" s="418"/>
      <c r="CY33" s="418"/>
      <c r="CZ33" s="418"/>
      <c r="DA33" s="418"/>
      <c r="DB33" s="418"/>
      <c r="DC33" s="418"/>
      <c r="DD33" s="418"/>
      <c r="DE33" s="418"/>
      <c r="DF33" s="214"/>
      <c r="DG33" s="617" t="s">
        <v>203</v>
      </c>
      <c r="DH33" s="617"/>
      <c r="DI33" s="216"/>
      <c r="DJ33" s="184"/>
      <c r="DK33" s="184"/>
      <c r="DL33" s="184"/>
      <c r="DM33" s="184"/>
      <c r="DN33" s="184"/>
      <c r="DO33" s="184"/>
    </row>
    <row r="34" spans="1:119" ht="32.25" customHeight="1" x14ac:dyDescent="0.15">
      <c r="A34" s="185"/>
      <c r="B34" s="211"/>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2"/>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2"/>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2"/>
      <c r="BE34" s="618">
        <f>IF(BG34="","",MAX(C34:D43,U34:V43,AM34:AN43)+1)</f>
        <v>7</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2"/>
      <c r="BW34" s="618">
        <f>IF(BY34="","",MAX(C34:D43,U34:V43,AM34:AN43,BE34:BF43)+1)</f>
        <v>9</v>
      </c>
      <c r="BX34" s="618"/>
      <c r="BY34" s="619" t="str">
        <f>IF('各会計、関係団体の財政状況及び健全化判断比率'!B68="","",'各会計、関係団体の財政状況及び健全化判断比率'!B68)</f>
        <v>児玉郡市広域市町村圏組合</v>
      </c>
      <c r="BZ34" s="619"/>
      <c r="CA34" s="619"/>
      <c r="CB34" s="619"/>
      <c r="CC34" s="619"/>
      <c r="CD34" s="619"/>
      <c r="CE34" s="619"/>
      <c r="CF34" s="619"/>
      <c r="CG34" s="619"/>
      <c r="CH34" s="619"/>
      <c r="CI34" s="619"/>
      <c r="CJ34" s="619"/>
      <c r="CK34" s="619"/>
      <c r="CL34" s="619"/>
      <c r="CM34" s="619"/>
      <c r="CN34" s="212"/>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09"/>
      <c r="DG34" s="620" t="str">
        <f>IF('各会計、関係団体の財政状況及び健全化判断比率'!BR7="","",'各会計、関係団体の財政状況及び健全化判断比率'!BR7)</f>
        <v/>
      </c>
      <c r="DH34" s="620"/>
      <c r="DI34" s="216"/>
      <c r="DJ34" s="184"/>
      <c r="DK34" s="184"/>
      <c r="DL34" s="184"/>
      <c r="DM34" s="184"/>
      <c r="DN34" s="184"/>
      <c r="DO34" s="184"/>
    </row>
    <row r="35" spans="1:119" ht="32.25" customHeight="1" x14ac:dyDescent="0.15">
      <c r="A35" s="185"/>
      <c r="B35" s="211"/>
      <c r="C35" s="618">
        <f>IF(E35="","",C34+1)</f>
        <v>2</v>
      </c>
      <c r="D35" s="618"/>
      <c r="E35" s="619" t="str">
        <f>IF('各会計、関係団体の財政状況及び健全化判断比率'!B8="","",'各会計、関係団体の財政状況及び健全化判断比率'!B8)</f>
        <v>町営バス事業特別会計</v>
      </c>
      <c r="F35" s="619"/>
      <c r="G35" s="619"/>
      <c r="H35" s="619"/>
      <c r="I35" s="619"/>
      <c r="J35" s="619"/>
      <c r="K35" s="619"/>
      <c r="L35" s="619"/>
      <c r="M35" s="619"/>
      <c r="N35" s="619"/>
      <c r="O35" s="619"/>
      <c r="P35" s="619"/>
      <c r="Q35" s="619"/>
      <c r="R35" s="619"/>
      <c r="S35" s="619"/>
      <c r="T35" s="212"/>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2"/>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2"/>
      <c r="BE35" s="618">
        <f t="shared" ref="BE35:BE43" si="1">IF(BG35="","",BE34+1)</f>
        <v>8</v>
      </c>
      <c r="BF35" s="618"/>
      <c r="BG35" s="619" t="str">
        <f>IF('各会計、関係団体の財政状況及び健全化判断比率'!B33="","",'各会計、関係団体の財政状況及び健全化判断比率'!B33)</f>
        <v>観光事業特別会計</v>
      </c>
      <c r="BH35" s="619"/>
      <c r="BI35" s="619"/>
      <c r="BJ35" s="619"/>
      <c r="BK35" s="619"/>
      <c r="BL35" s="619"/>
      <c r="BM35" s="619"/>
      <c r="BN35" s="619"/>
      <c r="BO35" s="619"/>
      <c r="BP35" s="619"/>
      <c r="BQ35" s="619"/>
      <c r="BR35" s="619"/>
      <c r="BS35" s="619"/>
      <c r="BT35" s="619"/>
      <c r="BU35" s="619"/>
      <c r="BV35" s="212"/>
      <c r="BW35" s="618">
        <f t="shared" ref="BW35:BW43" si="2">IF(BY35="","",BW34+1)</f>
        <v>10</v>
      </c>
      <c r="BX35" s="618"/>
      <c r="BY35" s="619" t="str">
        <f>IF('各会計、関係団体の財政状況及び健全化判断比率'!B69="","",'各会計、関係団体の財政状況及び健全化判断比率'!B69)</f>
        <v>埼玉県後期高齢者医療広域連合</v>
      </c>
      <c r="BZ35" s="619"/>
      <c r="CA35" s="619"/>
      <c r="CB35" s="619"/>
      <c r="CC35" s="619"/>
      <c r="CD35" s="619"/>
      <c r="CE35" s="619"/>
      <c r="CF35" s="619"/>
      <c r="CG35" s="619"/>
      <c r="CH35" s="619"/>
      <c r="CI35" s="619"/>
      <c r="CJ35" s="619"/>
      <c r="CK35" s="619"/>
      <c r="CL35" s="619"/>
      <c r="CM35" s="619"/>
      <c r="CN35" s="212"/>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09"/>
      <c r="DG35" s="620" t="str">
        <f>IF('各会計、関係団体の財政状況及び健全化判断比率'!BR8="","",'各会計、関係団体の財政状況及び健全化判断比率'!BR8)</f>
        <v/>
      </c>
      <c r="DH35" s="620"/>
      <c r="DI35" s="216"/>
      <c r="DJ35" s="184"/>
      <c r="DK35" s="184"/>
      <c r="DL35" s="184"/>
      <c r="DM35" s="184"/>
      <c r="DN35" s="184"/>
      <c r="DO35" s="184"/>
    </row>
    <row r="36" spans="1:119" ht="32.25" customHeight="1" x14ac:dyDescent="0.15">
      <c r="A36" s="185"/>
      <c r="B36" s="211"/>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2"/>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2"/>
      <c r="AM36" s="618" t="str">
        <f t="shared" si="0"/>
        <v/>
      </c>
      <c r="AN36" s="618"/>
      <c r="AO36" s="619"/>
      <c r="AP36" s="619"/>
      <c r="AQ36" s="619"/>
      <c r="AR36" s="619"/>
      <c r="AS36" s="619"/>
      <c r="AT36" s="619"/>
      <c r="AU36" s="619"/>
      <c r="AV36" s="619"/>
      <c r="AW36" s="619"/>
      <c r="AX36" s="619"/>
      <c r="AY36" s="619"/>
      <c r="AZ36" s="619"/>
      <c r="BA36" s="619"/>
      <c r="BB36" s="619"/>
      <c r="BC36" s="619"/>
      <c r="BD36" s="212"/>
      <c r="BE36" s="618" t="str">
        <f t="shared" si="1"/>
        <v/>
      </c>
      <c r="BF36" s="618"/>
      <c r="BG36" s="619"/>
      <c r="BH36" s="619"/>
      <c r="BI36" s="619"/>
      <c r="BJ36" s="619"/>
      <c r="BK36" s="619"/>
      <c r="BL36" s="619"/>
      <c r="BM36" s="619"/>
      <c r="BN36" s="619"/>
      <c r="BO36" s="619"/>
      <c r="BP36" s="619"/>
      <c r="BQ36" s="619"/>
      <c r="BR36" s="619"/>
      <c r="BS36" s="619"/>
      <c r="BT36" s="619"/>
      <c r="BU36" s="619"/>
      <c r="BV36" s="212"/>
      <c r="BW36" s="618">
        <f t="shared" si="2"/>
        <v>11</v>
      </c>
      <c r="BX36" s="618"/>
      <c r="BY36" s="619" t="str">
        <f>IF('各会計、関係団体の財政状況及び健全化判断比率'!B70="","",'各会計、関係団体の財政状況及び健全化判断比率'!B70)</f>
        <v>埼玉県後期高齢者医療広域連合</v>
      </c>
      <c r="BZ36" s="619"/>
      <c r="CA36" s="619"/>
      <c r="CB36" s="619"/>
      <c r="CC36" s="619"/>
      <c r="CD36" s="619"/>
      <c r="CE36" s="619"/>
      <c r="CF36" s="619"/>
      <c r="CG36" s="619"/>
      <c r="CH36" s="619"/>
      <c r="CI36" s="619"/>
      <c r="CJ36" s="619"/>
      <c r="CK36" s="619"/>
      <c r="CL36" s="619"/>
      <c r="CM36" s="619"/>
      <c r="CN36" s="212"/>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09"/>
      <c r="DG36" s="620" t="str">
        <f>IF('各会計、関係団体の財政状況及び健全化判断比率'!BR9="","",'各会計、関係団体の財政状況及び健全化判断比率'!BR9)</f>
        <v/>
      </c>
      <c r="DH36" s="620"/>
      <c r="DI36" s="216"/>
      <c r="DJ36" s="184"/>
      <c r="DK36" s="184"/>
      <c r="DL36" s="184"/>
      <c r="DM36" s="184"/>
      <c r="DN36" s="184"/>
      <c r="DO36" s="184"/>
    </row>
    <row r="37" spans="1:119" ht="32.25" customHeight="1" x14ac:dyDescent="0.15">
      <c r="A37" s="185"/>
      <c r="B37" s="211"/>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2"/>
      <c r="U37" s="618" t="str">
        <f t="shared" si="4"/>
        <v/>
      </c>
      <c r="V37" s="618"/>
      <c r="W37" s="619"/>
      <c r="X37" s="619"/>
      <c r="Y37" s="619"/>
      <c r="Z37" s="619"/>
      <c r="AA37" s="619"/>
      <c r="AB37" s="619"/>
      <c r="AC37" s="619"/>
      <c r="AD37" s="619"/>
      <c r="AE37" s="619"/>
      <c r="AF37" s="619"/>
      <c r="AG37" s="619"/>
      <c r="AH37" s="619"/>
      <c r="AI37" s="619"/>
      <c r="AJ37" s="619"/>
      <c r="AK37" s="619"/>
      <c r="AL37" s="212"/>
      <c r="AM37" s="618" t="str">
        <f t="shared" si="0"/>
        <v/>
      </c>
      <c r="AN37" s="618"/>
      <c r="AO37" s="619"/>
      <c r="AP37" s="619"/>
      <c r="AQ37" s="619"/>
      <c r="AR37" s="619"/>
      <c r="AS37" s="619"/>
      <c r="AT37" s="619"/>
      <c r="AU37" s="619"/>
      <c r="AV37" s="619"/>
      <c r="AW37" s="619"/>
      <c r="AX37" s="619"/>
      <c r="AY37" s="619"/>
      <c r="AZ37" s="619"/>
      <c r="BA37" s="619"/>
      <c r="BB37" s="619"/>
      <c r="BC37" s="619"/>
      <c r="BD37" s="212"/>
      <c r="BE37" s="618" t="str">
        <f t="shared" si="1"/>
        <v/>
      </c>
      <c r="BF37" s="618"/>
      <c r="BG37" s="619"/>
      <c r="BH37" s="619"/>
      <c r="BI37" s="619"/>
      <c r="BJ37" s="619"/>
      <c r="BK37" s="619"/>
      <c r="BL37" s="619"/>
      <c r="BM37" s="619"/>
      <c r="BN37" s="619"/>
      <c r="BO37" s="619"/>
      <c r="BP37" s="619"/>
      <c r="BQ37" s="619"/>
      <c r="BR37" s="619"/>
      <c r="BS37" s="619"/>
      <c r="BT37" s="619"/>
      <c r="BU37" s="619"/>
      <c r="BV37" s="212"/>
      <c r="BW37" s="618">
        <f t="shared" si="2"/>
        <v>12</v>
      </c>
      <c r="BX37" s="618"/>
      <c r="BY37" s="619" t="str">
        <f>IF('各会計、関係団体の財政状況及び健全化判断比率'!B71="","",'各会計、関係団体の財政状況及び健全化判断比率'!B71)</f>
        <v>埼玉県市町村総合事務組合</v>
      </c>
      <c r="BZ37" s="619"/>
      <c r="CA37" s="619"/>
      <c r="CB37" s="619"/>
      <c r="CC37" s="619"/>
      <c r="CD37" s="619"/>
      <c r="CE37" s="619"/>
      <c r="CF37" s="619"/>
      <c r="CG37" s="619"/>
      <c r="CH37" s="619"/>
      <c r="CI37" s="619"/>
      <c r="CJ37" s="619"/>
      <c r="CK37" s="619"/>
      <c r="CL37" s="619"/>
      <c r="CM37" s="619"/>
      <c r="CN37" s="212"/>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09"/>
      <c r="DG37" s="620" t="str">
        <f>IF('各会計、関係団体の財政状況及び健全化判断比率'!BR10="","",'各会計、関係団体の財政状況及び健全化判断比率'!BR10)</f>
        <v/>
      </c>
      <c r="DH37" s="620"/>
      <c r="DI37" s="216"/>
      <c r="DJ37" s="184"/>
      <c r="DK37" s="184"/>
      <c r="DL37" s="184"/>
      <c r="DM37" s="184"/>
      <c r="DN37" s="184"/>
      <c r="DO37" s="184"/>
    </row>
    <row r="38" spans="1:119" ht="32.25" customHeight="1" x14ac:dyDescent="0.15">
      <c r="A38" s="185"/>
      <c r="B38" s="211"/>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2"/>
      <c r="U38" s="618" t="str">
        <f t="shared" si="4"/>
        <v/>
      </c>
      <c r="V38" s="618"/>
      <c r="W38" s="619"/>
      <c r="X38" s="619"/>
      <c r="Y38" s="619"/>
      <c r="Z38" s="619"/>
      <c r="AA38" s="619"/>
      <c r="AB38" s="619"/>
      <c r="AC38" s="619"/>
      <c r="AD38" s="619"/>
      <c r="AE38" s="619"/>
      <c r="AF38" s="619"/>
      <c r="AG38" s="619"/>
      <c r="AH38" s="619"/>
      <c r="AI38" s="619"/>
      <c r="AJ38" s="619"/>
      <c r="AK38" s="619"/>
      <c r="AL38" s="212"/>
      <c r="AM38" s="618" t="str">
        <f t="shared" si="0"/>
        <v/>
      </c>
      <c r="AN38" s="618"/>
      <c r="AO38" s="619"/>
      <c r="AP38" s="619"/>
      <c r="AQ38" s="619"/>
      <c r="AR38" s="619"/>
      <c r="AS38" s="619"/>
      <c r="AT38" s="619"/>
      <c r="AU38" s="619"/>
      <c r="AV38" s="619"/>
      <c r="AW38" s="619"/>
      <c r="AX38" s="619"/>
      <c r="AY38" s="619"/>
      <c r="AZ38" s="619"/>
      <c r="BA38" s="619"/>
      <c r="BB38" s="619"/>
      <c r="BC38" s="619"/>
      <c r="BD38" s="212"/>
      <c r="BE38" s="618" t="str">
        <f t="shared" si="1"/>
        <v/>
      </c>
      <c r="BF38" s="618"/>
      <c r="BG38" s="619"/>
      <c r="BH38" s="619"/>
      <c r="BI38" s="619"/>
      <c r="BJ38" s="619"/>
      <c r="BK38" s="619"/>
      <c r="BL38" s="619"/>
      <c r="BM38" s="619"/>
      <c r="BN38" s="619"/>
      <c r="BO38" s="619"/>
      <c r="BP38" s="619"/>
      <c r="BQ38" s="619"/>
      <c r="BR38" s="619"/>
      <c r="BS38" s="619"/>
      <c r="BT38" s="619"/>
      <c r="BU38" s="619"/>
      <c r="BV38" s="212"/>
      <c r="BW38" s="618">
        <f t="shared" si="2"/>
        <v>13</v>
      </c>
      <c r="BX38" s="618"/>
      <c r="BY38" s="619" t="str">
        <f>IF('各会計、関係団体の財政状況及び健全化判断比率'!B72="","",'各会計、関係団体の財政状況及び健全化判断比率'!B72)</f>
        <v>埼玉県市町村総合事務組合</v>
      </c>
      <c r="BZ38" s="619"/>
      <c r="CA38" s="619"/>
      <c r="CB38" s="619"/>
      <c r="CC38" s="619"/>
      <c r="CD38" s="619"/>
      <c r="CE38" s="619"/>
      <c r="CF38" s="619"/>
      <c r="CG38" s="619"/>
      <c r="CH38" s="619"/>
      <c r="CI38" s="619"/>
      <c r="CJ38" s="619"/>
      <c r="CK38" s="619"/>
      <c r="CL38" s="619"/>
      <c r="CM38" s="619"/>
      <c r="CN38" s="212"/>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9"/>
      <c r="DG38" s="620" t="str">
        <f>IF('各会計、関係団体の財政状況及び健全化判断比率'!BR11="","",'各会計、関係団体の財政状況及び健全化判断比率'!BR11)</f>
        <v/>
      </c>
      <c r="DH38" s="620"/>
      <c r="DI38" s="216"/>
      <c r="DJ38" s="184"/>
      <c r="DK38" s="184"/>
      <c r="DL38" s="184"/>
      <c r="DM38" s="184"/>
      <c r="DN38" s="184"/>
      <c r="DO38" s="184"/>
    </row>
    <row r="39" spans="1:119" ht="32.25" customHeight="1" x14ac:dyDescent="0.15">
      <c r="A39" s="185"/>
      <c r="B39" s="211"/>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2"/>
      <c r="U39" s="618" t="str">
        <f t="shared" si="4"/>
        <v/>
      </c>
      <c r="V39" s="618"/>
      <c r="W39" s="619"/>
      <c r="X39" s="619"/>
      <c r="Y39" s="619"/>
      <c r="Z39" s="619"/>
      <c r="AA39" s="619"/>
      <c r="AB39" s="619"/>
      <c r="AC39" s="619"/>
      <c r="AD39" s="619"/>
      <c r="AE39" s="619"/>
      <c r="AF39" s="619"/>
      <c r="AG39" s="619"/>
      <c r="AH39" s="619"/>
      <c r="AI39" s="619"/>
      <c r="AJ39" s="619"/>
      <c r="AK39" s="619"/>
      <c r="AL39" s="212"/>
      <c r="AM39" s="618" t="str">
        <f t="shared" si="0"/>
        <v/>
      </c>
      <c r="AN39" s="618"/>
      <c r="AO39" s="619"/>
      <c r="AP39" s="619"/>
      <c r="AQ39" s="619"/>
      <c r="AR39" s="619"/>
      <c r="AS39" s="619"/>
      <c r="AT39" s="619"/>
      <c r="AU39" s="619"/>
      <c r="AV39" s="619"/>
      <c r="AW39" s="619"/>
      <c r="AX39" s="619"/>
      <c r="AY39" s="619"/>
      <c r="AZ39" s="619"/>
      <c r="BA39" s="619"/>
      <c r="BB39" s="619"/>
      <c r="BC39" s="619"/>
      <c r="BD39" s="212"/>
      <c r="BE39" s="618" t="str">
        <f t="shared" si="1"/>
        <v/>
      </c>
      <c r="BF39" s="618"/>
      <c r="BG39" s="619"/>
      <c r="BH39" s="619"/>
      <c r="BI39" s="619"/>
      <c r="BJ39" s="619"/>
      <c r="BK39" s="619"/>
      <c r="BL39" s="619"/>
      <c r="BM39" s="619"/>
      <c r="BN39" s="619"/>
      <c r="BO39" s="619"/>
      <c r="BP39" s="619"/>
      <c r="BQ39" s="619"/>
      <c r="BR39" s="619"/>
      <c r="BS39" s="619"/>
      <c r="BT39" s="619"/>
      <c r="BU39" s="619"/>
      <c r="BV39" s="212"/>
      <c r="BW39" s="618">
        <f t="shared" si="2"/>
        <v>14</v>
      </c>
      <c r="BX39" s="618"/>
      <c r="BY39" s="619" t="str">
        <f>IF('各会計、関係団体の財政状況及び健全化判断比率'!B73="","",'各会計、関係団体の財政状況及び健全化判断比率'!B73)</f>
        <v>彩の国さいたま人づくり広域連合</v>
      </c>
      <c r="BZ39" s="619"/>
      <c r="CA39" s="619"/>
      <c r="CB39" s="619"/>
      <c r="CC39" s="619"/>
      <c r="CD39" s="619"/>
      <c r="CE39" s="619"/>
      <c r="CF39" s="619"/>
      <c r="CG39" s="619"/>
      <c r="CH39" s="619"/>
      <c r="CI39" s="619"/>
      <c r="CJ39" s="619"/>
      <c r="CK39" s="619"/>
      <c r="CL39" s="619"/>
      <c r="CM39" s="619"/>
      <c r="CN39" s="212"/>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9"/>
      <c r="DG39" s="620" t="str">
        <f>IF('各会計、関係団体の財政状況及び健全化判断比率'!BR12="","",'各会計、関係団体の財政状況及び健全化判断比率'!BR12)</f>
        <v/>
      </c>
      <c r="DH39" s="620"/>
      <c r="DI39" s="216"/>
      <c r="DJ39" s="184"/>
      <c r="DK39" s="184"/>
      <c r="DL39" s="184"/>
      <c r="DM39" s="184"/>
      <c r="DN39" s="184"/>
      <c r="DO39" s="184"/>
    </row>
    <row r="40" spans="1:119" ht="32.25" customHeight="1" x14ac:dyDescent="0.15">
      <c r="A40" s="185"/>
      <c r="B40" s="211"/>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2"/>
      <c r="U40" s="618" t="str">
        <f t="shared" si="4"/>
        <v/>
      </c>
      <c r="V40" s="618"/>
      <c r="W40" s="619"/>
      <c r="X40" s="619"/>
      <c r="Y40" s="619"/>
      <c r="Z40" s="619"/>
      <c r="AA40" s="619"/>
      <c r="AB40" s="619"/>
      <c r="AC40" s="619"/>
      <c r="AD40" s="619"/>
      <c r="AE40" s="619"/>
      <c r="AF40" s="619"/>
      <c r="AG40" s="619"/>
      <c r="AH40" s="619"/>
      <c r="AI40" s="619"/>
      <c r="AJ40" s="619"/>
      <c r="AK40" s="619"/>
      <c r="AL40" s="212"/>
      <c r="AM40" s="618" t="str">
        <f t="shared" si="0"/>
        <v/>
      </c>
      <c r="AN40" s="618"/>
      <c r="AO40" s="619"/>
      <c r="AP40" s="619"/>
      <c r="AQ40" s="619"/>
      <c r="AR40" s="619"/>
      <c r="AS40" s="619"/>
      <c r="AT40" s="619"/>
      <c r="AU40" s="619"/>
      <c r="AV40" s="619"/>
      <c r="AW40" s="619"/>
      <c r="AX40" s="619"/>
      <c r="AY40" s="619"/>
      <c r="AZ40" s="619"/>
      <c r="BA40" s="619"/>
      <c r="BB40" s="619"/>
      <c r="BC40" s="619"/>
      <c r="BD40" s="212"/>
      <c r="BE40" s="618" t="str">
        <f t="shared" si="1"/>
        <v/>
      </c>
      <c r="BF40" s="618"/>
      <c r="BG40" s="619"/>
      <c r="BH40" s="619"/>
      <c r="BI40" s="619"/>
      <c r="BJ40" s="619"/>
      <c r="BK40" s="619"/>
      <c r="BL40" s="619"/>
      <c r="BM40" s="619"/>
      <c r="BN40" s="619"/>
      <c r="BO40" s="619"/>
      <c r="BP40" s="619"/>
      <c r="BQ40" s="619"/>
      <c r="BR40" s="619"/>
      <c r="BS40" s="619"/>
      <c r="BT40" s="619"/>
      <c r="BU40" s="619"/>
      <c r="BV40" s="212"/>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2"/>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9"/>
      <c r="DG40" s="620" t="str">
        <f>IF('各会計、関係団体の財政状況及び健全化判断比率'!BR13="","",'各会計、関係団体の財政状況及び健全化判断比率'!BR13)</f>
        <v/>
      </c>
      <c r="DH40" s="620"/>
      <c r="DI40" s="216"/>
      <c r="DJ40" s="184"/>
      <c r="DK40" s="184"/>
      <c r="DL40" s="184"/>
      <c r="DM40" s="184"/>
      <c r="DN40" s="184"/>
      <c r="DO40" s="184"/>
    </row>
    <row r="41" spans="1:119" ht="32.25" customHeight="1" x14ac:dyDescent="0.15">
      <c r="A41" s="185"/>
      <c r="B41" s="211"/>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2"/>
      <c r="U41" s="618" t="str">
        <f t="shared" si="4"/>
        <v/>
      </c>
      <c r="V41" s="618"/>
      <c r="W41" s="619"/>
      <c r="X41" s="619"/>
      <c r="Y41" s="619"/>
      <c r="Z41" s="619"/>
      <c r="AA41" s="619"/>
      <c r="AB41" s="619"/>
      <c r="AC41" s="619"/>
      <c r="AD41" s="619"/>
      <c r="AE41" s="619"/>
      <c r="AF41" s="619"/>
      <c r="AG41" s="619"/>
      <c r="AH41" s="619"/>
      <c r="AI41" s="619"/>
      <c r="AJ41" s="619"/>
      <c r="AK41" s="619"/>
      <c r="AL41" s="212"/>
      <c r="AM41" s="618" t="str">
        <f t="shared" si="0"/>
        <v/>
      </c>
      <c r="AN41" s="618"/>
      <c r="AO41" s="619"/>
      <c r="AP41" s="619"/>
      <c r="AQ41" s="619"/>
      <c r="AR41" s="619"/>
      <c r="AS41" s="619"/>
      <c r="AT41" s="619"/>
      <c r="AU41" s="619"/>
      <c r="AV41" s="619"/>
      <c r="AW41" s="619"/>
      <c r="AX41" s="619"/>
      <c r="AY41" s="619"/>
      <c r="AZ41" s="619"/>
      <c r="BA41" s="619"/>
      <c r="BB41" s="619"/>
      <c r="BC41" s="619"/>
      <c r="BD41" s="212"/>
      <c r="BE41" s="618" t="str">
        <f t="shared" si="1"/>
        <v/>
      </c>
      <c r="BF41" s="618"/>
      <c r="BG41" s="619"/>
      <c r="BH41" s="619"/>
      <c r="BI41" s="619"/>
      <c r="BJ41" s="619"/>
      <c r="BK41" s="619"/>
      <c r="BL41" s="619"/>
      <c r="BM41" s="619"/>
      <c r="BN41" s="619"/>
      <c r="BO41" s="619"/>
      <c r="BP41" s="619"/>
      <c r="BQ41" s="619"/>
      <c r="BR41" s="619"/>
      <c r="BS41" s="619"/>
      <c r="BT41" s="619"/>
      <c r="BU41" s="619"/>
      <c r="BV41" s="212"/>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2"/>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9"/>
      <c r="DG41" s="620" t="str">
        <f>IF('各会計、関係団体の財政状況及び健全化判断比率'!BR14="","",'各会計、関係団体の財政状況及び健全化判断比率'!BR14)</f>
        <v/>
      </c>
      <c r="DH41" s="620"/>
      <c r="DI41" s="216"/>
      <c r="DJ41" s="184"/>
      <c r="DK41" s="184"/>
      <c r="DL41" s="184"/>
      <c r="DM41" s="184"/>
      <c r="DN41" s="184"/>
      <c r="DO41" s="184"/>
    </row>
    <row r="42" spans="1:119" ht="32.25" customHeight="1" x14ac:dyDescent="0.15">
      <c r="A42" s="184"/>
      <c r="B42" s="211"/>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2"/>
      <c r="U42" s="618" t="str">
        <f t="shared" si="4"/>
        <v/>
      </c>
      <c r="V42" s="618"/>
      <c r="W42" s="619"/>
      <c r="X42" s="619"/>
      <c r="Y42" s="619"/>
      <c r="Z42" s="619"/>
      <c r="AA42" s="619"/>
      <c r="AB42" s="619"/>
      <c r="AC42" s="619"/>
      <c r="AD42" s="619"/>
      <c r="AE42" s="619"/>
      <c r="AF42" s="619"/>
      <c r="AG42" s="619"/>
      <c r="AH42" s="619"/>
      <c r="AI42" s="619"/>
      <c r="AJ42" s="619"/>
      <c r="AK42" s="619"/>
      <c r="AL42" s="212"/>
      <c r="AM42" s="618" t="str">
        <f t="shared" si="0"/>
        <v/>
      </c>
      <c r="AN42" s="618"/>
      <c r="AO42" s="619"/>
      <c r="AP42" s="619"/>
      <c r="AQ42" s="619"/>
      <c r="AR42" s="619"/>
      <c r="AS42" s="619"/>
      <c r="AT42" s="619"/>
      <c r="AU42" s="619"/>
      <c r="AV42" s="619"/>
      <c r="AW42" s="619"/>
      <c r="AX42" s="619"/>
      <c r="AY42" s="619"/>
      <c r="AZ42" s="619"/>
      <c r="BA42" s="619"/>
      <c r="BB42" s="619"/>
      <c r="BC42" s="619"/>
      <c r="BD42" s="212"/>
      <c r="BE42" s="618" t="str">
        <f t="shared" si="1"/>
        <v/>
      </c>
      <c r="BF42" s="618"/>
      <c r="BG42" s="619"/>
      <c r="BH42" s="619"/>
      <c r="BI42" s="619"/>
      <c r="BJ42" s="619"/>
      <c r="BK42" s="619"/>
      <c r="BL42" s="619"/>
      <c r="BM42" s="619"/>
      <c r="BN42" s="619"/>
      <c r="BO42" s="619"/>
      <c r="BP42" s="619"/>
      <c r="BQ42" s="619"/>
      <c r="BR42" s="619"/>
      <c r="BS42" s="619"/>
      <c r="BT42" s="619"/>
      <c r="BU42" s="619"/>
      <c r="BV42" s="212"/>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2"/>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9"/>
      <c r="DG42" s="620" t="str">
        <f>IF('各会計、関係団体の財政状況及び健全化判断比率'!BR15="","",'各会計、関係団体の財政状況及び健全化判断比率'!BR15)</f>
        <v/>
      </c>
      <c r="DH42" s="620"/>
      <c r="DI42" s="216"/>
      <c r="DJ42" s="184"/>
      <c r="DK42" s="184"/>
      <c r="DL42" s="184"/>
      <c r="DM42" s="184"/>
      <c r="DN42" s="184"/>
      <c r="DO42" s="184"/>
    </row>
    <row r="43" spans="1:119" ht="32.25" customHeight="1" x14ac:dyDescent="0.15">
      <c r="A43" s="184"/>
      <c r="B43" s="211"/>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2"/>
      <c r="U43" s="618" t="str">
        <f t="shared" si="4"/>
        <v/>
      </c>
      <c r="V43" s="618"/>
      <c r="W43" s="619"/>
      <c r="X43" s="619"/>
      <c r="Y43" s="619"/>
      <c r="Z43" s="619"/>
      <c r="AA43" s="619"/>
      <c r="AB43" s="619"/>
      <c r="AC43" s="619"/>
      <c r="AD43" s="619"/>
      <c r="AE43" s="619"/>
      <c r="AF43" s="619"/>
      <c r="AG43" s="619"/>
      <c r="AH43" s="619"/>
      <c r="AI43" s="619"/>
      <c r="AJ43" s="619"/>
      <c r="AK43" s="619"/>
      <c r="AL43" s="212"/>
      <c r="AM43" s="618" t="str">
        <f t="shared" si="0"/>
        <v/>
      </c>
      <c r="AN43" s="618"/>
      <c r="AO43" s="619"/>
      <c r="AP43" s="619"/>
      <c r="AQ43" s="619"/>
      <c r="AR43" s="619"/>
      <c r="AS43" s="619"/>
      <c r="AT43" s="619"/>
      <c r="AU43" s="619"/>
      <c r="AV43" s="619"/>
      <c r="AW43" s="619"/>
      <c r="AX43" s="619"/>
      <c r="AY43" s="619"/>
      <c r="AZ43" s="619"/>
      <c r="BA43" s="619"/>
      <c r="BB43" s="619"/>
      <c r="BC43" s="619"/>
      <c r="BD43" s="212"/>
      <c r="BE43" s="618" t="str">
        <f t="shared" si="1"/>
        <v/>
      </c>
      <c r="BF43" s="618"/>
      <c r="BG43" s="619"/>
      <c r="BH43" s="619"/>
      <c r="BI43" s="619"/>
      <c r="BJ43" s="619"/>
      <c r="BK43" s="619"/>
      <c r="BL43" s="619"/>
      <c r="BM43" s="619"/>
      <c r="BN43" s="619"/>
      <c r="BO43" s="619"/>
      <c r="BP43" s="619"/>
      <c r="BQ43" s="619"/>
      <c r="BR43" s="619"/>
      <c r="BS43" s="619"/>
      <c r="BT43" s="619"/>
      <c r="BU43" s="619"/>
      <c r="BV43" s="212"/>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2"/>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9"/>
      <c r="DG43" s="620" t="str">
        <f>IF('各会計、関係団体の財政状況及び健全化判断比率'!BR16="","",'各会計、関係団体の財政状況及び健全化判断比率'!BR16)</f>
        <v/>
      </c>
      <c r="DH43" s="620"/>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xdddkeDnHIcJ5hIGgtxTr+BcyrCZjgKKd945sMkw132p0HInItRVNij0QW7pGURqxvWrKxHgV7uihT3e0wUeKw==" saltValue="2IAIPCWAWME0DsyyUUNw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7"/>
  <sheetViews>
    <sheetView showGridLines="0" zoomScale="70" zoomScaleNormal="70" zoomScaleSheetLayoutView="100" workbookViewId="0">
      <selection activeCell="B34" sqref="B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564</v>
      </c>
      <c r="D34" s="1210"/>
      <c r="E34" s="1211"/>
      <c r="F34" s="32">
        <v>6.91</v>
      </c>
      <c r="G34" s="33">
        <v>7.68</v>
      </c>
      <c r="H34" s="33">
        <v>7.21</v>
      </c>
      <c r="I34" s="33">
        <v>7.08</v>
      </c>
      <c r="J34" s="34">
        <v>6.4</v>
      </c>
      <c r="K34" s="22"/>
      <c r="L34" s="22"/>
      <c r="M34" s="22"/>
      <c r="N34" s="22"/>
      <c r="O34" s="22"/>
      <c r="P34" s="22"/>
    </row>
    <row r="35" spans="1:16" ht="39" customHeight="1" x14ac:dyDescent="0.15">
      <c r="A35" s="22"/>
      <c r="B35" s="35"/>
      <c r="C35" s="1204" t="s">
        <v>565</v>
      </c>
      <c r="D35" s="1205"/>
      <c r="E35" s="1206"/>
      <c r="F35" s="36">
        <v>10.24</v>
      </c>
      <c r="G35" s="37">
        <v>9.5399999999999991</v>
      </c>
      <c r="H35" s="37">
        <v>7.08</v>
      </c>
      <c r="I35" s="37">
        <v>6.44</v>
      </c>
      <c r="J35" s="38">
        <v>5.51</v>
      </c>
      <c r="K35" s="22"/>
      <c r="L35" s="22"/>
      <c r="M35" s="22"/>
      <c r="N35" s="22"/>
      <c r="O35" s="22"/>
      <c r="P35" s="22"/>
    </row>
    <row r="36" spans="1:16" ht="39" customHeight="1" x14ac:dyDescent="0.15">
      <c r="A36" s="22"/>
      <c r="B36" s="35"/>
      <c r="C36" s="1204" t="s">
        <v>566</v>
      </c>
      <c r="D36" s="1205"/>
      <c r="E36" s="1206"/>
      <c r="F36" s="36">
        <v>1.47</v>
      </c>
      <c r="G36" s="37">
        <v>0.75</v>
      </c>
      <c r="H36" s="37">
        <v>1.0900000000000001</v>
      </c>
      <c r="I36" s="37">
        <v>1.73</v>
      </c>
      <c r="J36" s="38">
        <v>2.29</v>
      </c>
      <c r="K36" s="22"/>
      <c r="L36" s="22"/>
      <c r="M36" s="22"/>
      <c r="N36" s="22"/>
      <c r="O36" s="22"/>
      <c r="P36" s="22"/>
    </row>
    <row r="37" spans="1:16" ht="39" customHeight="1" x14ac:dyDescent="0.15">
      <c r="A37" s="22"/>
      <c r="B37" s="35"/>
      <c r="C37" s="1204" t="s">
        <v>567</v>
      </c>
      <c r="D37" s="1205"/>
      <c r="E37" s="1206"/>
      <c r="F37" s="36">
        <v>4.8499999999999996</v>
      </c>
      <c r="G37" s="37">
        <v>4.2300000000000004</v>
      </c>
      <c r="H37" s="37">
        <v>1.68</v>
      </c>
      <c r="I37" s="37">
        <v>0.78</v>
      </c>
      <c r="J37" s="38">
        <v>1.02</v>
      </c>
      <c r="K37" s="22"/>
      <c r="L37" s="22"/>
      <c r="M37" s="22"/>
      <c r="N37" s="22"/>
      <c r="O37" s="22"/>
      <c r="P37" s="22"/>
    </row>
    <row r="38" spans="1:16" ht="39" customHeight="1" x14ac:dyDescent="0.15">
      <c r="A38" s="22"/>
      <c r="B38" s="35"/>
      <c r="C38" s="1204" t="s">
        <v>568</v>
      </c>
      <c r="D38" s="1205"/>
      <c r="E38" s="1206"/>
      <c r="F38" s="36">
        <v>0.04</v>
      </c>
      <c r="G38" s="37">
        <v>0.03</v>
      </c>
      <c r="H38" s="37">
        <v>0.04</v>
      </c>
      <c r="I38" s="37">
        <v>0.09</v>
      </c>
      <c r="J38" s="38">
        <v>0.21</v>
      </c>
      <c r="K38" s="22"/>
      <c r="L38" s="22"/>
      <c r="M38" s="22"/>
      <c r="N38" s="22"/>
      <c r="O38" s="22"/>
      <c r="P38" s="22"/>
    </row>
    <row r="39" spans="1:16" ht="39" customHeight="1" x14ac:dyDescent="0.15">
      <c r="A39" s="22"/>
      <c r="B39" s="35"/>
      <c r="C39" s="1204" t="s">
        <v>569</v>
      </c>
      <c r="D39" s="1205"/>
      <c r="E39" s="1206"/>
      <c r="F39" s="36">
        <v>0.23</v>
      </c>
      <c r="G39" s="37">
        <v>0.13</v>
      </c>
      <c r="H39" s="37">
        <v>0.1</v>
      </c>
      <c r="I39" s="37">
        <v>0.18</v>
      </c>
      <c r="J39" s="38">
        <v>0.12</v>
      </c>
      <c r="K39" s="22"/>
      <c r="L39" s="22"/>
      <c r="M39" s="22"/>
      <c r="N39" s="22"/>
      <c r="O39" s="22"/>
      <c r="P39" s="22"/>
    </row>
    <row r="40" spans="1:16" ht="39" customHeight="1" x14ac:dyDescent="0.15">
      <c r="A40" s="22"/>
      <c r="B40" s="35"/>
      <c r="C40" s="1204" t="s">
        <v>570</v>
      </c>
      <c r="D40" s="1205"/>
      <c r="E40" s="1206"/>
      <c r="F40" s="36">
        <v>0.1</v>
      </c>
      <c r="G40" s="37">
        <v>0.01</v>
      </c>
      <c r="H40" s="37">
        <v>0.09</v>
      </c>
      <c r="I40" s="37">
        <v>0.02</v>
      </c>
      <c r="J40" s="38">
        <v>0.02</v>
      </c>
      <c r="K40" s="22"/>
      <c r="L40" s="22"/>
      <c r="M40" s="22"/>
      <c r="N40" s="22"/>
      <c r="O40" s="22"/>
      <c r="P40" s="22"/>
    </row>
    <row r="41" spans="1:16" ht="39" customHeight="1" x14ac:dyDescent="0.15">
      <c r="A41" s="22"/>
      <c r="B41" s="35"/>
      <c r="C41" s="1204" t="s">
        <v>571</v>
      </c>
      <c r="D41" s="1205"/>
      <c r="E41" s="1206"/>
      <c r="F41" s="36">
        <v>0.02</v>
      </c>
      <c r="G41" s="37">
        <v>0.03</v>
      </c>
      <c r="H41" s="37">
        <v>0</v>
      </c>
      <c r="I41" s="37">
        <v>0.01</v>
      </c>
      <c r="J41" s="38">
        <v>0.01</v>
      </c>
      <c r="K41" s="22"/>
      <c r="L41" s="22"/>
      <c r="M41" s="22"/>
      <c r="N41" s="22"/>
      <c r="O41" s="22"/>
      <c r="P41" s="22"/>
    </row>
    <row r="42" spans="1:16" ht="39" customHeight="1" x14ac:dyDescent="0.15">
      <c r="A42" s="22"/>
      <c r="B42" s="39"/>
      <c r="C42" s="1204" t="s">
        <v>572</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573</v>
      </c>
      <c r="D43" s="1208"/>
      <c r="E43" s="1209"/>
      <c r="F43" s="41">
        <v>0</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sheetData>
  <sheetProtection algorithmName="SHA-512" hashValue="H0D8ha6WHhTYZ9Q/KcRVfrEtVXnrMyDb7iFydMhWq9gYcdYKZtSoqQ9L711/HJcCU0SqyCGCfHF++f8q52yf6Q==" saltValue="D0hO/IapvsJctFlic80S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434</v>
      </c>
      <c r="L45" s="60">
        <v>647</v>
      </c>
      <c r="M45" s="60">
        <v>711</v>
      </c>
      <c r="N45" s="60">
        <v>818</v>
      </c>
      <c r="O45" s="61">
        <v>846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89</v>
      </c>
      <c r="L48" s="64">
        <v>89</v>
      </c>
      <c r="M48" s="64">
        <v>95</v>
      </c>
      <c r="N48" s="64">
        <v>96</v>
      </c>
      <c r="O48" s="65">
        <v>98</v>
      </c>
      <c r="P48" s="48"/>
      <c r="Q48" s="48"/>
      <c r="R48" s="48"/>
      <c r="S48" s="48"/>
      <c r="T48" s="48"/>
      <c r="U48" s="48"/>
    </row>
    <row r="49" spans="1:21" ht="30.75" customHeight="1" x14ac:dyDescent="0.15">
      <c r="A49" s="48"/>
      <c r="B49" s="1214"/>
      <c r="C49" s="1215"/>
      <c r="D49" s="62"/>
      <c r="E49" s="1220" t="s">
        <v>16</v>
      </c>
      <c r="F49" s="1220"/>
      <c r="G49" s="1220"/>
      <c r="H49" s="1220"/>
      <c r="I49" s="1220"/>
      <c r="J49" s="1221"/>
      <c r="K49" s="63">
        <v>52</v>
      </c>
      <c r="L49" s="64">
        <v>55</v>
      </c>
      <c r="M49" s="64">
        <v>61</v>
      </c>
      <c r="N49" s="64">
        <v>62</v>
      </c>
      <c r="O49" s="65">
        <v>53</v>
      </c>
      <c r="P49" s="48"/>
      <c r="Q49" s="48"/>
      <c r="R49" s="48"/>
      <c r="S49" s="48"/>
      <c r="T49" s="48"/>
      <c r="U49" s="48"/>
    </row>
    <row r="50" spans="1:21" ht="30.75" customHeight="1" x14ac:dyDescent="0.15">
      <c r="A50" s="48"/>
      <c r="B50" s="1214"/>
      <c r="C50" s="1215"/>
      <c r="D50" s="62"/>
      <c r="E50" s="1220" t="s">
        <v>17</v>
      </c>
      <c r="F50" s="1220"/>
      <c r="G50" s="1220"/>
      <c r="H50" s="1220"/>
      <c r="I50" s="1220"/>
      <c r="J50" s="1221"/>
      <c r="K50" s="63">
        <v>85</v>
      </c>
      <c r="L50" s="64">
        <v>79</v>
      </c>
      <c r="M50" s="64">
        <v>24</v>
      </c>
      <c r="N50" s="64">
        <v>20</v>
      </c>
      <c r="O50" s="65">
        <v>17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485</v>
      </c>
      <c r="L52" s="64">
        <v>646</v>
      </c>
      <c r="M52" s="64">
        <v>696</v>
      </c>
      <c r="N52" s="64">
        <v>750</v>
      </c>
      <c r="O52" s="65">
        <v>762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175</v>
      </c>
      <c r="L53" s="69">
        <v>224</v>
      </c>
      <c r="M53" s="69">
        <v>195</v>
      </c>
      <c r="N53" s="69">
        <v>246</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0zk/N5KfXlAAcFwWmwrQBrRER5ulIBAhaF3kXPVq59m2iB92B1U5Gz7qut1auNTzMvnkL8OU2f9w3VEveg6NQ==" saltValue="PuwXXKtaVe3T2H5qACs4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I42" sqref="I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30</v>
      </c>
      <c r="C41" s="1239"/>
      <c r="D41" s="102"/>
      <c r="E41" s="1244" t="s">
        <v>31</v>
      </c>
      <c r="F41" s="1244"/>
      <c r="G41" s="1244"/>
      <c r="H41" s="1245"/>
      <c r="I41" s="103">
        <v>5975</v>
      </c>
      <c r="J41" s="104">
        <v>5955</v>
      </c>
      <c r="K41" s="104">
        <v>6487</v>
      </c>
      <c r="L41" s="104">
        <v>6058</v>
      </c>
      <c r="M41" s="105">
        <v>6297</v>
      </c>
    </row>
    <row r="42" spans="2:13" ht="27.75" customHeight="1" x14ac:dyDescent="0.15">
      <c r="B42" s="1240"/>
      <c r="C42" s="1241"/>
      <c r="D42" s="106"/>
      <c r="E42" s="1246" t="s">
        <v>32</v>
      </c>
      <c r="F42" s="1246"/>
      <c r="G42" s="1246"/>
      <c r="H42" s="1247"/>
      <c r="I42" s="107">
        <v>167</v>
      </c>
      <c r="J42" s="108">
        <v>90</v>
      </c>
      <c r="K42" s="108">
        <v>68</v>
      </c>
      <c r="L42" s="108">
        <v>49</v>
      </c>
      <c r="M42" s="109">
        <v>33</v>
      </c>
    </row>
    <row r="43" spans="2:13" ht="27.75" customHeight="1" x14ac:dyDescent="0.15">
      <c r="B43" s="1240"/>
      <c r="C43" s="1241"/>
      <c r="D43" s="106"/>
      <c r="E43" s="1246" t="s">
        <v>33</v>
      </c>
      <c r="F43" s="1246"/>
      <c r="G43" s="1246"/>
      <c r="H43" s="1247"/>
      <c r="I43" s="107">
        <v>1434</v>
      </c>
      <c r="J43" s="108">
        <v>1393</v>
      </c>
      <c r="K43" s="108">
        <v>1393</v>
      </c>
      <c r="L43" s="108">
        <v>1363</v>
      </c>
      <c r="M43" s="109">
        <v>1330</v>
      </c>
    </row>
    <row r="44" spans="2:13" ht="27.75" customHeight="1" x14ac:dyDescent="0.15">
      <c r="B44" s="1240"/>
      <c r="C44" s="1241"/>
      <c r="D44" s="106"/>
      <c r="E44" s="1246" t="s">
        <v>34</v>
      </c>
      <c r="F44" s="1246"/>
      <c r="G44" s="1246"/>
      <c r="H44" s="1247"/>
      <c r="I44" s="107">
        <v>336</v>
      </c>
      <c r="J44" s="108">
        <v>304</v>
      </c>
      <c r="K44" s="108">
        <v>290</v>
      </c>
      <c r="L44" s="108">
        <v>236</v>
      </c>
      <c r="M44" s="109">
        <v>193</v>
      </c>
    </row>
    <row r="45" spans="2:13" ht="27.75" customHeight="1" x14ac:dyDescent="0.15">
      <c r="B45" s="1240"/>
      <c r="C45" s="1241"/>
      <c r="D45" s="106"/>
      <c r="E45" s="1246" t="s">
        <v>35</v>
      </c>
      <c r="F45" s="1246"/>
      <c r="G45" s="1246"/>
      <c r="H45" s="1247"/>
      <c r="I45" s="107">
        <v>1649</v>
      </c>
      <c r="J45" s="108">
        <v>1556</v>
      </c>
      <c r="K45" s="108">
        <v>1481</v>
      </c>
      <c r="L45" s="108">
        <v>1491</v>
      </c>
      <c r="M45" s="109">
        <v>1530</v>
      </c>
    </row>
    <row r="46" spans="2:13" ht="27.75" customHeight="1" x14ac:dyDescent="0.15">
      <c r="B46" s="1240"/>
      <c r="C46" s="1241"/>
      <c r="D46" s="110"/>
      <c r="E46" s="1246" t="s">
        <v>36</v>
      </c>
      <c r="F46" s="1246"/>
      <c r="G46" s="1246"/>
      <c r="H46" s="1247"/>
      <c r="I46" s="107" t="s">
        <v>515</v>
      </c>
      <c r="J46" s="108" t="s">
        <v>515</v>
      </c>
      <c r="K46" s="108" t="s">
        <v>515</v>
      </c>
      <c r="L46" s="108" t="s">
        <v>515</v>
      </c>
      <c r="M46" s="109" t="s">
        <v>515</v>
      </c>
    </row>
    <row r="47" spans="2:13" ht="27.75" customHeight="1" x14ac:dyDescent="0.15">
      <c r="B47" s="1240"/>
      <c r="C47" s="1241"/>
      <c r="D47" s="111"/>
      <c r="E47" s="1248" t="s">
        <v>37</v>
      </c>
      <c r="F47" s="1249"/>
      <c r="G47" s="1249"/>
      <c r="H47" s="1250"/>
      <c r="I47" s="107" t="s">
        <v>515</v>
      </c>
      <c r="J47" s="108" t="s">
        <v>515</v>
      </c>
      <c r="K47" s="108" t="s">
        <v>515</v>
      </c>
      <c r="L47" s="108" t="s">
        <v>515</v>
      </c>
      <c r="M47" s="109" t="s">
        <v>515</v>
      </c>
    </row>
    <row r="48" spans="2:13" ht="27.75" customHeight="1" x14ac:dyDescent="0.15">
      <c r="B48" s="1240"/>
      <c r="C48" s="1241"/>
      <c r="D48" s="106"/>
      <c r="E48" s="1246" t="s">
        <v>38</v>
      </c>
      <c r="F48" s="1246"/>
      <c r="G48" s="1246"/>
      <c r="H48" s="1247"/>
      <c r="I48" s="107" t="s">
        <v>515</v>
      </c>
      <c r="J48" s="108" t="s">
        <v>515</v>
      </c>
      <c r="K48" s="108" t="s">
        <v>515</v>
      </c>
      <c r="L48" s="108" t="s">
        <v>515</v>
      </c>
      <c r="M48" s="109" t="s">
        <v>515</v>
      </c>
    </row>
    <row r="49" spans="2:13" ht="27.75" customHeight="1" x14ac:dyDescent="0.15">
      <c r="B49" s="1242"/>
      <c r="C49" s="1243"/>
      <c r="D49" s="106"/>
      <c r="E49" s="1246" t="s">
        <v>39</v>
      </c>
      <c r="F49" s="1246"/>
      <c r="G49" s="1246"/>
      <c r="H49" s="1247"/>
      <c r="I49" s="107" t="s">
        <v>515</v>
      </c>
      <c r="J49" s="108" t="s">
        <v>515</v>
      </c>
      <c r="K49" s="108" t="s">
        <v>515</v>
      </c>
      <c r="L49" s="108" t="s">
        <v>515</v>
      </c>
      <c r="M49" s="109" t="s">
        <v>515</v>
      </c>
    </row>
    <row r="50" spans="2:13" ht="27.75" customHeight="1" x14ac:dyDescent="0.15">
      <c r="B50" s="1251" t="s">
        <v>40</v>
      </c>
      <c r="C50" s="1252"/>
      <c r="D50" s="112"/>
      <c r="E50" s="1246" t="s">
        <v>41</v>
      </c>
      <c r="F50" s="1246"/>
      <c r="G50" s="1246"/>
      <c r="H50" s="1247"/>
      <c r="I50" s="107">
        <v>2229</v>
      </c>
      <c r="J50" s="108">
        <v>2301</v>
      </c>
      <c r="K50" s="108">
        <v>2208</v>
      </c>
      <c r="L50" s="108">
        <v>2073</v>
      </c>
      <c r="M50" s="109">
        <v>2107</v>
      </c>
    </row>
    <row r="51" spans="2:13" ht="27.75" customHeight="1" x14ac:dyDescent="0.15">
      <c r="B51" s="1240"/>
      <c r="C51" s="1241"/>
      <c r="D51" s="106"/>
      <c r="E51" s="1246" t="s">
        <v>42</v>
      </c>
      <c r="F51" s="1246"/>
      <c r="G51" s="1246"/>
      <c r="H51" s="1247"/>
      <c r="I51" s="107">
        <v>61</v>
      </c>
      <c r="J51" s="108">
        <v>55</v>
      </c>
      <c r="K51" s="108">
        <v>45</v>
      </c>
      <c r="L51" s="108">
        <v>40</v>
      </c>
      <c r="M51" s="109">
        <v>31</v>
      </c>
    </row>
    <row r="52" spans="2:13" ht="27.75" customHeight="1" x14ac:dyDescent="0.15">
      <c r="B52" s="1242"/>
      <c r="C52" s="1243"/>
      <c r="D52" s="106"/>
      <c r="E52" s="1246" t="s">
        <v>43</v>
      </c>
      <c r="F52" s="1246"/>
      <c r="G52" s="1246"/>
      <c r="H52" s="1247"/>
      <c r="I52" s="107">
        <v>6869</v>
      </c>
      <c r="J52" s="108">
        <v>6918</v>
      </c>
      <c r="K52" s="108">
        <v>7368</v>
      </c>
      <c r="L52" s="108">
        <v>7124</v>
      </c>
      <c r="M52" s="109">
        <v>7457</v>
      </c>
    </row>
    <row r="53" spans="2:13" ht="27.75" customHeight="1" thickBot="1" x14ac:dyDescent="0.2">
      <c r="B53" s="1253" t="s">
        <v>44</v>
      </c>
      <c r="C53" s="1254"/>
      <c r="D53" s="113"/>
      <c r="E53" s="1255" t="s">
        <v>45</v>
      </c>
      <c r="F53" s="1255"/>
      <c r="G53" s="1255"/>
      <c r="H53" s="1256"/>
      <c r="I53" s="114">
        <v>403</v>
      </c>
      <c r="J53" s="115">
        <v>24</v>
      </c>
      <c r="K53" s="115">
        <v>99</v>
      </c>
      <c r="L53" s="115">
        <v>-40</v>
      </c>
      <c r="M53" s="116">
        <v>-211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6ynE8q70Tc04yjgbtkp1NqI61uWQ+Noq3MllfEgHLH73xhRvbscEQEqWFew/de9b1wyJ7NSJ7exRil87JVynA==" saltValue="5+Ueqne78IJ/M0D6FJ8x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5"/>
  <sheetViews>
    <sheetView showGridLines="0" zoomScale="50" zoomScaleNormal="5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1215</v>
      </c>
      <c r="G55" s="128">
        <v>1217</v>
      </c>
      <c r="H55" s="129">
        <v>1350</v>
      </c>
    </row>
    <row r="56" spans="2:8" ht="52.5" customHeight="1" x14ac:dyDescent="0.15">
      <c r="B56" s="130"/>
      <c r="C56" s="1267" t="s">
        <v>49</v>
      </c>
      <c r="D56" s="1267"/>
      <c r="E56" s="1268"/>
      <c r="F56" s="131">
        <v>339</v>
      </c>
      <c r="G56" s="131">
        <v>239</v>
      </c>
      <c r="H56" s="132">
        <v>139</v>
      </c>
    </row>
    <row r="57" spans="2:8" ht="53.25" customHeight="1" x14ac:dyDescent="0.15">
      <c r="B57" s="130"/>
      <c r="C57" s="1269" t="s">
        <v>50</v>
      </c>
      <c r="D57" s="1269"/>
      <c r="E57" s="1270"/>
      <c r="F57" s="133">
        <v>3223</v>
      </c>
      <c r="G57" s="133">
        <v>3301</v>
      </c>
      <c r="H57" s="134">
        <v>3302</v>
      </c>
    </row>
    <row r="58" spans="2:8" ht="45.75" customHeight="1" x14ac:dyDescent="0.15">
      <c r="B58" s="135"/>
      <c r="C58" s="1257" t="s">
        <v>587</v>
      </c>
      <c r="D58" s="1258"/>
      <c r="E58" s="1259"/>
      <c r="F58" s="136">
        <v>1676</v>
      </c>
      <c r="G58" s="136">
        <v>1816</v>
      </c>
      <c r="H58" s="136">
        <v>1810</v>
      </c>
    </row>
    <row r="59" spans="2:8" ht="45.75" customHeight="1" x14ac:dyDescent="0.15">
      <c r="B59" s="135"/>
      <c r="C59" s="1257" t="s">
        <v>588</v>
      </c>
      <c r="D59" s="1258"/>
      <c r="E59" s="1259"/>
      <c r="F59" s="136">
        <v>1035</v>
      </c>
      <c r="G59" s="136">
        <v>1035</v>
      </c>
      <c r="H59" s="136">
        <v>1035</v>
      </c>
    </row>
    <row r="60" spans="2:8" ht="45.75" customHeight="1" x14ac:dyDescent="0.15">
      <c r="B60" s="135"/>
      <c r="C60" s="1257" t="s">
        <v>589</v>
      </c>
      <c r="D60" s="1258"/>
      <c r="E60" s="1259"/>
      <c r="F60" s="136">
        <v>374</v>
      </c>
      <c r="G60" s="136">
        <v>305</v>
      </c>
      <c r="H60" s="136">
        <v>305</v>
      </c>
    </row>
    <row r="61" spans="2:8" ht="45.75" customHeight="1" x14ac:dyDescent="0.15">
      <c r="B61" s="135"/>
      <c r="C61" s="1257" t="s">
        <v>590</v>
      </c>
      <c r="D61" s="1258"/>
      <c r="E61" s="1259"/>
      <c r="F61" s="136">
        <v>64</v>
      </c>
      <c r="G61" s="136">
        <v>64</v>
      </c>
      <c r="H61" s="136">
        <v>64</v>
      </c>
    </row>
    <row r="62" spans="2:8" ht="45.75" customHeight="1" thickBot="1" x14ac:dyDescent="0.2">
      <c r="B62" s="137"/>
      <c r="C62" s="1260" t="s">
        <v>591</v>
      </c>
      <c r="D62" s="1261"/>
      <c r="E62" s="1262"/>
      <c r="F62" s="138">
        <v>60</v>
      </c>
      <c r="G62" s="138">
        <v>60</v>
      </c>
      <c r="H62" s="138">
        <v>60</v>
      </c>
    </row>
    <row r="63" spans="2:8" ht="52.5" customHeight="1" thickBot="1" x14ac:dyDescent="0.2">
      <c r="B63" s="139"/>
      <c r="C63" s="1263" t="s">
        <v>51</v>
      </c>
      <c r="D63" s="1263"/>
      <c r="E63" s="1264"/>
      <c r="F63" s="140">
        <v>4778</v>
      </c>
      <c r="G63" s="140">
        <v>4757</v>
      </c>
      <c r="H63" s="141">
        <v>4791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sheetData>
  <sheetProtection algorithmName="SHA-512" hashValue="H/YrcKT1TPkrGik9eFmYSdqB06lb8JW4kfQaWaMeSF5EAgty0LX5algyUZEUbnXlnOaWbx6ltF1WA6j1txzI7A==" saltValue="XriyV5rFyms2m/GMLglj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2670C-F6E1-45B2-AB42-7F2FEBA287F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0"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597</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10">
        <v>11.8</v>
      </c>
      <c r="BQ51" s="1310"/>
      <c r="BR51" s="1310"/>
      <c r="BS51" s="1310"/>
      <c r="BT51" s="1310"/>
      <c r="BU51" s="1310"/>
      <c r="BV51" s="1310"/>
      <c r="BW51" s="1310"/>
      <c r="BX51" s="1310">
        <v>0.7</v>
      </c>
      <c r="BY51" s="1310"/>
      <c r="BZ51" s="1310"/>
      <c r="CA51" s="1310"/>
      <c r="CB51" s="1310"/>
      <c r="CC51" s="1310"/>
      <c r="CD51" s="1310"/>
      <c r="CE51" s="1310"/>
      <c r="CF51" s="1310">
        <v>2.9</v>
      </c>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599</v>
      </c>
      <c r="BC53" s="1309"/>
      <c r="BD53" s="1309"/>
      <c r="BE53" s="1309"/>
      <c r="BF53" s="1309"/>
      <c r="BG53" s="1309"/>
      <c r="BH53" s="1309"/>
      <c r="BI53" s="1309"/>
      <c r="BJ53" s="1309"/>
      <c r="BK53" s="1309"/>
      <c r="BL53" s="1309"/>
      <c r="BM53" s="1309"/>
      <c r="BN53" s="1309"/>
      <c r="BO53" s="1309"/>
      <c r="BP53" s="1310">
        <v>47.6</v>
      </c>
      <c r="BQ53" s="1310"/>
      <c r="BR53" s="1310"/>
      <c r="BS53" s="1310"/>
      <c r="BT53" s="1310"/>
      <c r="BU53" s="1310"/>
      <c r="BV53" s="1310"/>
      <c r="BW53" s="1310"/>
      <c r="BX53" s="1310">
        <v>48.7</v>
      </c>
      <c r="BY53" s="1310"/>
      <c r="BZ53" s="1310"/>
      <c r="CA53" s="1310"/>
      <c r="CB53" s="1310"/>
      <c r="CC53" s="1310"/>
      <c r="CD53" s="1310"/>
      <c r="CE53" s="1310"/>
      <c r="CF53" s="1310">
        <v>48.3</v>
      </c>
      <c r="CG53" s="1310"/>
      <c r="CH53" s="1310"/>
      <c r="CI53" s="1310"/>
      <c r="CJ53" s="1310"/>
      <c r="CK53" s="1310"/>
      <c r="CL53" s="1310"/>
      <c r="CM53" s="1310"/>
      <c r="CN53" s="1310">
        <v>49.1</v>
      </c>
      <c r="CO53" s="1310"/>
      <c r="CP53" s="1310"/>
      <c r="CQ53" s="1310"/>
      <c r="CR53" s="1310"/>
      <c r="CS53" s="1310"/>
      <c r="CT53" s="1310"/>
      <c r="CU53" s="1310"/>
      <c r="CV53" s="1310">
        <v>49.8</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600</v>
      </c>
      <c r="AO55" s="1305"/>
      <c r="AP55" s="1305"/>
      <c r="AQ55" s="1305"/>
      <c r="AR55" s="1305"/>
      <c r="AS55" s="1305"/>
      <c r="AT55" s="1305"/>
      <c r="AU55" s="1305"/>
      <c r="AV55" s="1305"/>
      <c r="AW55" s="1305"/>
      <c r="AX55" s="1305"/>
      <c r="AY55" s="1305"/>
      <c r="AZ55" s="1305"/>
      <c r="BA55" s="1305"/>
      <c r="BB55" s="1309" t="s">
        <v>598</v>
      </c>
      <c r="BC55" s="1309"/>
      <c r="BD55" s="1309"/>
      <c r="BE55" s="1309"/>
      <c r="BF55" s="1309"/>
      <c r="BG55" s="1309"/>
      <c r="BH55" s="1309"/>
      <c r="BI55" s="1309"/>
      <c r="BJ55" s="1309"/>
      <c r="BK55" s="1309"/>
      <c r="BL55" s="1309"/>
      <c r="BM55" s="1309"/>
      <c r="BN55" s="1309"/>
      <c r="BO55" s="1309"/>
      <c r="BP55" s="1310">
        <v>38.5</v>
      </c>
      <c r="BQ55" s="1310"/>
      <c r="BR55" s="1310"/>
      <c r="BS55" s="1310"/>
      <c r="BT55" s="1310"/>
      <c r="BU55" s="1310"/>
      <c r="BV55" s="1310"/>
      <c r="BW55" s="1310"/>
      <c r="BX55" s="1310">
        <v>32.799999999999997</v>
      </c>
      <c r="BY55" s="1310"/>
      <c r="BZ55" s="1310"/>
      <c r="CA55" s="1310"/>
      <c r="CB55" s="1310"/>
      <c r="CC55" s="1310"/>
      <c r="CD55" s="1310"/>
      <c r="CE55" s="1310"/>
      <c r="CF55" s="1310">
        <v>20.9</v>
      </c>
      <c r="CG55" s="1310"/>
      <c r="CH55" s="1310"/>
      <c r="CI55" s="1310"/>
      <c r="CJ55" s="1310"/>
      <c r="CK55" s="1310"/>
      <c r="CL55" s="1310"/>
      <c r="CM55" s="1310"/>
      <c r="CN55" s="1310">
        <v>21</v>
      </c>
      <c r="CO55" s="1310"/>
      <c r="CP55" s="1310"/>
      <c r="CQ55" s="1310"/>
      <c r="CR55" s="1310"/>
      <c r="CS55" s="1310"/>
      <c r="CT55" s="1310"/>
      <c r="CU55" s="1310"/>
      <c r="CV55" s="1310">
        <v>23.5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599</v>
      </c>
      <c r="BC57" s="1309"/>
      <c r="BD57" s="1309"/>
      <c r="BE57" s="1309"/>
      <c r="BF57" s="1309"/>
      <c r="BG57" s="1309"/>
      <c r="BH57" s="1309"/>
      <c r="BI57" s="1309"/>
      <c r="BJ57" s="1309"/>
      <c r="BK57" s="1309"/>
      <c r="BL57" s="1309"/>
      <c r="BM57" s="1309"/>
      <c r="BN57" s="1309"/>
      <c r="BO57" s="1309"/>
      <c r="BP57" s="1310">
        <v>57.6</v>
      </c>
      <c r="BQ57" s="1310"/>
      <c r="BR57" s="1310"/>
      <c r="BS57" s="1310"/>
      <c r="BT57" s="1310"/>
      <c r="BU57" s="1310"/>
      <c r="BV57" s="1310"/>
      <c r="BW57" s="1310"/>
      <c r="BX57" s="1310">
        <v>58.9</v>
      </c>
      <c r="BY57" s="1310"/>
      <c r="BZ57" s="1310"/>
      <c r="CA57" s="1310"/>
      <c r="CB57" s="1310"/>
      <c r="CC57" s="1310"/>
      <c r="CD57" s="1310"/>
      <c r="CE57" s="1310"/>
      <c r="CF57" s="1310">
        <v>60.5</v>
      </c>
      <c r="CG57" s="1310"/>
      <c r="CH57" s="1310"/>
      <c r="CI57" s="1310"/>
      <c r="CJ57" s="1310"/>
      <c r="CK57" s="1310"/>
      <c r="CL57" s="1310"/>
      <c r="CM57" s="1310"/>
      <c r="CN57" s="1310">
        <v>61.2</v>
      </c>
      <c r="CO57" s="1310"/>
      <c r="CP57" s="1310"/>
      <c r="CQ57" s="1310"/>
      <c r="CR57" s="1310"/>
      <c r="CS57" s="1310"/>
      <c r="CT57" s="1310"/>
      <c r="CU57" s="1310"/>
      <c r="CV57" s="1310">
        <v>61.8</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601</v>
      </c>
    </row>
    <row r="64" spans="1:109" x14ac:dyDescent="0.15">
      <c r="B64" s="1280"/>
      <c r="G64" s="1287"/>
      <c r="I64" s="1320"/>
      <c r="J64" s="1320"/>
      <c r="K64" s="1320"/>
      <c r="L64" s="1320"/>
      <c r="M64" s="1320"/>
      <c r="N64" s="1321"/>
      <c r="AM64" s="1287"/>
      <c r="AN64" s="1287" t="s">
        <v>594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597</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10">
        <v>11.8</v>
      </c>
      <c r="BQ73" s="1310"/>
      <c r="BR73" s="1310"/>
      <c r="BS73" s="1310"/>
      <c r="BT73" s="1310"/>
      <c r="BU73" s="1310"/>
      <c r="BV73" s="1310"/>
      <c r="BW73" s="1310"/>
      <c r="BX73" s="1310">
        <v>0.7</v>
      </c>
      <c r="BY73" s="1310"/>
      <c r="BZ73" s="1310"/>
      <c r="CA73" s="1310"/>
      <c r="CB73" s="1310"/>
      <c r="CC73" s="1310"/>
      <c r="CD73" s="1310"/>
      <c r="CE73" s="1310"/>
      <c r="CF73" s="1310">
        <v>2.9</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603</v>
      </c>
      <c r="BC75" s="1309"/>
      <c r="BD75" s="1309"/>
      <c r="BE75" s="1309"/>
      <c r="BF75" s="1309"/>
      <c r="BG75" s="1309"/>
      <c r="BH75" s="1309"/>
      <c r="BI75" s="1309"/>
      <c r="BJ75" s="1309"/>
      <c r="BK75" s="1309"/>
      <c r="BL75" s="1309"/>
      <c r="BM75" s="1309"/>
      <c r="BN75" s="1309"/>
      <c r="BO75" s="1309"/>
      <c r="BP75" s="1310">
        <v>4.5</v>
      </c>
      <c r="BQ75" s="1310"/>
      <c r="BR75" s="1310"/>
      <c r="BS75" s="1310"/>
      <c r="BT75" s="1310"/>
      <c r="BU75" s="1310"/>
      <c r="BV75" s="1310"/>
      <c r="BW75" s="1310"/>
      <c r="BX75" s="1310">
        <v>5.5</v>
      </c>
      <c r="BY75" s="1310"/>
      <c r="BZ75" s="1310"/>
      <c r="CA75" s="1310"/>
      <c r="CB75" s="1310"/>
      <c r="CC75" s="1310"/>
      <c r="CD75" s="1310"/>
      <c r="CE75" s="1310"/>
      <c r="CF75" s="1310">
        <v>5.8</v>
      </c>
      <c r="CG75" s="1310"/>
      <c r="CH75" s="1310"/>
      <c r="CI75" s="1310"/>
      <c r="CJ75" s="1310"/>
      <c r="CK75" s="1310"/>
      <c r="CL75" s="1310"/>
      <c r="CM75" s="1310"/>
      <c r="CN75" s="1310">
        <v>6.6</v>
      </c>
      <c r="CO75" s="1310"/>
      <c r="CP75" s="1310"/>
      <c r="CQ75" s="1310"/>
      <c r="CR75" s="1310"/>
      <c r="CS75" s="1310"/>
      <c r="CT75" s="1310"/>
      <c r="CU75" s="1310"/>
      <c r="CV75" s="1310">
        <v>6.8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600</v>
      </c>
      <c r="AO77" s="1305"/>
      <c r="AP77" s="1305"/>
      <c r="AQ77" s="1305"/>
      <c r="AR77" s="1305"/>
      <c r="AS77" s="1305"/>
      <c r="AT77" s="1305"/>
      <c r="AU77" s="1305"/>
      <c r="AV77" s="1305"/>
      <c r="AW77" s="1305"/>
      <c r="AX77" s="1305"/>
      <c r="AY77" s="1305"/>
      <c r="AZ77" s="1305"/>
      <c r="BA77" s="1305"/>
      <c r="BB77" s="1309" t="s">
        <v>598</v>
      </c>
      <c r="BC77" s="1309"/>
      <c r="BD77" s="1309"/>
      <c r="BE77" s="1309"/>
      <c r="BF77" s="1309"/>
      <c r="BG77" s="1309"/>
      <c r="BH77" s="1309"/>
      <c r="BI77" s="1309"/>
      <c r="BJ77" s="1309"/>
      <c r="BK77" s="1309"/>
      <c r="BL77" s="1309"/>
      <c r="BM77" s="1309"/>
      <c r="BN77" s="1309"/>
      <c r="BO77" s="1309"/>
      <c r="BP77" s="1310">
        <v>38.5</v>
      </c>
      <c r="BQ77" s="1310"/>
      <c r="BR77" s="1310"/>
      <c r="BS77" s="1310"/>
      <c r="BT77" s="1310"/>
      <c r="BU77" s="1310"/>
      <c r="BV77" s="1310"/>
      <c r="BW77" s="1310"/>
      <c r="BX77" s="1310">
        <v>32.799999999999997</v>
      </c>
      <c r="BY77" s="1310"/>
      <c r="BZ77" s="1310"/>
      <c r="CA77" s="1310"/>
      <c r="CB77" s="1310"/>
      <c r="CC77" s="1310"/>
      <c r="CD77" s="1310"/>
      <c r="CE77" s="1310"/>
      <c r="CF77" s="1310">
        <v>20.9</v>
      </c>
      <c r="CG77" s="1310"/>
      <c r="CH77" s="1310"/>
      <c r="CI77" s="1310"/>
      <c r="CJ77" s="1310"/>
      <c r="CK77" s="1310"/>
      <c r="CL77" s="1310"/>
      <c r="CM77" s="1310"/>
      <c r="CN77" s="1310">
        <v>21</v>
      </c>
      <c r="CO77" s="1310"/>
      <c r="CP77" s="1310"/>
      <c r="CQ77" s="1310"/>
      <c r="CR77" s="1310"/>
      <c r="CS77" s="1310"/>
      <c r="CT77" s="1310"/>
      <c r="CU77" s="1310"/>
      <c r="CV77" s="1310">
        <v>23.5</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603</v>
      </c>
      <c r="BC79" s="1309"/>
      <c r="BD79" s="1309"/>
      <c r="BE79" s="1309"/>
      <c r="BF79" s="1309"/>
      <c r="BG79" s="1309"/>
      <c r="BH79" s="1309"/>
      <c r="BI79" s="1309"/>
      <c r="BJ79" s="1309"/>
      <c r="BK79" s="1309"/>
      <c r="BL79" s="1309"/>
      <c r="BM79" s="1309"/>
      <c r="BN79" s="1309"/>
      <c r="BO79" s="1309"/>
      <c r="BP79" s="1310">
        <v>9.1999999999999993</v>
      </c>
      <c r="BQ79" s="1310"/>
      <c r="BR79" s="1310"/>
      <c r="BS79" s="1310"/>
      <c r="BT79" s="1310"/>
      <c r="BU79" s="1310"/>
      <c r="BV79" s="1310"/>
      <c r="BW79" s="1310"/>
      <c r="BX79" s="1310">
        <v>9.1</v>
      </c>
      <c r="BY79" s="1310"/>
      <c r="BZ79" s="1310"/>
      <c r="CA79" s="1310"/>
      <c r="CB79" s="1310"/>
      <c r="CC79" s="1310"/>
      <c r="CD79" s="1310"/>
      <c r="CE79" s="1310"/>
      <c r="CF79" s="1310">
        <v>9.1</v>
      </c>
      <c r="CG79" s="1310"/>
      <c r="CH79" s="1310"/>
      <c r="CI79" s="1310"/>
      <c r="CJ79" s="1310"/>
      <c r="CK79" s="1310"/>
      <c r="CL79" s="1310"/>
      <c r="CM79" s="1310"/>
      <c r="CN79" s="1310">
        <v>9.1999999999999993</v>
      </c>
      <c r="CO79" s="1310"/>
      <c r="CP79" s="1310"/>
      <c r="CQ79" s="1310"/>
      <c r="CR79" s="1310"/>
      <c r="CS79" s="1310"/>
      <c r="CT79" s="1310"/>
      <c r="CU79" s="1310"/>
      <c r="CV79" s="1310">
        <v>8.6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fe7VbYNtANsbnGMQHJJ1qMx+JQ8cKNyACDujNepQXZuxSgytRJoeBMmScDxsxEytPTYpElw4uVymq5vYwgpT/A==" saltValue="EqGFFg/aZcYrgpfuMGqa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575B7-5233-4AB3-9622-30D412893B4E}">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sheetData>
  <sheetProtection algorithmName="SHA-512" hashValue="nLq5JZqUhvEJp/ejhTh9as9dVfBxt6SxD/5AJVqx6DCMEpySVbHFjZYN7OwGhwCNuVo4aA+HDCWOvR+beDNaXQ==" saltValue="78QYXck+fhGoVQPDF7sm6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0FB34-AE9D-46D1-90C1-04490547FDF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sheetData>
  <sheetProtection algorithmName="SHA-512" hashValue="1hYq8t3sjP5aeu4VV2X3RMLHi7TpdJuIW9rOw3QGknmkf5MtSo32lpcnO01ha1LTualhfQ8AhUAW6VJKTUwQOA==" saltValue="yivijBu+YcSS4Tx2WRq/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554</v>
      </c>
      <c r="G2" s="155"/>
      <c r="H2" s="156"/>
    </row>
    <row r="3" spans="1:8" x14ac:dyDescent="0.15">
      <c r="A3" s="152" t="s">
        <v>547</v>
      </c>
      <c r="B3" s="157"/>
      <c r="C3" s="158"/>
      <c r="D3" s="159">
        <v>41341</v>
      </c>
      <c r="E3" s="160"/>
      <c r="F3" s="161">
        <v>78903</v>
      </c>
      <c r="G3" s="162"/>
      <c r="H3" s="163"/>
    </row>
    <row r="4" spans="1:8" x14ac:dyDescent="0.15">
      <c r="A4" s="164"/>
      <c r="B4" s="165"/>
      <c r="C4" s="166"/>
      <c r="D4" s="167">
        <v>38272</v>
      </c>
      <c r="E4" s="168"/>
      <c r="F4" s="169">
        <v>49201</v>
      </c>
      <c r="G4" s="170"/>
      <c r="H4" s="171"/>
    </row>
    <row r="5" spans="1:8" x14ac:dyDescent="0.15">
      <c r="A5" s="152" t="s">
        <v>549</v>
      </c>
      <c r="B5" s="157"/>
      <c r="C5" s="158"/>
      <c r="D5" s="159">
        <v>85098</v>
      </c>
      <c r="E5" s="160"/>
      <c r="F5" s="161">
        <v>82993</v>
      </c>
      <c r="G5" s="162"/>
      <c r="H5" s="163"/>
    </row>
    <row r="6" spans="1:8" x14ac:dyDescent="0.15">
      <c r="A6" s="164"/>
      <c r="B6" s="165"/>
      <c r="C6" s="166"/>
      <c r="D6" s="167">
        <v>81115</v>
      </c>
      <c r="E6" s="168"/>
      <c r="F6" s="169">
        <v>46787</v>
      </c>
      <c r="G6" s="170"/>
      <c r="H6" s="171"/>
    </row>
    <row r="7" spans="1:8" x14ac:dyDescent="0.15">
      <c r="A7" s="152" t="s">
        <v>550</v>
      </c>
      <c r="B7" s="157"/>
      <c r="C7" s="158"/>
      <c r="D7" s="159">
        <v>113828</v>
      </c>
      <c r="E7" s="160"/>
      <c r="F7" s="161">
        <v>108252</v>
      </c>
      <c r="G7" s="162"/>
      <c r="H7" s="163"/>
    </row>
    <row r="8" spans="1:8" x14ac:dyDescent="0.15">
      <c r="A8" s="164"/>
      <c r="B8" s="165"/>
      <c r="C8" s="166"/>
      <c r="D8" s="167">
        <v>106108</v>
      </c>
      <c r="E8" s="168"/>
      <c r="F8" s="169">
        <v>50321</v>
      </c>
      <c r="G8" s="170"/>
      <c r="H8" s="171"/>
    </row>
    <row r="9" spans="1:8" x14ac:dyDescent="0.15">
      <c r="A9" s="152" t="s">
        <v>551</v>
      </c>
      <c r="B9" s="157"/>
      <c r="C9" s="158"/>
      <c r="D9" s="159">
        <v>56893</v>
      </c>
      <c r="E9" s="160"/>
      <c r="F9" s="161">
        <v>93492</v>
      </c>
      <c r="G9" s="162"/>
      <c r="H9" s="163"/>
    </row>
    <row r="10" spans="1:8" x14ac:dyDescent="0.15">
      <c r="A10" s="164"/>
      <c r="B10" s="165"/>
      <c r="C10" s="166"/>
      <c r="D10" s="167">
        <v>42145</v>
      </c>
      <c r="E10" s="168"/>
      <c r="F10" s="169">
        <v>53316</v>
      </c>
      <c r="G10" s="170"/>
      <c r="H10" s="171"/>
    </row>
    <row r="11" spans="1:8" x14ac:dyDescent="0.15">
      <c r="A11" s="152" t="s">
        <v>552</v>
      </c>
      <c r="B11" s="157"/>
      <c r="C11" s="158"/>
      <c r="D11" s="159">
        <v>106036</v>
      </c>
      <c r="E11" s="160"/>
      <c r="F11" s="161">
        <v>94796</v>
      </c>
      <c r="G11" s="162"/>
      <c r="H11" s="163"/>
    </row>
    <row r="12" spans="1:8" x14ac:dyDescent="0.15">
      <c r="A12" s="164"/>
      <c r="B12" s="165"/>
      <c r="C12" s="172"/>
      <c r="D12" s="167">
        <v>87291</v>
      </c>
      <c r="E12" s="168"/>
      <c r="F12" s="169">
        <v>55781</v>
      </c>
      <c r="G12" s="170"/>
      <c r="H12" s="171"/>
    </row>
    <row r="13" spans="1:8" x14ac:dyDescent="0.15">
      <c r="A13" s="152"/>
      <c r="B13" s="157"/>
      <c r="C13" s="173"/>
      <c r="D13" s="174">
        <v>80639</v>
      </c>
      <c r="E13" s="175"/>
      <c r="F13" s="176">
        <v>91687</v>
      </c>
      <c r="G13" s="177"/>
      <c r="H13" s="163"/>
    </row>
    <row r="14" spans="1:8" x14ac:dyDescent="0.15">
      <c r="A14" s="164"/>
      <c r="B14" s="165"/>
      <c r="C14" s="166"/>
      <c r="D14" s="167">
        <v>70986</v>
      </c>
      <c r="E14" s="168"/>
      <c r="F14" s="169">
        <v>51081</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10.27</v>
      </c>
      <c r="C19" s="178">
        <f>ROUND(VALUE(SUBSTITUTE(実質収支比率等に係る経年分析!G$48,"▲","-")),2)</f>
        <v>9.58</v>
      </c>
      <c r="D19" s="178">
        <f>ROUND(VALUE(SUBSTITUTE(実質収支比率等に係る経年分析!H$48,"▲","-")),2)</f>
        <v>7.1</v>
      </c>
      <c r="E19" s="178">
        <f>ROUND(VALUE(SUBSTITUTE(実質収支比率等に係る経年分析!I$48,"▲","-")),2)</f>
        <v>6.46</v>
      </c>
      <c r="F19" s="178">
        <f>ROUND(VALUE(SUBSTITUTE(実質収支比率等に係る経年分析!J$48,"▲","-")),2)</f>
        <v>5.52</v>
      </c>
    </row>
    <row r="20" spans="1:11" x14ac:dyDescent="0.15">
      <c r="A20" s="178" t="s">
        <v>55</v>
      </c>
      <c r="B20" s="178">
        <f>ROUND(VALUE(SUBSTITUTE(実質収支比率等に係る経年分析!F$47,"▲","-")),2)</f>
        <v>27.82</v>
      </c>
      <c r="C20" s="178">
        <f>ROUND(VALUE(SUBSTITUTE(実質収支比率等に係る経年分析!G$47,"▲","-")),2)</f>
        <v>30.56</v>
      </c>
      <c r="D20" s="178">
        <f>ROUND(VALUE(SUBSTITUTE(実質収支比率等に係る経年分析!H$47,"▲","-")),2)</f>
        <v>30.01</v>
      </c>
      <c r="E20" s="178">
        <f>ROUND(VALUE(SUBSTITUTE(実質収支比率等に係る経年分析!I$47,"▲","-")),2)</f>
        <v>29.96</v>
      </c>
      <c r="F20" s="178">
        <f>ROUND(VALUE(SUBSTITUTE(実質収支比率等に係る経年分析!J$47,"▲","-")),2)</f>
        <v>31.91</v>
      </c>
    </row>
    <row r="21" spans="1:11" x14ac:dyDescent="0.15">
      <c r="A21" s="178" t="s">
        <v>56</v>
      </c>
      <c r="B21" s="178">
        <f>IF(ISNUMBER(VALUE(SUBSTITUTE(実質収支比率等に係る経年分析!F$49,"▲","-"))),ROUND(VALUE(SUBSTITUTE(実質収支比率等に係る経年分析!F$49,"▲","-")),2),NA())</f>
        <v>-2.65</v>
      </c>
      <c r="C21" s="178">
        <f>IF(ISNUMBER(VALUE(SUBSTITUTE(実質収支比率等に係る経年分析!G$49,"▲","-"))),ROUND(VALUE(SUBSTITUTE(実質収支比率等に係る経年分析!G$49,"▲","-")),2),NA())</f>
        <v>3</v>
      </c>
      <c r="D21" s="178">
        <f>IF(ISNUMBER(VALUE(SUBSTITUTE(実質収支比率等に係る経年分析!H$49,"▲","-"))),ROUND(VALUE(SUBSTITUTE(実質収支比率等に係る経年分析!H$49,"▲","-")),2),NA())</f>
        <v>-2.2999999999999998</v>
      </c>
      <c r="E21" s="178">
        <f>IF(ISNUMBER(VALUE(SUBSTITUTE(実質収支比率等に係る経年分析!I$49,"▲","-"))),ROUND(VALUE(SUBSTITUTE(実質収支比率等に係る経年分析!I$49,"▲","-")),2),NA())</f>
        <v>-0.55000000000000004</v>
      </c>
      <c r="F21" s="178">
        <f>IF(ISNUMBER(VALUE(SUBSTITUTE(実質収支比率等に係る経年分析!J$49,"▲","-"))),ROUND(VALUE(SUBSTITUTE(実質収支比率等に係る経年分析!J$49,"▲","-")),2),NA())</f>
        <v>2.4700000000000002</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町営バス事業特別会計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0.02</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0.03</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0.01</v>
      </c>
    </row>
    <row r="30" spans="1:11" x14ac:dyDescent="0.15">
      <c r="A30" s="179" t="str">
        <f>IF(連結実質赤字比率に係る赤字・黒字の構成分析!C$40="",NA(),連結実質赤字比率に係る赤字・黒字の構成分析!C$40)</f>
        <v>観光事業特別会計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0.09</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公共下水道事業特別会計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0.23</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0.18</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0.12</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0.09</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0.21</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4.8499999999999996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4.2300000000000004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1.68</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0.78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1.02</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1.47</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0.75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1.0900000000000001</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1.73</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2.29</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10.24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9.5399999999999991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7.08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6.44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5.51</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6.91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7.68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7.21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7.08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6.4</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485</v>
      </c>
      <c r="E42" s="180"/>
      <c r="F42" s="180"/>
      <c r="G42" s="180">
        <f>'実質公債費比率（分子）の構造'!L$52</f>
        <v>646</v>
      </c>
      <c r="H42" s="180"/>
      <c r="I42" s="180"/>
      <c r="J42" s="180">
        <f>'実質公債費比率（分子）の構造'!M$52</f>
        <v>696</v>
      </c>
      <c r="K42" s="180"/>
      <c r="L42" s="180"/>
      <c r="M42" s="180">
        <f>'実質公債費比率（分子）の構造'!N$52</f>
        <v>750</v>
      </c>
      <c r="N42" s="180"/>
      <c r="O42" s="180"/>
      <c r="P42" s="180">
        <f>'実質公債費比率（分子）の構造'!O$52</f>
        <v>762</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85</v>
      </c>
      <c r="C44" s="180"/>
      <c r="D44" s="180"/>
      <c r="E44" s="180">
        <f>'実質公債費比率（分子）の構造'!L$50</f>
        <v>79</v>
      </c>
      <c r="F44" s="180"/>
      <c r="G44" s="180"/>
      <c r="H44" s="180">
        <f>'実質公債費比率（分子）の構造'!M$50</f>
        <v>24</v>
      </c>
      <c r="I44" s="180"/>
      <c r="J44" s="180"/>
      <c r="K44" s="180">
        <f>'実質公債費比率（分子）の構造'!N$50</f>
        <v>20</v>
      </c>
      <c r="L44" s="180"/>
      <c r="M44" s="180"/>
      <c r="N44" s="180">
        <f>'実質公債費比率（分子）の構造'!O$50</f>
        <v>17</v>
      </c>
      <c r="O44" s="180"/>
      <c r="P44" s="180"/>
    </row>
    <row r="45" spans="1:16" x14ac:dyDescent="0.15">
      <c r="A45" s="180" t="s">
        <v>66</v>
      </c>
      <c r="B45" s="180">
        <f>'実質公債費比率（分子）の構造'!K$49</f>
        <v>52</v>
      </c>
      <c r="C45" s="180"/>
      <c r="D45" s="180"/>
      <c r="E45" s="180">
        <f>'実質公債費比率（分子）の構造'!L$49</f>
        <v>55</v>
      </c>
      <c r="F45" s="180"/>
      <c r="G45" s="180"/>
      <c r="H45" s="180">
        <f>'実質公債費比率（分子）の構造'!M$49</f>
        <v>61</v>
      </c>
      <c r="I45" s="180"/>
      <c r="J45" s="180"/>
      <c r="K45" s="180">
        <f>'実質公債費比率（分子）の構造'!N$49</f>
        <v>62</v>
      </c>
      <c r="L45" s="180"/>
      <c r="M45" s="180"/>
      <c r="N45" s="180">
        <f>'実質公債費比率（分子）の構造'!O$49</f>
        <v>53</v>
      </c>
      <c r="O45" s="180"/>
      <c r="P45" s="180"/>
    </row>
    <row r="46" spans="1:16" x14ac:dyDescent="0.15">
      <c r="A46" s="180" t="s">
        <v>67</v>
      </c>
      <c r="B46" s="180">
        <f>'実質公債費比率（分子）の構造'!K$48</f>
        <v>89</v>
      </c>
      <c r="C46" s="180"/>
      <c r="D46" s="180"/>
      <c r="E46" s="180">
        <f>'実質公債費比率（分子）の構造'!L$48</f>
        <v>89</v>
      </c>
      <c r="F46" s="180"/>
      <c r="G46" s="180"/>
      <c r="H46" s="180">
        <f>'実質公債費比率（分子）の構造'!M$48</f>
        <v>95</v>
      </c>
      <c r="I46" s="180"/>
      <c r="J46" s="180"/>
      <c r="K46" s="180">
        <f>'実質公債費比率（分子）の構造'!N$48</f>
        <v>96</v>
      </c>
      <c r="L46" s="180"/>
      <c r="M46" s="180"/>
      <c r="N46" s="180">
        <f>'実質公債費比率（分子）の構造'!O$48</f>
        <v>98</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434</v>
      </c>
      <c r="C49" s="180"/>
      <c r="D49" s="180"/>
      <c r="E49" s="180">
        <f>'実質公債費比率（分子）の構造'!L$45</f>
        <v>647</v>
      </c>
      <c r="F49" s="180"/>
      <c r="G49" s="180"/>
      <c r="H49" s="180">
        <f>'実質公債費比率（分子）の構造'!M$45</f>
        <v>711</v>
      </c>
      <c r="I49" s="180"/>
      <c r="J49" s="180"/>
      <c r="K49" s="180">
        <f>'実質公債費比率（分子）の構造'!N$45</f>
        <v>818</v>
      </c>
      <c r="L49" s="180"/>
      <c r="M49" s="180"/>
      <c r="N49" s="180">
        <f>'実質公債費比率（分子）の構造'!O$45</f>
        <v>846</v>
      </c>
      <c r="O49" s="180"/>
      <c r="P49" s="180"/>
    </row>
    <row r="50" spans="1:16" x14ac:dyDescent="0.15">
      <c r="A50" s="180" t="s">
        <v>71</v>
      </c>
      <c r="B50" s="180" t="e">
        <f>NA()</f>
        <v>#N/A</v>
      </c>
      <c r="C50" s="180">
        <f>IF(ISNUMBER('実質公債費比率（分子）の構造'!K$53),'実質公債費比率（分子）の構造'!K$53,NA())</f>
        <v>175</v>
      </c>
      <c r="D50" s="180" t="e">
        <f>NA()</f>
        <v>#N/A</v>
      </c>
      <c r="E50" s="180" t="e">
        <f>NA()</f>
        <v>#N/A</v>
      </c>
      <c r="F50" s="180">
        <f>IF(ISNUMBER('実質公債費比率（分子）の構造'!L$53),'実質公債費比率（分子）の構造'!L$53,NA())</f>
        <v>224</v>
      </c>
      <c r="G50" s="180" t="e">
        <f>NA()</f>
        <v>#N/A</v>
      </c>
      <c r="H50" s="180" t="e">
        <f>NA()</f>
        <v>#N/A</v>
      </c>
      <c r="I50" s="180">
        <f>IF(ISNUMBER('実質公債費比率（分子）の構造'!M$53),'実質公債費比率（分子）の構造'!M$53,NA())</f>
        <v>195</v>
      </c>
      <c r="J50" s="180" t="e">
        <f>NA()</f>
        <v>#N/A</v>
      </c>
      <c r="K50" s="180" t="e">
        <f>NA()</f>
        <v>#N/A</v>
      </c>
      <c r="L50" s="180">
        <f>IF(ISNUMBER('実質公債費比率（分子）の構造'!N$53),'実質公債費比率（分子）の構造'!N$53,NA())</f>
        <v>246</v>
      </c>
      <c r="M50" s="180" t="e">
        <f>NA()</f>
        <v>#N/A</v>
      </c>
      <c r="N50" s="180" t="e">
        <f>NA()</f>
        <v>#N/A</v>
      </c>
      <c r="O50" s="180">
        <f>IF(ISNUMBER('実質公債費比率（分子）の構造'!O$53),'実質公債費比率（分子）の構造'!O$53,NA())</f>
        <v>252</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6869</v>
      </c>
      <c r="E56" s="179"/>
      <c r="F56" s="179"/>
      <c r="G56" s="179">
        <f>'将来負担比率（分子）の構造'!J$52</f>
        <v>6918</v>
      </c>
      <c r="H56" s="179"/>
      <c r="I56" s="179"/>
      <c r="J56" s="179">
        <f>'将来負担比率（分子）の構造'!K$52</f>
        <v>7368</v>
      </c>
      <c r="K56" s="179"/>
      <c r="L56" s="179"/>
      <c r="M56" s="179">
        <f>'将来負担比率（分子）の構造'!L$52</f>
        <v>7124</v>
      </c>
      <c r="N56" s="179"/>
      <c r="O56" s="179"/>
      <c r="P56" s="179">
        <f>'将来負担比率（分子）の構造'!M$52</f>
        <v>7457</v>
      </c>
    </row>
    <row r="57" spans="1:16" x14ac:dyDescent="0.15">
      <c r="A57" s="179" t="s">
        <v>42</v>
      </c>
      <c r="B57" s="179"/>
      <c r="C57" s="179"/>
      <c r="D57" s="179">
        <f>'将来負担比率（分子）の構造'!I$51</f>
        <v>61</v>
      </c>
      <c r="E57" s="179"/>
      <c r="F57" s="179"/>
      <c r="G57" s="179">
        <f>'将来負担比率（分子）の構造'!J$51</f>
        <v>55</v>
      </c>
      <c r="H57" s="179"/>
      <c r="I57" s="179"/>
      <c r="J57" s="179">
        <f>'将来負担比率（分子）の構造'!K$51</f>
        <v>45</v>
      </c>
      <c r="K57" s="179"/>
      <c r="L57" s="179"/>
      <c r="M57" s="179">
        <f>'将来負担比率（分子）の構造'!L$51</f>
        <v>40</v>
      </c>
      <c r="N57" s="179"/>
      <c r="O57" s="179"/>
      <c r="P57" s="179">
        <f>'将来負担比率（分子）の構造'!M$51</f>
        <v>31</v>
      </c>
    </row>
    <row r="58" spans="1:16" x14ac:dyDescent="0.15">
      <c r="A58" s="179" t="s">
        <v>41</v>
      </c>
      <c r="B58" s="179"/>
      <c r="C58" s="179"/>
      <c r="D58" s="179">
        <f>'将来負担比率（分子）の構造'!I$50</f>
        <v>2229</v>
      </c>
      <c r="E58" s="179"/>
      <c r="F58" s="179"/>
      <c r="G58" s="179">
        <f>'将来負担比率（分子）の構造'!J$50</f>
        <v>2301</v>
      </c>
      <c r="H58" s="179"/>
      <c r="I58" s="179"/>
      <c r="J58" s="179">
        <f>'将来負担比率（分子）の構造'!K$50</f>
        <v>2208</v>
      </c>
      <c r="K58" s="179"/>
      <c r="L58" s="179"/>
      <c r="M58" s="179">
        <f>'将来負担比率（分子）の構造'!L$50</f>
        <v>2073</v>
      </c>
      <c r="N58" s="179"/>
      <c r="O58" s="179"/>
      <c r="P58" s="179">
        <f>'将来負担比率（分子）の構造'!M$50</f>
        <v>2107</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1649</v>
      </c>
      <c r="C62" s="179"/>
      <c r="D62" s="179"/>
      <c r="E62" s="179">
        <f>'将来負担比率（分子）の構造'!J$45</f>
        <v>1556</v>
      </c>
      <c r="F62" s="179"/>
      <c r="G62" s="179"/>
      <c r="H62" s="179">
        <f>'将来負担比率（分子）の構造'!K$45</f>
        <v>1481</v>
      </c>
      <c r="I62" s="179"/>
      <c r="J62" s="179"/>
      <c r="K62" s="179">
        <f>'将来負担比率（分子）の構造'!L$45</f>
        <v>1491</v>
      </c>
      <c r="L62" s="179"/>
      <c r="M62" s="179"/>
      <c r="N62" s="179">
        <f>'将来負担比率（分子）の構造'!M$45</f>
        <v>1530</v>
      </c>
      <c r="O62" s="179"/>
      <c r="P62" s="179"/>
    </row>
    <row r="63" spans="1:16" x14ac:dyDescent="0.15">
      <c r="A63" s="179" t="s">
        <v>34</v>
      </c>
      <c r="B63" s="179">
        <f>'将来負担比率（分子）の構造'!I$44</f>
        <v>336</v>
      </c>
      <c r="C63" s="179"/>
      <c r="D63" s="179"/>
      <c r="E63" s="179">
        <f>'将来負担比率（分子）の構造'!J$44</f>
        <v>304</v>
      </c>
      <c r="F63" s="179"/>
      <c r="G63" s="179"/>
      <c r="H63" s="179">
        <f>'将来負担比率（分子）の構造'!K$44</f>
        <v>290</v>
      </c>
      <c r="I63" s="179"/>
      <c r="J63" s="179"/>
      <c r="K63" s="179">
        <f>'将来負担比率（分子）の構造'!L$44</f>
        <v>236</v>
      </c>
      <c r="L63" s="179"/>
      <c r="M63" s="179"/>
      <c r="N63" s="179">
        <f>'将来負担比率（分子）の構造'!M$44</f>
        <v>193</v>
      </c>
      <c r="O63" s="179"/>
      <c r="P63" s="179"/>
    </row>
    <row r="64" spans="1:16" x14ac:dyDescent="0.15">
      <c r="A64" s="179" t="s">
        <v>33</v>
      </c>
      <c r="B64" s="179">
        <f>'将来負担比率（分子）の構造'!I$43</f>
        <v>1434</v>
      </c>
      <c r="C64" s="179"/>
      <c r="D64" s="179"/>
      <c r="E64" s="179">
        <f>'将来負担比率（分子）の構造'!J$43</f>
        <v>1393</v>
      </c>
      <c r="F64" s="179"/>
      <c r="G64" s="179"/>
      <c r="H64" s="179">
        <f>'将来負担比率（分子）の構造'!K$43</f>
        <v>1393</v>
      </c>
      <c r="I64" s="179"/>
      <c r="J64" s="179"/>
      <c r="K64" s="179">
        <f>'将来負担比率（分子）の構造'!L$43</f>
        <v>1363</v>
      </c>
      <c r="L64" s="179"/>
      <c r="M64" s="179"/>
      <c r="N64" s="179">
        <f>'将来負担比率（分子）の構造'!M$43</f>
        <v>1330</v>
      </c>
      <c r="O64" s="179"/>
      <c r="P64" s="179"/>
    </row>
    <row r="65" spans="1:16" x14ac:dyDescent="0.15">
      <c r="A65" s="179" t="s">
        <v>32</v>
      </c>
      <c r="B65" s="179">
        <f>'将来負担比率（分子）の構造'!I$42</f>
        <v>167</v>
      </c>
      <c r="C65" s="179"/>
      <c r="D65" s="179"/>
      <c r="E65" s="179">
        <f>'将来負担比率（分子）の構造'!J$42</f>
        <v>90</v>
      </c>
      <c r="F65" s="179"/>
      <c r="G65" s="179"/>
      <c r="H65" s="179">
        <f>'将来負担比率（分子）の構造'!K$42</f>
        <v>68</v>
      </c>
      <c r="I65" s="179"/>
      <c r="J65" s="179"/>
      <c r="K65" s="179">
        <f>'将来負担比率（分子）の構造'!L$42</f>
        <v>49</v>
      </c>
      <c r="L65" s="179"/>
      <c r="M65" s="179"/>
      <c r="N65" s="179">
        <f>'将来負担比率（分子）の構造'!M$42</f>
        <v>33</v>
      </c>
      <c r="O65" s="179"/>
      <c r="P65" s="179"/>
    </row>
    <row r="66" spans="1:16" x14ac:dyDescent="0.15">
      <c r="A66" s="179" t="s">
        <v>31</v>
      </c>
      <c r="B66" s="179">
        <f>'将来負担比率（分子）の構造'!I$41</f>
        <v>5975</v>
      </c>
      <c r="C66" s="179"/>
      <c r="D66" s="179"/>
      <c r="E66" s="179">
        <f>'将来負担比率（分子）の構造'!J$41</f>
        <v>5955</v>
      </c>
      <c r="F66" s="179"/>
      <c r="G66" s="179"/>
      <c r="H66" s="179">
        <f>'将来負担比率（分子）の構造'!K$41</f>
        <v>6487</v>
      </c>
      <c r="I66" s="179"/>
      <c r="J66" s="179"/>
      <c r="K66" s="179">
        <f>'将来負担比率（分子）の構造'!L$41</f>
        <v>6058</v>
      </c>
      <c r="L66" s="179"/>
      <c r="M66" s="179"/>
      <c r="N66" s="179">
        <f>'将来負担比率（分子）の構造'!M$41</f>
        <v>6297</v>
      </c>
      <c r="O66" s="179"/>
      <c r="P66" s="179"/>
    </row>
    <row r="67" spans="1:16" x14ac:dyDescent="0.15">
      <c r="A67" s="179" t="s">
        <v>75</v>
      </c>
      <c r="B67" s="179" t="e">
        <f>NA()</f>
        <v>#N/A</v>
      </c>
      <c r="C67" s="179">
        <f>IF(ISNUMBER('将来負担比率（分子）の構造'!I$53), IF('将来負担比率（分子）の構造'!I$53 &lt; 0, 0, '将来負担比率（分子）の構造'!I$53), NA())</f>
        <v>403</v>
      </c>
      <c r="D67" s="179" t="e">
        <f>NA()</f>
        <v>#N/A</v>
      </c>
      <c r="E67" s="179" t="e">
        <f>NA()</f>
        <v>#N/A</v>
      </c>
      <c r="F67" s="179">
        <f>IF(ISNUMBER('将来負担比率（分子）の構造'!J$53), IF('将来負担比率（分子）の構造'!J$53 &lt; 0, 0, '将来負担比率（分子）の構造'!J$53), NA())</f>
        <v>24</v>
      </c>
      <c r="G67" s="179" t="e">
        <f>NA()</f>
        <v>#N/A</v>
      </c>
      <c r="H67" s="179" t="e">
        <f>NA()</f>
        <v>#N/A</v>
      </c>
      <c r="I67" s="179">
        <f>IF(ISNUMBER('将来負担比率（分子）の構造'!K$53), IF('将来負担比率（分子）の構造'!K$53 &lt; 0, 0, '将来負担比率（分子）の構造'!K$53), NA())</f>
        <v>99</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1215</v>
      </c>
      <c r="C72" s="183">
        <f>基金残高に係る経年分析!G55</f>
        <v>1217</v>
      </c>
      <c r="D72" s="183">
        <f>基金残高に係る経年分析!H55</f>
        <v>1350</v>
      </c>
    </row>
    <row r="73" spans="1:16" x14ac:dyDescent="0.15">
      <c r="A73" s="182" t="s">
        <v>78</v>
      </c>
      <c r="B73" s="183">
        <f>基金残高に係る経年分析!F56</f>
        <v>339</v>
      </c>
      <c r="C73" s="183">
        <f>基金残高に係る経年分析!G56</f>
        <v>239</v>
      </c>
      <c r="D73" s="183">
        <f>基金残高に係る経年分析!H56</f>
        <v>139</v>
      </c>
    </row>
    <row r="74" spans="1:16" x14ac:dyDescent="0.15">
      <c r="A74" s="182" t="s">
        <v>79</v>
      </c>
      <c r="B74" s="183">
        <f>基金残高に係る経年分析!F57</f>
        <v>3223</v>
      </c>
      <c r="C74" s="183">
        <f>基金残高に係る経年分析!G57</f>
        <v>3301</v>
      </c>
      <c r="D74" s="183">
        <f>基金残高に係る経年分析!H57</f>
        <v>3302</v>
      </c>
    </row>
  </sheetData>
  <sheetProtection algorithmName="SHA-512" hashValue="/mWNMO9VldqZq4/KzKwX7OQoRhucSrsr3gcGX4rJ1ibe5i31iJPlLM/WDjQivNNioIFjz2kZ9YcxA/XEZpqcVQ==" saltValue="Rof02r6HRL1JPuUo0nx0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1" t="s">
        <v>212</v>
      </c>
      <c r="DI1" s="622"/>
      <c r="DJ1" s="622"/>
      <c r="DK1" s="622"/>
      <c r="DL1" s="622"/>
      <c r="DM1" s="622"/>
      <c r="DN1" s="623"/>
      <c r="DO1" s="224"/>
      <c r="DP1" s="621" t="s">
        <v>213</v>
      </c>
      <c r="DQ1" s="622"/>
      <c r="DR1" s="622"/>
      <c r="DS1" s="622"/>
      <c r="DT1" s="622"/>
      <c r="DU1" s="622"/>
      <c r="DV1" s="622"/>
      <c r="DW1" s="622"/>
      <c r="DX1" s="622"/>
      <c r="DY1" s="622"/>
      <c r="DZ1" s="622"/>
      <c r="EA1" s="622"/>
      <c r="EB1" s="622"/>
      <c r="EC1" s="623"/>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8" customFormat="1" ht="11.25" customHeight="1" x14ac:dyDescent="0.15">
      <c r="B5" s="631" t="s">
        <v>225</v>
      </c>
      <c r="C5" s="632"/>
      <c r="D5" s="632"/>
      <c r="E5" s="632"/>
      <c r="F5" s="632"/>
      <c r="G5" s="632"/>
      <c r="H5" s="632"/>
      <c r="I5" s="632"/>
      <c r="J5" s="632"/>
      <c r="K5" s="632"/>
      <c r="L5" s="632"/>
      <c r="M5" s="632"/>
      <c r="N5" s="632"/>
      <c r="O5" s="632"/>
      <c r="P5" s="632"/>
      <c r="Q5" s="633"/>
      <c r="R5" s="634">
        <v>1824160</v>
      </c>
      <c r="S5" s="635"/>
      <c r="T5" s="635"/>
      <c r="U5" s="635"/>
      <c r="V5" s="635"/>
      <c r="W5" s="635"/>
      <c r="X5" s="635"/>
      <c r="Y5" s="636"/>
      <c r="Z5" s="637">
        <v>21.7</v>
      </c>
      <c r="AA5" s="637"/>
      <c r="AB5" s="637"/>
      <c r="AC5" s="637"/>
      <c r="AD5" s="638">
        <v>1824160</v>
      </c>
      <c r="AE5" s="638"/>
      <c r="AF5" s="638"/>
      <c r="AG5" s="638"/>
      <c r="AH5" s="638"/>
      <c r="AI5" s="638"/>
      <c r="AJ5" s="638"/>
      <c r="AK5" s="638"/>
      <c r="AL5" s="639">
        <v>45</v>
      </c>
      <c r="AM5" s="640"/>
      <c r="AN5" s="640"/>
      <c r="AO5" s="641"/>
      <c r="AP5" s="631" t="s">
        <v>226</v>
      </c>
      <c r="AQ5" s="632"/>
      <c r="AR5" s="632"/>
      <c r="AS5" s="632"/>
      <c r="AT5" s="632"/>
      <c r="AU5" s="632"/>
      <c r="AV5" s="632"/>
      <c r="AW5" s="632"/>
      <c r="AX5" s="632"/>
      <c r="AY5" s="632"/>
      <c r="AZ5" s="632"/>
      <c r="BA5" s="632"/>
      <c r="BB5" s="632"/>
      <c r="BC5" s="632"/>
      <c r="BD5" s="632"/>
      <c r="BE5" s="632"/>
      <c r="BF5" s="633"/>
      <c r="BG5" s="645">
        <v>1824160</v>
      </c>
      <c r="BH5" s="646"/>
      <c r="BI5" s="646"/>
      <c r="BJ5" s="646"/>
      <c r="BK5" s="646"/>
      <c r="BL5" s="646"/>
      <c r="BM5" s="646"/>
      <c r="BN5" s="647"/>
      <c r="BO5" s="648">
        <v>100</v>
      </c>
      <c r="BP5" s="648"/>
      <c r="BQ5" s="648"/>
      <c r="BR5" s="648"/>
      <c r="BS5" s="649" t="s">
        <v>128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84883</v>
      </c>
      <c r="S6" s="646"/>
      <c r="T6" s="646"/>
      <c r="U6" s="646"/>
      <c r="V6" s="646"/>
      <c r="W6" s="646"/>
      <c r="X6" s="646"/>
      <c r="Y6" s="647"/>
      <c r="Z6" s="648">
        <v>1</v>
      </c>
      <c r="AA6" s="648"/>
      <c r="AB6" s="648"/>
      <c r="AC6" s="648"/>
      <c r="AD6" s="649">
        <v>84883</v>
      </c>
      <c r="AE6" s="649"/>
      <c r="AF6" s="649"/>
      <c r="AG6" s="649"/>
      <c r="AH6" s="649"/>
      <c r="AI6" s="649"/>
      <c r="AJ6" s="649"/>
      <c r="AK6" s="649"/>
      <c r="AL6" s="650">
        <v>2.1</v>
      </c>
      <c r="AM6" s="651"/>
      <c r="AN6" s="651"/>
      <c r="AO6" s="652"/>
      <c r="AP6" s="642" t="s">
        <v>231</v>
      </c>
      <c r="AQ6" s="643"/>
      <c r="AR6" s="643"/>
      <c r="AS6" s="643"/>
      <c r="AT6" s="643"/>
      <c r="AU6" s="643"/>
      <c r="AV6" s="643"/>
      <c r="AW6" s="643"/>
      <c r="AX6" s="643"/>
      <c r="AY6" s="643"/>
      <c r="AZ6" s="643"/>
      <c r="BA6" s="643"/>
      <c r="BB6" s="643"/>
      <c r="BC6" s="643"/>
      <c r="BD6" s="643"/>
      <c r="BE6" s="643"/>
      <c r="BF6" s="644"/>
      <c r="BG6" s="645">
        <v>1824160</v>
      </c>
      <c r="BH6" s="646"/>
      <c r="BI6" s="646"/>
      <c r="BJ6" s="646"/>
      <c r="BK6" s="646"/>
      <c r="BL6" s="646"/>
      <c r="BM6" s="646"/>
      <c r="BN6" s="647"/>
      <c r="BO6" s="648">
        <v>100</v>
      </c>
      <c r="BP6" s="648"/>
      <c r="BQ6" s="648"/>
      <c r="BR6" s="648"/>
      <c r="BS6" s="649" t="s">
        <v>128</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79022</v>
      </c>
      <c r="CS6" s="646"/>
      <c r="CT6" s="646"/>
      <c r="CU6" s="646"/>
      <c r="CV6" s="646"/>
      <c r="CW6" s="646"/>
      <c r="CX6" s="646"/>
      <c r="CY6" s="647"/>
      <c r="CZ6" s="639">
        <v>1</v>
      </c>
      <c r="DA6" s="640"/>
      <c r="DB6" s="640"/>
      <c r="DC6" s="659"/>
      <c r="DD6" s="654" t="s">
        <v>233</v>
      </c>
      <c r="DE6" s="646"/>
      <c r="DF6" s="646"/>
      <c r="DG6" s="646"/>
      <c r="DH6" s="646"/>
      <c r="DI6" s="646"/>
      <c r="DJ6" s="646"/>
      <c r="DK6" s="646"/>
      <c r="DL6" s="646"/>
      <c r="DM6" s="646"/>
      <c r="DN6" s="646"/>
      <c r="DO6" s="646"/>
      <c r="DP6" s="647"/>
      <c r="DQ6" s="654">
        <v>79022</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1061</v>
      </c>
      <c r="S7" s="646"/>
      <c r="T7" s="646"/>
      <c r="U7" s="646"/>
      <c r="V7" s="646"/>
      <c r="W7" s="646"/>
      <c r="X7" s="646"/>
      <c r="Y7" s="647"/>
      <c r="Z7" s="648">
        <v>0</v>
      </c>
      <c r="AA7" s="648"/>
      <c r="AB7" s="648"/>
      <c r="AC7" s="648"/>
      <c r="AD7" s="649">
        <v>1061</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653466</v>
      </c>
      <c r="BH7" s="646"/>
      <c r="BI7" s="646"/>
      <c r="BJ7" s="646"/>
      <c r="BK7" s="646"/>
      <c r="BL7" s="646"/>
      <c r="BM7" s="646"/>
      <c r="BN7" s="647"/>
      <c r="BO7" s="648">
        <v>35.799999999999997</v>
      </c>
      <c r="BP7" s="648"/>
      <c r="BQ7" s="648"/>
      <c r="BR7" s="648"/>
      <c r="BS7" s="649" t="s">
        <v>128</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2147207</v>
      </c>
      <c r="CS7" s="646"/>
      <c r="CT7" s="646"/>
      <c r="CU7" s="646"/>
      <c r="CV7" s="646"/>
      <c r="CW7" s="646"/>
      <c r="CX7" s="646"/>
      <c r="CY7" s="647"/>
      <c r="CZ7" s="648">
        <v>26.6</v>
      </c>
      <c r="DA7" s="648"/>
      <c r="DB7" s="648"/>
      <c r="DC7" s="648"/>
      <c r="DD7" s="654">
        <v>26210</v>
      </c>
      <c r="DE7" s="646"/>
      <c r="DF7" s="646"/>
      <c r="DG7" s="646"/>
      <c r="DH7" s="646"/>
      <c r="DI7" s="646"/>
      <c r="DJ7" s="646"/>
      <c r="DK7" s="646"/>
      <c r="DL7" s="646"/>
      <c r="DM7" s="646"/>
      <c r="DN7" s="646"/>
      <c r="DO7" s="646"/>
      <c r="DP7" s="647"/>
      <c r="DQ7" s="654">
        <v>707957</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5610</v>
      </c>
      <c r="S8" s="646"/>
      <c r="T8" s="646"/>
      <c r="U8" s="646"/>
      <c r="V8" s="646"/>
      <c r="W8" s="646"/>
      <c r="X8" s="646"/>
      <c r="Y8" s="647"/>
      <c r="Z8" s="648">
        <v>0.1</v>
      </c>
      <c r="AA8" s="648"/>
      <c r="AB8" s="648"/>
      <c r="AC8" s="648"/>
      <c r="AD8" s="649">
        <v>5610</v>
      </c>
      <c r="AE8" s="649"/>
      <c r="AF8" s="649"/>
      <c r="AG8" s="649"/>
      <c r="AH8" s="649"/>
      <c r="AI8" s="649"/>
      <c r="AJ8" s="649"/>
      <c r="AK8" s="649"/>
      <c r="AL8" s="650">
        <v>0.1</v>
      </c>
      <c r="AM8" s="651"/>
      <c r="AN8" s="651"/>
      <c r="AO8" s="652"/>
      <c r="AP8" s="642" t="s">
        <v>238</v>
      </c>
      <c r="AQ8" s="643"/>
      <c r="AR8" s="643"/>
      <c r="AS8" s="643"/>
      <c r="AT8" s="643"/>
      <c r="AU8" s="643"/>
      <c r="AV8" s="643"/>
      <c r="AW8" s="643"/>
      <c r="AX8" s="643"/>
      <c r="AY8" s="643"/>
      <c r="AZ8" s="643"/>
      <c r="BA8" s="643"/>
      <c r="BB8" s="643"/>
      <c r="BC8" s="643"/>
      <c r="BD8" s="643"/>
      <c r="BE8" s="643"/>
      <c r="BF8" s="644"/>
      <c r="BG8" s="645">
        <v>23762</v>
      </c>
      <c r="BH8" s="646"/>
      <c r="BI8" s="646"/>
      <c r="BJ8" s="646"/>
      <c r="BK8" s="646"/>
      <c r="BL8" s="646"/>
      <c r="BM8" s="646"/>
      <c r="BN8" s="647"/>
      <c r="BO8" s="648">
        <v>1.3</v>
      </c>
      <c r="BP8" s="648"/>
      <c r="BQ8" s="648"/>
      <c r="BR8" s="648"/>
      <c r="BS8" s="654" t="s">
        <v>233</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1765703</v>
      </c>
      <c r="CS8" s="646"/>
      <c r="CT8" s="646"/>
      <c r="CU8" s="646"/>
      <c r="CV8" s="646"/>
      <c r="CW8" s="646"/>
      <c r="CX8" s="646"/>
      <c r="CY8" s="647"/>
      <c r="CZ8" s="648">
        <v>21.9</v>
      </c>
      <c r="DA8" s="648"/>
      <c r="DB8" s="648"/>
      <c r="DC8" s="648"/>
      <c r="DD8" s="654">
        <v>193478</v>
      </c>
      <c r="DE8" s="646"/>
      <c r="DF8" s="646"/>
      <c r="DG8" s="646"/>
      <c r="DH8" s="646"/>
      <c r="DI8" s="646"/>
      <c r="DJ8" s="646"/>
      <c r="DK8" s="646"/>
      <c r="DL8" s="646"/>
      <c r="DM8" s="646"/>
      <c r="DN8" s="646"/>
      <c r="DO8" s="646"/>
      <c r="DP8" s="647"/>
      <c r="DQ8" s="654">
        <v>983396</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6707</v>
      </c>
      <c r="S9" s="646"/>
      <c r="T9" s="646"/>
      <c r="U9" s="646"/>
      <c r="V9" s="646"/>
      <c r="W9" s="646"/>
      <c r="X9" s="646"/>
      <c r="Y9" s="647"/>
      <c r="Z9" s="648">
        <v>0.1</v>
      </c>
      <c r="AA9" s="648"/>
      <c r="AB9" s="648"/>
      <c r="AC9" s="648"/>
      <c r="AD9" s="649">
        <v>6707</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538560</v>
      </c>
      <c r="BH9" s="646"/>
      <c r="BI9" s="646"/>
      <c r="BJ9" s="646"/>
      <c r="BK9" s="646"/>
      <c r="BL9" s="646"/>
      <c r="BM9" s="646"/>
      <c r="BN9" s="647"/>
      <c r="BO9" s="648">
        <v>29.5</v>
      </c>
      <c r="BP9" s="648"/>
      <c r="BQ9" s="648"/>
      <c r="BR9" s="648"/>
      <c r="BS9" s="654" t="s">
        <v>128</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439705</v>
      </c>
      <c r="CS9" s="646"/>
      <c r="CT9" s="646"/>
      <c r="CU9" s="646"/>
      <c r="CV9" s="646"/>
      <c r="CW9" s="646"/>
      <c r="CX9" s="646"/>
      <c r="CY9" s="647"/>
      <c r="CZ9" s="648">
        <v>5.4</v>
      </c>
      <c r="DA9" s="648"/>
      <c r="DB9" s="648"/>
      <c r="DC9" s="648"/>
      <c r="DD9" s="654">
        <v>14003</v>
      </c>
      <c r="DE9" s="646"/>
      <c r="DF9" s="646"/>
      <c r="DG9" s="646"/>
      <c r="DH9" s="646"/>
      <c r="DI9" s="646"/>
      <c r="DJ9" s="646"/>
      <c r="DK9" s="646"/>
      <c r="DL9" s="646"/>
      <c r="DM9" s="646"/>
      <c r="DN9" s="646"/>
      <c r="DO9" s="646"/>
      <c r="DP9" s="647"/>
      <c r="DQ9" s="654">
        <v>390358</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172</v>
      </c>
      <c r="S10" s="646"/>
      <c r="T10" s="646"/>
      <c r="U10" s="646"/>
      <c r="V10" s="646"/>
      <c r="W10" s="646"/>
      <c r="X10" s="646"/>
      <c r="Y10" s="647"/>
      <c r="Z10" s="648" t="s">
        <v>172</v>
      </c>
      <c r="AA10" s="648"/>
      <c r="AB10" s="648"/>
      <c r="AC10" s="648"/>
      <c r="AD10" s="649" t="s">
        <v>128</v>
      </c>
      <c r="AE10" s="649"/>
      <c r="AF10" s="649"/>
      <c r="AG10" s="649"/>
      <c r="AH10" s="649"/>
      <c r="AI10" s="649"/>
      <c r="AJ10" s="649"/>
      <c r="AK10" s="649"/>
      <c r="AL10" s="650" t="s">
        <v>172</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36871</v>
      </c>
      <c r="BH10" s="646"/>
      <c r="BI10" s="646"/>
      <c r="BJ10" s="646"/>
      <c r="BK10" s="646"/>
      <c r="BL10" s="646"/>
      <c r="BM10" s="646"/>
      <c r="BN10" s="647"/>
      <c r="BO10" s="648">
        <v>2</v>
      </c>
      <c r="BP10" s="648"/>
      <c r="BQ10" s="648"/>
      <c r="BR10" s="648"/>
      <c r="BS10" s="654" t="s">
        <v>128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128</v>
      </c>
      <c r="DA10" s="648"/>
      <c r="DB10" s="648"/>
      <c r="DC10" s="648"/>
      <c r="DD10" s="654" t="s">
        <v>128</v>
      </c>
      <c r="DE10" s="646"/>
      <c r="DF10" s="646"/>
      <c r="DG10" s="646"/>
      <c r="DH10" s="646"/>
      <c r="DI10" s="646"/>
      <c r="DJ10" s="646"/>
      <c r="DK10" s="646"/>
      <c r="DL10" s="646"/>
      <c r="DM10" s="646"/>
      <c r="DN10" s="646"/>
      <c r="DO10" s="646"/>
      <c r="DP10" s="647"/>
      <c r="DQ10" s="654" t="s">
        <v>172</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294496</v>
      </c>
      <c r="S11" s="646"/>
      <c r="T11" s="646"/>
      <c r="U11" s="646"/>
      <c r="V11" s="646"/>
      <c r="W11" s="646"/>
      <c r="X11" s="646"/>
      <c r="Y11" s="647"/>
      <c r="Z11" s="650">
        <v>3.5</v>
      </c>
      <c r="AA11" s="651"/>
      <c r="AB11" s="651"/>
      <c r="AC11" s="663"/>
      <c r="AD11" s="654">
        <v>294496</v>
      </c>
      <c r="AE11" s="646"/>
      <c r="AF11" s="646"/>
      <c r="AG11" s="646"/>
      <c r="AH11" s="646"/>
      <c r="AI11" s="646"/>
      <c r="AJ11" s="646"/>
      <c r="AK11" s="647"/>
      <c r="AL11" s="650">
        <v>7.3</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54273</v>
      </c>
      <c r="BH11" s="646"/>
      <c r="BI11" s="646"/>
      <c r="BJ11" s="646"/>
      <c r="BK11" s="646"/>
      <c r="BL11" s="646"/>
      <c r="BM11" s="646"/>
      <c r="BN11" s="647"/>
      <c r="BO11" s="648">
        <v>3</v>
      </c>
      <c r="BP11" s="648"/>
      <c r="BQ11" s="648"/>
      <c r="BR11" s="648"/>
      <c r="BS11" s="654" t="s">
        <v>233</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168089</v>
      </c>
      <c r="CS11" s="646"/>
      <c r="CT11" s="646"/>
      <c r="CU11" s="646"/>
      <c r="CV11" s="646"/>
      <c r="CW11" s="646"/>
      <c r="CX11" s="646"/>
      <c r="CY11" s="647"/>
      <c r="CZ11" s="648">
        <v>2.1</v>
      </c>
      <c r="DA11" s="648"/>
      <c r="DB11" s="648"/>
      <c r="DC11" s="648"/>
      <c r="DD11" s="654">
        <v>28065</v>
      </c>
      <c r="DE11" s="646"/>
      <c r="DF11" s="646"/>
      <c r="DG11" s="646"/>
      <c r="DH11" s="646"/>
      <c r="DI11" s="646"/>
      <c r="DJ11" s="646"/>
      <c r="DK11" s="646"/>
      <c r="DL11" s="646"/>
      <c r="DM11" s="646"/>
      <c r="DN11" s="646"/>
      <c r="DO11" s="646"/>
      <c r="DP11" s="647"/>
      <c r="DQ11" s="654">
        <v>100255</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25485</v>
      </c>
      <c r="S12" s="646"/>
      <c r="T12" s="646"/>
      <c r="U12" s="646"/>
      <c r="V12" s="646"/>
      <c r="W12" s="646"/>
      <c r="X12" s="646"/>
      <c r="Y12" s="647"/>
      <c r="Z12" s="648">
        <v>0.3</v>
      </c>
      <c r="AA12" s="648"/>
      <c r="AB12" s="648"/>
      <c r="AC12" s="648"/>
      <c r="AD12" s="649">
        <v>25485</v>
      </c>
      <c r="AE12" s="649"/>
      <c r="AF12" s="649"/>
      <c r="AG12" s="649"/>
      <c r="AH12" s="649"/>
      <c r="AI12" s="649"/>
      <c r="AJ12" s="649"/>
      <c r="AK12" s="649"/>
      <c r="AL12" s="650">
        <v>0.6</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1029434</v>
      </c>
      <c r="BH12" s="646"/>
      <c r="BI12" s="646"/>
      <c r="BJ12" s="646"/>
      <c r="BK12" s="646"/>
      <c r="BL12" s="646"/>
      <c r="BM12" s="646"/>
      <c r="BN12" s="647"/>
      <c r="BO12" s="648">
        <v>56.4</v>
      </c>
      <c r="BP12" s="648"/>
      <c r="BQ12" s="648"/>
      <c r="BR12" s="648"/>
      <c r="BS12" s="654" t="s">
        <v>128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165066</v>
      </c>
      <c r="CS12" s="646"/>
      <c r="CT12" s="646"/>
      <c r="CU12" s="646"/>
      <c r="CV12" s="646"/>
      <c r="CW12" s="646"/>
      <c r="CX12" s="646"/>
      <c r="CY12" s="647"/>
      <c r="CZ12" s="648">
        <v>2</v>
      </c>
      <c r="DA12" s="648"/>
      <c r="DB12" s="648"/>
      <c r="DC12" s="648"/>
      <c r="DD12" s="654">
        <v>1360</v>
      </c>
      <c r="DE12" s="646"/>
      <c r="DF12" s="646"/>
      <c r="DG12" s="646"/>
      <c r="DH12" s="646"/>
      <c r="DI12" s="646"/>
      <c r="DJ12" s="646"/>
      <c r="DK12" s="646"/>
      <c r="DL12" s="646"/>
      <c r="DM12" s="646"/>
      <c r="DN12" s="646"/>
      <c r="DO12" s="646"/>
      <c r="DP12" s="647"/>
      <c r="DQ12" s="654">
        <v>163516</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172</v>
      </c>
      <c r="S13" s="646"/>
      <c r="T13" s="646"/>
      <c r="U13" s="646"/>
      <c r="V13" s="646"/>
      <c r="W13" s="646"/>
      <c r="X13" s="646"/>
      <c r="Y13" s="647"/>
      <c r="Z13" s="648" t="s">
        <v>233</v>
      </c>
      <c r="AA13" s="648"/>
      <c r="AB13" s="648"/>
      <c r="AC13" s="648"/>
      <c r="AD13" s="649" t="s">
        <v>128</v>
      </c>
      <c r="AE13" s="649"/>
      <c r="AF13" s="649"/>
      <c r="AG13" s="649"/>
      <c r="AH13" s="649"/>
      <c r="AI13" s="649"/>
      <c r="AJ13" s="649"/>
      <c r="AK13" s="649"/>
      <c r="AL13" s="650" t="s">
        <v>172</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1023336</v>
      </c>
      <c r="BH13" s="646"/>
      <c r="BI13" s="646"/>
      <c r="BJ13" s="646"/>
      <c r="BK13" s="646"/>
      <c r="BL13" s="646"/>
      <c r="BM13" s="646"/>
      <c r="BN13" s="647"/>
      <c r="BO13" s="648">
        <v>56.1</v>
      </c>
      <c r="BP13" s="648"/>
      <c r="BQ13" s="648"/>
      <c r="BR13" s="648"/>
      <c r="BS13" s="654" t="s">
        <v>128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794618</v>
      </c>
      <c r="CS13" s="646"/>
      <c r="CT13" s="646"/>
      <c r="CU13" s="646"/>
      <c r="CV13" s="646"/>
      <c r="CW13" s="646"/>
      <c r="CX13" s="646"/>
      <c r="CY13" s="647"/>
      <c r="CZ13" s="648">
        <v>9.8000000000000007</v>
      </c>
      <c r="DA13" s="648"/>
      <c r="DB13" s="648"/>
      <c r="DC13" s="648"/>
      <c r="DD13" s="654">
        <v>580980</v>
      </c>
      <c r="DE13" s="646"/>
      <c r="DF13" s="646"/>
      <c r="DG13" s="646"/>
      <c r="DH13" s="646"/>
      <c r="DI13" s="646"/>
      <c r="DJ13" s="646"/>
      <c r="DK13" s="646"/>
      <c r="DL13" s="646"/>
      <c r="DM13" s="646"/>
      <c r="DN13" s="646"/>
      <c r="DO13" s="646"/>
      <c r="DP13" s="647"/>
      <c r="DQ13" s="654">
        <v>365013</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t="s">
        <v>128</v>
      </c>
      <c r="S14" s="646"/>
      <c r="T14" s="646"/>
      <c r="U14" s="646"/>
      <c r="V14" s="646"/>
      <c r="W14" s="646"/>
      <c r="X14" s="646"/>
      <c r="Y14" s="647"/>
      <c r="Z14" s="648" t="s">
        <v>233</v>
      </c>
      <c r="AA14" s="648"/>
      <c r="AB14" s="648"/>
      <c r="AC14" s="648"/>
      <c r="AD14" s="649" t="s">
        <v>128</v>
      </c>
      <c r="AE14" s="649"/>
      <c r="AF14" s="649"/>
      <c r="AG14" s="649"/>
      <c r="AH14" s="649"/>
      <c r="AI14" s="649"/>
      <c r="AJ14" s="649"/>
      <c r="AK14" s="649"/>
      <c r="AL14" s="650" t="s">
        <v>172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51690</v>
      </c>
      <c r="BH14" s="646"/>
      <c r="BI14" s="646"/>
      <c r="BJ14" s="646"/>
      <c r="BK14" s="646"/>
      <c r="BL14" s="646"/>
      <c r="BM14" s="646"/>
      <c r="BN14" s="647"/>
      <c r="BO14" s="648">
        <v>2.8</v>
      </c>
      <c r="BP14" s="648"/>
      <c r="BQ14" s="648"/>
      <c r="BR14" s="648"/>
      <c r="BS14" s="654" t="s">
        <v>128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858400</v>
      </c>
      <c r="CS14" s="646"/>
      <c r="CT14" s="646"/>
      <c r="CU14" s="646"/>
      <c r="CV14" s="646"/>
      <c r="CW14" s="646"/>
      <c r="CX14" s="646"/>
      <c r="CY14" s="647"/>
      <c r="CZ14" s="648">
        <v>10.6</v>
      </c>
      <c r="DA14" s="648"/>
      <c r="DB14" s="648"/>
      <c r="DC14" s="648"/>
      <c r="DD14" s="654">
        <v>525589</v>
      </c>
      <c r="DE14" s="646"/>
      <c r="DF14" s="646"/>
      <c r="DG14" s="646"/>
      <c r="DH14" s="646"/>
      <c r="DI14" s="646"/>
      <c r="DJ14" s="646"/>
      <c r="DK14" s="646"/>
      <c r="DL14" s="646"/>
      <c r="DM14" s="646"/>
      <c r="DN14" s="646"/>
      <c r="DO14" s="646"/>
      <c r="DP14" s="647"/>
      <c r="DQ14" s="654">
        <v>333968</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172</v>
      </c>
      <c r="AA15" s="648"/>
      <c r="AB15" s="648"/>
      <c r="AC15" s="648"/>
      <c r="AD15" s="649" t="s">
        <v>233</v>
      </c>
      <c r="AE15" s="649"/>
      <c r="AF15" s="649"/>
      <c r="AG15" s="649"/>
      <c r="AH15" s="649"/>
      <c r="AI15" s="649"/>
      <c r="AJ15" s="649"/>
      <c r="AK15" s="649"/>
      <c r="AL15" s="650" t="s">
        <v>233</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89570</v>
      </c>
      <c r="BH15" s="646"/>
      <c r="BI15" s="646"/>
      <c r="BJ15" s="646"/>
      <c r="BK15" s="646"/>
      <c r="BL15" s="646"/>
      <c r="BM15" s="646"/>
      <c r="BN15" s="647"/>
      <c r="BO15" s="648">
        <v>4.9000000000000004</v>
      </c>
      <c r="BP15" s="648"/>
      <c r="BQ15" s="648"/>
      <c r="BR15" s="648"/>
      <c r="BS15" s="654" t="s">
        <v>172</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693352</v>
      </c>
      <c r="CS15" s="646"/>
      <c r="CT15" s="646"/>
      <c r="CU15" s="646"/>
      <c r="CV15" s="646"/>
      <c r="CW15" s="646"/>
      <c r="CX15" s="646"/>
      <c r="CY15" s="647"/>
      <c r="CZ15" s="648">
        <v>8.6</v>
      </c>
      <c r="DA15" s="648"/>
      <c r="DB15" s="648"/>
      <c r="DC15" s="648"/>
      <c r="DD15" s="654">
        <v>47489</v>
      </c>
      <c r="DE15" s="646"/>
      <c r="DF15" s="646"/>
      <c r="DG15" s="646"/>
      <c r="DH15" s="646"/>
      <c r="DI15" s="646"/>
      <c r="DJ15" s="646"/>
      <c r="DK15" s="646"/>
      <c r="DL15" s="646"/>
      <c r="DM15" s="646"/>
      <c r="DN15" s="646"/>
      <c r="DO15" s="646"/>
      <c r="DP15" s="647"/>
      <c r="DQ15" s="654">
        <v>604709</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11372</v>
      </c>
      <c r="S16" s="646"/>
      <c r="T16" s="646"/>
      <c r="U16" s="646"/>
      <c r="V16" s="646"/>
      <c r="W16" s="646"/>
      <c r="X16" s="646"/>
      <c r="Y16" s="647"/>
      <c r="Z16" s="648">
        <v>0.1</v>
      </c>
      <c r="AA16" s="648"/>
      <c r="AB16" s="648"/>
      <c r="AC16" s="648"/>
      <c r="AD16" s="649">
        <v>11372</v>
      </c>
      <c r="AE16" s="649"/>
      <c r="AF16" s="649"/>
      <c r="AG16" s="649"/>
      <c r="AH16" s="649"/>
      <c r="AI16" s="649"/>
      <c r="AJ16" s="649"/>
      <c r="AK16" s="649"/>
      <c r="AL16" s="650">
        <v>0.3</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172</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112407</v>
      </c>
      <c r="CS16" s="646"/>
      <c r="CT16" s="646"/>
      <c r="CU16" s="646"/>
      <c r="CV16" s="646"/>
      <c r="CW16" s="646"/>
      <c r="CX16" s="646"/>
      <c r="CY16" s="647"/>
      <c r="CZ16" s="648">
        <v>1.4</v>
      </c>
      <c r="DA16" s="648"/>
      <c r="DB16" s="648"/>
      <c r="DC16" s="648"/>
      <c r="DD16" s="654" t="s">
        <v>233</v>
      </c>
      <c r="DE16" s="646"/>
      <c r="DF16" s="646"/>
      <c r="DG16" s="646"/>
      <c r="DH16" s="646"/>
      <c r="DI16" s="646"/>
      <c r="DJ16" s="646"/>
      <c r="DK16" s="646"/>
      <c r="DL16" s="646"/>
      <c r="DM16" s="646"/>
      <c r="DN16" s="646"/>
      <c r="DO16" s="646"/>
      <c r="DP16" s="647"/>
      <c r="DQ16" s="654">
        <v>2018</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9561</v>
      </c>
      <c r="S17" s="646"/>
      <c r="T17" s="646"/>
      <c r="U17" s="646"/>
      <c r="V17" s="646"/>
      <c r="W17" s="646"/>
      <c r="X17" s="646"/>
      <c r="Y17" s="647"/>
      <c r="Z17" s="648">
        <v>0.1</v>
      </c>
      <c r="AA17" s="648"/>
      <c r="AB17" s="648"/>
      <c r="AC17" s="648"/>
      <c r="AD17" s="649">
        <v>9561</v>
      </c>
      <c r="AE17" s="649"/>
      <c r="AF17" s="649"/>
      <c r="AG17" s="649"/>
      <c r="AH17" s="649"/>
      <c r="AI17" s="649"/>
      <c r="AJ17" s="649"/>
      <c r="AK17" s="649"/>
      <c r="AL17" s="650">
        <v>0.2</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233</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845823</v>
      </c>
      <c r="CS17" s="646"/>
      <c r="CT17" s="646"/>
      <c r="CU17" s="646"/>
      <c r="CV17" s="646"/>
      <c r="CW17" s="646"/>
      <c r="CX17" s="646"/>
      <c r="CY17" s="647"/>
      <c r="CZ17" s="648">
        <v>10.5</v>
      </c>
      <c r="DA17" s="648"/>
      <c r="DB17" s="648"/>
      <c r="DC17" s="648"/>
      <c r="DD17" s="654" t="s">
        <v>128</v>
      </c>
      <c r="DE17" s="646"/>
      <c r="DF17" s="646"/>
      <c r="DG17" s="646"/>
      <c r="DH17" s="646"/>
      <c r="DI17" s="646"/>
      <c r="DJ17" s="646"/>
      <c r="DK17" s="646"/>
      <c r="DL17" s="646"/>
      <c r="DM17" s="646"/>
      <c r="DN17" s="646"/>
      <c r="DO17" s="646"/>
      <c r="DP17" s="647"/>
      <c r="DQ17" s="654">
        <v>836030</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16624</v>
      </c>
      <c r="S18" s="646"/>
      <c r="T18" s="646"/>
      <c r="U18" s="646"/>
      <c r="V18" s="646"/>
      <c r="W18" s="646"/>
      <c r="X18" s="646"/>
      <c r="Y18" s="647"/>
      <c r="Z18" s="648">
        <v>0.2</v>
      </c>
      <c r="AA18" s="648"/>
      <c r="AB18" s="648"/>
      <c r="AC18" s="648"/>
      <c r="AD18" s="649">
        <v>16624</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172</v>
      </c>
      <c r="DE18" s="646"/>
      <c r="DF18" s="646"/>
      <c r="DG18" s="646"/>
      <c r="DH18" s="646"/>
      <c r="DI18" s="646"/>
      <c r="DJ18" s="646"/>
      <c r="DK18" s="646"/>
      <c r="DL18" s="646"/>
      <c r="DM18" s="646"/>
      <c r="DN18" s="646"/>
      <c r="DO18" s="646"/>
      <c r="DP18" s="647"/>
      <c r="DQ18" s="654" t="s">
        <v>233</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8973</v>
      </c>
      <c r="S19" s="646"/>
      <c r="T19" s="646"/>
      <c r="U19" s="646"/>
      <c r="V19" s="646"/>
      <c r="W19" s="646"/>
      <c r="X19" s="646"/>
      <c r="Y19" s="647"/>
      <c r="Z19" s="648">
        <v>0.1</v>
      </c>
      <c r="AA19" s="648"/>
      <c r="AB19" s="648"/>
      <c r="AC19" s="648"/>
      <c r="AD19" s="649">
        <v>8973</v>
      </c>
      <c r="AE19" s="649"/>
      <c r="AF19" s="649"/>
      <c r="AG19" s="649"/>
      <c r="AH19" s="649"/>
      <c r="AI19" s="649"/>
      <c r="AJ19" s="649"/>
      <c r="AK19" s="649"/>
      <c r="AL19" s="650">
        <v>0.2</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172</v>
      </c>
      <c r="BH19" s="646"/>
      <c r="BI19" s="646"/>
      <c r="BJ19" s="646"/>
      <c r="BK19" s="646"/>
      <c r="BL19" s="646"/>
      <c r="BM19" s="646"/>
      <c r="BN19" s="647"/>
      <c r="BO19" s="648" t="s">
        <v>233</v>
      </c>
      <c r="BP19" s="648"/>
      <c r="BQ19" s="648"/>
      <c r="BR19" s="648"/>
      <c r="BS19" s="654" t="s">
        <v>128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233</v>
      </c>
      <c r="CS19" s="646"/>
      <c r="CT19" s="646"/>
      <c r="CU19" s="646"/>
      <c r="CV19" s="646"/>
      <c r="CW19" s="646"/>
      <c r="CX19" s="646"/>
      <c r="CY19" s="647"/>
      <c r="CZ19" s="648" t="s">
        <v>128</v>
      </c>
      <c r="DA19" s="648"/>
      <c r="DB19" s="648"/>
      <c r="DC19" s="648"/>
      <c r="DD19" s="654" t="s">
        <v>172</v>
      </c>
      <c r="DE19" s="646"/>
      <c r="DF19" s="646"/>
      <c r="DG19" s="646"/>
      <c r="DH19" s="646"/>
      <c r="DI19" s="646"/>
      <c r="DJ19" s="646"/>
      <c r="DK19" s="646"/>
      <c r="DL19" s="646"/>
      <c r="DM19" s="646"/>
      <c r="DN19" s="646"/>
      <c r="DO19" s="646"/>
      <c r="DP19" s="647"/>
      <c r="DQ19" s="654" t="s">
        <v>172</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5780</v>
      </c>
      <c r="S20" s="646"/>
      <c r="T20" s="646"/>
      <c r="U20" s="646"/>
      <c r="V20" s="646"/>
      <c r="W20" s="646"/>
      <c r="X20" s="646"/>
      <c r="Y20" s="647"/>
      <c r="Z20" s="648">
        <v>0.1</v>
      </c>
      <c r="AA20" s="648"/>
      <c r="AB20" s="648"/>
      <c r="AC20" s="648"/>
      <c r="AD20" s="649">
        <v>5780</v>
      </c>
      <c r="AE20" s="649"/>
      <c r="AF20" s="649"/>
      <c r="AG20" s="649"/>
      <c r="AH20" s="649"/>
      <c r="AI20" s="649"/>
      <c r="AJ20" s="649"/>
      <c r="AK20" s="649"/>
      <c r="AL20" s="650">
        <v>0.1</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128</v>
      </c>
      <c r="BH20" s="646"/>
      <c r="BI20" s="646"/>
      <c r="BJ20" s="646"/>
      <c r="BK20" s="646"/>
      <c r="BL20" s="646"/>
      <c r="BM20" s="646"/>
      <c r="BN20" s="647"/>
      <c r="BO20" s="648" t="s">
        <v>233</v>
      </c>
      <c r="BP20" s="648"/>
      <c r="BQ20" s="648"/>
      <c r="BR20" s="648"/>
      <c r="BS20" s="654" t="s">
        <v>233</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8069392</v>
      </c>
      <c r="CS20" s="646"/>
      <c r="CT20" s="646"/>
      <c r="CU20" s="646"/>
      <c r="CV20" s="646"/>
      <c r="CW20" s="646"/>
      <c r="CX20" s="646"/>
      <c r="CY20" s="647"/>
      <c r="CZ20" s="648">
        <v>100</v>
      </c>
      <c r="DA20" s="648"/>
      <c r="DB20" s="648"/>
      <c r="DC20" s="648"/>
      <c r="DD20" s="654">
        <v>1417174</v>
      </c>
      <c r="DE20" s="646"/>
      <c r="DF20" s="646"/>
      <c r="DG20" s="646"/>
      <c r="DH20" s="646"/>
      <c r="DI20" s="646"/>
      <c r="DJ20" s="646"/>
      <c r="DK20" s="646"/>
      <c r="DL20" s="646"/>
      <c r="DM20" s="646"/>
      <c r="DN20" s="646"/>
      <c r="DO20" s="646"/>
      <c r="DP20" s="647"/>
      <c r="DQ20" s="654">
        <v>4566242</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1871</v>
      </c>
      <c r="S21" s="646"/>
      <c r="T21" s="646"/>
      <c r="U21" s="646"/>
      <c r="V21" s="646"/>
      <c r="W21" s="646"/>
      <c r="X21" s="646"/>
      <c r="Y21" s="647"/>
      <c r="Z21" s="648">
        <v>0</v>
      </c>
      <c r="AA21" s="648"/>
      <c r="AB21" s="648"/>
      <c r="AC21" s="648"/>
      <c r="AD21" s="649">
        <v>1871</v>
      </c>
      <c r="AE21" s="649"/>
      <c r="AF21" s="649"/>
      <c r="AG21" s="649"/>
      <c r="AH21" s="649"/>
      <c r="AI21" s="649"/>
      <c r="AJ21" s="649"/>
      <c r="AK21" s="649"/>
      <c r="AL21" s="650">
        <v>0</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172</v>
      </c>
      <c r="BH21" s="646"/>
      <c r="BI21" s="646"/>
      <c r="BJ21" s="646"/>
      <c r="BK21" s="646"/>
      <c r="BL21" s="646"/>
      <c r="BM21" s="646"/>
      <c r="BN21" s="647"/>
      <c r="BO21" s="648" t="s">
        <v>233</v>
      </c>
      <c r="BP21" s="648"/>
      <c r="BQ21" s="648"/>
      <c r="BR21" s="648"/>
      <c r="BS21" s="654" t="s">
        <v>172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1911642</v>
      </c>
      <c r="S22" s="646"/>
      <c r="T22" s="646"/>
      <c r="U22" s="646"/>
      <c r="V22" s="646"/>
      <c r="W22" s="646"/>
      <c r="X22" s="646"/>
      <c r="Y22" s="647"/>
      <c r="Z22" s="648">
        <v>22.8</v>
      </c>
      <c r="AA22" s="648"/>
      <c r="AB22" s="648"/>
      <c r="AC22" s="648"/>
      <c r="AD22" s="649">
        <v>1735633</v>
      </c>
      <c r="AE22" s="649"/>
      <c r="AF22" s="649"/>
      <c r="AG22" s="649"/>
      <c r="AH22" s="649"/>
      <c r="AI22" s="649"/>
      <c r="AJ22" s="649"/>
      <c r="AK22" s="649"/>
      <c r="AL22" s="650">
        <v>42.9</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172</v>
      </c>
      <c r="BP22" s="648"/>
      <c r="BQ22" s="648"/>
      <c r="BR22" s="648"/>
      <c r="BS22" s="654" t="s">
        <v>233</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1735633</v>
      </c>
      <c r="S23" s="646"/>
      <c r="T23" s="646"/>
      <c r="U23" s="646"/>
      <c r="V23" s="646"/>
      <c r="W23" s="646"/>
      <c r="X23" s="646"/>
      <c r="Y23" s="647"/>
      <c r="Z23" s="648">
        <v>20.7</v>
      </c>
      <c r="AA23" s="648"/>
      <c r="AB23" s="648"/>
      <c r="AC23" s="648"/>
      <c r="AD23" s="649">
        <v>1735633</v>
      </c>
      <c r="AE23" s="649"/>
      <c r="AF23" s="649"/>
      <c r="AG23" s="649"/>
      <c r="AH23" s="649"/>
      <c r="AI23" s="649"/>
      <c r="AJ23" s="649"/>
      <c r="AK23" s="649"/>
      <c r="AL23" s="650">
        <v>42.9</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128</v>
      </c>
      <c r="BP23" s="648"/>
      <c r="BQ23" s="648"/>
      <c r="BR23" s="648"/>
      <c r="BS23" s="654" t="s">
        <v>233</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176009</v>
      </c>
      <c r="S24" s="646"/>
      <c r="T24" s="646"/>
      <c r="U24" s="646"/>
      <c r="V24" s="646"/>
      <c r="W24" s="646"/>
      <c r="X24" s="646"/>
      <c r="Y24" s="647"/>
      <c r="Z24" s="648">
        <v>2.1</v>
      </c>
      <c r="AA24" s="648"/>
      <c r="AB24" s="648"/>
      <c r="AC24" s="648"/>
      <c r="AD24" s="649" t="s">
        <v>128</v>
      </c>
      <c r="AE24" s="649"/>
      <c r="AF24" s="649"/>
      <c r="AG24" s="649"/>
      <c r="AH24" s="649"/>
      <c r="AI24" s="649"/>
      <c r="AJ24" s="649"/>
      <c r="AK24" s="649"/>
      <c r="AL24" s="650" t="s">
        <v>128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233</v>
      </c>
      <c r="BP24" s="648"/>
      <c r="BQ24" s="648"/>
      <c r="BR24" s="648"/>
      <c r="BS24" s="654" t="s">
        <v>128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2709432</v>
      </c>
      <c r="CS24" s="635"/>
      <c r="CT24" s="635"/>
      <c r="CU24" s="635"/>
      <c r="CV24" s="635"/>
      <c r="CW24" s="635"/>
      <c r="CX24" s="635"/>
      <c r="CY24" s="636"/>
      <c r="CZ24" s="639">
        <v>33.6</v>
      </c>
      <c r="DA24" s="640"/>
      <c r="DB24" s="640"/>
      <c r="DC24" s="659"/>
      <c r="DD24" s="684">
        <v>2203816</v>
      </c>
      <c r="DE24" s="635"/>
      <c r="DF24" s="635"/>
      <c r="DG24" s="635"/>
      <c r="DH24" s="635"/>
      <c r="DI24" s="635"/>
      <c r="DJ24" s="635"/>
      <c r="DK24" s="636"/>
      <c r="DL24" s="684">
        <v>2032577</v>
      </c>
      <c r="DM24" s="635"/>
      <c r="DN24" s="635"/>
      <c r="DO24" s="635"/>
      <c r="DP24" s="635"/>
      <c r="DQ24" s="635"/>
      <c r="DR24" s="635"/>
      <c r="DS24" s="635"/>
      <c r="DT24" s="635"/>
      <c r="DU24" s="635"/>
      <c r="DV24" s="636"/>
      <c r="DW24" s="639">
        <v>50.2</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233</v>
      </c>
      <c r="S25" s="646"/>
      <c r="T25" s="646"/>
      <c r="U25" s="646"/>
      <c r="V25" s="646"/>
      <c r="W25" s="646"/>
      <c r="X25" s="646"/>
      <c r="Y25" s="647"/>
      <c r="Z25" s="648" t="s">
        <v>172</v>
      </c>
      <c r="AA25" s="648"/>
      <c r="AB25" s="648"/>
      <c r="AC25" s="648"/>
      <c r="AD25" s="649" t="s">
        <v>172</v>
      </c>
      <c r="AE25" s="649"/>
      <c r="AF25" s="649"/>
      <c r="AG25" s="649"/>
      <c r="AH25" s="649"/>
      <c r="AI25" s="649"/>
      <c r="AJ25" s="649"/>
      <c r="AK25" s="649"/>
      <c r="AL25" s="650" t="s">
        <v>172</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233</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1233974</v>
      </c>
      <c r="CS25" s="681"/>
      <c r="CT25" s="681"/>
      <c r="CU25" s="681"/>
      <c r="CV25" s="681"/>
      <c r="CW25" s="681"/>
      <c r="CX25" s="681"/>
      <c r="CY25" s="682"/>
      <c r="CZ25" s="650">
        <v>15.3</v>
      </c>
      <c r="DA25" s="679"/>
      <c r="DB25" s="679"/>
      <c r="DC25" s="683"/>
      <c r="DD25" s="654">
        <v>1167387</v>
      </c>
      <c r="DE25" s="681"/>
      <c r="DF25" s="681"/>
      <c r="DG25" s="681"/>
      <c r="DH25" s="681"/>
      <c r="DI25" s="681"/>
      <c r="DJ25" s="681"/>
      <c r="DK25" s="682"/>
      <c r="DL25" s="654">
        <v>996667</v>
      </c>
      <c r="DM25" s="681"/>
      <c r="DN25" s="681"/>
      <c r="DO25" s="681"/>
      <c r="DP25" s="681"/>
      <c r="DQ25" s="681"/>
      <c r="DR25" s="681"/>
      <c r="DS25" s="681"/>
      <c r="DT25" s="681"/>
      <c r="DU25" s="681"/>
      <c r="DV25" s="682"/>
      <c r="DW25" s="650">
        <v>24.6</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4191601</v>
      </c>
      <c r="S26" s="646"/>
      <c r="T26" s="646"/>
      <c r="U26" s="646"/>
      <c r="V26" s="646"/>
      <c r="W26" s="646"/>
      <c r="X26" s="646"/>
      <c r="Y26" s="647"/>
      <c r="Z26" s="648">
        <v>49.9</v>
      </c>
      <c r="AA26" s="648"/>
      <c r="AB26" s="648"/>
      <c r="AC26" s="648"/>
      <c r="AD26" s="649">
        <v>4015592</v>
      </c>
      <c r="AE26" s="649"/>
      <c r="AF26" s="649"/>
      <c r="AG26" s="649"/>
      <c r="AH26" s="649"/>
      <c r="AI26" s="649"/>
      <c r="AJ26" s="649"/>
      <c r="AK26" s="649"/>
      <c r="AL26" s="650">
        <v>99.1</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233</v>
      </c>
      <c r="BH26" s="646"/>
      <c r="BI26" s="646"/>
      <c r="BJ26" s="646"/>
      <c r="BK26" s="646"/>
      <c r="BL26" s="646"/>
      <c r="BM26" s="646"/>
      <c r="BN26" s="647"/>
      <c r="BO26" s="648" t="s">
        <v>172</v>
      </c>
      <c r="BP26" s="648"/>
      <c r="BQ26" s="648"/>
      <c r="BR26" s="648"/>
      <c r="BS26" s="654" t="s">
        <v>233</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738300</v>
      </c>
      <c r="CS26" s="646"/>
      <c r="CT26" s="646"/>
      <c r="CU26" s="646"/>
      <c r="CV26" s="646"/>
      <c r="CW26" s="646"/>
      <c r="CX26" s="646"/>
      <c r="CY26" s="647"/>
      <c r="CZ26" s="650">
        <v>9.1</v>
      </c>
      <c r="DA26" s="679"/>
      <c r="DB26" s="679"/>
      <c r="DC26" s="683"/>
      <c r="DD26" s="654">
        <v>697264</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3057</v>
      </c>
      <c r="S27" s="646"/>
      <c r="T27" s="646"/>
      <c r="U27" s="646"/>
      <c r="V27" s="646"/>
      <c r="W27" s="646"/>
      <c r="X27" s="646"/>
      <c r="Y27" s="647"/>
      <c r="Z27" s="648">
        <v>0</v>
      </c>
      <c r="AA27" s="648"/>
      <c r="AB27" s="648"/>
      <c r="AC27" s="648"/>
      <c r="AD27" s="649">
        <v>3057</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1824160</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629635</v>
      </c>
      <c r="CS27" s="681"/>
      <c r="CT27" s="681"/>
      <c r="CU27" s="681"/>
      <c r="CV27" s="681"/>
      <c r="CW27" s="681"/>
      <c r="CX27" s="681"/>
      <c r="CY27" s="682"/>
      <c r="CZ27" s="650">
        <v>7.8</v>
      </c>
      <c r="DA27" s="679"/>
      <c r="DB27" s="679"/>
      <c r="DC27" s="683"/>
      <c r="DD27" s="654">
        <v>200399</v>
      </c>
      <c r="DE27" s="681"/>
      <c r="DF27" s="681"/>
      <c r="DG27" s="681"/>
      <c r="DH27" s="681"/>
      <c r="DI27" s="681"/>
      <c r="DJ27" s="681"/>
      <c r="DK27" s="682"/>
      <c r="DL27" s="654">
        <v>199880</v>
      </c>
      <c r="DM27" s="681"/>
      <c r="DN27" s="681"/>
      <c r="DO27" s="681"/>
      <c r="DP27" s="681"/>
      <c r="DQ27" s="681"/>
      <c r="DR27" s="681"/>
      <c r="DS27" s="681"/>
      <c r="DT27" s="681"/>
      <c r="DU27" s="681"/>
      <c r="DV27" s="682"/>
      <c r="DW27" s="650">
        <v>4.9000000000000004</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16416</v>
      </c>
      <c r="S28" s="646"/>
      <c r="T28" s="646"/>
      <c r="U28" s="646"/>
      <c r="V28" s="646"/>
      <c r="W28" s="646"/>
      <c r="X28" s="646"/>
      <c r="Y28" s="647"/>
      <c r="Z28" s="648">
        <v>0.2</v>
      </c>
      <c r="AA28" s="648"/>
      <c r="AB28" s="648"/>
      <c r="AC28" s="648"/>
      <c r="AD28" s="649" t="s">
        <v>233</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845823</v>
      </c>
      <c r="CS28" s="646"/>
      <c r="CT28" s="646"/>
      <c r="CU28" s="646"/>
      <c r="CV28" s="646"/>
      <c r="CW28" s="646"/>
      <c r="CX28" s="646"/>
      <c r="CY28" s="647"/>
      <c r="CZ28" s="650">
        <v>10.5</v>
      </c>
      <c r="DA28" s="679"/>
      <c r="DB28" s="679"/>
      <c r="DC28" s="683"/>
      <c r="DD28" s="654">
        <v>836030</v>
      </c>
      <c r="DE28" s="646"/>
      <c r="DF28" s="646"/>
      <c r="DG28" s="646"/>
      <c r="DH28" s="646"/>
      <c r="DI28" s="646"/>
      <c r="DJ28" s="646"/>
      <c r="DK28" s="647"/>
      <c r="DL28" s="654">
        <v>836030</v>
      </c>
      <c r="DM28" s="646"/>
      <c r="DN28" s="646"/>
      <c r="DO28" s="646"/>
      <c r="DP28" s="646"/>
      <c r="DQ28" s="646"/>
      <c r="DR28" s="646"/>
      <c r="DS28" s="646"/>
      <c r="DT28" s="646"/>
      <c r="DU28" s="646"/>
      <c r="DV28" s="647"/>
      <c r="DW28" s="650">
        <v>20.6</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34876</v>
      </c>
      <c r="S29" s="646"/>
      <c r="T29" s="646"/>
      <c r="U29" s="646"/>
      <c r="V29" s="646"/>
      <c r="W29" s="646"/>
      <c r="X29" s="646"/>
      <c r="Y29" s="647"/>
      <c r="Z29" s="648">
        <v>0.4</v>
      </c>
      <c r="AA29" s="648"/>
      <c r="AB29" s="648"/>
      <c r="AC29" s="648"/>
      <c r="AD29" s="649">
        <v>1832</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303</v>
      </c>
      <c r="CE29" s="690"/>
      <c r="CF29" s="660" t="s">
        <v>70</v>
      </c>
      <c r="CG29" s="661"/>
      <c r="CH29" s="661"/>
      <c r="CI29" s="661"/>
      <c r="CJ29" s="661"/>
      <c r="CK29" s="661"/>
      <c r="CL29" s="661"/>
      <c r="CM29" s="661"/>
      <c r="CN29" s="661"/>
      <c r="CO29" s="661"/>
      <c r="CP29" s="661"/>
      <c r="CQ29" s="662"/>
      <c r="CR29" s="645">
        <v>845823</v>
      </c>
      <c r="CS29" s="681"/>
      <c r="CT29" s="681"/>
      <c r="CU29" s="681"/>
      <c r="CV29" s="681"/>
      <c r="CW29" s="681"/>
      <c r="CX29" s="681"/>
      <c r="CY29" s="682"/>
      <c r="CZ29" s="650">
        <v>10.5</v>
      </c>
      <c r="DA29" s="679"/>
      <c r="DB29" s="679"/>
      <c r="DC29" s="683"/>
      <c r="DD29" s="654">
        <v>836030</v>
      </c>
      <c r="DE29" s="681"/>
      <c r="DF29" s="681"/>
      <c r="DG29" s="681"/>
      <c r="DH29" s="681"/>
      <c r="DI29" s="681"/>
      <c r="DJ29" s="681"/>
      <c r="DK29" s="682"/>
      <c r="DL29" s="654">
        <v>836030</v>
      </c>
      <c r="DM29" s="681"/>
      <c r="DN29" s="681"/>
      <c r="DO29" s="681"/>
      <c r="DP29" s="681"/>
      <c r="DQ29" s="681"/>
      <c r="DR29" s="681"/>
      <c r="DS29" s="681"/>
      <c r="DT29" s="681"/>
      <c r="DU29" s="681"/>
      <c r="DV29" s="682"/>
      <c r="DW29" s="650">
        <v>20.6</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4734</v>
      </c>
      <c r="S30" s="646"/>
      <c r="T30" s="646"/>
      <c r="U30" s="646"/>
      <c r="V30" s="646"/>
      <c r="W30" s="646"/>
      <c r="X30" s="646"/>
      <c r="Y30" s="647"/>
      <c r="Z30" s="648">
        <v>0.1</v>
      </c>
      <c r="AA30" s="648"/>
      <c r="AB30" s="648"/>
      <c r="AC30" s="648"/>
      <c r="AD30" s="649" t="s">
        <v>128</v>
      </c>
      <c r="AE30" s="649"/>
      <c r="AF30" s="649"/>
      <c r="AG30" s="649"/>
      <c r="AH30" s="649"/>
      <c r="AI30" s="649"/>
      <c r="AJ30" s="649"/>
      <c r="AK30" s="649"/>
      <c r="AL30" s="650" t="s">
        <v>233</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91"/>
      <c r="CE30" s="692"/>
      <c r="CF30" s="660" t="s">
        <v>307</v>
      </c>
      <c r="CG30" s="661"/>
      <c r="CH30" s="661"/>
      <c r="CI30" s="661"/>
      <c r="CJ30" s="661"/>
      <c r="CK30" s="661"/>
      <c r="CL30" s="661"/>
      <c r="CM30" s="661"/>
      <c r="CN30" s="661"/>
      <c r="CO30" s="661"/>
      <c r="CP30" s="661"/>
      <c r="CQ30" s="662"/>
      <c r="CR30" s="645">
        <v>826815</v>
      </c>
      <c r="CS30" s="646"/>
      <c r="CT30" s="646"/>
      <c r="CU30" s="646"/>
      <c r="CV30" s="646"/>
      <c r="CW30" s="646"/>
      <c r="CX30" s="646"/>
      <c r="CY30" s="647"/>
      <c r="CZ30" s="650">
        <v>10.199999999999999</v>
      </c>
      <c r="DA30" s="679"/>
      <c r="DB30" s="679"/>
      <c r="DC30" s="683"/>
      <c r="DD30" s="654">
        <v>817119</v>
      </c>
      <c r="DE30" s="646"/>
      <c r="DF30" s="646"/>
      <c r="DG30" s="646"/>
      <c r="DH30" s="646"/>
      <c r="DI30" s="646"/>
      <c r="DJ30" s="646"/>
      <c r="DK30" s="647"/>
      <c r="DL30" s="654">
        <v>817119</v>
      </c>
      <c r="DM30" s="646"/>
      <c r="DN30" s="646"/>
      <c r="DO30" s="646"/>
      <c r="DP30" s="646"/>
      <c r="DQ30" s="646"/>
      <c r="DR30" s="646"/>
      <c r="DS30" s="646"/>
      <c r="DT30" s="646"/>
      <c r="DU30" s="646"/>
      <c r="DV30" s="647"/>
      <c r="DW30" s="650">
        <v>20.2</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2220446</v>
      </c>
      <c r="S31" s="646"/>
      <c r="T31" s="646"/>
      <c r="U31" s="646"/>
      <c r="V31" s="646"/>
      <c r="W31" s="646"/>
      <c r="X31" s="646"/>
      <c r="Y31" s="647"/>
      <c r="Z31" s="648">
        <v>26.4</v>
      </c>
      <c r="AA31" s="648"/>
      <c r="AB31" s="648"/>
      <c r="AC31" s="648"/>
      <c r="AD31" s="649" t="s">
        <v>172</v>
      </c>
      <c r="AE31" s="649"/>
      <c r="AF31" s="649"/>
      <c r="AG31" s="649"/>
      <c r="AH31" s="649"/>
      <c r="AI31" s="649"/>
      <c r="AJ31" s="649"/>
      <c r="AK31" s="649"/>
      <c r="AL31" s="650" t="s">
        <v>233</v>
      </c>
      <c r="AM31" s="651"/>
      <c r="AN31" s="651"/>
      <c r="AO31" s="652"/>
      <c r="AP31" s="702" t="s">
        <v>309</v>
      </c>
      <c r="AQ31" s="703"/>
      <c r="AR31" s="703"/>
      <c r="AS31" s="703"/>
      <c r="AT31" s="708" t="s">
        <v>310</v>
      </c>
      <c r="AU31" s="229"/>
      <c r="AV31" s="229"/>
      <c r="AW31" s="229"/>
      <c r="AX31" s="631" t="s">
        <v>186</v>
      </c>
      <c r="AY31" s="632"/>
      <c r="AZ31" s="632"/>
      <c r="BA31" s="632"/>
      <c r="BB31" s="632"/>
      <c r="BC31" s="632"/>
      <c r="BD31" s="632"/>
      <c r="BE31" s="632"/>
      <c r="BF31" s="633"/>
      <c r="BG31" s="713">
        <v>98.9</v>
      </c>
      <c r="BH31" s="700"/>
      <c r="BI31" s="700"/>
      <c r="BJ31" s="700"/>
      <c r="BK31" s="700"/>
      <c r="BL31" s="700"/>
      <c r="BM31" s="640">
        <v>96.9</v>
      </c>
      <c r="BN31" s="700"/>
      <c r="BO31" s="700"/>
      <c r="BP31" s="700"/>
      <c r="BQ31" s="701"/>
      <c r="BR31" s="713">
        <v>98.9</v>
      </c>
      <c r="BS31" s="700"/>
      <c r="BT31" s="700"/>
      <c r="BU31" s="700"/>
      <c r="BV31" s="700"/>
      <c r="BW31" s="700"/>
      <c r="BX31" s="640">
        <v>96.7</v>
      </c>
      <c r="BY31" s="700"/>
      <c r="BZ31" s="700"/>
      <c r="CA31" s="700"/>
      <c r="CB31" s="701"/>
      <c r="CD31" s="691"/>
      <c r="CE31" s="692"/>
      <c r="CF31" s="660" t="s">
        <v>311</v>
      </c>
      <c r="CG31" s="661"/>
      <c r="CH31" s="661"/>
      <c r="CI31" s="661"/>
      <c r="CJ31" s="661"/>
      <c r="CK31" s="661"/>
      <c r="CL31" s="661"/>
      <c r="CM31" s="661"/>
      <c r="CN31" s="661"/>
      <c r="CO31" s="661"/>
      <c r="CP31" s="661"/>
      <c r="CQ31" s="662"/>
      <c r="CR31" s="645">
        <v>19008</v>
      </c>
      <c r="CS31" s="681"/>
      <c r="CT31" s="681"/>
      <c r="CU31" s="681"/>
      <c r="CV31" s="681"/>
      <c r="CW31" s="681"/>
      <c r="CX31" s="681"/>
      <c r="CY31" s="682"/>
      <c r="CZ31" s="650">
        <v>0.2</v>
      </c>
      <c r="DA31" s="679"/>
      <c r="DB31" s="679"/>
      <c r="DC31" s="683"/>
      <c r="DD31" s="654">
        <v>18911</v>
      </c>
      <c r="DE31" s="681"/>
      <c r="DF31" s="681"/>
      <c r="DG31" s="681"/>
      <c r="DH31" s="681"/>
      <c r="DI31" s="681"/>
      <c r="DJ31" s="681"/>
      <c r="DK31" s="682"/>
      <c r="DL31" s="654">
        <v>18911</v>
      </c>
      <c r="DM31" s="681"/>
      <c r="DN31" s="681"/>
      <c r="DO31" s="681"/>
      <c r="DP31" s="681"/>
      <c r="DQ31" s="681"/>
      <c r="DR31" s="681"/>
      <c r="DS31" s="681"/>
      <c r="DT31" s="681"/>
      <c r="DU31" s="681"/>
      <c r="DV31" s="682"/>
      <c r="DW31" s="650">
        <v>0.5</v>
      </c>
      <c r="DX31" s="679"/>
      <c r="DY31" s="679"/>
      <c r="DZ31" s="679"/>
      <c r="EA31" s="679"/>
      <c r="EB31" s="679"/>
      <c r="EC31" s="680"/>
    </row>
    <row r="32" spans="2:133" ht="11.25" customHeight="1" x14ac:dyDescent="0.15">
      <c r="B32" s="695" t="s">
        <v>312</v>
      </c>
      <c r="C32" s="696"/>
      <c r="D32" s="696"/>
      <c r="E32" s="696"/>
      <c r="F32" s="696"/>
      <c r="G32" s="696"/>
      <c r="H32" s="696"/>
      <c r="I32" s="696"/>
      <c r="J32" s="696"/>
      <c r="K32" s="696"/>
      <c r="L32" s="696"/>
      <c r="M32" s="696"/>
      <c r="N32" s="696"/>
      <c r="O32" s="696"/>
      <c r="P32" s="696"/>
      <c r="Q32" s="697"/>
      <c r="R32" s="645" t="s">
        <v>172</v>
      </c>
      <c r="S32" s="646"/>
      <c r="T32" s="646"/>
      <c r="U32" s="646"/>
      <c r="V32" s="646"/>
      <c r="W32" s="646"/>
      <c r="X32" s="646"/>
      <c r="Y32" s="647"/>
      <c r="Z32" s="648" t="s">
        <v>233</v>
      </c>
      <c r="AA32" s="648"/>
      <c r="AB32" s="648"/>
      <c r="AC32" s="648"/>
      <c r="AD32" s="649" t="s">
        <v>233</v>
      </c>
      <c r="AE32" s="649"/>
      <c r="AF32" s="649"/>
      <c r="AG32" s="649"/>
      <c r="AH32" s="649"/>
      <c r="AI32" s="649"/>
      <c r="AJ32" s="649"/>
      <c r="AK32" s="649"/>
      <c r="AL32" s="650" t="s">
        <v>128</v>
      </c>
      <c r="AM32" s="651"/>
      <c r="AN32" s="651"/>
      <c r="AO32" s="652"/>
      <c r="AP32" s="704"/>
      <c r="AQ32" s="705"/>
      <c r="AR32" s="705"/>
      <c r="AS32" s="705"/>
      <c r="AT32" s="709"/>
      <c r="AU32" s="228" t="s">
        <v>313</v>
      </c>
      <c r="AV32" s="228"/>
      <c r="AW32" s="228"/>
      <c r="AX32" s="642" t="s">
        <v>314</v>
      </c>
      <c r="AY32" s="643"/>
      <c r="AZ32" s="643"/>
      <c r="BA32" s="643"/>
      <c r="BB32" s="643"/>
      <c r="BC32" s="643"/>
      <c r="BD32" s="643"/>
      <c r="BE32" s="643"/>
      <c r="BF32" s="644"/>
      <c r="BG32" s="714">
        <v>99.2</v>
      </c>
      <c r="BH32" s="681"/>
      <c r="BI32" s="681"/>
      <c r="BJ32" s="681"/>
      <c r="BK32" s="681"/>
      <c r="BL32" s="681"/>
      <c r="BM32" s="651">
        <v>98</v>
      </c>
      <c r="BN32" s="711"/>
      <c r="BO32" s="711"/>
      <c r="BP32" s="711"/>
      <c r="BQ32" s="712"/>
      <c r="BR32" s="714">
        <v>99.3</v>
      </c>
      <c r="BS32" s="681"/>
      <c r="BT32" s="681"/>
      <c r="BU32" s="681"/>
      <c r="BV32" s="681"/>
      <c r="BW32" s="681"/>
      <c r="BX32" s="651">
        <v>97.8</v>
      </c>
      <c r="BY32" s="711"/>
      <c r="BZ32" s="711"/>
      <c r="CA32" s="711"/>
      <c r="CB32" s="712"/>
      <c r="CD32" s="693"/>
      <c r="CE32" s="694"/>
      <c r="CF32" s="660" t="s">
        <v>315</v>
      </c>
      <c r="CG32" s="661"/>
      <c r="CH32" s="661"/>
      <c r="CI32" s="661"/>
      <c r="CJ32" s="661"/>
      <c r="CK32" s="661"/>
      <c r="CL32" s="661"/>
      <c r="CM32" s="661"/>
      <c r="CN32" s="661"/>
      <c r="CO32" s="661"/>
      <c r="CP32" s="661"/>
      <c r="CQ32" s="662"/>
      <c r="CR32" s="645" t="s">
        <v>172</v>
      </c>
      <c r="CS32" s="646"/>
      <c r="CT32" s="646"/>
      <c r="CU32" s="646"/>
      <c r="CV32" s="646"/>
      <c r="CW32" s="646"/>
      <c r="CX32" s="646"/>
      <c r="CY32" s="647"/>
      <c r="CZ32" s="650" t="s">
        <v>128</v>
      </c>
      <c r="DA32" s="679"/>
      <c r="DB32" s="679"/>
      <c r="DC32" s="683"/>
      <c r="DD32" s="654" t="s">
        <v>128</v>
      </c>
      <c r="DE32" s="646"/>
      <c r="DF32" s="646"/>
      <c r="DG32" s="646"/>
      <c r="DH32" s="646"/>
      <c r="DI32" s="646"/>
      <c r="DJ32" s="646"/>
      <c r="DK32" s="647"/>
      <c r="DL32" s="654" t="s">
        <v>233</v>
      </c>
      <c r="DM32" s="646"/>
      <c r="DN32" s="646"/>
      <c r="DO32" s="646"/>
      <c r="DP32" s="646"/>
      <c r="DQ32" s="646"/>
      <c r="DR32" s="646"/>
      <c r="DS32" s="646"/>
      <c r="DT32" s="646"/>
      <c r="DU32" s="646"/>
      <c r="DV32" s="647"/>
      <c r="DW32" s="650" t="s">
        <v>233</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365635</v>
      </c>
      <c r="S33" s="646"/>
      <c r="T33" s="646"/>
      <c r="U33" s="646"/>
      <c r="V33" s="646"/>
      <c r="W33" s="646"/>
      <c r="X33" s="646"/>
      <c r="Y33" s="647"/>
      <c r="Z33" s="648">
        <v>4.4000000000000004</v>
      </c>
      <c r="AA33" s="648"/>
      <c r="AB33" s="648"/>
      <c r="AC33" s="648"/>
      <c r="AD33" s="649" t="s">
        <v>128</v>
      </c>
      <c r="AE33" s="649"/>
      <c r="AF33" s="649"/>
      <c r="AG33" s="649"/>
      <c r="AH33" s="649"/>
      <c r="AI33" s="649"/>
      <c r="AJ33" s="649"/>
      <c r="AK33" s="649"/>
      <c r="AL33" s="650" t="s">
        <v>233</v>
      </c>
      <c r="AM33" s="651"/>
      <c r="AN33" s="651"/>
      <c r="AO33" s="652"/>
      <c r="AP33" s="706"/>
      <c r="AQ33" s="707"/>
      <c r="AR33" s="707"/>
      <c r="AS33" s="707"/>
      <c r="AT33" s="710"/>
      <c r="AU33" s="230"/>
      <c r="AV33" s="230"/>
      <c r="AW33" s="230"/>
      <c r="AX33" s="686" t="s">
        <v>317</v>
      </c>
      <c r="AY33" s="687"/>
      <c r="AZ33" s="687"/>
      <c r="BA33" s="687"/>
      <c r="BB33" s="687"/>
      <c r="BC33" s="687"/>
      <c r="BD33" s="687"/>
      <c r="BE33" s="687"/>
      <c r="BF33" s="688"/>
      <c r="BG33" s="715">
        <v>98.6</v>
      </c>
      <c r="BH33" s="716"/>
      <c r="BI33" s="716"/>
      <c r="BJ33" s="716"/>
      <c r="BK33" s="716"/>
      <c r="BL33" s="716"/>
      <c r="BM33" s="717">
        <v>96.1</v>
      </c>
      <c r="BN33" s="716"/>
      <c r="BO33" s="716"/>
      <c r="BP33" s="716"/>
      <c r="BQ33" s="718"/>
      <c r="BR33" s="715">
        <v>98.6</v>
      </c>
      <c r="BS33" s="716"/>
      <c r="BT33" s="716"/>
      <c r="BU33" s="716"/>
      <c r="BV33" s="716"/>
      <c r="BW33" s="716"/>
      <c r="BX33" s="717">
        <v>95.9</v>
      </c>
      <c r="BY33" s="716"/>
      <c r="BZ33" s="716"/>
      <c r="CA33" s="716"/>
      <c r="CB33" s="718"/>
      <c r="CD33" s="660" t="s">
        <v>318</v>
      </c>
      <c r="CE33" s="661"/>
      <c r="CF33" s="661"/>
      <c r="CG33" s="661"/>
      <c r="CH33" s="661"/>
      <c r="CI33" s="661"/>
      <c r="CJ33" s="661"/>
      <c r="CK33" s="661"/>
      <c r="CL33" s="661"/>
      <c r="CM33" s="661"/>
      <c r="CN33" s="661"/>
      <c r="CO33" s="661"/>
      <c r="CP33" s="661"/>
      <c r="CQ33" s="662"/>
      <c r="CR33" s="645">
        <v>3830379</v>
      </c>
      <c r="CS33" s="681"/>
      <c r="CT33" s="681"/>
      <c r="CU33" s="681"/>
      <c r="CV33" s="681"/>
      <c r="CW33" s="681"/>
      <c r="CX33" s="681"/>
      <c r="CY33" s="682"/>
      <c r="CZ33" s="650">
        <v>47.5</v>
      </c>
      <c r="DA33" s="679"/>
      <c r="DB33" s="679"/>
      <c r="DC33" s="683"/>
      <c r="DD33" s="654">
        <v>2116625</v>
      </c>
      <c r="DE33" s="681"/>
      <c r="DF33" s="681"/>
      <c r="DG33" s="681"/>
      <c r="DH33" s="681"/>
      <c r="DI33" s="681"/>
      <c r="DJ33" s="681"/>
      <c r="DK33" s="682"/>
      <c r="DL33" s="654">
        <v>1528604</v>
      </c>
      <c r="DM33" s="681"/>
      <c r="DN33" s="681"/>
      <c r="DO33" s="681"/>
      <c r="DP33" s="681"/>
      <c r="DQ33" s="681"/>
      <c r="DR33" s="681"/>
      <c r="DS33" s="681"/>
      <c r="DT33" s="681"/>
      <c r="DU33" s="681"/>
      <c r="DV33" s="682"/>
      <c r="DW33" s="650">
        <v>37.700000000000003</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21244</v>
      </c>
      <c r="S34" s="646"/>
      <c r="T34" s="646"/>
      <c r="U34" s="646"/>
      <c r="V34" s="646"/>
      <c r="W34" s="646"/>
      <c r="X34" s="646"/>
      <c r="Y34" s="647"/>
      <c r="Z34" s="648">
        <v>0.3</v>
      </c>
      <c r="AA34" s="648"/>
      <c r="AB34" s="648"/>
      <c r="AC34" s="648"/>
      <c r="AD34" s="649">
        <v>15715</v>
      </c>
      <c r="AE34" s="649"/>
      <c r="AF34" s="649"/>
      <c r="AG34" s="649"/>
      <c r="AH34" s="649"/>
      <c r="AI34" s="649"/>
      <c r="AJ34" s="649"/>
      <c r="AK34" s="649"/>
      <c r="AL34" s="650">
        <v>0.4</v>
      </c>
      <c r="AM34" s="651"/>
      <c r="AN34" s="651"/>
      <c r="AO34" s="652"/>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0" t="s">
        <v>320</v>
      </c>
      <c r="CE34" s="661"/>
      <c r="CF34" s="661"/>
      <c r="CG34" s="661"/>
      <c r="CH34" s="661"/>
      <c r="CI34" s="661"/>
      <c r="CJ34" s="661"/>
      <c r="CK34" s="661"/>
      <c r="CL34" s="661"/>
      <c r="CM34" s="661"/>
      <c r="CN34" s="661"/>
      <c r="CO34" s="661"/>
      <c r="CP34" s="661"/>
      <c r="CQ34" s="662"/>
      <c r="CR34" s="645">
        <v>802254</v>
      </c>
      <c r="CS34" s="646"/>
      <c r="CT34" s="646"/>
      <c r="CU34" s="646"/>
      <c r="CV34" s="646"/>
      <c r="CW34" s="646"/>
      <c r="CX34" s="646"/>
      <c r="CY34" s="647"/>
      <c r="CZ34" s="650">
        <v>9.9</v>
      </c>
      <c r="DA34" s="679"/>
      <c r="DB34" s="679"/>
      <c r="DC34" s="683"/>
      <c r="DD34" s="654">
        <v>600420</v>
      </c>
      <c r="DE34" s="646"/>
      <c r="DF34" s="646"/>
      <c r="DG34" s="646"/>
      <c r="DH34" s="646"/>
      <c r="DI34" s="646"/>
      <c r="DJ34" s="646"/>
      <c r="DK34" s="647"/>
      <c r="DL34" s="654">
        <v>437883</v>
      </c>
      <c r="DM34" s="646"/>
      <c r="DN34" s="646"/>
      <c r="DO34" s="646"/>
      <c r="DP34" s="646"/>
      <c r="DQ34" s="646"/>
      <c r="DR34" s="646"/>
      <c r="DS34" s="646"/>
      <c r="DT34" s="646"/>
      <c r="DU34" s="646"/>
      <c r="DV34" s="647"/>
      <c r="DW34" s="650">
        <v>10.8</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8262</v>
      </c>
      <c r="S35" s="646"/>
      <c r="T35" s="646"/>
      <c r="U35" s="646"/>
      <c r="V35" s="646"/>
      <c r="W35" s="646"/>
      <c r="X35" s="646"/>
      <c r="Y35" s="647"/>
      <c r="Z35" s="648">
        <v>0.1</v>
      </c>
      <c r="AA35" s="648"/>
      <c r="AB35" s="648"/>
      <c r="AC35" s="648"/>
      <c r="AD35" s="649" t="s">
        <v>128</v>
      </c>
      <c r="AE35" s="649"/>
      <c r="AF35" s="649"/>
      <c r="AG35" s="649"/>
      <c r="AH35" s="649"/>
      <c r="AI35" s="649"/>
      <c r="AJ35" s="649"/>
      <c r="AK35" s="649"/>
      <c r="AL35" s="650" t="s">
        <v>233</v>
      </c>
      <c r="AM35" s="651"/>
      <c r="AN35" s="651"/>
      <c r="AO35" s="652"/>
      <c r="AP35" s="233"/>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47150</v>
      </c>
      <c r="CS35" s="681"/>
      <c r="CT35" s="681"/>
      <c r="CU35" s="681"/>
      <c r="CV35" s="681"/>
      <c r="CW35" s="681"/>
      <c r="CX35" s="681"/>
      <c r="CY35" s="682"/>
      <c r="CZ35" s="650">
        <v>0.6</v>
      </c>
      <c r="DA35" s="679"/>
      <c r="DB35" s="679"/>
      <c r="DC35" s="683"/>
      <c r="DD35" s="654">
        <v>41078</v>
      </c>
      <c r="DE35" s="681"/>
      <c r="DF35" s="681"/>
      <c r="DG35" s="681"/>
      <c r="DH35" s="681"/>
      <c r="DI35" s="681"/>
      <c r="DJ35" s="681"/>
      <c r="DK35" s="682"/>
      <c r="DL35" s="654">
        <v>38738</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119986</v>
      </c>
      <c r="S36" s="646"/>
      <c r="T36" s="646"/>
      <c r="U36" s="646"/>
      <c r="V36" s="646"/>
      <c r="W36" s="646"/>
      <c r="X36" s="646"/>
      <c r="Y36" s="647"/>
      <c r="Z36" s="648">
        <v>1.4</v>
      </c>
      <c r="AA36" s="648"/>
      <c r="AB36" s="648"/>
      <c r="AC36" s="648"/>
      <c r="AD36" s="649" t="s">
        <v>233</v>
      </c>
      <c r="AE36" s="649"/>
      <c r="AF36" s="649"/>
      <c r="AG36" s="649"/>
      <c r="AH36" s="649"/>
      <c r="AI36" s="649"/>
      <c r="AJ36" s="649"/>
      <c r="AK36" s="649"/>
      <c r="AL36" s="650" t="s">
        <v>128</v>
      </c>
      <c r="AM36" s="651"/>
      <c r="AN36" s="651"/>
      <c r="AO36" s="652"/>
      <c r="AP36" s="233"/>
      <c r="AQ36" s="719" t="s">
        <v>326</v>
      </c>
      <c r="AR36" s="720"/>
      <c r="AS36" s="720"/>
      <c r="AT36" s="720"/>
      <c r="AU36" s="720"/>
      <c r="AV36" s="720"/>
      <c r="AW36" s="720"/>
      <c r="AX36" s="720"/>
      <c r="AY36" s="721"/>
      <c r="AZ36" s="634">
        <v>661754</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43242</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2216662</v>
      </c>
      <c r="CS36" s="646"/>
      <c r="CT36" s="646"/>
      <c r="CU36" s="646"/>
      <c r="CV36" s="646"/>
      <c r="CW36" s="646"/>
      <c r="CX36" s="646"/>
      <c r="CY36" s="647"/>
      <c r="CZ36" s="650">
        <v>27.5</v>
      </c>
      <c r="DA36" s="679"/>
      <c r="DB36" s="679"/>
      <c r="DC36" s="683"/>
      <c r="DD36" s="654">
        <v>792071</v>
      </c>
      <c r="DE36" s="646"/>
      <c r="DF36" s="646"/>
      <c r="DG36" s="646"/>
      <c r="DH36" s="646"/>
      <c r="DI36" s="646"/>
      <c r="DJ36" s="646"/>
      <c r="DK36" s="647"/>
      <c r="DL36" s="654">
        <v>553140</v>
      </c>
      <c r="DM36" s="646"/>
      <c r="DN36" s="646"/>
      <c r="DO36" s="646"/>
      <c r="DP36" s="646"/>
      <c r="DQ36" s="646"/>
      <c r="DR36" s="646"/>
      <c r="DS36" s="646"/>
      <c r="DT36" s="646"/>
      <c r="DU36" s="646"/>
      <c r="DV36" s="647"/>
      <c r="DW36" s="650">
        <v>13.7</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290257</v>
      </c>
      <c r="S37" s="646"/>
      <c r="T37" s="646"/>
      <c r="U37" s="646"/>
      <c r="V37" s="646"/>
      <c r="W37" s="646"/>
      <c r="X37" s="646"/>
      <c r="Y37" s="647"/>
      <c r="Z37" s="648">
        <v>3.5</v>
      </c>
      <c r="AA37" s="648"/>
      <c r="AB37" s="648"/>
      <c r="AC37" s="648"/>
      <c r="AD37" s="649" t="s">
        <v>128</v>
      </c>
      <c r="AE37" s="649"/>
      <c r="AF37" s="649"/>
      <c r="AG37" s="649"/>
      <c r="AH37" s="649"/>
      <c r="AI37" s="649"/>
      <c r="AJ37" s="649"/>
      <c r="AK37" s="649"/>
      <c r="AL37" s="650" t="s">
        <v>233</v>
      </c>
      <c r="AM37" s="651"/>
      <c r="AN37" s="651"/>
      <c r="AO37" s="652"/>
      <c r="AQ37" s="723" t="s">
        <v>330</v>
      </c>
      <c r="AR37" s="724"/>
      <c r="AS37" s="724"/>
      <c r="AT37" s="724"/>
      <c r="AU37" s="724"/>
      <c r="AV37" s="724"/>
      <c r="AW37" s="724"/>
      <c r="AX37" s="724"/>
      <c r="AY37" s="725"/>
      <c r="AZ37" s="645">
        <v>104368</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33264</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407071</v>
      </c>
      <c r="CS37" s="681"/>
      <c r="CT37" s="681"/>
      <c r="CU37" s="681"/>
      <c r="CV37" s="681"/>
      <c r="CW37" s="681"/>
      <c r="CX37" s="681"/>
      <c r="CY37" s="682"/>
      <c r="CZ37" s="650">
        <v>5</v>
      </c>
      <c r="DA37" s="679"/>
      <c r="DB37" s="679"/>
      <c r="DC37" s="683"/>
      <c r="DD37" s="654">
        <v>407071</v>
      </c>
      <c r="DE37" s="681"/>
      <c r="DF37" s="681"/>
      <c r="DG37" s="681"/>
      <c r="DH37" s="681"/>
      <c r="DI37" s="681"/>
      <c r="DJ37" s="681"/>
      <c r="DK37" s="682"/>
      <c r="DL37" s="654">
        <v>407071</v>
      </c>
      <c r="DM37" s="681"/>
      <c r="DN37" s="681"/>
      <c r="DO37" s="681"/>
      <c r="DP37" s="681"/>
      <c r="DQ37" s="681"/>
      <c r="DR37" s="681"/>
      <c r="DS37" s="681"/>
      <c r="DT37" s="681"/>
      <c r="DU37" s="681"/>
      <c r="DV37" s="682"/>
      <c r="DW37" s="650">
        <v>10.1</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58085</v>
      </c>
      <c r="S38" s="646"/>
      <c r="T38" s="646"/>
      <c r="U38" s="646"/>
      <c r="V38" s="646"/>
      <c r="W38" s="646"/>
      <c r="X38" s="646"/>
      <c r="Y38" s="647"/>
      <c r="Z38" s="648">
        <v>0.7</v>
      </c>
      <c r="AA38" s="648"/>
      <c r="AB38" s="648"/>
      <c r="AC38" s="648"/>
      <c r="AD38" s="649">
        <v>14020</v>
      </c>
      <c r="AE38" s="649"/>
      <c r="AF38" s="649"/>
      <c r="AG38" s="649"/>
      <c r="AH38" s="649"/>
      <c r="AI38" s="649"/>
      <c r="AJ38" s="649"/>
      <c r="AK38" s="649"/>
      <c r="AL38" s="650">
        <v>0.3</v>
      </c>
      <c r="AM38" s="651"/>
      <c r="AN38" s="651"/>
      <c r="AO38" s="652"/>
      <c r="AQ38" s="723" t="s">
        <v>334</v>
      </c>
      <c r="AR38" s="724"/>
      <c r="AS38" s="724"/>
      <c r="AT38" s="724"/>
      <c r="AU38" s="724"/>
      <c r="AV38" s="724"/>
      <c r="AW38" s="724"/>
      <c r="AX38" s="724"/>
      <c r="AY38" s="725"/>
      <c r="AZ38" s="645">
        <v>41415</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2051</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620339</v>
      </c>
      <c r="CS38" s="646"/>
      <c r="CT38" s="646"/>
      <c r="CU38" s="646"/>
      <c r="CV38" s="646"/>
      <c r="CW38" s="646"/>
      <c r="CX38" s="646"/>
      <c r="CY38" s="647"/>
      <c r="CZ38" s="650">
        <v>7.7</v>
      </c>
      <c r="DA38" s="679"/>
      <c r="DB38" s="679"/>
      <c r="DC38" s="683"/>
      <c r="DD38" s="654">
        <v>545887</v>
      </c>
      <c r="DE38" s="646"/>
      <c r="DF38" s="646"/>
      <c r="DG38" s="646"/>
      <c r="DH38" s="646"/>
      <c r="DI38" s="646"/>
      <c r="DJ38" s="646"/>
      <c r="DK38" s="647"/>
      <c r="DL38" s="654">
        <v>498843</v>
      </c>
      <c r="DM38" s="646"/>
      <c r="DN38" s="646"/>
      <c r="DO38" s="646"/>
      <c r="DP38" s="646"/>
      <c r="DQ38" s="646"/>
      <c r="DR38" s="646"/>
      <c r="DS38" s="646"/>
      <c r="DT38" s="646"/>
      <c r="DU38" s="646"/>
      <c r="DV38" s="647"/>
      <c r="DW38" s="650">
        <v>12.3</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1065500</v>
      </c>
      <c r="S39" s="646"/>
      <c r="T39" s="646"/>
      <c r="U39" s="646"/>
      <c r="V39" s="646"/>
      <c r="W39" s="646"/>
      <c r="X39" s="646"/>
      <c r="Y39" s="647"/>
      <c r="Z39" s="648">
        <v>12.7</v>
      </c>
      <c r="AA39" s="648"/>
      <c r="AB39" s="648"/>
      <c r="AC39" s="648"/>
      <c r="AD39" s="649" t="s">
        <v>233</v>
      </c>
      <c r="AE39" s="649"/>
      <c r="AF39" s="649"/>
      <c r="AG39" s="649"/>
      <c r="AH39" s="649"/>
      <c r="AI39" s="649"/>
      <c r="AJ39" s="649"/>
      <c r="AK39" s="649"/>
      <c r="AL39" s="650" t="s">
        <v>172</v>
      </c>
      <c r="AM39" s="651"/>
      <c r="AN39" s="651"/>
      <c r="AO39" s="652"/>
      <c r="AQ39" s="723" t="s">
        <v>338</v>
      </c>
      <c r="AR39" s="724"/>
      <c r="AS39" s="724"/>
      <c r="AT39" s="724"/>
      <c r="AU39" s="724"/>
      <c r="AV39" s="724"/>
      <c r="AW39" s="724"/>
      <c r="AX39" s="724"/>
      <c r="AY39" s="725"/>
      <c r="AZ39" s="645">
        <v>21895</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3398</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143494</v>
      </c>
      <c r="CS39" s="681"/>
      <c r="CT39" s="681"/>
      <c r="CU39" s="681"/>
      <c r="CV39" s="681"/>
      <c r="CW39" s="681"/>
      <c r="CX39" s="681"/>
      <c r="CY39" s="682"/>
      <c r="CZ39" s="650">
        <v>1.8</v>
      </c>
      <c r="DA39" s="679"/>
      <c r="DB39" s="679"/>
      <c r="DC39" s="683"/>
      <c r="DD39" s="654">
        <v>136689</v>
      </c>
      <c r="DE39" s="681"/>
      <c r="DF39" s="681"/>
      <c r="DG39" s="681"/>
      <c r="DH39" s="681"/>
      <c r="DI39" s="681"/>
      <c r="DJ39" s="681"/>
      <c r="DK39" s="682"/>
      <c r="DL39" s="654" t="s">
        <v>172</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172</v>
      </c>
      <c r="AA40" s="648"/>
      <c r="AB40" s="648"/>
      <c r="AC40" s="648"/>
      <c r="AD40" s="649" t="s">
        <v>233</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t="s">
        <v>128</v>
      </c>
      <c r="BA40" s="646"/>
      <c r="BB40" s="646"/>
      <c r="BC40" s="646"/>
      <c r="BD40" s="681"/>
      <c r="BE40" s="681"/>
      <c r="BF40" s="712"/>
      <c r="BG40" s="732" t="s">
        <v>343</v>
      </c>
      <c r="BH40" s="733"/>
      <c r="BI40" s="733"/>
      <c r="BJ40" s="733"/>
      <c r="BK40" s="733"/>
      <c r="BL40" s="234"/>
      <c r="BM40" s="661" t="s">
        <v>344</v>
      </c>
      <c r="BN40" s="661"/>
      <c r="BO40" s="661"/>
      <c r="BP40" s="661"/>
      <c r="BQ40" s="661"/>
      <c r="BR40" s="661"/>
      <c r="BS40" s="661"/>
      <c r="BT40" s="661"/>
      <c r="BU40" s="662"/>
      <c r="BV40" s="645">
        <v>72</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480</v>
      </c>
      <c r="CS40" s="646"/>
      <c r="CT40" s="646"/>
      <c r="CU40" s="646"/>
      <c r="CV40" s="646"/>
      <c r="CW40" s="646"/>
      <c r="CX40" s="646"/>
      <c r="CY40" s="647"/>
      <c r="CZ40" s="650">
        <v>0</v>
      </c>
      <c r="DA40" s="679"/>
      <c r="DB40" s="679"/>
      <c r="DC40" s="683"/>
      <c r="DD40" s="654">
        <v>480</v>
      </c>
      <c r="DE40" s="646"/>
      <c r="DF40" s="646"/>
      <c r="DG40" s="646"/>
      <c r="DH40" s="646"/>
      <c r="DI40" s="646"/>
      <c r="DJ40" s="646"/>
      <c r="DK40" s="647"/>
      <c r="DL40" s="654" t="s">
        <v>128</v>
      </c>
      <c r="DM40" s="646"/>
      <c r="DN40" s="646"/>
      <c r="DO40" s="646"/>
      <c r="DP40" s="646"/>
      <c r="DQ40" s="646"/>
      <c r="DR40" s="646"/>
      <c r="DS40" s="646"/>
      <c r="DT40" s="646"/>
      <c r="DU40" s="646"/>
      <c r="DV40" s="647"/>
      <c r="DW40" s="650" t="s">
        <v>233</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t="s">
        <v>128</v>
      </c>
      <c r="S41" s="646"/>
      <c r="T41" s="646"/>
      <c r="U41" s="646"/>
      <c r="V41" s="646"/>
      <c r="W41" s="646"/>
      <c r="X41" s="646"/>
      <c r="Y41" s="647"/>
      <c r="Z41" s="648" t="s">
        <v>128</v>
      </c>
      <c r="AA41" s="648"/>
      <c r="AB41" s="648"/>
      <c r="AC41" s="648"/>
      <c r="AD41" s="649" t="s">
        <v>233</v>
      </c>
      <c r="AE41" s="649"/>
      <c r="AF41" s="649"/>
      <c r="AG41" s="649"/>
      <c r="AH41" s="649"/>
      <c r="AI41" s="649"/>
      <c r="AJ41" s="649"/>
      <c r="AK41" s="649"/>
      <c r="AL41" s="650" t="s">
        <v>233</v>
      </c>
      <c r="AM41" s="651"/>
      <c r="AN41" s="651"/>
      <c r="AO41" s="652"/>
      <c r="AQ41" s="723" t="s">
        <v>347</v>
      </c>
      <c r="AR41" s="724"/>
      <c r="AS41" s="724"/>
      <c r="AT41" s="724"/>
      <c r="AU41" s="724"/>
      <c r="AV41" s="724"/>
      <c r="AW41" s="724"/>
      <c r="AX41" s="724"/>
      <c r="AY41" s="725"/>
      <c r="AZ41" s="645">
        <v>95672</v>
      </c>
      <c r="BA41" s="646"/>
      <c r="BB41" s="646"/>
      <c r="BC41" s="646"/>
      <c r="BD41" s="681"/>
      <c r="BE41" s="681"/>
      <c r="BF41" s="712"/>
      <c r="BG41" s="732"/>
      <c r="BH41" s="733"/>
      <c r="BI41" s="733"/>
      <c r="BJ41" s="733"/>
      <c r="BK41" s="733"/>
      <c r="BL41" s="234"/>
      <c r="BM41" s="661" t="s">
        <v>348</v>
      </c>
      <c r="BN41" s="661"/>
      <c r="BO41" s="661"/>
      <c r="BP41" s="661"/>
      <c r="BQ41" s="661"/>
      <c r="BR41" s="661"/>
      <c r="BS41" s="661"/>
      <c r="BT41" s="661"/>
      <c r="BU41" s="662"/>
      <c r="BV41" s="645">
        <v>1</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172</v>
      </c>
      <c r="CS41" s="681"/>
      <c r="CT41" s="681"/>
      <c r="CU41" s="681"/>
      <c r="CV41" s="681"/>
      <c r="CW41" s="681"/>
      <c r="CX41" s="681"/>
      <c r="CY41" s="682"/>
      <c r="CZ41" s="650" t="s">
        <v>172</v>
      </c>
      <c r="DA41" s="679"/>
      <c r="DB41" s="679"/>
      <c r="DC41" s="683"/>
      <c r="DD41" s="654" t="s">
        <v>233</v>
      </c>
      <c r="DE41" s="681"/>
      <c r="DF41" s="681"/>
      <c r="DG41" s="681"/>
      <c r="DH41" s="681"/>
      <c r="DI41" s="681"/>
      <c r="DJ41" s="681"/>
      <c r="DK41" s="682"/>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42" t="s">
        <v>350</v>
      </c>
      <c r="C42" s="643"/>
      <c r="D42" s="643"/>
      <c r="E42" s="643"/>
      <c r="F42" s="643"/>
      <c r="G42" s="643"/>
      <c r="H42" s="643"/>
      <c r="I42" s="643"/>
      <c r="J42" s="643"/>
      <c r="K42" s="643"/>
      <c r="L42" s="643"/>
      <c r="M42" s="643"/>
      <c r="N42" s="643"/>
      <c r="O42" s="643"/>
      <c r="P42" s="643"/>
      <c r="Q42" s="644"/>
      <c r="R42" s="645" t="s">
        <v>172</v>
      </c>
      <c r="S42" s="646"/>
      <c r="T42" s="646"/>
      <c r="U42" s="646"/>
      <c r="V42" s="646"/>
      <c r="W42" s="646"/>
      <c r="X42" s="646"/>
      <c r="Y42" s="647"/>
      <c r="Z42" s="648" t="s">
        <v>172</v>
      </c>
      <c r="AA42" s="648"/>
      <c r="AB42" s="648"/>
      <c r="AC42" s="648"/>
      <c r="AD42" s="649" t="s">
        <v>233</v>
      </c>
      <c r="AE42" s="649"/>
      <c r="AF42" s="649"/>
      <c r="AG42" s="649"/>
      <c r="AH42" s="649"/>
      <c r="AI42" s="649"/>
      <c r="AJ42" s="649"/>
      <c r="AK42" s="649"/>
      <c r="AL42" s="650" t="s">
        <v>172</v>
      </c>
      <c r="AM42" s="651"/>
      <c r="AN42" s="651"/>
      <c r="AO42" s="652"/>
      <c r="AQ42" s="744" t="s">
        <v>351</v>
      </c>
      <c r="AR42" s="745"/>
      <c r="AS42" s="745"/>
      <c r="AT42" s="745"/>
      <c r="AU42" s="745"/>
      <c r="AV42" s="745"/>
      <c r="AW42" s="745"/>
      <c r="AX42" s="745"/>
      <c r="AY42" s="746"/>
      <c r="AZ42" s="736">
        <v>398404</v>
      </c>
      <c r="BA42" s="737"/>
      <c r="BB42" s="737"/>
      <c r="BC42" s="737"/>
      <c r="BD42" s="716"/>
      <c r="BE42" s="716"/>
      <c r="BF42" s="718"/>
      <c r="BG42" s="734"/>
      <c r="BH42" s="735"/>
      <c r="BI42" s="735"/>
      <c r="BJ42" s="735"/>
      <c r="BK42" s="735"/>
      <c r="BL42" s="235"/>
      <c r="BM42" s="671" t="s">
        <v>352</v>
      </c>
      <c r="BN42" s="671"/>
      <c r="BO42" s="671"/>
      <c r="BP42" s="671"/>
      <c r="BQ42" s="671"/>
      <c r="BR42" s="671"/>
      <c r="BS42" s="671"/>
      <c r="BT42" s="671"/>
      <c r="BU42" s="672"/>
      <c r="BV42" s="736">
        <v>330</v>
      </c>
      <c r="BW42" s="737"/>
      <c r="BX42" s="737"/>
      <c r="BY42" s="737"/>
      <c r="BZ42" s="737"/>
      <c r="CA42" s="737"/>
      <c r="CB42" s="743"/>
      <c r="CD42" s="642" t="s">
        <v>353</v>
      </c>
      <c r="CE42" s="643"/>
      <c r="CF42" s="643"/>
      <c r="CG42" s="643"/>
      <c r="CH42" s="643"/>
      <c r="CI42" s="643"/>
      <c r="CJ42" s="643"/>
      <c r="CK42" s="643"/>
      <c r="CL42" s="643"/>
      <c r="CM42" s="643"/>
      <c r="CN42" s="643"/>
      <c r="CO42" s="643"/>
      <c r="CP42" s="643"/>
      <c r="CQ42" s="644"/>
      <c r="CR42" s="645">
        <v>1529581</v>
      </c>
      <c r="CS42" s="646"/>
      <c r="CT42" s="646"/>
      <c r="CU42" s="646"/>
      <c r="CV42" s="646"/>
      <c r="CW42" s="646"/>
      <c r="CX42" s="646"/>
      <c r="CY42" s="647"/>
      <c r="CZ42" s="650">
        <v>19</v>
      </c>
      <c r="DA42" s="651"/>
      <c r="DB42" s="651"/>
      <c r="DC42" s="663"/>
      <c r="DD42" s="654">
        <v>245801</v>
      </c>
      <c r="DE42" s="646"/>
      <c r="DF42" s="646"/>
      <c r="DG42" s="646"/>
      <c r="DH42" s="646"/>
      <c r="DI42" s="646"/>
      <c r="DJ42" s="646"/>
      <c r="DK42" s="647"/>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43" s="686" t="s">
        <v>354</v>
      </c>
      <c r="C43" s="687"/>
      <c r="D43" s="687"/>
      <c r="E43" s="687"/>
      <c r="F43" s="687"/>
      <c r="G43" s="687"/>
      <c r="H43" s="687"/>
      <c r="I43" s="687"/>
      <c r="J43" s="687"/>
      <c r="K43" s="687"/>
      <c r="L43" s="687"/>
      <c r="M43" s="687"/>
      <c r="N43" s="687"/>
      <c r="O43" s="687"/>
      <c r="P43" s="687"/>
      <c r="Q43" s="688"/>
      <c r="R43" s="736">
        <v>8400099</v>
      </c>
      <c r="S43" s="737"/>
      <c r="T43" s="737"/>
      <c r="U43" s="737"/>
      <c r="V43" s="737"/>
      <c r="W43" s="737"/>
      <c r="X43" s="737"/>
      <c r="Y43" s="738"/>
      <c r="Z43" s="739">
        <v>100</v>
      </c>
      <c r="AA43" s="739"/>
      <c r="AB43" s="739"/>
      <c r="AC43" s="739"/>
      <c r="AD43" s="740">
        <v>4050216</v>
      </c>
      <c r="AE43" s="740"/>
      <c r="AF43" s="740"/>
      <c r="AG43" s="740"/>
      <c r="AH43" s="740"/>
      <c r="AI43" s="740"/>
      <c r="AJ43" s="740"/>
      <c r="AK43" s="740"/>
      <c r="AL43" s="741">
        <v>100</v>
      </c>
      <c r="AM43" s="717"/>
      <c r="AN43" s="717"/>
      <c r="AO43" s="742"/>
      <c r="BV43" s="236"/>
      <c r="BW43" s="236"/>
      <c r="BX43" s="236"/>
      <c r="BY43" s="236"/>
      <c r="BZ43" s="236"/>
      <c r="CA43" s="236"/>
      <c r="CB43" s="236"/>
      <c r="CD43" s="642" t="s">
        <v>355</v>
      </c>
      <c r="CE43" s="643"/>
      <c r="CF43" s="643"/>
      <c r="CG43" s="643"/>
      <c r="CH43" s="643"/>
      <c r="CI43" s="643"/>
      <c r="CJ43" s="643"/>
      <c r="CK43" s="643"/>
      <c r="CL43" s="643"/>
      <c r="CM43" s="643"/>
      <c r="CN43" s="643"/>
      <c r="CO43" s="643"/>
      <c r="CP43" s="643"/>
      <c r="CQ43" s="644"/>
      <c r="CR43" s="645">
        <v>15784</v>
      </c>
      <c r="CS43" s="681"/>
      <c r="CT43" s="681"/>
      <c r="CU43" s="681"/>
      <c r="CV43" s="681"/>
      <c r="CW43" s="681"/>
      <c r="CX43" s="681"/>
      <c r="CY43" s="682"/>
      <c r="CZ43" s="650">
        <v>0.2</v>
      </c>
      <c r="DA43" s="679"/>
      <c r="DB43" s="679"/>
      <c r="DC43" s="683"/>
      <c r="DD43" s="654">
        <v>15784</v>
      </c>
      <c r="DE43" s="681"/>
      <c r="DF43" s="681"/>
      <c r="DG43" s="681"/>
      <c r="DH43" s="681"/>
      <c r="DI43" s="681"/>
      <c r="DJ43" s="681"/>
      <c r="DK43" s="682"/>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57" t="s">
        <v>303</v>
      </c>
      <c r="CE44" s="758"/>
      <c r="CF44" s="642" t="s">
        <v>356</v>
      </c>
      <c r="CG44" s="643"/>
      <c r="CH44" s="643"/>
      <c r="CI44" s="643"/>
      <c r="CJ44" s="643"/>
      <c r="CK44" s="643"/>
      <c r="CL44" s="643"/>
      <c r="CM44" s="643"/>
      <c r="CN44" s="643"/>
      <c r="CO44" s="643"/>
      <c r="CP44" s="643"/>
      <c r="CQ44" s="644"/>
      <c r="CR44" s="645">
        <v>1417174</v>
      </c>
      <c r="CS44" s="646"/>
      <c r="CT44" s="646"/>
      <c r="CU44" s="646"/>
      <c r="CV44" s="646"/>
      <c r="CW44" s="646"/>
      <c r="CX44" s="646"/>
      <c r="CY44" s="647"/>
      <c r="CZ44" s="650">
        <v>17.600000000000001</v>
      </c>
      <c r="DA44" s="651"/>
      <c r="DB44" s="651"/>
      <c r="DC44" s="663"/>
      <c r="DD44" s="654">
        <v>243783</v>
      </c>
      <c r="DE44" s="646"/>
      <c r="DF44" s="646"/>
      <c r="DG44" s="646"/>
      <c r="DH44" s="646"/>
      <c r="DI44" s="646"/>
      <c r="DJ44" s="646"/>
      <c r="DK44" s="647"/>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B45" s="238" t="s">
        <v>357</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59"/>
      <c r="CE45" s="760"/>
      <c r="CF45" s="642" t="s">
        <v>358</v>
      </c>
      <c r="CG45" s="643"/>
      <c r="CH45" s="643"/>
      <c r="CI45" s="643"/>
      <c r="CJ45" s="643"/>
      <c r="CK45" s="643"/>
      <c r="CL45" s="643"/>
      <c r="CM45" s="643"/>
      <c r="CN45" s="643"/>
      <c r="CO45" s="643"/>
      <c r="CP45" s="643"/>
      <c r="CQ45" s="644"/>
      <c r="CR45" s="645">
        <v>244603</v>
      </c>
      <c r="CS45" s="681"/>
      <c r="CT45" s="681"/>
      <c r="CU45" s="681"/>
      <c r="CV45" s="681"/>
      <c r="CW45" s="681"/>
      <c r="CX45" s="681"/>
      <c r="CY45" s="682"/>
      <c r="CZ45" s="650">
        <v>3</v>
      </c>
      <c r="DA45" s="679"/>
      <c r="DB45" s="679"/>
      <c r="DC45" s="683"/>
      <c r="DD45" s="654">
        <v>14747</v>
      </c>
      <c r="DE45" s="681"/>
      <c r="DF45" s="681"/>
      <c r="DG45" s="681"/>
      <c r="DH45" s="681"/>
      <c r="DI45" s="681"/>
      <c r="DJ45" s="681"/>
      <c r="DK45" s="682"/>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239" t="s">
        <v>359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59"/>
      <c r="CE46" s="760"/>
      <c r="CF46" s="642" t="s">
        <v>360</v>
      </c>
      <c r="CG46" s="643"/>
      <c r="CH46" s="643"/>
      <c r="CI46" s="643"/>
      <c r="CJ46" s="643"/>
      <c r="CK46" s="643"/>
      <c r="CL46" s="643"/>
      <c r="CM46" s="643"/>
      <c r="CN46" s="643"/>
      <c r="CO46" s="643"/>
      <c r="CP46" s="643"/>
      <c r="CQ46" s="644"/>
      <c r="CR46" s="645">
        <v>1166642</v>
      </c>
      <c r="CS46" s="646"/>
      <c r="CT46" s="646"/>
      <c r="CU46" s="646"/>
      <c r="CV46" s="646"/>
      <c r="CW46" s="646"/>
      <c r="CX46" s="646"/>
      <c r="CY46" s="647"/>
      <c r="CZ46" s="650">
        <v>14.5</v>
      </c>
      <c r="DA46" s="651"/>
      <c r="DB46" s="651"/>
      <c r="DC46" s="663"/>
      <c r="DD46" s="654">
        <v>228007</v>
      </c>
      <c r="DE46" s="646"/>
      <c r="DF46" s="646"/>
      <c r="DG46" s="646"/>
      <c r="DH46" s="646"/>
      <c r="DI46" s="646"/>
      <c r="DJ46" s="646"/>
      <c r="DK46" s="647"/>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240" t="s">
        <v>361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59"/>
      <c r="CE47" s="760"/>
      <c r="CF47" s="642" t="s">
        <v>362</v>
      </c>
      <c r="CG47" s="643"/>
      <c r="CH47" s="643"/>
      <c r="CI47" s="643"/>
      <c r="CJ47" s="643"/>
      <c r="CK47" s="643"/>
      <c r="CL47" s="643"/>
      <c r="CM47" s="643"/>
      <c r="CN47" s="643"/>
      <c r="CO47" s="643"/>
      <c r="CP47" s="643"/>
      <c r="CQ47" s="644"/>
      <c r="CR47" s="645">
        <v>112407</v>
      </c>
      <c r="CS47" s="681"/>
      <c r="CT47" s="681"/>
      <c r="CU47" s="681"/>
      <c r="CV47" s="681"/>
      <c r="CW47" s="681"/>
      <c r="CX47" s="681"/>
      <c r="CY47" s="682"/>
      <c r="CZ47" s="650">
        <v>1.4</v>
      </c>
      <c r="DA47" s="679"/>
      <c r="DB47" s="679"/>
      <c r="DC47" s="683"/>
      <c r="DD47" s="654">
        <v>2018</v>
      </c>
      <c r="DE47" s="681"/>
      <c r="DF47" s="681"/>
      <c r="DG47" s="681"/>
      <c r="DH47" s="681"/>
      <c r="DI47" s="681"/>
      <c r="DJ47" s="681"/>
      <c r="DK47" s="682"/>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1"/>
      <c r="CE48" s="762"/>
      <c r="CF48" s="642" t="s">
        <v>363</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26"/>
      <c r="DM48" s="727"/>
      <c r="DN48" s="727"/>
      <c r="DO48" s="727"/>
      <c r="DP48" s="727"/>
      <c r="DQ48" s="727"/>
      <c r="DR48" s="727"/>
      <c r="DS48" s="727"/>
      <c r="DT48" s="727"/>
      <c r="DU48" s="727"/>
      <c r="DV48" s="728"/>
      <c r="DW48" s="729"/>
      <c r="DX48" s="730"/>
      <c r="DY48" s="730"/>
      <c r="DZ48" s="730"/>
      <c r="EA48" s="730"/>
      <c r="EB48" s="730"/>
      <c r="EC48" s="731"/>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86" t="s">
        <v>364</v>
      </c>
      <c r="CE49" s="687"/>
      <c r="CF49" s="687"/>
      <c r="CG49" s="687"/>
      <c r="CH49" s="687"/>
      <c r="CI49" s="687"/>
      <c r="CJ49" s="687"/>
      <c r="CK49" s="687"/>
      <c r="CL49" s="687"/>
      <c r="CM49" s="687"/>
      <c r="CN49" s="687"/>
      <c r="CO49" s="687"/>
      <c r="CP49" s="687"/>
      <c r="CQ49" s="688"/>
      <c r="CR49" s="736">
        <v>8069392</v>
      </c>
      <c r="CS49" s="716"/>
      <c r="CT49" s="716"/>
      <c r="CU49" s="716"/>
      <c r="CV49" s="716"/>
      <c r="CW49" s="716"/>
      <c r="CX49" s="716"/>
      <c r="CY49" s="747"/>
      <c r="CZ49" s="741">
        <v>100</v>
      </c>
      <c r="DA49" s="748"/>
      <c r="DB49" s="748"/>
      <c r="DC49" s="749"/>
      <c r="DD49" s="750">
        <v>4566242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ZmtCaC4Jl4+vct9a+OetREhEoSdH/pym1+nKzrTTFnef/p6vxmQ2WwzmbyneEROeywMTzIwwTuYXrrV22KdjQ==" saltValue="95j8fiHBIBqo3e+Rx1yMM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2" t="s">
        <v>366</v>
      </c>
      <c r="DK2" s="793"/>
      <c r="DL2" s="793"/>
      <c r="DM2" s="793"/>
      <c r="DN2" s="793"/>
      <c r="DO2" s="794"/>
      <c r="DP2" s="249"/>
      <c r="DQ2" s="792" t="s">
        <v>367</v>
      </c>
      <c r="DR2" s="793"/>
      <c r="DS2" s="793"/>
      <c r="DT2" s="793"/>
      <c r="DU2" s="793"/>
      <c r="DV2" s="793"/>
      <c r="DW2" s="793"/>
      <c r="DX2" s="793"/>
      <c r="DY2" s="793"/>
      <c r="DZ2" s="79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6"/>
      <c r="BA5" s="256"/>
      <c r="BB5" s="256"/>
      <c r="BC5" s="256"/>
      <c r="BD5" s="256"/>
      <c r="BE5" s="257"/>
      <c r="BF5" s="257"/>
      <c r="BG5" s="257"/>
      <c r="BH5" s="257"/>
      <c r="BI5" s="257"/>
      <c r="BJ5" s="257"/>
      <c r="BK5" s="257"/>
      <c r="BL5" s="257"/>
      <c r="BM5" s="257"/>
      <c r="BN5" s="257"/>
      <c r="BO5" s="257"/>
      <c r="BP5" s="257"/>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4"/>
    </row>
    <row r="6" spans="1:131" s="255"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2"/>
      <c r="BA6" s="252"/>
      <c r="BB6" s="252"/>
      <c r="BC6" s="252"/>
      <c r="BD6" s="252"/>
      <c r="BE6" s="253"/>
      <c r="BF6" s="253"/>
      <c r="BG6" s="253"/>
      <c r="BH6" s="253"/>
      <c r="BI6" s="253"/>
      <c r="BJ6" s="253"/>
      <c r="BK6" s="253"/>
      <c r="BL6" s="253"/>
      <c r="BM6" s="253"/>
      <c r="BN6" s="253"/>
      <c r="BO6" s="253"/>
      <c r="BP6" s="253"/>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4"/>
    </row>
    <row r="7" spans="1:131" s="255" customFormat="1" ht="26.25" customHeight="1" thickTop="1" x14ac:dyDescent="0.15">
      <c r="A7" s="258">
        <v>1</v>
      </c>
      <c r="B7" s="777" t="s">
        <v>387</v>
      </c>
      <c r="C7" s="778"/>
      <c r="D7" s="778"/>
      <c r="E7" s="778"/>
      <c r="F7" s="778"/>
      <c r="G7" s="778"/>
      <c r="H7" s="778"/>
      <c r="I7" s="778"/>
      <c r="J7" s="778"/>
      <c r="K7" s="778"/>
      <c r="L7" s="778"/>
      <c r="M7" s="778"/>
      <c r="N7" s="778"/>
      <c r="O7" s="778"/>
      <c r="P7" s="779"/>
      <c r="Q7" s="780">
        <v>8398</v>
      </c>
      <c r="R7" s="781"/>
      <c r="S7" s="781"/>
      <c r="T7" s="781"/>
      <c r="U7" s="781"/>
      <c r="V7" s="781">
        <v>8068</v>
      </c>
      <c r="W7" s="781"/>
      <c r="X7" s="781"/>
      <c r="Y7" s="781"/>
      <c r="Z7" s="781"/>
      <c r="AA7" s="781">
        <v>330</v>
      </c>
      <c r="AB7" s="781"/>
      <c r="AC7" s="781"/>
      <c r="AD7" s="781"/>
      <c r="AE7" s="782"/>
      <c r="AF7" s="783">
        <v>233</v>
      </c>
      <c r="AG7" s="784"/>
      <c r="AH7" s="784"/>
      <c r="AI7" s="784"/>
      <c r="AJ7" s="785"/>
      <c r="AK7" s="820">
        <v>11</v>
      </c>
      <c r="AL7" s="821"/>
      <c r="AM7" s="821"/>
      <c r="AN7" s="821"/>
      <c r="AO7" s="821"/>
      <c r="AP7" s="821">
        <v>6297</v>
      </c>
      <c r="AQ7" s="821"/>
      <c r="AR7" s="821"/>
      <c r="AS7" s="821"/>
      <c r="AT7" s="821"/>
      <c r="AU7" s="822"/>
      <c r="AV7" s="822"/>
      <c r="AW7" s="822"/>
      <c r="AX7" s="822"/>
      <c r="AY7" s="823"/>
      <c r="AZ7" s="252"/>
      <c r="BA7" s="252"/>
      <c r="BB7" s="252"/>
      <c r="BC7" s="252"/>
      <c r="BD7" s="252"/>
      <c r="BE7" s="253"/>
      <c r="BF7" s="253"/>
      <c r="BG7" s="253"/>
      <c r="BH7" s="253"/>
      <c r="BI7" s="253"/>
      <c r="BJ7" s="253"/>
      <c r="BK7" s="253"/>
      <c r="BL7" s="253"/>
      <c r="BM7" s="253"/>
      <c r="BN7" s="253"/>
      <c r="BO7" s="253"/>
      <c r="BP7" s="253"/>
      <c r="BQ7" s="259">
        <v>1</v>
      </c>
      <c r="BR7" s="260"/>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4"/>
    </row>
    <row r="8" spans="1:131" s="255" customFormat="1" ht="26.25" customHeight="1" x14ac:dyDescent="0.15">
      <c r="A8" s="261">
        <v>2</v>
      </c>
      <c r="B8" s="801" t="s">
        <v>388</v>
      </c>
      <c r="C8" s="802"/>
      <c r="D8" s="802"/>
      <c r="E8" s="802"/>
      <c r="F8" s="802"/>
      <c r="G8" s="802"/>
      <c r="H8" s="802"/>
      <c r="I8" s="802"/>
      <c r="J8" s="802"/>
      <c r="K8" s="802"/>
      <c r="L8" s="802"/>
      <c r="M8" s="802"/>
      <c r="N8" s="802"/>
      <c r="O8" s="802"/>
      <c r="P8" s="803"/>
      <c r="Q8" s="804">
        <v>23</v>
      </c>
      <c r="R8" s="805"/>
      <c r="S8" s="805"/>
      <c r="T8" s="805"/>
      <c r="U8" s="805"/>
      <c r="V8" s="805">
        <v>22</v>
      </c>
      <c r="W8" s="805"/>
      <c r="X8" s="805"/>
      <c r="Y8" s="805"/>
      <c r="Z8" s="805"/>
      <c r="AA8" s="805">
        <v>0</v>
      </c>
      <c r="AB8" s="805"/>
      <c r="AC8" s="805"/>
      <c r="AD8" s="805"/>
      <c r="AE8" s="806"/>
      <c r="AF8" s="807">
        <v>0</v>
      </c>
      <c r="AG8" s="808"/>
      <c r="AH8" s="808"/>
      <c r="AI8" s="808"/>
      <c r="AJ8" s="809"/>
      <c r="AK8" s="810">
        <v>15</v>
      </c>
      <c r="AL8" s="811"/>
      <c r="AM8" s="811"/>
      <c r="AN8" s="811"/>
      <c r="AO8" s="811"/>
      <c r="AP8" s="811"/>
      <c r="AQ8" s="811"/>
      <c r="AR8" s="811"/>
      <c r="AS8" s="811"/>
      <c r="AT8" s="811"/>
      <c r="AU8" s="812"/>
      <c r="AV8" s="812"/>
      <c r="AW8" s="812"/>
      <c r="AX8" s="812"/>
      <c r="AY8" s="813"/>
      <c r="AZ8" s="252"/>
      <c r="BA8" s="252"/>
      <c r="BB8" s="252"/>
      <c r="BC8" s="252"/>
      <c r="BD8" s="252"/>
      <c r="BE8" s="253"/>
      <c r="BF8" s="253"/>
      <c r="BG8" s="253"/>
      <c r="BH8" s="253"/>
      <c r="BI8" s="253"/>
      <c r="BJ8" s="253"/>
      <c r="BK8" s="253"/>
      <c r="BL8" s="253"/>
      <c r="BM8" s="253"/>
      <c r="BN8" s="253"/>
      <c r="BO8" s="253"/>
      <c r="BP8" s="253"/>
      <c r="BQ8" s="262">
        <v>2</v>
      </c>
      <c r="BR8" s="263"/>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4"/>
    </row>
    <row r="9" spans="1:131" s="255" customFormat="1" ht="26.25" customHeight="1" x14ac:dyDescent="0.15">
      <c r="A9" s="261">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2"/>
      <c r="BA9" s="252"/>
      <c r="BB9" s="252"/>
      <c r="BC9" s="252"/>
      <c r="BD9" s="252"/>
      <c r="BE9" s="253"/>
      <c r="BF9" s="253"/>
      <c r="BG9" s="253"/>
      <c r="BH9" s="253"/>
      <c r="BI9" s="253"/>
      <c r="BJ9" s="253"/>
      <c r="BK9" s="253"/>
      <c r="BL9" s="253"/>
      <c r="BM9" s="253"/>
      <c r="BN9" s="253"/>
      <c r="BO9" s="253"/>
      <c r="BP9" s="253"/>
      <c r="BQ9" s="262">
        <v>3</v>
      </c>
      <c r="BR9" s="263"/>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4"/>
    </row>
    <row r="10" spans="1:131" s="255" customFormat="1" ht="26.25" customHeight="1" x14ac:dyDescent="0.15">
      <c r="A10" s="261">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2"/>
      <c r="BA10" s="252"/>
      <c r="BB10" s="252"/>
      <c r="BC10" s="252"/>
      <c r="BD10" s="252"/>
      <c r="BE10" s="253"/>
      <c r="BF10" s="253"/>
      <c r="BG10" s="253"/>
      <c r="BH10" s="253"/>
      <c r="BI10" s="253"/>
      <c r="BJ10" s="253"/>
      <c r="BK10" s="253"/>
      <c r="BL10" s="253"/>
      <c r="BM10" s="253"/>
      <c r="BN10" s="253"/>
      <c r="BO10" s="253"/>
      <c r="BP10" s="253"/>
      <c r="BQ10" s="262">
        <v>4</v>
      </c>
      <c r="BR10" s="263"/>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4"/>
    </row>
    <row r="11" spans="1:131" s="255" customFormat="1" ht="26.25" customHeight="1" x14ac:dyDescent="0.15">
      <c r="A11" s="261">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2"/>
      <c r="BA11" s="252"/>
      <c r="BB11" s="252"/>
      <c r="BC11" s="252"/>
      <c r="BD11" s="252"/>
      <c r="BE11" s="253"/>
      <c r="BF11" s="253"/>
      <c r="BG11" s="253"/>
      <c r="BH11" s="253"/>
      <c r="BI11" s="253"/>
      <c r="BJ11" s="253"/>
      <c r="BK11" s="253"/>
      <c r="BL11" s="253"/>
      <c r="BM11" s="253"/>
      <c r="BN11" s="253"/>
      <c r="BO11" s="253"/>
      <c r="BP11" s="253"/>
      <c r="BQ11" s="262">
        <v>5</v>
      </c>
      <c r="BR11" s="263"/>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4"/>
    </row>
    <row r="12" spans="1:131" s="255" customFormat="1" ht="26.25" customHeight="1" x14ac:dyDescent="0.15">
      <c r="A12" s="261">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2"/>
      <c r="BA12" s="252"/>
      <c r="BB12" s="252"/>
      <c r="BC12" s="252"/>
      <c r="BD12" s="252"/>
      <c r="BE12" s="253"/>
      <c r="BF12" s="253"/>
      <c r="BG12" s="253"/>
      <c r="BH12" s="253"/>
      <c r="BI12" s="253"/>
      <c r="BJ12" s="253"/>
      <c r="BK12" s="253"/>
      <c r="BL12" s="253"/>
      <c r="BM12" s="253"/>
      <c r="BN12" s="253"/>
      <c r="BO12" s="253"/>
      <c r="BP12" s="253"/>
      <c r="BQ12" s="262">
        <v>6</v>
      </c>
      <c r="BR12" s="263"/>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4"/>
    </row>
    <row r="13" spans="1:131" s="255" customFormat="1" ht="26.25" customHeight="1" x14ac:dyDescent="0.15">
      <c r="A13" s="261">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2"/>
      <c r="BA13" s="252"/>
      <c r="BB13" s="252"/>
      <c r="BC13" s="252"/>
      <c r="BD13" s="252"/>
      <c r="BE13" s="253"/>
      <c r="BF13" s="253"/>
      <c r="BG13" s="253"/>
      <c r="BH13" s="253"/>
      <c r="BI13" s="253"/>
      <c r="BJ13" s="253"/>
      <c r="BK13" s="253"/>
      <c r="BL13" s="253"/>
      <c r="BM13" s="253"/>
      <c r="BN13" s="253"/>
      <c r="BO13" s="253"/>
      <c r="BP13" s="253"/>
      <c r="BQ13" s="262">
        <v>7</v>
      </c>
      <c r="BR13" s="263"/>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4"/>
    </row>
    <row r="14" spans="1:131" s="255" customFormat="1" ht="26.25" customHeight="1" x14ac:dyDescent="0.15">
      <c r="A14" s="261">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2"/>
      <c r="BA14" s="252"/>
      <c r="BB14" s="252"/>
      <c r="BC14" s="252"/>
      <c r="BD14" s="252"/>
      <c r="BE14" s="253"/>
      <c r="BF14" s="253"/>
      <c r="BG14" s="253"/>
      <c r="BH14" s="253"/>
      <c r="BI14" s="253"/>
      <c r="BJ14" s="253"/>
      <c r="BK14" s="253"/>
      <c r="BL14" s="253"/>
      <c r="BM14" s="253"/>
      <c r="BN14" s="253"/>
      <c r="BO14" s="253"/>
      <c r="BP14" s="253"/>
      <c r="BQ14" s="262">
        <v>8</v>
      </c>
      <c r="BR14" s="263"/>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4"/>
    </row>
    <row r="15" spans="1:131" s="255" customFormat="1" ht="26.25" customHeight="1" x14ac:dyDescent="0.15">
      <c r="A15" s="261">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2"/>
      <c r="BA15" s="252"/>
      <c r="BB15" s="252"/>
      <c r="BC15" s="252"/>
      <c r="BD15" s="252"/>
      <c r="BE15" s="253"/>
      <c r="BF15" s="253"/>
      <c r="BG15" s="253"/>
      <c r="BH15" s="253"/>
      <c r="BI15" s="253"/>
      <c r="BJ15" s="253"/>
      <c r="BK15" s="253"/>
      <c r="BL15" s="253"/>
      <c r="BM15" s="253"/>
      <c r="BN15" s="253"/>
      <c r="BO15" s="253"/>
      <c r="BP15" s="253"/>
      <c r="BQ15" s="262">
        <v>9</v>
      </c>
      <c r="BR15" s="263"/>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4"/>
    </row>
    <row r="16" spans="1:131" s="255" customFormat="1" ht="26.25" customHeight="1" x14ac:dyDescent="0.15">
      <c r="A16" s="261">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2"/>
      <c r="BA16" s="252"/>
      <c r="BB16" s="252"/>
      <c r="BC16" s="252"/>
      <c r="BD16" s="252"/>
      <c r="BE16" s="253"/>
      <c r="BF16" s="253"/>
      <c r="BG16" s="253"/>
      <c r="BH16" s="253"/>
      <c r="BI16" s="253"/>
      <c r="BJ16" s="253"/>
      <c r="BK16" s="253"/>
      <c r="BL16" s="253"/>
      <c r="BM16" s="253"/>
      <c r="BN16" s="253"/>
      <c r="BO16" s="253"/>
      <c r="BP16" s="253"/>
      <c r="BQ16" s="262">
        <v>10</v>
      </c>
      <c r="BR16" s="263"/>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4"/>
    </row>
    <row r="17" spans="1:131" s="255" customFormat="1" ht="26.25" customHeight="1" x14ac:dyDescent="0.15">
      <c r="A17" s="261">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2"/>
      <c r="BA17" s="252"/>
      <c r="BB17" s="252"/>
      <c r="BC17" s="252"/>
      <c r="BD17" s="252"/>
      <c r="BE17" s="253"/>
      <c r="BF17" s="253"/>
      <c r="BG17" s="253"/>
      <c r="BH17" s="253"/>
      <c r="BI17" s="253"/>
      <c r="BJ17" s="253"/>
      <c r="BK17" s="253"/>
      <c r="BL17" s="253"/>
      <c r="BM17" s="253"/>
      <c r="BN17" s="253"/>
      <c r="BO17" s="253"/>
      <c r="BP17" s="253"/>
      <c r="BQ17" s="262">
        <v>11</v>
      </c>
      <c r="BR17" s="263"/>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4"/>
    </row>
    <row r="18" spans="1:131" s="255" customFormat="1" ht="26.25" customHeight="1" x14ac:dyDescent="0.15">
      <c r="A18" s="261">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2"/>
      <c r="BA18" s="252"/>
      <c r="BB18" s="252"/>
      <c r="BC18" s="252"/>
      <c r="BD18" s="252"/>
      <c r="BE18" s="253"/>
      <c r="BF18" s="253"/>
      <c r="BG18" s="253"/>
      <c r="BH18" s="253"/>
      <c r="BI18" s="253"/>
      <c r="BJ18" s="253"/>
      <c r="BK18" s="253"/>
      <c r="BL18" s="253"/>
      <c r="BM18" s="253"/>
      <c r="BN18" s="253"/>
      <c r="BO18" s="253"/>
      <c r="BP18" s="253"/>
      <c r="BQ18" s="262">
        <v>12</v>
      </c>
      <c r="BR18" s="263"/>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4"/>
    </row>
    <row r="19" spans="1:131" s="255" customFormat="1" ht="26.25" customHeight="1" x14ac:dyDescent="0.15">
      <c r="A19" s="261">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2"/>
      <c r="BA19" s="252"/>
      <c r="BB19" s="252"/>
      <c r="BC19" s="252"/>
      <c r="BD19" s="252"/>
      <c r="BE19" s="253"/>
      <c r="BF19" s="253"/>
      <c r="BG19" s="253"/>
      <c r="BH19" s="253"/>
      <c r="BI19" s="253"/>
      <c r="BJ19" s="253"/>
      <c r="BK19" s="253"/>
      <c r="BL19" s="253"/>
      <c r="BM19" s="253"/>
      <c r="BN19" s="253"/>
      <c r="BO19" s="253"/>
      <c r="BP19" s="253"/>
      <c r="BQ19" s="262">
        <v>13</v>
      </c>
      <c r="BR19" s="263"/>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4"/>
    </row>
    <row r="20" spans="1:131" s="255" customFormat="1" ht="26.25" customHeight="1" x14ac:dyDescent="0.15">
      <c r="A20" s="261">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2"/>
      <c r="BA20" s="252"/>
      <c r="BB20" s="252"/>
      <c r="BC20" s="252"/>
      <c r="BD20" s="252"/>
      <c r="BE20" s="253"/>
      <c r="BF20" s="253"/>
      <c r="BG20" s="253"/>
      <c r="BH20" s="253"/>
      <c r="BI20" s="253"/>
      <c r="BJ20" s="253"/>
      <c r="BK20" s="253"/>
      <c r="BL20" s="253"/>
      <c r="BM20" s="253"/>
      <c r="BN20" s="253"/>
      <c r="BO20" s="253"/>
      <c r="BP20" s="253"/>
      <c r="BQ20" s="262">
        <v>14</v>
      </c>
      <c r="BR20" s="263"/>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4"/>
    </row>
    <row r="21" spans="1:131" s="255" customFormat="1" ht="26.25" customHeight="1" thickBot="1" x14ac:dyDescent="0.2">
      <c r="A21" s="261">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2"/>
      <c r="BA21" s="252"/>
      <c r="BB21" s="252"/>
      <c r="BC21" s="252"/>
      <c r="BD21" s="252"/>
      <c r="BE21" s="253"/>
      <c r="BF21" s="253"/>
      <c r="BG21" s="253"/>
      <c r="BH21" s="253"/>
      <c r="BI21" s="253"/>
      <c r="BJ21" s="253"/>
      <c r="BK21" s="253"/>
      <c r="BL21" s="253"/>
      <c r="BM21" s="253"/>
      <c r="BN21" s="253"/>
      <c r="BO21" s="253"/>
      <c r="BP21" s="253"/>
      <c r="BQ21" s="262">
        <v>15</v>
      </c>
      <c r="BR21" s="263"/>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4"/>
    </row>
    <row r="22" spans="1:131" s="255" customFormat="1" ht="26.25" customHeight="1" x14ac:dyDescent="0.15">
      <c r="A22" s="261">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3"/>
      <c r="BF22" s="253"/>
      <c r="BG22" s="253"/>
      <c r="BH22" s="253"/>
      <c r="BI22" s="253"/>
      <c r="BJ22" s="253"/>
      <c r="BK22" s="253"/>
      <c r="BL22" s="253"/>
      <c r="BM22" s="253"/>
      <c r="BN22" s="253"/>
      <c r="BO22" s="253"/>
      <c r="BP22" s="253"/>
      <c r="BQ22" s="262">
        <v>16</v>
      </c>
      <c r="BR22" s="263"/>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4"/>
    </row>
    <row r="23" spans="1:131" s="255" customFormat="1" ht="26.25" customHeight="1" thickBot="1" x14ac:dyDescent="0.2">
      <c r="A23" s="264" t="s">
        <v>390</v>
      </c>
      <c r="B23" s="836" t="s">
        <v>391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234</v>
      </c>
      <c r="AG23" s="840"/>
      <c r="AH23" s="840"/>
      <c r="AI23" s="840"/>
      <c r="AJ23" s="843"/>
      <c r="AK23" s="844"/>
      <c r="AL23" s="845"/>
      <c r="AM23" s="845"/>
      <c r="AN23" s="845"/>
      <c r="AO23" s="845"/>
      <c r="AP23" s="840"/>
      <c r="AQ23" s="840"/>
      <c r="AR23" s="840"/>
      <c r="AS23" s="840"/>
      <c r="AT23" s="840"/>
      <c r="AU23" s="846"/>
      <c r="AV23" s="846"/>
      <c r="AW23" s="846"/>
      <c r="AX23" s="846"/>
      <c r="AY23" s="847"/>
      <c r="AZ23" s="855" t="s">
        <v>128</v>
      </c>
      <c r="BA23" s="856"/>
      <c r="BB23" s="856"/>
      <c r="BC23" s="856"/>
      <c r="BD23" s="857"/>
      <c r="BE23" s="253"/>
      <c r="BF23" s="253"/>
      <c r="BG23" s="253"/>
      <c r="BH23" s="253"/>
      <c r="BI23" s="253"/>
      <c r="BJ23" s="253"/>
      <c r="BK23" s="253"/>
      <c r="BL23" s="253"/>
      <c r="BM23" s="253"/>
      <c r="BN23" s="253"/>
      <c r="BO23" s="253"/>
      <c r="BP23" s="253"/>
      <c r="BQ23" s="262">
        <v>17</v>
      </c>
      <c r="BR23" s="263"/>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4"/>
    </row>
    <row r="24" spans="1:131" s="255"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2"/>
      <c r="BA24" s="252"/>
      <c r="BB24" s="252"/>
      <c r="BC24" s="252"/>
      <c r="BD24" s="252"/>
      <c r="BE24" s="253"/>
      <c r="BF24" s="253"/>
      <c r="BG24" s="253"/>
      <c r="BH24" s="253"/>
      <c r="BI24" s="253"/>
      <c r="BJ24" s="253"/>
      <c r="BK24" s="253"/>
      <c r="BL24" s="253"/>
      <c r="BM24" s="253"/>
      <c r="BN24" s="253"/>
      <c r="BO24" s="253"/>
      <c r="BP24" s="253"/>
      <c r="BQ24" s="262">
        <v>18</v>
      </c>
      <c r="BR24" s="263"/>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4"/>
    </row>
    <row r="25" spans="1:131" s="247"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2"/>
      <c r="BK25" s="252"/>
      <c r="BL25" s="252"/>
      <c r="BM25" s="252"/>
      <c r="BN25" s="252"/>
      <c r="BO25" s="265"/>
      <c r="BP25" s="265"/>
      <c r="BQ25" s="262">
        <v>19</v>
      </c>
      <c r="BR25" s="263"/>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6"/>
    </row>
    <row r="26" spans="1:131" s="247" customFormat="1" ht="26.25" customHeight="1" x14ac:dyDescent="0.15">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2"/>
      <c r="BK26" s="252"/>
      <c r="BL26" s="252"/>
      <c r="BM26" s="252"/>
      <c r="BN26" s="252"/>
      <c r="BO26" s="265"/>
      <c r="BP26" s="265"/>
      <c r="BQ26" s="262">
        <v>20</v>
      </c>
      <c r="BR26" s="263"/>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6"/>
    </row>
    <row r="27" spans="1:131" s="247"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2"/>
      <c r="BK27" s="252"/>
      <c r="BL27" s="252"/>
      <c r="BM27" s="252"/>
      <c r="BN27" s="252"/>
      <c r="BO27" s="265"/>
      <c r="BP27" s="265"/>
      <c r="BQ27" s="262">
        <v>21</v>
      </c>
      <c r="BR27" s="263"/>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6"/>
    </row>
    <row r="28" spans="1:131" s="247" customFormat="1" ht="26.25" customHeight="1" thickTop="1" x14ac:dyDescent="0.15">
      <c r="A28" s="266">
        <v>1</v>
      </c>
      <c r="B28" s="777" t="s">
        <v>402</v>
      </c>
      <c r="C28" s="778"/>
      <c r="D28" s="778"/>
      <c r="E28" s="778"/>
      <c r="F28" s="778"/>
      <c r="G28" s="778"/>
      <c r="H28" s="778"/>
      <c r="I28" s="778"/>
      <c r="J28" s="778"/>
      <c r="K28" s="778"/>
      <c r="L28" s="778"/>
      <c r="M28" s="778"/>
      <c r="N28" s="778"/>
      <c r="O28" s="778"/>
      <c r="P28" s="779"/>
      <c r="Q28" s="868">
        <v>1581</v>
      </c>
      <c r="R28" s="869"/>
      <c r="S28" s="869"/>
      <c r="T28" s="869"/>
      <c r="U28" s="869"/>
      <c r="V28" s="869">
        <v>1538</v>
      </c>
      <c r="W28" s="869"/>
      <c r="X28" s="869"/>
      <c r="Y28" s="869"/>
      <c r="Z28" s="869"/>
      <c r="AA28" s="869">
        <v>43</v>
      </c>
      <c r="AB28" s="869"/>
      <c r="AC28" s="869"/>
      <c r="AD28" s="869"/>
      <c r="AE28" s="870"/>
      <c r="AF28" s="871">
        <v>43</v>
      </c>
      <c r="AG28" s="869"/>
      <c r="AH28" s="869"/>
      <c r="AI28" s="869"/>
      <c r="AJ28" s="872"/>
      <c r="AK28" s="873">
        <v>96</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2"/>
      <c r="BK28" s="252"/>
      <c r="BL28" s="252"/>
      <c r="BM28" s="252"/>
      <c r="BN28" s="252"/>
      <c r="BO28" s="265"/>
      <c r="BP28" s="265"/>
      <c r="BQ28" s="262">
        <v>22</v>
      </c>
      <c r="BR28" s="263"/>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6"/>
    </row>
    <row r="29" spans="1:131" s="247" customFormat="1" ht="26.25" customHeight="1" x14ac:dyDescent="0.15">
      <c r="A29" s="266">
        <v>2</v>
      </c>
      <c r="B29" s="801" t="s">
        <v>403</v>
      </c>
      <c r="C29" s="802"/>
      <c r="D29" s="802"/>
      <c r="E29" s="802"/>
      <c r="F29" s="802"/>
      <c r="G29" s="802"/>
      <c r="H29" s="802"/>
      <c r="I29" s="802"/>
      <c r="J29" s="802"/>
      <c r="K29" s="802"/>
      <c r="L29" s="802"/>
      <c r="M29" s="802"/>
      <c r="N29" s="802"/>
      <c r="O29" s="802"/>
      <c r="P29" s="803"/>
      <c r="Q29" s="804">
        <v>1212</v>
      </c>
      <c r="R29" s="805"/>
      <c r="S29" s="805"/>
      <c r="T29" s="805"/>
      <c r="U29" s="805"/>
      <c r="V29" s="805">
        <v>1114</v>
      </c>
      <c r="W29" s="805"/>
      <c r="X29" s="805"/>
      <c r="Y29" s="805"/>
      <c r="Z29" s="805"/>
      <c r="AA29" s="805">
        <v>97</v>
      </c>
      <c r="AB29" s="805"/>
      <c r="AC29" s="805"/>
      <c r="AD29" s="805"/>
      <c r="AE29" s="806"/>
      <c r="AF29" s="807">
        <v>97</v>
      </c>
      <c r="AG29" s="808"/>
      <c r="AH29" s="808"/>
      <c r="AI29" s="808"/>
      <c r="AJ29" s="809"/>
      <c r="AK29" s="876">
        <v>189</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2"/>
      <c r="BK29" s="252"/>
      <c r="BL29" s="252"/>
      <c r="BM29" s="252"/>
      <c r="BN29" s="252"/>
      <c r="BO29" s="265"/>
      <c r="BP29" s="265"/>
      <c r="BQ29" s="262">
        <v>23</v>
      </c>
      <c r="BR29" s="263"/>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6"/>
    </row>
    <row r="30" spans="1:131" s="247" customFormat="1" ht="26.25" customHeight="1" x14ac:dyDescent="0.15">
      <c r="A30" s="266">
        <v>3</v>
      </c>
      <c r="B30" s="801" t="s">
        <v>404</v>
      </c>
      <c r="C30" s="802"/>
      <c r="D30" s="802"/>
      <c r="E30" s="802"/>
      <c r="F30" s="802"/>
      <c r="G30" s="802"/>
      <c r="H30" s="802"/>
      <c r="I30" s="802"/>
      <c r="J30" s="802"/>
      <c r="K30" s="802"/>
      <c r="L30" s="802"/>
      <c r="M30" s="802"/>
      <c r="N30" s="802"/>
      <c r="O30" s="802"/>
      <c r="P30" s="803"/>
      <c r="Q30" s="804">
        <v>143</v>
      </c>
      <c r="R30" s="805"/>
      <c r="S30" s="805"/>
      <c r="T30" s="805"/>
      <c r="U30" s="805"/>
      <c r="V30" s="805">
        <v>134</v>
      </c>
      <c r="W30" s="805"/>
      <c r="X30" s="805"/>
      <c r="Y30" s="805"/>
      <c r="Z30" s="805"/>
      <c r="AA30" s="805">
        <v>9</v>
      </c>
      <c r="AB30" s="805"/>
      <c r="AC30" s="805"/>
      <c r="AD30" s="805"/>
      <c r="AE30" s="806"/>
      <c r="AF30" s="807">
        <v>9</v>
      </c>
      <c r="AG30" s="808"/>
      <c r="AH30" s="808"/>
      <c r="AI30" s="808"/>
      <c r="AJ30" s="809"/>
      <c r="AK30" s="876">
        <v>48</v>
      </c>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2"/>
      <c r="BK30" s="252"/>
      <c r="BL30" s="252"/>
      <c r="BM30" s="252"/>
      <c r="BN30" s="252"/>
      <c r="BO30" s="265"/>
      <c r="BP30" s="265"/>
      <c r="BQ30" s="262">
        <v>24</v>
      </c>
      <c r="BR30" s="263"/>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6"/>
    </row>
    <row r="31" spans="1:131" s="247" customFormat="1" ht="26.25" customHeight="1" x14ac:dyDescent="0.15">
      <c r="A31" s="266">
        <v>4</v>
      </c>
      <c r="B31" s="801" t="s">
        <v>405</v>
      </c>
      <c r="C31" s="802"/>
      <c r="D31" s="802"/>
      <c r="E31" s="802"/>
      <c r="F31" s="802"/>
      <c r="G31" s="802"/>
      <c r="H31" s="802"/>
      <c r="I31" s="802"/>
      <c r="J31" s="802"/>
      <c r="K31" s="802"/>
      <c r="L31" s="802"/>
      <c r="M31" s="802"/>
      <c r="N31" s="802"/>
      <c r="O31" s="802"/>
      <c r="P31" s="803"/>
      <c r="Q31" s="804">
        <v>296</v>
      </c>
      <c r="R31" s="805"/>
      <c r="S31" s="805"/>
      <c r="T31" s="805"/>
      <c r="U31" s="805"/>
      <c r="V31" s="805">
        <v>259</v>
      </c>
      <c r="W31" s="805"/>
      <c r="X31" s="805"/>
      <c r="Y31" s="805"/>
      <c r="Z31" s="805"/>
      <c r="AA31" s="805">
        <v>36</v>
      </c>
      <c r="AB31" s="805"/>
      <c r="AC31" s="805"/>
      <c r="AD31" s="805"/>
      <c r="AE31" s="806"/>
      <c r="AF31" s="807">
        <v>271</v>
      </c>
      <c r="AG31" s="808"/>
      <c r="AH31" s="808"/>
      <c r="AI31" s="808"/>
      <c r="AJ31" s="809"/>
      <c r="AK31" s="876">
        <v>9</v>
      </c>
      <c r="AL31" s="877"/>
      <c r="AM31" s="877"/>
      <c r="AN31" s="877"/>
      <c r="AO31" s="877"/>
      <c r="AP31" s="877">
        <v>397</v>
      </c>
      <c r="AQ31" s="877"/>
      <c r="AR31" s="877"/>
      <c r="AS31" s="877"/>
      <c r="AT31" s="877"/>
      <c r="AU31" s="877">
        <v>16</v>
      </c>
      <c r="AV31" s="877"/>
      <c r="AW31" s="877"/>
      <c r="AX31" s="877"/>
      <c r="AY31" s="877"/>
      <c r="AZ31" s="878"/>
      <c r="BA31" s="878"/>
      <c r="BB31" s="878"/>
      <c r="BC31" s="878"/>
      <c r="BD31" s="878"/>
      <c r="BE31" s="874" t="s">
        <v>406</v>
      </c>
      <c r="BF31" s="874"/>
      <c r="BG31" s="874"/>
      <c r="BH31" s="874"/>
      <c r="BI31" s="875"/>
      <c r="BJ31" s="252"/>
      <c r="BK31" s="252"/>
      <c r="BL31" s="252"/>
      <c r="BM31" s="252"/>
      <c r="BN31" s="252"/>
      <c r="BO31" s="265"/>
      <c r="BP31" s="265"/>
      <c r="BQ31" s="262">
        <v>25</v>
      </c>
      <c r="BR31" s="263"/>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6"/>
    </row>
    <row r="32" spans="1:131" s="247" customFormat="1" ht="26.25" customHeight="1" x14ac:dyDescent="0.15">
      <c r="A32" s="266">
        <v>5</v>
      </c>
      <c r="B32" s="801" t="s">
        <v>407</v>
      </c>
      <c r="C32" s="802"/>
      <c r="D32" s="802"/>
      <c r="E32" s="802"/>
      <c r="F32" s="802"/>
      <c r="G32" s="802"/>
      <c r="H32" s="802"/>
      <c r="I32" s="802"/>
      <c r="J32" s="802"/>
      <c r="K32" s="802"/>
      <c r="L32" s="802"/>
      <c r="M32" s="802"/>
      <c r="N32" s="802"/>
      <c r="O32" s="802"/>
      <c r="P32" s="803"/>
      <c r="Q32" s="804">
        <v>147</v>
      </c>
      <c r="R32" s="805"/>
      <c r="S32" s="805"/>
      <c r="T32" s="805"/>
      <c r="U32" s="805"/>
      <c r="V32" s="805">
        <v>141</v>
      </c>
      <c r="W32" s="805"/>
      <c r="X32" s="805"/>
      <c r="Y32" s="805"/>
      <c r="Z32" s="805"/>
      <c r="AA32" s="805">
        <v>5</v>
      </c>
      <c r="AB32" s="805"/>
      <c r="AC32" s="805"/>
      <c r="AD32" s="805"/>
      <c r="AE32" s="806"/>
      <c r="AF32" s="807">
        <v>5</v>
      </c>
      <c r="AG32" s="808"/>
      <c r="AH32" s="808"/>
      <c r="AI32" s="808"/>
      <c r="AJ32" s="809"/>
      <c r="AK32" s="876">
        <v>104</v>
      </c>
      <c r="AL32" s="877"/>
      <c r="AM32" s="877"/>
      <c r="AN32" s="877"/>
      <c r="AO32" s="877"/>
      <c r="AP32" s="877">
        <v>1314</v>
      </c>
      <c r="AQ32" s="877"/>
      <c r="AR32" s="877"/>
      <c r="AS32" s="877"/>
      <c r="AT32" s="877"/>
      <c r="AU32" s="877">
        <v>1314</v>
      </c>
      <c r="AV32" s="877"/>
      <c r="AW32" s="877"/>
      <c r="AX32" s="877"/>
      <c r="AY32" s="877"/>
      <c r="AZ32" s="878"/>
      <c r="BA32" s="878"/>
      <c r="BB32" s="878"/>
      <c r="BC32" s="878"/>
      <c r="BD32" s="878"/>
      <c r="BE32" s="874" t="s">
        <v>408</v>
      </c>
      <c r="BF32" s="874"/>
      <c r="BG32" s="874"/>
      <c r="BH32" s="874"/>
      <c r="BI32" s="875"/>
      <c r="BJ32" s="252"/>
      <c r="BK32" s="252"/>
      <c r="BL32" s="252"/>
      <c r="BM32" s="252"/>
      <c r="BN32" s="252"/>
      <c r="BO32" s="265"/>
      <c r="BP32" s="265"/>
      <c r="BQ32" s="262">
        <v>26</v>
      </c>
      <c r="BR32" s="263"/>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6"/>
    </row>
    <row r="33" spans="1:131" s="247" customFormat="1" ht="26.25" customHeight="1" x14ac:dyDescent="0.15">
      <c r="A33" s="266">
        <v>6</v>
      </c>
      <c r="B33" s="801" t="s">
        <v>409</v>
      </c>
      <c r="C33" s="802"/>
      <c r="D33" s="802"/>
      <c r="E33" s="802"/>
      <c r="F33" s="802"/>
      <c r="G33" s="802"/>
      <c r="H33" s="802"/>
      <c r="I33" s="802"/>
      <c r="J33" s="802"/>
      <c r="K33" s="802"/>
      <c r="L33" s="802"/>
      <c r="M33" s="802"/>
      <c r="N33" s="802"/>
      <c r="O33" s="802"/>
      <c r="P33" s="803"/>
      <c r="Q33" s="804">
        <v>23</v>
      </c>
      <c r="R33" s="805"/>
      <c r="S33" s="805"/>
      <c r="T33" s="805"/>
      <c r="U33" s="805"/>
      <c r="V33" s="805">
        <v>22</v>
      </c>
      <c r="W33" s="805"/>
      <c r="X33" s="805"/>
      <c r="Y33" s="805"/>
      <c r="Z33" s="805"/>
      <c r="AA33" s="805">
        <v>1</v>
      </c>
      <c r="AB33" s="805"/>
      <c r="AC33" s="805"/>
      <c r="AD33" s="805"/>
      <c r="AE33" s="806"/>
      <c r="AF33" s="807">
        <v>1</v>
      </c>
      <c r="AG33" s="808"/>
      <c r="AH33" s="808"/>
      <c r="AI33" s="808"/>
      <c r="AJ33" s="809"/>
      <c r="AK33" s="876">
        <v>22</v>
      </c>
      <c r="AL33" s="877"/>
      <c r="AM33" s="877"/>
      <c r="AN33" s="877"/>
      <c r="AO33" s="877"/>
      <c r="AP33" s="877"/>
      <c r="AQ33" s="877"/>
      <c r="AR33" s="877"/>
      <c r="AS33" s="877"/>
      <c r="AT33" s="877"/>
      <c r="AU33" s="877"/>
      <c r="AV33" s="877"/>
      <c r="AW33" s="877"/>
      <c r="AX33" s="877"/>
      <c r="AY33" s="877"/>
      <c r="AZ33" s="878"/>
      <c r="BA33" s="878"/>
      <c r="BB33" s="878"/>
      <c r="BC33" s="878"/>
      <c r="BD33" s="878"/>
      <c r="BE33" s="874" t="s">
        <v>408</v>
      </c>
      <c r="BF33" s="874"/>
      <c r="BG33" s="874"/>
      <c r="BH33" s="874"/>
      <c r="BI33" s="875"/>
      <c r="BJ33" s="252"/>
      <c r="BK33" s="252"/>
      <c r="BL33" s="252"/>
      <c r="BM33" s="252"/>
      <c r="BN33" s="252"/>
      <c r="BO33" s="265"/>
      <c r="BP33" s="265"/>
      <c r="BQ33" s="262">
        <v>27</v>
      </c>
      <c r="BR33" s="263"/>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6"/>
    </row>
    <row r="34" spans="1:131" s="247" customFormat="1" ht="26.25" customHeight="1" x14ac:dyDescent="0.15">
      <c r="A34" s="266">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2"/>
      <c r="BK34" s="252"/>
      <c r="BL34" s="252"/>
      <c r="BM34" s="252"/>
      <c r="BN34" s="252"/>
      <c r="BO34" s="265"/>
      <c r="BP34" s="265"/>
      <c r="BQ34" s="262">
        <v>28</v>
      </c>
      <c r="BR34" s="263"/>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6"/>
    </row>
    <row r="35" spans="1:131" s="247" customFormat="1" ht="26.25" customHeight="1" x14ac:dyDescent="0.15">
      <c r="A35" s="266">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2"/>
      <c r="BK35" s="252"/>
      <c r="BL35" s="252"/>
      <c r="BM35" s="252"/>
      <c r="BN35" s="252"/>
      <c r="BO35" s="265"/>
      <c r="BP35" s="265"/>
      <c r="BQ35" s="262">
        <v>29</v>
      </c>
      <c r="BR35" s="263"/>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6"/>
    </row>
    <row r="36" spans="1:131" s="247" customFormat="1" ht="26.25" customHeight="1" x14ac:dyDescent="0.15">
      <c r="A36" s="266">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2"/>
      <c r="BK36" s="252"/>
      <c r="BL36" s="252"/>
      <c r="BM36" s="252"/>
      <c r="BN36" s="252"/>
      <c r="BO36" s="265"/>
      <c r="BP36" s="265"/>
      <c r="BQ36" s="262">
        <v>30</v>
      </c>
      <c r="BR36" s="263"/>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6"/>
    </row>
    <row r="37" spans="1:131" s="247" customFormat="1" ht="26.25" customHeight="1" x14ac:dyDescent="0.15">
      <c r="A37" s="266">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2"/>
      <c r="BK37" s="252"/>
      <c r="BL37" s="252"/>
      <c r="BM37" s="252"/>
      <c r="BN37" s="252"/>
      <c r="BO37" s="265"/>
      <c r="BP37" s="265"/>
      <c r="BQ37" s="262">
        <v>31</v>
      </c>
      <c r="BR37" s="263"/>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6"/>
    </row>
    <row r="38" spans="1:131" s="247" customFormat="1" ht="26.25" customHeight="1" x14ac:dyDescent="0.15">
      <c r="A38" s="266">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2"/>
      <c r="BK38" s="252"/>
      <c r="BL38" s="252"/>
      <c r="BM38" s="252"/>
      <c r="BN38" s="252"/>
      <c r="BO38" s="265"/>
      <c r="BP38" s="265"/>
      <c r="BQ38" s="262">
        <v>32</v>
      </c>
      <c r="BR38" s="263"/>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6"/>
    </row>
    <row r="39" spans="1:131" s="247" customFormat="1" ht="26.25" customHeight="1" x14ac:dyDescent="0.15">
      <c r="A39" s="266">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2"/>
      <c r="BK39" s="252"/>
      <c r="BL39" s="252"/>
      <c r="BM39" s="252"/>
      <c r="BN39" s="252"/>
      <c r="BO39" s="265"/>
      <c r="BP39" s="265"/>
      <c r="BQ39" s="262">
        <v>33</v>
      </c>
      <c r="BR39" s="263"/>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6"/>
    </row>
    <row r="40" spans="1:131" s="247" customFormat="1" ht="26.25" customHeight="1" x14ac:dyDescent="0.15">
      <c r="A40" s="261">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2"/>
      <c r="BK40" s="252"/>
      <c r="BL40" s="252"/>
      <c r="BM40" s="252"/>
      <c r="BN40" s="252"/>
      <c r="BO40" s="265"/>
      <c r="BP40" s="265"/>
      <c r="BQ40" s="262">
        <v>34</v>
      </c>
      <c r="BR40" s="263"/>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6"/>
    </row>
    <row r="41" spans="1:131" s="247" customFormat="1" ht="26.25" customHeight="1" x14ac:dyDescent="0.15">
      <c r="A41" s="261">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2"/>
      <c r="BK41" s="252"/>
      <c r="BL41" s="252"/>
      <c r="BM41" s="252"/>
      <c r="BN41" s="252"/>
      <c r="BO41" s="265"/>
      <c r="BP41" s="265"/>
      <c r="BQ41" s="262">
        <v>35</v>
      </c>
      <c r="BR41" s="263"/>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6"/>
    </row>
    <row r="42" spans="1:131" s="247" customFormat="1" ht="26.25" customHeight="1" x14ac:dyDescent="0.15">
      <c r="A42" s="261">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2"/>
      <c r="BK42" s="252"/>
      <c r="BL42" s="252"/>
      <c r="BM42" s="252"/>
      <c r="BN42" s="252"/>
      <c r="BO42" s="265"/>
      <c r="BP42" s="265"/>
      <c r="BQ42" s="262">
        <v>36</v>
      </c>
      <c r="BR42" s="263"/>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6"/>
    </row>
    <row r="43" spans="1:131" s="247" customFormat="1" ht="26.25" customHeight="1" x14ac:dyDescent="0.15">
      <c r="A43" s="261">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2"/>
      <c r="BK43" s="252"/>
      <c r="BL43" s="252"/>
      <c r="BM43" s="252"/>
      <c r="BN43" s="252"/>
      <c r="BO43" s="265"/>
      <c r="BP43" s="265"/>
      <c r="BQ43" s="262">
        <v>37</v>
      </c>
      <c r="BR43" s="263"/>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6"/>
    </row>
    <row r="44" spans="1:131" s="247" customFormat="1" ht="26.25" customHeight="1" x14ac:dyDescent="0.15">
      <c r="A44" s="261">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2"/>
      <c r="BK44" s="252"/>
      <c r="BL44" s="252"/>
      <c r="BM44" s="252"/>
      <c r="BN44" s="252"/>
      <c r="BO44" s="265"/>
      <c r="BP44" s="265"/>
      <c r="BQ44" s="262">
        <v>38</v>
      </c>
      <c r="BR44" s="263"/>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6"/>
    </row>
    <row r="45" spans="1:131" s="247" customFormat="1" ht="26.25" customHeight="1" x14ac:dyDescent="0.15">
      <c r="A45" s="261">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2"/>
      <c r="BK45" s="252"/>
      <c r="BL45" s="252"/>
      <c r="BM45" s="252"/>
      <c r="BN45" s="252"/>
      <c r="BO45" s="265"/>
      <c r="BP45" s="265"/>
      <c r="BQ45" s="262">
        <v>39</v>
      </c>
      <c r="BR45" s="263"/>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6"/>
    </row>
    <row r="46" spans="1:131" s="247" customFormat="1" ht="26.25" customHeight="1" x14ac:dyDescent="0.15">
      <c r="A46" s="261">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2"/>
      <c r="BK46" s="252"/>
      <c r="BL46" s="252"/>
      <c r="BM46" s="252"/>
      <c r="BN46" s="252"/>
      <c r="BO46" s="265"/>
      <c r="BP46" s="265"/>
      <c r="BQ46" s="262">
        <v>40</v>
      </c>
      <c r="BR46" s="263"/>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6"/>
    </row>
    <row r="47" spans="1:131" s="247" customFormat="1" ht="26.25" customHeight="1" x14ac:dyDescent="0.15">
      <c r="A47" s="261">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2"/>
      <c r="BK47" s="252"/>
      <c r="BL47" s="252"/>
      <c r="BM47" s="252"/>
      <c r="BN47" s="252"/>
      <c r="BO47" s="265"/>
      <c r="BP47" s="265"/>
      <c r="BQ47" s="262">
        <v>41</v>
      </c>
      <c r="BR47" s="263"/>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6"/>
    </row>
    <row r="48" spans="1:131" s="247" customFormat="1" ht="26.25" customHeight="1" x14ac:dyDescent="0.15">
      <c r="A48" s="261">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2"/>
      <c r="BK48" s="252"/>
      <c r="BL48" s="252"/>
      <c r="BM48" s="252"/>
      <c r="BN48" s="252"/>
      <c r="BO48" s="265"/>
      <c r="BP48" s="265"/>
      <c r="BQ48" s="262">
        <v>42</v>
      </c>
      <c r="BR48" s="263"/>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6"/>
    </row>
    <row r="49" spans="1:131" s="247" customFormat="1" ht="26.25" customHeight="1" x14ac:dyDescent="0.15">
      <c r="A49" s="261">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2"/>
      <c r="BK49" s="252"/>
      <c r="BL49" s="252"/>
      <c r="BM49" s="252"/>
      <c r="BN49" s="252"/>
      <c r="BO49" s="265"/>
      <c r="BP49" s="265"/>
      <c r="BQ49" s="262">
        <v>43</v>
      </c>
      <c r="BR49" s="263"/>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6"/>
    </row>
    <row r="50" spans="1:131" s="247" customFormat="1" ht="26.25" customHeight="1" x14ac:dyDescent="0.15">
      <c r="A50" s="261">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2"/>
      <c r="BK50" s="252"/>
      <c r="BL50" s="252"/>
      <c r="BM50" s="252"/>
      <c r="BN50" s="252"/>
      <c r="BO50" s="265"/>
      <c r="BP50" s="265"/>
      <c r="BQ50" s="262">
        <v>44</v>
      </c>
      <c r="BR50" s="263"/>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6"/>
    </row>
    <row r="51" spans="1:131" s="247" customFormat="1" ht="26.25" customHeight="1" x14ac:dyDescent="0.15">
      <c r="A51" s="261">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2"/>
      <c r="BK51" s="252"/>
      <c r="BL51" s="252"/>
      <c r="BM51" s="252"/>
      <c r="BN51" s="252"/>
      <c r="BO51" s="265"/>
      <c r="BP51" s="265"/>
      <c r="BQ51" s="262">
        <v>45</v>
      </c>
      <c r="BR51" s="263"/>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6"/>
    </row>
    <row r="52" spans="1:131" s="247" customFormat="1" ht="26.25" customHeight="1" x14ac:dyDescent="0.15">
      <c r="A52" s="261">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2"/>
      <c r="BK52" s="252"/>
      <c r="BL52" s="252"/>
      <c r="BM52" s="252"/>
      <c r="BN52" s="252"/>
      <c r="BO52" s="265"/>
      <c r="BP52" s="265"/>
      <c r="BQ52" s="262">
        <v>46</v>
      </c>
      <c r="BR52" s="263"/>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6"/>
    </row>
    <row r="53" spans="1:131" s="247" customFormat="1" ht="26.25" customHeight="1" x14ac:dyDescent="0.15">
      <c r="A53" s="261">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2"/>
      <c r="BK53" s="252"/>
      <c r="BL53" s="252"/>
      <c r="BM53" s="252"/>
      <c r="BN53" s="252"/>
      <c r="BO53" s="265"/>
      <c r="BP53" s="265"/>
      <c r="BQ53" s="262">
        <v>47</v>
      </c>
      <c r="BR53" s="263"/>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6"/>
    </row>
    <row r="54" spans="1:131" s="247" customFormat="1" ht="26.25" customHeight="1" x14ac:dyDescent="0.15">
      <c r="A54" s="261">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2"/>
      <c r="BK54" s="252"/>
      <c r="BL54" s="252"/>
      <c r="BM54" s="252"/>
      <c r="BN54" s="252"/>
      <c r="BO54" s="265"/>
      <c r="BP54" s="265"/>
      <c r="BQ54" s="262">
        <v>48</v>
      </c>
      <c r="BR54" s="263"/>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6"/>
    </row>
    <row r="55" spans="1:131" s="247" customFormat="1" ht="26.25" customHeight="1" x14ac:dyDescent="0.15">
      <c r="A55" s="261">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2"/>
      <c r="BK55" s="252"/>
      <c r="BL55" s="252"/>
      <c r="BM55" s="252"/>
      <c r="BN55" s="252"/>
      <c r="BO55" s="265"/>
      <c r="BP55" s="265"/>
      <c r="BQ55" s="262">
        <v>49</v>
      </c>
      <c r="BR55" s="263"/>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6"/>
    </row>
    <row r="56" spans="1:131" s="247" customFormat="1" ht="26.25" customHeight="1" x14ac:dyDescent="0.15">
      <c r="A56" s="261">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2"/>
      <c r="BK56" s="252"/>
      <c r="BL56" s="252"/>
      <c r="BM56" s="252"/>
      <c r="BN56" s="252"/>
      <c r="BO56" s="265"/>
      <c r="BP56" s="265"/>
      <c r="BQ56" s="262">
        <v>50</v>
      </c>
      <c r="BR56" s="263"/>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6"/>
    </row>
    <row r="57" spans="1:131" s="247" customFormat="1" ht="26.25" customHeight="1" x14ac:dyDescent="0.15">
      <c r="A57" s="261">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2"/>
      <c r="BK57" s="252"/>
      <c r="BL57" s="252"/>
      <c r="BM57" s="252"/>
      <c r="BN57" s="252"/>
      <c r="BO57" s="265"/>
      <c r="BP57" s="265"/>
      <c r="BQ57" s="262">
        <v>51</v>
      </c>
      <c r="BR57" s="263"/>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6"/>
    </row>
    <row r="58" spans="1:131" s="247" customFormat="1" ht="26.25" customHeight="1" x14ac:dyDescent="0.15">
      <c r="A58" s="261">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2"/>
      <c r="BK58" s="252"/>
      <c r="BL58" s="252"/>
      <c r="BM58" s="252"/>
      <c r="BN58" s="252"/>
      <c r="BO58" s="265"/>
      <c r="BP58" s="265"/>
      <c r="BQ58" s="262">
        <v>52</v>
      </c>
      <c r="BR58" s="263"/>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6"/>
    </row>
    <row r="59" spans="1:131" s="247" customFormat="1" ht="26.25" customHeight="1" x14ac:dyDescent="0.15">
      <c r="A59" s="261">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2"/>
      <c r="BK59" s="252"/>
      <c r="BL59" s="252"/>
      <c r="BM59" s="252"/>
      <c r="BN59" s="252"/>
      <c r="BO59" s="265"/>
      <c r="BP59" s="265"/>
      <c r="BQ59" s="262">
        <v>53</v>
      </c>
      <c r="BR59" s="263"/>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6"/>
    </row>
    <row r="60" spans="1:131" s="247" customFormat="1" ht="26.25" customHeight="1" x14ac:dyDescent="0.15">
      <c r="A60" s="261">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2"/>
      <c r="BK60" s="252"/>
      <c r="BL60" s="252"/>
      <c r="BM60" s="252"/>
      <c r="BN60" s="252"/>
      <c r="BO60" s="265"/>
      <c r="BP60" s="265"/>
      <c r="BQ60" s="262">
        <v>54</v>
      </c>
      <c r="BR60" s="263"/>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6"/>
    </row>
    <row r="61" spans="1:131" s="247" customFormat="1" ht="26.25" customHeight="1" thickBot="1" x14ac:dyDescent="0.2">
      <c r="A61" s="261">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2"/>
      <c r="BK61" s="252"/>
      <c r="BL61" s="252"/>
      <c r="BM61" s="252"/>
      <c r="BN61" s="252"/>
      <c r="BO61" s="265"/>
      <c r="BP61" s="265"/>
      <c r="BQ61" s="262">
        <v>55</v>
      </c>
      <c r="BR61" s="263"/>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6"/>
    </row>
    <row r="62" spans="1:131" s="247" customFormat="1" ht="26.25" customHeight="1" x14ac:dyDescent="0.15">
      <c r="A62" s="261">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5"/>
      <c r="BP62" s="265"/>
      <c r="BQ62" s="262">
        <v>56</v>
      </c>
      <c r="BR62" s="263"/>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6"/>
    </row>
    <row r="63" spans="1:131" s="247" customFormat="1" ht="26.25" customHeight="1" thickBot="1" x14ac:dyDescent="0.2">
      <c r="A63" s="264" t="s">
        <v>390</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427</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5"/>
      <c r="BP63" s="265"/>
      <c r="BQ63" s="262">
        <v>57</v>
      </c>
      <c r="BR63" s="263"/>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6"/>
    </row>
    <row r="66" spans="1:131" s="247"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377</v>
      </c>
      <c r="BA66" s="764"/>
      <c r="BB66" s="764"/>
      <c r="BC66" s="764"/>
      <c r="BD66" s="775"/>
      <c r="BE66" s="265"/>
      <c r="BF66" s="265"/>
      <c r="BG66" s="265"/>
      <c r="BH66" s="265"/>
      <c r="BI66" s="265"/>
      <c r="BJ66" s="265"/>
      <c r="BK66" s="265"/>
      <c r="BL66" s="265"/>
      <c r="BM66" s="265"/>
      <c r="BN66" s="265"/>
      <c r="BO66" s="265"/>
      <c r="BP66" s="265"/>
      <c r="BQ66" s="262">
        <v>60</v>
      </c>
      <c r="BR66" s="267"/>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6"/>
    </row>
    <row r="67" spans="1:131" s="247"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5"/>
      <c r="BF67" s="265"/>
      <c r="BG67" s="265"/>
      <c r="BH67" s="265"/>
      <c r="BI67" s="265"/>
      <c r="BJ67" s="265"/>
      <c r="BK67" s="265"/>
      <c r="BL67" s="265"/>
      <c r="BM67" s="265"/>
      <c r="BN67" s="265"/>
      <c r="BO67" s="265"/>
      <c r="BP67" s="265"/>
      <c r="BQ67" s="262">
        <v>61</v>
      </c>
      <c r="BR67" s="267"/>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6"/>
    </row>
    <row r="68" spans="1:131" s="247" customFormat="1" ht="26.25" customHeight="1" thickTop="1" x14ac:dyDescent="0.15">
      <c r="A68" s="258">
        <v>1</v>
      </c>
      <c r="B68" s="915" t="s">
        <v>580</v>
      </c>
      <c r="C68" s="916"/>
      <c r="D68" s="916"/>
      <c r="E68" s="916"/>
      <c r="F68" s="916"/>
      <c r="G68" s="916"/>
      <c r="H68" s="916"/>
      <c r="I68" s="916"/>
      <c r="J68" s="916"/>
      <c r="K68" s="916"/>
      <c r="L68" s="916"/>
      <c r="M68" s="916"/>
      <c r="N68" s="916"/>
      <c r="O68" s="916"/>
      <c r="P68" s="917"/>
      <c r="Q68" s="918">
        <v>4056</v>
      </c>
      <c r="R68" s="912"/>
      <c r="S68" s="912"/>
      <c r="T68" s="912"/>
      <c r="U68" s="912"/>
      <c r="V68" s="912">
        <v>3881</v>
      </c>
      <c r="W68" s="912"/>
      <c r="X68" s="912"/>
      <c r="Y68" s="912"/>
      <c r="Z68" s="912"/>
      <c r="AA68" s="912">
        <v>174</v>
      </c>
      <c r="AB68" s="912"/>
      <c r="AC68" s="912"/>
      <c r="AD68" s="912"/>
      <c r="AE68" s="912"/>
      <c r="AF68" s="912">
        <v>96</v>
      </c>
      <c r="AG68" s="912"/>
      <c r="AH68" s="912"/>
      <c r="AI68" s="912"/>
      <c r="AJ68" s="912"/>
      <c r="AK68" s="912">
        <v>239</v>
      </c>
      <c r="AL68" s="912"/>
      <c r="AM68" s="912"/>
      <c r="AN68" s="912"/>
      <c r="AO68" s="912"/>
      <c r="AP68" s="912">
        <v>1471</v>
      </c>
      <c r="AQ68" s="912"/>
      <c r="AR68" s="912"/>
      <c r="AS68" s="912"/>
      <c r="AT68" s="912"/>
      <c r="AU68" s="912">
        <v>193</v>
      </c>
      <c r="AV68" s="912"/>
      <c r="AW68" s="912"/>
      <c r="AX68" s="912"/>
      <c r="AY68" s="912"/>
      <c r="AZ68" s="913" t="s">
        <v>584</v>
      </c>
      <c r="BA68" s="913"/>
      <c r="BB68" s="913"/>
      <c r="BC68" s="913"/>
      <c r="BD68" s="914"/>
      <c r="BE68" s="265"/>
      <c r="BF68" s="265"/>
      <c r="BG68" s="265"/>
      <c r="BH68" s="265"/>
      <c r="BI68" s="265"/>
      <c r="BJ68" s="265"/>
      <c r="BK68" s="265"/>
      <c r="BL68" s="265"/>
      <c r="BM68" s="265"/>
      <c r="BN68" s="265"/>
      <c r="BO68" s="265"/>
      <c r="BP68" s="265"/>
      <c r="BQ68" s="262">
        <v>62</v>
      </c>
      <c r="BR68" s="267"/>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6"/>
    </row>
    <row r="69" spans="1:131" s="247" customFormat="1" ht="26.25" customHeight="1" x14ac:dyDescent="0.15">
      <c r="A69" s="261">
        <v>2</v>
      </c>
      <c r="B69" s="919" t="s">
        <v>581</v>
      </c>
      <c r="C69" s="920"/>
      <c r="D69" s="920"/>
      <c r="E69" s="920"/>
      <c r="F69" s="920"/>
      <c r="G69" s="920"/>
      <c r="H69" s="920"/>
      <c r="I69" s="920"/>
      <c r="J69" s="920"/>
      <c r="K69" s="920"/>
      <c r="L69" s="920"/>
      <c r="M69" s="920"/>
      <c r="N69" s="920"/>
      <c r="O69" s="920"/>
      <c r="P69" s="921"/>
      <c r="Q69" s="922">
        <v>1662</v>
      </c>
      <c r="R69" s="923"/>
      <c r="S69" s="923"/>
      <c r="T69" s="923"/>
      <c r="U69" s="876"/>
      <c r="V69" s="924">
        <v>1628</v>
      </c>
      <c r="W69" s="923"/>
      <c r="X69" s="923"/>
      <c r="Y69" s="923"/>
      <c r="Z69" s="876"/>
      <c r="AA69" s="924">
        <v>35</v>
      </c>
      <c r="AB69" s="923"/>
      <c r="AC69" s="923"/>
      <c r="AD69" s="923"/>
      <c r="AE69" s="876"/>
      <c r="AF69" s="924">
        <v>35</v>
      </c>
      <c r="AG69" s="923"/>
      <c r="AH69" s="923"/>
      <c r="AI69" s="923"/>
      <c r="AJ69" s="876"/>
      <c r="AK69" s="924"/>
      <c r="AL69" s="923"/>
      <c r="AM69" s="923"/>
      <c r="AN69" s="923"/>
      <c r="AO69" s="876"/>
      <c r="AP69" s="877"/>
      <c r="AQ69" s="877"/>
      <c r="AR69" s="877"/>
      <c r="AS69" s="877"/>
      <c r="AT69" s="877"/>
      <c r="AU69" s="877"/>
      <c r="AV69" s="877"/>
      <c r="AW69" s="877"/>
      <c r="AX69" s="877"/>
      <c r="AY69" s="877"/>
      <c r="AZ69" s="925" t="s">
        <v>584</v>
      </c>
      <c r="BA69" s="925"/>
      <c r="BB69" s="925"/>
      <c r="BC69" s="925"/>
      <c r="BD69" s="926"/>
      <c r="BE69" s="265"/>
      <c r="BF69" s="265"/>
      <c r="BG69" s="265"/>
      <c r="BH69" s="265"/>
      <c r="BI69" s="265"/>
      <c r="BJ69" s="265"/>
      <c r="BK69" s="265"/>
      <c r="BL69" s="265"/>
      <c r="BM69" s="265"/>
      <c r="BN69" s="265"/>
      <c r="BO69" s="265"/>
      <c r="BP69" s="265"/>
      <c r="BQ69" s="262">
        <v>63</v>
      </c>
      <c r="BR69" s="267"/>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6"/>
    </row>
    <row r="70" spans="1:131" s="247" customFormat="1" ht="26.25" customHeight="1" x14ac:dyDescent="0.15">
      <c r="A70" s="261">
        <v>3</v>
      </c>
      <c r="B70" s="919" t="s">
        <v>581</v>
      </c>
      <c r="C70" s="920"/>
      <c r="D70" s="920"/>
      <c r="E70" s="920"/>
      <c r="F70" s="920"/>
      <c r="G70" s="920"/>
      <c r="H70" s="920"/>
      <c r="I70" s="920"/>
      <c r="J70" s="920"/>
      <c r="K70" s="920"/>
      <c r="L70" s="920"/>
      <c r="M70" s="920"/>
      <c r="N70" s="920"/>
      <c r="O70" s="920"/>
      <c r="P70" s="921"/>
      <c r="Q70" s="922">
        <v>778014</v>
      </c>
      <c r="R70" s="923"/>
      <c r="S70" s="923"/>
      <c r="T70" s="923"/>
      <c r="U70" s="876"/>
      <c r="V70" s="924">
        <v>737977</v>
      </c>
      <c r="W70" s="923"/>
      <c r="X70" s="923"/>
      <c r="Y70" s="923"/>
      <c r="Z70" s="876"/>
      <c r="AA70" s="924">
        <v>40037</v>
      </c>
      <c r="AB70" s="923"/>
      <c r="AC70" s="923"/>
      <c r="AD70" s="923"/>
      <c r="AE70" s="876"/>
      <c r="AF70" s="924">
        <v>40037</v>
      </c>
      <c r="AG70" s="923"/>
      <c r="AH70" s="923"/>
      <c r="AI70" s="923"/>
      <c r="AJ70" s="876"/>
      <c r="AK70" s="924">
        <v>7130</v>
      </c>
      <c r="AL70" s="923"/>
      <c r="AM70" s="923"/>
      <c r="AN70" s="923"/>
      <c r="AO70" s="876"/>
      <c r="AP70" s="877"/>
      <c r="AQ70" s="877"/>
      <c r="AR70" s="877"/>
      <c r="AS70" s="877"/>
      <c r="AT70" s="877"/>
      <c r="AU70" s="877"/>
      <c r="AV70" s="877"/>
      <c r="AW70" s="877"/>
      <c r="AX70" s="877"/>
      <c r="AY70" s="877"/>
      <c r="AZ70" s="925" t="s">
        <v>585</v>
      </c>
      <c r="BA70" s="925"/>
      <c r="BB70" s="925"/>
      <c r="BC70" s="925"/>
      <c r="BD70" s="926"/>
      <c r="BE70" s="265"/>
      <c r="BF70" s="265"/>
      <c r="BG70" s="265"/>
      <c r="BH70" s="265"/>
      <c r="BI70" s="265"/>
      <c r="BJ70" s="265"/>
      <c r="BK70" s="265"/>
      <c r="BL70" s="265"/>
      <c r="BM70" s="265"/>
      <c r="BN70" s="265"/>
      <c r="BO70" s="265"/>
      <c r="BP70" s="265"/>
      <c r="BQ70" s="262">
        <v>64</v>
      </c>
      <c r="BR70" s="267"/>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6"/>
    </row>
    <row r="71" spans="1:131" s="247" customFormat="1" ht="26.25" customHeight="1" x14ac:dyDescent="0.15">
      <c r="A71" s="261">
        <v>4</v>
      </c>
      <c r="B71" s="919" t="s">
        <v>582</v>
      </c>
      <c r="C71" s="920"/>
      <c r="D71" s="920"/>
      <c r="E71" s="920"/>
      <c r="F71" s="920"/>
      <c r="G71" s="920"/>
      <c r="H71" s="920"/>
      <c r="I71" s="920"/>
      <c r="J71" s="920"/>
      <c r="K71" s="920"/>
      <c r="L71" s="920"/>
      <c r="M71" s="920"/>
      <c r="N71" s="920"/>
      <c r="O71" s="920"/>
      <c r="P71" s="921"/>
      <c r="Q71" s="922">
        <v>23332</v>
      </c>
      <c r="R71" s="923"/>
      <c r="S71" s="923"/>
      <c r="T71" s="923"/>
      <c r="U71" s="876"/>
      <c r="V71" s="924">
        <v>22338</v>
      </c>
      <c r="W71" s="923"/>
      <c r="X71" s="923"/>
      <c r="Y71" s="923"/>
      <c r="Z71" s="876"/>
      <c r="AA71" s="924">
        <v>994</v>
      </c>
      <c r="AB71" s="923"/>
      <c r="AC71" s="923"/>
      <c r="AD71" s="923"/>
      <c r="AE71" s="876"/>
      <c r="AF71" s="924">
        <v>994</v>
      </c>
      <c r="AG71" s="923"/>
      <c r="AH71" s="923"/>
      <c r="AI71" s="923"/>
      <c r="AJ71" s="876"/>
      <c r="AK71" s="924">
        <v>28</v>
      </c>
      <c r="AL71" s="923"/>
      <c r="AM71" s="923"/>
      <c r="AN71" s="923"/>
      <c r="AO71" s="876"/>
      <c r="AP71" s="877"/>
      <c r="AQ71" s="877"/>
      <c r="AR71" s="877"/>
      <c r="AS71" s="877"/>
      <c r="AT71" s="877"/>
      <c r="AU71" s="877"/>
      <c r="AV71" s="877"/>
      <c r="AW71" s="877"/>
      <c r="AX71" s="877"/>
      <c r="AY71" s="877"/>
      <c r="AZ71" s="925" t="s">
        <v>584</v>
      </c>
      <c r="BA71" s="925"/>
      <c r="BB71" s="925"/>
      <c r="BC71" s="925"/>
      <c r="BD71" s="926"/>
      <c r="BE71" s="265"/>
      <c r="BF71" s="265"/>
      <c r="BG71" s="265"/>
      <c r="BH71" s="265"/>
      <c r="BI71" s="265"/>
      <c r="BJ71" s="265"/>
      <c r="BK71" s="265"/>
      <c r="BL71" s="265"/>
      <c r="BM71" s="265"/>
      <c r="BN71" s="265"/>
      <c r="BO71" s="265"/>
      <c r="BP71" s="265"/>
      <c r="BQ71" s="262">
        <v>65</v>
      </c>
      <c r="BR71" s="267"/>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6"/>
    </row>
    <row r="72" spans="1:131" s="247" customFormat="1" ht="26.25" customHeight="1" x14ac:dyDescent="0.15">
      <c r="A72" s="261">
        <v>5</v>
      </c>
      <c r="B72" s="919" t="s">
        <v>582</v>
      </c>
      <c r="C72" s="920"/>
      <c r="D72" s="920"/>
      <c r="E72" s="920"/>
      <c r="F72" s="920"/>
      <c r="G72" s="920"/>
      <c r="H72" s="920"/>
      <c r="I72" s="920"/>
      <c r="J72" s="920"/>
      <c r="K72" s="920"/>
      <c r="L72" s="920"/>
      <c r="M72" s="920"/>
      <c r="N72" s="920"/>
      <c r="O72" s="920"/>
      <c r="P72" s="921"/>
      <c r="Q72" s="922">
        <v>284</v>
      </c>
      <c r="R72" s="923"/>
      <c r="S72" s="923"/>
      <c r="T72" s="923"/>
      <c r="U72" s="876"/>
      <c r="V72" s="924">
        <v>122</v>
      </c>
      <c r="W72" s="923"/>
      <c r="X72" s="923"/>
      <c r="Y72" s="923"/>
      <c r="Z72" s="876"/>
      <c r="AA72" s="924">
        <v>162</v>
      </c>
      <c r="AB72" s="923"/>
      <c r="AC72" s="923"/>
      <c r="AD72" s="923"/>
      <c r="AE72" s="876"/>
      <c r="AF72" s="924">
        <v>162</v>
      </c>
      <c r="AG72" s="923"/>
      <c r="AH72" s="923"/>
      <c r="AI72" s="923"/>
      <c r="AJ72" s="876"/>
      <c r="AK72" s="924"/>
      <c r="AL72" s="923"/>
      <c r="AM72" s="923"/>
      <c r="AN72" s="923"/>
      <c r="AO72" s="876"/>
      <c r="AP72" s="877"/>
      <c r="AQ72" s="877"/>
      <c r="AR72" s="877"/>
      <c r="AS72" s="877"/>
      <c r="AT72" s="877"/>
      <c r="AU72" s="877"/>
      <c r="AV72" s="877"/>
      <c r="AW72" s="877"/>
      <c r="AX72" s="877"/>
      <c r="AY72" s="877"/>
      <c r="AZ72" s="925" t="s">
        <v>586</v>
      </c>
      <c r="BA72" s="925"/>
      <c r="BB72" s="925"/>
      <c r="BC72" s="925"/>
      <c r="BD72" s="926"/>
      <c r="BE72" s="265"/>
      <c r="BF72" s="265"/>
      <c r="BG72" s="265"/>
      <c r="BH72" s="265"/>
      <c r="BI72" s="265"/>
      <c r="BJ72" s="265"/>
      <c r="BK72" s="265"/>
      <c r="BL72" s="265"/>
      <c r="BM72" s="265"/>
      <c r="BN72" s="265"/>
      <c r="BO72" s="265"/>
      <c r="BP72" s="265"/>
      <c r="BQ72" s="262">
        <v>66</v>
      </c>
      <c r="BR72" s="267"/>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6"/>
    </row>
    <row r="73" spans="1:131" s="247" customFormat="1" ht="26.25" customHeight="1" x14ac:dyDescent="0.15">
      <c r="A73" s="261">
        <v>6</v>
      </c>
      <c r="B73" s="919" t="s">
        <v>583</v>
      </c>
      <c r="C73" s="920"/>
      <c r="D73" s="920"/>
      <c r="E73" s="920"/>
      <c r="F73" s="920"/>
      <c r="G73" s="920"/>
      <c r="H73" s="920"/>
      <c r="I73" s="920"/>
      <c r="J73" s="920"/>
      <c r="K73" s="920"/>
      <c r="L73" s="920"/>
      <c r="M73" s="920"/>
      <c r="N73" s="920"/>
      <c r="O73" s="920"/>
      <c r="P73" s="921"/>
      <c r="Q73" s="922">
        <v>313</v>
      </c>
      <c r="R73" s="923"/>
      <c r="S73" s="923"/>
      <c r="T73" s="923"/>
      <c r="U73" s="876"/>
      <c r="V73" s="924">
        <v>295</v>
      </c>
      <c r="W73" s="923"/>
      <c r="X73" s="923"/>
      <c r="Y73" s="923"/>
      <c r="Z73" s="876"/>
      <c r="AA73" s="924">
        <v>18</v>
      </c>
      <c r="AB73" s="923"/>
      <c r="AC73" s="923"/>
      <c r="AD73" s="923"/>
      <c r="AE73" s="876"/>
      <c r="AF73" s="924">
        <v>18</v>
      </c>
      <c r="AG73" s="923"/>
      <c r="AH73" s="923"/>
      <c r="AI73" s="923"/>
      <c r="AJ73" s="876"/>
      <c r="AK73" s="924">
        <v>12</v>
      </c>
      <c r="AL73" s="923"/>
      <c r="AM73" s="923"/>
      <c r="AN73" s="923"/>
      <c r="AO73" s="876"/>
      <c r="AP73" s="877"/>
      <c r="AQ73" s="877"/>
      <c r="AR73" s="877"/>
      <c r="AS73" s="877"/>
      <c r="AT73" s="877"/>
      <c r="AU73" s="877"/>
      <c r="AV73" s="877"/>
      <c r="AW73" s="877"/>
      <c r="AX73" s="877"/>
      <c r="AY73" s="877"/>
      <c r="AZ73" s="925"/>
      <c r="BA73" s="925"/>
      <c r="BB73" s="925"/>
      <c r="BC73" s="925"/>
      <c r="BD73" s="926"/>
      <c r="BE73" s="265"/>
      <c r="BF73" s="265"/>
      <c r="BG73" s="265"/>
      <c r="BH73" s="265"/>
      <c r="BI73" s="265"/>
      <c r="BJ73" s="265"/>
      <c r="BK73" s="265"/>
      <c r="BL73" s="265"/>
      <c r="BM73" s="265"/>
      <c r="BN73" s="265"/>
      <c r="BO73" s="265"/>
      <c r="BP73" s="265"/>
      <c r="BQ73" s="262">
        <v>67</v>
      </c>
      <c r="BR73" s="267"/>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6"/>
    </row>
    <row r="74" spans="1:131" s="247" customFormat="1" ht="26.25" customHeight="1" x14ac:dyDescent="0.15">
      <c r="A74" s="261">
        <v>7</v>
      </c>
      <c r="B74" s="919"/>
      <c r="C74" s="920"/>
      <c r="D74" s="920"/>
      <c r="E74" s="920"/>
      <c r="F74" s="920"/>
      <c r="G74" s="920"/>
      <c r="H74" s="920"/>
      <c r="I74" s="920"/>
      <c r="J74" s="920"/>
      <c r="K74" s="920"/>
      <c r="L74" s="920"/>
      <c r="M74" s="920"/>
      <c r="N74" s="920"/>
      <c r="O74" s="920"/>
      <c r="P74" s="921"/>
      <c r="Q74" s="922"/>
      <c r="R74" s="923"/>
      <c r="S74" s="923"/>
      <c r="T74" s="923"/>
      <c r="U74" s="876"/>
      <c r="V74" s="924"/>
      <c r="W74" s="923"/>
      <c r="X74" s="923"/>
      <c r="Y74" s="923"/>
      <c r="Z74" s="876"/>
      <c r="AA74" s="924"/>
      <c r="AB74" s="923"/>
      <c r="AC74" s="923"/>
      <c r="AD74" s="923"/>
      <c r="AE74" s="876"/>
      <c r="AF74" s="924"/>
      <c r="AG74" s="923"/>
      <c r="AH74" s="923"/>
      <c r="AI74" s="923"/>
      <c r="AJ74" s="876"/>
      <c r="AK74" s="924"/>
      <c r="AL74" s="923"/>
      <c r="AM74" s="923"/>
      <c r="AN74" s="923"/>
      <c r="AO74" s="876"/>
      <c r="AP74" s="877"/>
      <c r="AQ74" s="877"/>
      <c r="AR74" s="877"/>
      <c r="AS74" s="877"/>
      <c r="AT74" s="877"/>
      <c r="AU74" s="877"/>
      <c r="AV74" s="877"/>
      <c r="AW74" s="877"/>
      <c r="AX74" s="877"/>
      <c r="AY74" s="877"/>
      <c r="AZ74" s="925"/>
      <c r="BA74" s="925"/>
      <c r="BB74" s="925"/>
      <c r="BC74" s="925"/>
      <c r="BD74" s="926"/>
      <c r="BE74" s="265"/>
      <c r="BF74" s="265"/>
      <c r="BG74" s="265"/>
      <c r="BH74" s="265"/>
      <c r="BI74" s="265"/>
      <c r="BJ74" s="265"/>
      <c r="BK74" s="265"/>
      <c r="BL74" s="265"/>
      <c r="BM74" s="265"/>
      <c r="BN74" s="265"/>
      <c r="BO74" s="265"/>
      <c r="BP74" s="265"/>
      <c r="BQ74" s="262">
        <v>68</v>
      </c>
      <c r="BR74" s="267"/>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6"/>
    </row>
    <row r="75" spans="1:131" s="247" customFormat="1" ht="26.25" customHeight="1" x14ac:dyDescent="0.15">
      <c r="A75" s="261">
        <v>8</v>
      </c>
      <c r="B75" s="919"/>
      <c r="C75" s="920"/>
      <c r="D75" s="920"/>
      <c r="E75" s="920"/>
      <c r="F75" s="920"/>
      <c r="G75" s="920"/>
      <c r="H75" s="920"/>
      <c r="I75" s="920"/>
      <c r="J75" s="920"/>
      <c r="K75" s="920"/>
      <c r="L75" s="920"/>
      <c r="M75" s="920"/>
      <c r="N75" s="920"/>
      <c r="O75" s="920"/>
      <c r="P75" s="921"/>
      <c r="Q75" s="922"/>
      <c r="R75" s="923"/>
      <c r="S75" s="923"/>
      <c r="T75" s="923"/>
      <c r="U75" s="876"/>
      <c r="V75" s="924"/>
      <c r="W75" s="923"/>
      <c r="X75" s="923"/>
      <c r="Y75" s="923"/>
      <c r="Z75" s="876"/>
      <c r="AA75" s="924"/>
      <c r="AB75" s="923"/>
      <c r="AC75" s="923"/>
      <c r="AD75" s="923"/>
      <c r="AE75" s="876"/>
      <c r="AF75" s="924"/>
      <c r="AG75" s="923"/>
      <c r="AH75" s="923"/>
      <c r="AI75" s="923"/>
      <c r="AJ75" s="876"/>
      <c r="AK75" s="924"/>
      <c r="AL75" s="923"/>
      <c r="AM75" s="923"/>
      <c r="AN75" s="923"/>
      <c r="AO75" s="876"/>
      <c r="AP75" s="924"/>
      <c r="AQ75" s="923"/>
      <c r="AR75" s="923"/>
      <c r="AS75" s="923"/>
      <c r="AT75" s="876"/>
      <c r="AU75" s="924"/>
      <c r="AV75" s="923"/>
      <c r="AW75" s="923"/>
      <c r="AX75" s="923"/>
      <c r="AY75" s="876"/>
      <c r="AZ75" s="925"/>
      <c r="BA75" s="925"/>
      <c r="BB75" s="925"/>
      <c r="BC75" s="925"/>
      <c r="BD75" s="926"/>
      <c r="BE75" s="265"/>
      <c r="BF75" s="265"/>
      <c r="BG75" s="265"/>
      <c r="BH75" s="265"/>
      <c r="BI75" s="265"/>
      <c r="BJ75" s="265"/>
      <c r="BK75" s="265"/>
      <c r="BL75" s="265"/>
      <c r="BM75" s="265"/>
      <c r="BN75" s="265"/>
      <c r="BO75" s="265"/>
      <c r="BP75" s="265"/>
      <c r="BQ75" s="262">
        <v>69</v>
      </c>
      <c r="BR75" s="267"/>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6"/>
    </row>
    <row r="76" spans="1:131" s="247" customFormat="1" ht="26.25" customHeight="1" x14ac:dyDescent="0.15">
      <c r="A76" s="261">
        <v>9</v>
      </c>
      <c r="B76" s="919"/>
      <c r="C76" s="920"/>
      <c r="D76" s="920"/>
      <c r="E76" s="920"/>
      <c r="F76" s="920"/>
      <c r="G76" s="920"/>
      <c r="H76" s="920"/>
      <c r="I76" s="920"/>
      <c r="J76" s="920"/>
      <c r="K76" s="920"/>
      <c r="L76" s="920"/>
      <c r="M76" s="920"/>
      <c r="N76" s="920"/>
      <c r="O76" s="920"/>
      <c r="P76" s="921"/>
      <c r="Q76" s="922"/>
      <c r="R76" s="923"/>
      <c r="S76" s="923"/>
      <c r="T76" s="923"/>
      <c r="U76" s="876"/>
      <c r="V76" s="924"/>
      <c r="W76" s="923"/>
      <c r="X76" s="923"/>
      <c r="Y76" s="923"/>
      <c r="Z76" s="876"/>
      <c r="AA76" s="924"/>
      <c r="AB76" s="923"/>
      <c r="AC76" s="923"/>
      <c r="AD76" s="923"/>
      <c r="AE76" s="876"/>
      <c r="AF76" s="924"/>
      <c r="AG76" s="923"/>
      <c r="AH76" s="923"/>
      <c r="AI76" s="923"/>
      <c r="AJ76" s="876"/>
      <c r="AK76" s="924"/>
      <c r="AL76" s="923"/>
      <c r="AM76" s="923"/>
      <c r="AN76" s="923"/>
      <c r="AO76" s="876"/>
      <c r="AP76" s="924"/>
      <c r="AQ76" s="923"/>
      <c r="AR76" s="923"/>
      <c r="AS76" s="923"/>
      <c r="AT76" s="876"/>
      <c r="AU76" s="924"/>
      <c r="AV76" s="923"/>
      <c r="AW76" s="923"/>
      <c r="AX76" s="923"/>
      <c r="AY76" s="876"/>
      <c r="AZ76" s="925"/>
      <c r="BA76" s="925"/>
      <c r="BB76" s="925"/>
      <c r="BC76" s="925"/>
      <c r="BD76" s="926"/>
      <c r="BE76" s="265"/>
      <c r="BF76" s="265"/>
      <c r="BG76" s="265"/>
      <c r="BH76" s="265"/>
      <c r="BI76" s="265"/>
      <c r="BJ76" s="265"/>
      <c r="BK76" s="265"/>
      <c r="BL76" s="265"/>
      <c r="BM76" s="265"/>
      <c r="BN76" s="265"/>
      <c r="BO76" s="265"/>
      <c r="BP76" s="265"/>
      <c r="BQ76" s="262">
        <v>70</v>
      </c>
      <c r="BR76" s="267"/>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6"/>
    </row>
    <row r="77" spans="1:131" s="247" customFormat="1" ht="26.25" customHeight="1" x14ac:dyDescent="0.15">
      <c r="A77" s="261">
        <v>10</v>
      </c>
      <c r="B77" s="919"/>
      <c r="C77" s="920"/>
      <c r="D77" s="920"/>
      <c r="E77" s="920"/>
      <c r="F77" s="920"/>
      <c r="G77" s="920"/>
      <c r="H77" s="920"/>
      <c r="I77" s="920"/>
      <c r="J77" s="920"/>
      <c r="K77" s="920"/>
      <c r="L77" s="920"/>
      <c r="M77" s="920"/>
      <c r="N77" s="920"/>
      <c r="O77" s="920"/>
      <c r="P77" s="921"/>
      <c r="Q77" s="922"/>
      <c r="R77" s="923"/>
      <c r="S77" s="923"/>
      <c r="T77" s="923"/>
      <c r="U77" s="876"/>
      <c r="V77" s="924"/>
      <c r="W77" s="923"/>
      <c r="X77" s="923"/>
      <c r="Y77" s="923"/>
      <c r="Z77" s="876"/>
      <c r="AA77" s="924"/>
      <c r="AB77" s="923"/>
      <c r="AC77" s="923"/>
      <c r="AD77" s="923"/>
      <c r="AE77" s="876"/>
      <c r="AF77" s="924"/>
      <c r="AG77" s="923"/>
      <c r="AH77" s="923"/>
      <c r="AI77" s="923"/>
      <c r="AJ77" s="876"/>
      <c r="AK77" s="924"/>
      <c r="AL77" s="923"/>
      <c r="AM77" s="923"/>
      <c r="AN77" s="923"/>
      <c r="AO77" s="876"/>
      <c r="AP77" s="924"/>
      <c r="AQ77" s="923"/>
      <c r="AR77" s="923"/>
      <c r="AS77" s="923"/>
      <c r="AT77" s="876"/>
      <c r="AU77" s="924"/>
      <c r="AV77" s="923"/>
      <c r="AW77" s="923"/>
      <c r="AX77" s="923"/>
      <c r="AY77" s="876"/>
      <c r="AZ77" s="925"/>
      <c r="BA77" s="925"/>
      <c r="BB77" s="925"/>
      <c r="BC77" s="925"/>
      <c r="BD77" s="926"/>
      <c r="BE77" s="265"/>
      <c r="BF77" s="265"/>
      <c r="BG77" s="265"/>
      <c r="BH77" s="265"/>
      <c r="BI77" s="265"/>
      <c r="BJ77" s="265"/>
      <c r="BK77" s="265"/>
      <c r="BL77" s="265"/>
      <c r="BM77" s="265"/>
      <c r="BN77" s="265"/>
      <c r="BO77" s="265"/>
      <c r="BP77" s="265"/>
      <c r="BQ77" s="262">
        <v>71</v>
      </c>
      <c r="BR77" s="267"/>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6"/>
    </row>
    <row r="78" spans="1:131" s="247" customFormat="1" ht="26.25" customHeight="1" x14ac:dyDescent="0.15">
      <c r="A78" s="261">
        <v>11</v>
      </c>
      <c r="B78" s="919"/>
      <c r="C78" s="920"/>
      <c r="D78" s="920"/>
      <c r="E78" s="920"/>
      <c r="F78" s="920"/>
      <c r="G78" s="920"/>
      <c r="H78" s="920"/>
      <c r="I78" s="920"/>
      <c r="J78" s="920"/>
      <c r="K78" s="920"/>
      <c r="L78" s="920"/>
      <c r="M78" s="920"/>
      <c r="N78" s="920"/>
      <c r="O78" s="920"/>
      <c r="P78" s="921"/>
      <c r="Q78" s="927"/>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5"/>
      <c r="BA78" s="925"/>
      <c r="BB78" s="925"/>
      <c r="BC78" s="925"/>
      <c r="BD78" s="926"/>
      <c r="BE78" s="265"/>
      <c r="BF78" s="265"/>
      <c r="BG78" s="265"/>
      <c r="BH78" s="265"/>
      <c r="BI78" s="265"/>
      <c r="BJ78" s="268"/>
      <c r="BK78" s="268"/>
      <c r="BL78" s="268"/>
      <c r="BM78" s="268"/>
      <c r="BN78" s="268"/>
      <c r="BO78" s="265"/>
      <c r="BP78" s="265"/>
      <c r="BQ78" s="262">
        <v>72</v>
      </c>
      <c r="BR78" s="267"/>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6"/>
    </row>
    <row r="79" spans="1:131" s="247" customFormat="1" ht="26.25" customHeight="1" x14ac:dyDescent="0.15">
      <c r="A79" s="261">
        <v>12</v>
      </c>
      <c r="B79" s="919"/>
      <c r="C79" s="920"/>
      <c r="D79" s="920"/>
      <c r="E79" s="920"/>
      <c r="F79" s="920"/>
      <c r="G79" s="920"/>
      <c r="H79" s="920"/>
      <c r="I79" s="920"/>
      <c r="J79" s="920"/>
      <c r="K79" s="920"/>
      <c r="L79" s="920"/>
      <c r="M79" s="920"/>
      <c r="N79" s="920"/>
      <c r="O79" s="920"/>
      <c r="P79" s="921"/>
      <c r="Q79" s="927"/>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5"/>
      <c r="BF79" s="265"/>
      <c r="BG79" s="265"/>
      <c r="BH79" s="265"/>
      <c r="BI79" s="265"/>
      <c r="BJ79" s="268"/>
      <c r="BK79" s="268"/>
      <c r="BL79" s="268"/>
      <c r="BM79" s="268"/>
      <c r="BN79" s="268"/>
      <c r="BO79" s="265"/>
      <c r="BP79" s="265"/>
      <c r="BQ79" s="262">
        <v>73</v>
      </c>
      <c r="BR79" s="267"/>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6"/>
    </row>
    <row r="80" spans="1:131" s="247" customFormat="1" ht="26.25" customHeight="1" x14ac:dyDescent="0.15">
      <c r="A80" s="261">
        <v>13</v>
      </c>
      <c r="B80" s="919"/>
      <c r="C80" s="920"/>
      <c r="D80" s="920"/>
      <c r="E80" s="920"/>
      <c r="F80" s="920"/>
      <c r="G80" s="920"/>
      <c r="H80" s="920"/>
      <c r="I80" s="920"/>
      <c r="J80" s="920"/>
      <c r="K80" s="920"/>
      <c r="L80" s="920"/>
      <c r="M80" s="920"/>
      <c r="N80" s="920"/>
      <c r="O80" s="920"/>
      <c r="P80" s="921"/>
      <c r="Q80" s="927"/>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5"/>
      <c r="BF80" s="265"/>
      <c r="BG80" s="265"/>
      <c r="BH80" s="265"/>
      <c r="BI80" s="265"/>
      <c r="BJ80" s="265"/>
      <c r="BK80" s="265"/>
      <c r="BL80" s="265"/>
      <c r="BM80" s="265"/>
      <c r="BN80" s="265"/>
      <c r="BO80" s="265"/>
      <c r="BP80" s="265"/>
      <c r="BQ80" s="262">
        <v>74</v>
      </c>
      <c r="BR80" s="267"/>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6"/>
    </row>
    <row r="81" spans="1:131" s="247" customFormat="1" ht="26.25" customHeight="1" x14ac:dyDescent="0.15">
      <c r="A81" s="261">
        <v>14</v>
      </c>
      <c r="B81" s="919"/>
      <c r="C81" s="920"/>
      <c r="D81" s="920"/>
      <c r="E81" s="920"/>
      <c r="F81" s="920"/>
      <c r="G81" s="920"/>
      <c r="H81" s="920"/>
      <c r="I81" s="920"/>
      <c r="J81" s="920"/>
      <c r="K81" s="920"/>
      <c r="L81" s="920"/>
      <c r="M81" s="920"/>
      <c r="N81" s="920"/>
      <c r="O81" s="920"/>
      <c r="P81" s="921"/>
      <c r="Q81" s="927"/>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5"/>
      <c r="BF81" s="265"/>
      <c r="BG81" s="265"/>
      <c r="BH81" s="265"/>
      <c r="BI81" s="265"/>
      <c r="BJ81" s="265"/>
      <c r="BK81" s="265"/>
      <c r="BL81" s="265"/>
      <c r="BM81" s="265"/>
      <c r="BN81" s="265"/>
      <c r="BO81" s="265"/>
      <c r="BP81" s="265"/>
      <c r="BQ81" s="262">
        <v>75</v>
      </c>
      <c r="BR81" s="267"/>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6"/>
    </row>
    <row r="82" spans="1:131" s="247" customFormat="1" ht="26.25" customHeight="1" x14ac:dyDescent="0.15">
      <c r="A82" s="261">
        <v>15</v>
      </c>
      <c r="B82" s="919"/>
      <c r="C82" s="920"/>
      <c r="D82" s="920"/>
      <c r="E82" s="920"/>
      <c r="F82" s="920"/>
      <c r="G82" s="920"/>
      <c r="H82" s="920"/>
      <c r="I82" s="920"/>
      <c r="J82" s="920"/>
      <c r="K82" s="920"/>
      <c r="L82" s="920"/>
      <c r="M82" s="920"/>
      <c r="N82" s="920"/>
      <c r="O82" s="920"/>
      <c r="P82" s="921"/>
      <c r="Q82" s="927"/>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5"/>
      <c r="BF82" s="265"/>
      <c r="BG82" s="265"/>
      <c r="BH82" s="265"/>
      <c r="BI82" s="265"/>
      <c r="BJ82" s="265"/>
      <c r="BK82" s="265"/>
      <c r="BL82" s="265"/>
      <c r="BM82" s="265"/>
      <c r="BN82" s="265"/>
      <c r="BO82" s="265"/>
      <c r="BP82" s="265"/>
      <c r="BQ82" s="262">
        <v>76</v>
      </c>
      <c r="BR82" s="267"/>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6"/>
    </row>
    <row r="83" spans="1:131" s="247" customFormat="1" ht="26.25" customHeight="1" x14ac:dyDescent="0.15">
      <c r="A83" s="261">
        <v>16</v>
      </c>
      <c r="B83" s="919"/>
      <c r="C83" s="920"/>
      <c r="D83" s="920"/>
      <c r="E83" s="920"/>
      <c r="F83" s="920"/>
      <c r="G83" s="920"/>
      <c r="H83" s="920"/>
      <c r="I83" s="920"/>
      <c r="J83" s="920"/>
      <c r="K83" s="920"/>
      <c r="L83" s="920"/>
      <c r="M83" s="920"/>
      <c r="N83" s="920"/>
      <c r="O83" s="920"/>
      <c r="P83" s="921"/>
      <c r="Q83" s="927"/>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5"/>
      <c r="BF83" s="265"/>
      <c r="BG83" s="265"/>
      <c r="BH83" s="265"/>
      <c r="BI83" s="265"/>
      <c r="BJ83" s="265"/>
      <c r="BK83" s="265"/>
      <c r="BL83" s="265"/>
      <c r="BM83" s="265"/>
      <c r="BN83" s="265"/>
      <c r="BO83" s="265"/>
      <c r="BP83" s="265"/>
      <c r="BQ83" s="262">
        <v>77</v>
      </c>
      <c r="BR83" s="267"/>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6"/>
    </row>
    <row r="84" spans="1:131" s="247" customFormat="1" ht="26.25" customHeight="1" x14ac:dyDescent="0.15">
      <c r="A84" s="261">
        <v>17</v>
      </c>
      <c r="B84" s="919"/>
      <c r="C84" s="920"/>
      <c r="D84" s="920"/>
      <c r="E84" s="920"/>
      <c r="F84" s="920"/>
      <c r="G84" s="920"/>
      <c r="H84" s="920"/>
      <c r="I84" s="920"/>
      <c r="J84" s="920"/>
      <c r="K84" s="920"/>
      <c r="L84" s="920"/>
      <c r="M84" s="920"/>
      <c r="N84" s="920"/>
      <c r="O84" s="920"/>
      <c r="P84" s="921"/>
      <c r="Q84" s="927"/>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5"/>
      <c r="BF84" s="265"/>
      <c r="BG84" s="265"/>
      <c r="BH84" s="265"/>
      <c r="BI84" s="265"/>
      <c r="BJ84" s="265"/>
      <c r="BK84" s="265"/>
      <c r="BL84" s="265"/>
      <c r="BM84" s="265"/>
      <c r="BN84" s="265"/>
      <c r="BO84" s="265"/>
      <c r="BP84" s="265"/>
      <c r="BQ84" s="262">
        <v>78</v>
      </c>
      <c r="BR84" s="267"/>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6"/>
    </row>
    <row r="85" spans="1:131" s="247" customFormat="1" ht="26.25" customHeight="1" x14ac:dyDescent="0.15">
      <c r="A85" s="261">
        <v>18</v>
      </c>
      <c r="B85" s="919"/>
      <c r="C85" s="920"/>
      <c r="D85" s="920"/>
      <c r="E85" s="920"/>
      <c r="F85" s="920"/>
      <c r="G85" s="920"/>
      <c r="H85" s="920"/>
      <c r="I85" s="920"/>
      <c r="J85" s="920"/>
      <c r="K85" s="920"/>
      <c r="L85" s="920"/>
      <c r="M85" s="920"/>
      <c r="N85" s="920"/>
      <c r="O85" s="920"/>
      <c r="P85" s="921"/>
      <c r="Q85" s="927"/>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5"/>
      <c r="BF85" s="265"/>
      <c r="BG85" s="265"/>
      <c r="BH85" s="265"/>
      <c r="BI85" s="265"/>
      <c r="BJ85" s="265"/>
      <c r="BK85" s="265"/>
      <c r="BL85" s="265"/>
      <c r="BM85" s="265"/>
      <c r="BN85" s="265"/>
      <c r="BO85" s="265"/>
      <c r="BP85" s="265"/>
      <c r="BQ85" s="262">
        <v>79</v>
      </c>
      <c r="BR85" s="267"/>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6"/>
    </row>
    <row r="86" spans="1:131" s="247" customFormat="1" ht="26.25" customHeight="1" x14ac:dyDescent="0.15">
      <c r="A86" s="261">
        <v>19</v>
      </c>
      <c r="B86" s="919"/>
      <c r="C86" s="920"/>
      <c r="D86" s="920"/>
      <c r="E86" s="920"/>
      <c r="F86" s="920"/>
      <c r="G86" s="920"/>
      <c r="H86" s="920"/>
      <c r="I86" s="920"/>
      <c r="J86" s="920"/>
      <c r="K86" s="920"/>
      <c r="L86" s="920"/>
      <c r="M86" s="920"/>
      <c r="N86" s="920"/>
      <c r="O86" s="920"/>
      <c r="P86" s="921"/>
      <c r="Q86" s="927"/>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5"/>
      <c r="BF86" s="265"/>
      <c r="BG86" s="265"/>
      <c r="BH86" s="265"/>
      <c r="BI86" s="265"/>
      <c r="BJ86" s="265"/>
      <c r="BK86" s="265"/>
      <c r="BL86" s="265"/>
      <c r="BM86" s="265"/>
      <c r="BN86" s="265"/>
      <c r="BO86" s="265"/>
      <c r="BP86" s="265"/>
      <c r="BQ86" s="262">
        <v>80</v>
      </c>
      <c r="BR86" s="267"/>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6"/>
    </row>
    <row r="87" spans="1:131" s="247" customFormat="1" ht="26.25" customHeight="1" x14ac:dyDescent="0.15">
      <c r="A87" s="269">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5"/>
      <c r="BF87" s="265"/>
      <c r="BG87" s="265"/>
      <c r="BH87" s="265"/>
      <c r="BI87" s="265"/>
      <c r="BJ87" s="265"/>
      <c r="BK87" s="265"/>
      <c r="BL87" s="265"/>
      <c r="BM87" s="265"/>
      <c r="BN87" s="265"/>
      <c r="BO87" s="265"/>
      <c r="BP87" s="265"/>
      <c r="BQ87" s="262">
        <v>81</v>
      </c>
      <c r="BR87" s="267"/>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6"/>
    </row>
    <row r="88" spans="1:131" s="247" customFormat="1" ht="26.25" customHeight="1" thickBot="1" x14ac:dyDescent="0.2">
      <c r="A88" s="264" t="s">
        <v>390</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5"/>
      <c r="BF88" s="265"/>
      <c r="BG88" s="265"/>
      <c r="BH88" s="265"/>
      <c r="BI88" s="265"/>
      <c r="BJ88" s="265"/>
      <c r="BK88" s="265"/>
      <c r="BL88" s="265"/>
      <c r="BM88" s="265"/>
      <c r="BN88" s="265"/>
      <c r="BO88" s="265"/>
      <c r="BP88" s="265"/>
      <c r="BQ88" s="262">
        <v>82</v>
      </c>
      <c r="BR88" s="267"/>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6"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432</v>
      </c>
      <c r="AG109" s="941"/>
      <c r="AH109" s="941"/>
      <c r="AI109" s="941"/>
      <c r="AJ109" s="942"/>
      <c r="AK109" s="940" t="s">
        <v>305</v>
      </c>
      <c r="AL109" s="941"/>
      <c r="AM109" s="941"/>
      <c r="AN109" s="941"/>
      <c r="AO109" s="942"/>
      <c r="AP109" s="940" t="s">
        <v>433</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432</v>
      </c>
      <c r="BW109" s="941"/>
      <c r="BX109" s="941"/>
      <c r="BY109" s="941"/>
      <c r="BZ109" s="942"/>
      <c r="CA109" s="940" t="s">
        <v>305</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432</v>
      </c>
      <c r="DM109" s="941"/>
      <c r="DN109" s="941"/>
      <c r="DO109" s="941"/>
      <c r="DP109" s="942"/>
      <c r="DQ109" s="940" t="s">
        <v>305</v>
      </c>
      <c r="DR109" s="941"/>
      <c r="DS109" s="941"/>
      <c r="DT109" s="941"/>
      <c r="DU109" s="942"/>
      <c r="DV109" s="940" t="s">
        <v>433</v>
      </c>
      <c r="DW109" s="941"/>
      <c r="DX109" s="941"/>
      <c r="DY109" s="941"/>
      <c r="DZ109" s="943"/>
    </row>
    <row r="110" spans="1:131" s="246"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711035</v>
      </c>
      <c r="AB110" s="948"/>
      <c r="AC110" s="948"/>
      <c r="AD110" s="948"/>
      <c r="AE110" s="949"/>
      <c r="AF110" s="950">
        <v>818443</v>
      </c>
      <c r="AG110" s="948"/>
      <c r="AH110" s="948"/>
      <c r="AI110" s="948"/>
      <c r="AJ110" s="949"/>
      <c r="AK110" s="950">
        <v>845823</v>
      </c>
      <c r="AL110" s="948"/>
      <c r="AM110" s="948"/>
      <c r="AN110" s="948"/>
      <c r="AO110" s="949"/>
      <c r="AP110" s="951">
        <v>24.3</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6486934</v>
      </c>
      <c r="BR110" s="983"/>
      <c r="BS110" s="983"/>
      <c r="BT110" s="983"/>
      <c r="BU110" s="983"/>
      <c r="BV110" s="983">
        <v>6058359</v>
      </c>
      <c r="BW110" s="983"/>
      <c r="BX110" s="983"/>
      <c r="BY110" s="983"/>
      <c r="BZ110" s="983"/>
      <c r="CA110" s="983">
        <v>6297044</v>
      </c>
      <c r="CB110" s="983"/>
      <c r="CC110" s="983"/>
      <c r="CD110" s="983"/>
      <c r="CE110" s="983"/>
      <c r="CF110" s="997">
        <v>180.9</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439</v>
      </c>
      <c r="DH110" s="983"/>
      <c r="DI110" s="983"/>
      <c r="DJ110" s="983"/>
      <c r="DK110" s="983"/>
      <c r="DL110" s="983" t="s">
        <v>128</v>
      </c>
      <c r="DM110" s="983"/>
      <c r="DN110" s="983"/>
      <c r="DO110" s="983"/>
      <c r="DP110" s="983"/>
      <c r="DQ110" s="983" t="s">
        <v>128</v>
      </c>
      <c r="DR110" s="983"/>
      <c r="DS110" s="983"/>
      <c r="DT110" s="983"/>
      <c r="DU110" s="983"/>
      <c r="DV110" s="984" t="s">
        <v>440</v>
      </c>
      <c r="DW110" s="984"/>
      <c r="DX110" s="984"/>
      <c r="DY110" s="984"/>
      <c r="DZ110" s="985"/>
    </row>
    <row r="111" spans="1:131" s="246"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442</v>
      </c>
      <c r="AL111" s="990"/>
      <c r="AM111" s="990"/>
      <c r="AN111" s="990"/>
      <c r="AO111" s="991"/>
      <c r="AP111" s="993" t="s">
        <v>128</v>
      </c>
      <c r="AQ111" s="994"/>
      <c r="AR111" s="994"/>
      <c r="AS111" s="994"/>
      <c r="AT111" s="995"/>
      <c r="AU111" s="956"/>
      <c r="AV111" s="957"/>
      <c r="AW111" s="957"/>
      <c r="AX111" s="957"/>
      <c r="AY111" s="957"/>
      <c r="AZ111" s="1005" t="s">
        <v>443</v>
      </c>
      <c r="BA111" s="1006"/>
      <c r="BB111" s="1006"/>
      <c r="BC111" s="1006"/>
      <c r="BD111" s="1006"/>
      <c r="BE111" s="1006"/>
      <c r="BF111" s="1006"/>
      <c r="BG111" s="1006"/>
      <c r="BH111" s="1006"/>
      <c r="BI111" s="1006"/>
      <c r="BJ111" s="1006"/>
      <c r="BK111" s="1006"/>
      <c r="BL111" s="1006"/>
      <c r="BM111" s="1006"/>
      <c r="BN111" s="1006"/>
      <c r="BO111" s="1006"/>
      <c r="BP111" s="1007"/>
      <c r="BQ111" s="975">
        <v>68230</v>
      </c>
      <c r="BR111" s="976"/>
      <c r="BS111" s="976"/>
      <c r="BT111" s="976"/>
      <c r="BU111" s="976"/>
      <c r="BV111" s="976">
        <v>48910</v>
      </c>
      <c r="BW111" s="976"/>
      <c r="BX111" s="976"/>
      <c r="BY111" s="976"/>
      <c r="BZ111" s="976"/>
      <c r="CA111" s="976">
        <v>33314</v>
      </c>
      <c r="CB111" s="976"/>
      <c r="CC111" s="976"/>
      <c r="CD111" s="976"/>
      <c r="CE111" s="976"/>
      <c r="CF111" s="970">
        <v>1</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442</v>
      </c>
      <c r="DH111" s="976"/>
      <c r="DI111" s="976"/>
      <c r="DJ111" s="976"/>
      <c r="DK111" s="976"/>
      <c r="DL111" s="976" t="s">
        <v>445</v>
      </c>
      <c r="DM111" s="976"/>
      <c r="DN111" s="976"/>
      <c r="DO111" s="976"/>
      <c r="DP111" s="976"/>
      <c r="DQ111" s="976" t="s">
        <v>442</v>
      </c>
      <c r="DR111" s="976"/>
      <c r="DS111" s="976"/>
      <c r="DT111" s="976"/>
      <c r="DU111" s="976"/>
      <c r="DV111" s="977" t="s">
        <v>445</v>
      </c>
      <c r="DW111" s="977"/>
      <c r="DX111" s="977"/>
      <c r="DY111" s="977"/>
      <c r="DZ111" s="978"/>
    </row>
    <row r="112" spans="1:131" s="246" customFormat="1" ht="26.25" customHeight="1" x14ac:dyDescent="0.15">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128</v>
      </c>
      <c r="AG112" s="1015"/>
      <c r="AH112" s="1015"/>
      <c r="AI112" s="1015"/>
      <c r="AJ112" s="1016"/>
      <c r="AK112" s="1017" t="s">
        <v>445</v>
      </c>
      <c r="AL112" s="1015"/>
      <c r="AM112" s="1015"/>
      <c r="AN112" s="1015"/>
      <c r="AO112" s="1016"/>
      <c r="AP112" s="1018" t="s">
        <v>128</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1393313</v>
      </c>
      <c r="BR112" s="976"/>
      <c r="BS112" s="976"/>
      <c r="BT112" s="976"/>
      <c r="BU112" s="976"/>
      <c r="BV112" s="976">
        <v>1363381</v>
      </c>
      <c r="BW112" s="976"/>
      <c r="BX112" s="976"/>
      <c r="BY112" s="976"/>
      <c r="BZ112" s="976"/>
      <c r="CA112" s="976">
        <v>1330244</v>
      </c>
      <c r="CB112" s="976"/>
      <c r="CC112" s="976"/>
      <c r="CD112" s="976"/>
      <c r="CE112" s="976"/>
      <c r="CF112" s="970">
        <v>38.200000000000003</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442</v>
      </c>
      <c r="DH112" s="976"/>
      <c r="DI112" s="976"/>
      <c r="DJ112" s="976"/>
      <c r="DK112" s="976"/>
      <c r="DL112" s="976" t="s">
        <v>442</v>
      </c>
      <c r="DM112" s="976"/>
      <c r="DN112" s="976"/>
      <c r="DO112" s="976"/>
      <c r="DP112" s="976"/>
      <c r="DQ112" s="976" t="s">
        <v>442</v>
      </c>
      <c r="DR112" s="976"/>
      <c r="DS112" s="976"/>
      <c r="DT112" s="976"/>
      <c r="DU112" s="976"/>
      <c r="DV112" s="977" t="s">
        <v>439</v>
      </c>
      <c r="DW112" s="977"/>
      <c r="DX112" s="977"/>
      <c r="DY112" s="977"/>
      <c r="DZ112" s="978"/>
    </row>
    <row r="113" spans="1:130" s="246"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94958</v>
      </c>
      <c r="AB113" s="990"/>
      <c r="AC113" s="990"/>
      <c r="AD113" s="990"/>
      <c r="AE113" s="991"/>
      <c r="AF113" s="992">
        <v>95836</v>
      </c>
      <c r="AG113" s="990"/>
      <c r="AH113" s="990"/>
      <c r="AI113" s="990"/>
      <c r="AJ113" s="991"/>
      <c r="AK113" s="992">
        <v>97577</v>
      </c>
      <c r="AL113" s="990"/>
      <c r="AM113" s="990"/>
      <c r="AN113" s="990"/>
      <c r="AO113" s="991"/>
      <c r="AP113" s="993">
        <v>2.8</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290137</v>
      </c>
      <c r="BR113" s="976"/>
      <c r="BS113" s="976"/>
      <c r="BT113" s="976"/>
      <c r="BU113" s="976"/>
      <c r="BV113" s="976">
        <v>235575</v>
      </c>
      <c r="BW113" s="976"/>
      <c r="BX113" s="976"/>
      <c r="BY113" s="976"/>
      <c r="BZ113" s="976"/>
      <c r="CA113" s="976">
        <v>192660</v>
      </c>
      <c r="CB113" s="976"/>
      <c r="CC113" s="976"/>
      <c r="CD113" s="976"/>
      <c r="CE113" s="976"/>
      <c r="CF113" s="970">
        <v>5.5</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442</v>
      </c>
      <c r="DM113" s="1015"/>
      <c r="DN113" s="1015"/>
      <c r="DO113" s="1015"/>
      <c r="DP113" s="1016"/>
      <c r="DQ113" s="1017" t="s">
        <v>445</v>
      </c>
      <c r="DR113" s="1015"/>
      <c r="DS113" s="1015"/>
      <c r="DT113" s="1015"/>
      <c r="DU113" s="1016"/>
      <c r="DV113" s="1018" t="s">
        <v>128</v>
      </c>
      <c r="DW113" s="1019"/>
      <c r="DX113" s="1019"/>
      <c r="DY113" s="1019"/>
      <c r="DZ113" s="1020"/>
    </row>
    <row r="114" spans="1:130" s="246"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61393</v>
      </c>
      <c r="AB114" s="1015"/>
      <c r="AC114" s="1015"/>
      <c r="AD114" s="1015"/>
      <c r="AE114" s="1016"/>
      <c r="AF114" s="1017">
        <v>61689</v>
      </c>
      <c r="AG114" s="1015"/>
      <c r="AH114" s="1015"/>
      <c r="AI114" s="1015"/>
      <c r="AJ114" s="1016"/>
      <c r="AK114" s="1017">
        <v>53065</v>
      </c>
      <c r="AL114" s="1015"/>
      <c r="AM114" s="1015"/>
      <c r="AN114" s="1015"/>
      <c r="AO114" s="1016"/>
      <c r="AP114" s="1018">
        <v>1.5</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1481448</v>
      </c>
      <c r="BR114" s="976"/>
      <c r="BS114" s="976"/>
      <c r="BT114" s="976"/>
      <c r="BU114" s="976"/>
      <c r="BV114" s="976">
        <v>1491448</v>
      </c>
      <c r="BW114" s="976"/>
      <c r="BX114" s="976"/>
      <c r="BY114" s="976"/>
      <c r="BZ114" s="976"/>
      <c r="CA114" s="976">
        <v>1530473</v>
      </c>
      <c r="CB114" s="976"/>
      <c r="CC114" s="976"/>
      <c r="CD114" s="976"/>
      <c r="CE114" s="976"/>
      <c r="CF114" s="970">
        <v>44</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445</v>
      </c>
      <c r="DM114" s="1015"/>
      <c r="DN114" s="1015"/>
      <c r="DO114" s="1015"/>
      <c r="DP114" s="1016"/>
      <c r="DQ114" s="1017" t="s">
        <v>442</v>
      </c>
      <c r="DR114" s="1015"/>
      <c r="DS114" s="1015"/>
      <c r="DT114" s="1015"/>
      <c r="DU114" s="1016"/>
      <c r="DV114" s="1018" t="s">
        <v>128</v>
      </c>
      <c r="DW114" s="1019"/>
      <c r="DX114" s="1019"/>
      <c r="DY114" s="1019"/>
      <c r="DZ114" s="1020"/>
    </row>
    <row r="115" spans="1:130" s="246"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23509</v>
      </c>
      <c r="AB115" s="990"/>
      <c r="AC115" s="990"/>
      <c r="AD115" s="990"/>
      <c r="AE115" s="991"/>
      <c r="AF115" s="992">
        <v>20477</v>
      </c>
      <c r="AG115" s="990"/>
      <c r="AH115" s="990"/>
      <c r="AI115" s="990"/>
      <c r="AJ115" s="991"/>
      <c r="AK115" s="992">
        <v>16547</v>
      </c>
      <c r="AL115" s="990"/>
      <c r="AM115" s="990"/>
      <c r="AN115" s="990"/>
      <c r="AO115" s="991"/>
      <c r="AP115" s="993">
        <v>0.5</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440</v>
      </c>
      <c r="BR115" s="976"/>
      <c r="BS115" s="976"/>
      <c r="BT115" s="976"/>
      <c r="BU115" s="976"/>
      <c r="BV115" s="976" t="s">
        <v>445</v>
      </c>
      <c r="BW115" s="976"/>
      <c r="BX115" s="976"/>
      <c r="BY115" s="976"/>
      <c r="BZ115" s="976"/>
      <c r="CA115" s="976" t="s">
        <v>458</v>
      </c>
      <c r="CB115" s="976"/>
      <c r="CC115" s="976"/>
      <c r="CD115" s="976"/>
      <c r="CE115" s="976"/>
      <c r="CF115" s="970" t="s">
        <v>445</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445</v>
      </c>
      <c r="DH115" s="1015"/>
      <c r="DI115" s="1015"/>
      <c r="DJ115" s="1015"/>
      <c r="DK115" s="1016"/>
      <c r="DL115" s="1017" t="s">
        <v>440</v>
      </c>
      <c r="DM115" s="1015"/>
      <c r="DN115" s="1015"/>
      <c r="DO115" s="1015"/>
      <c r="DP115" s="1016"/>
      <c r="DQ115" s="1017" t="s">
        <v>445</v>
      </c>
      <c r="DR115" s="1015"/>
      <c r="DS115" s="1015"/>
      <c r="DT115" s="1015"/>
      <c r="DU115" s="1016"/>
      <c r="DV115" s="1018" t="s">
        <v>445</v>
      </c>
      <c r="DW115" s="1019"/>
      <c r="DX115" s="1019"/>
      <c r="DY115" s="1019"/>
      <c r="DZ115" s="1020"/>
    </row>
    <row r="116" spans="1:130" s="246" customFormat="1" ht="26.25" customHeight="1" x14ac:dyDescent="0.15">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445</v>
      </c>
      <c r="AG116" s="1015"/>
      <c r="AH116" s="1015"/>
      <c r="AI116" s="1015"/>
      <c r="AJ116" s="1016"/>
      <c r="AK116" s="1017" t="s">
        <v>445</v>
      </c>
      <c r="AL116" s="1015"/>
      <c r="AM116" s="1015"/>
      <c r="AN116" s="1015"/>
      <c r="AO116" s="1016"/>
      <c r="AP116" s="1018" t="s">
        <v>461</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442</v>
      </c>
      <c r="BW116" s="976"/>
      <c r="BX116" s="976"/>
      <c r="BY116" s="976"/>
      <c r="BZ116" s="976"/>
      <c r="CA116" s="976" t="s">
        <v>461</v>
      </c>
      <c r="CB116" s="976"/>
      <c r="CC116" s="976"/>
      <c r="CD116" s="976"/>
      <c r="CE116" s="976"/>
      <c r="CF116" s="970" t="s">
        <v>439</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445</v>
      </c>
      <c r="DM116" s="1015"/>
      <c r="DN116" s="1015"/>
      <c r="DO116" s="1015"/>
      <c r="DP116" s="1016"/>
      <c r="DQ116" s="1017" t="s">
        <v>128</v>
      </c>
      <c r="DR116" s="1015"/>
      <c r="DS116" s="1015"/>
      <c r="DT116" s="1015"/>
      <c r="DU116" s="1016"/>
      <c r="DV116" s="1018" t="s">
        <v>445</v>
      </c>
      <c r="DW116" s="1019"/>
      <c r="DX116" s="1019"/>
      <c r="DY116" s="1019"/>
      <c r="DZ116" s="1020"/>
    </row>
    <row r="117" spans="1:130" s="246"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890895</v>
      </c>
      <c r="AB117" s="1033"/>
      <c r="AC117" s="1033"/>
      <c r="AD117" s="1033"/>
      <c r="AE117" s="1034"/>
      <c r="AF117" s="1035">
        <v>996445</v>
      </c>
      <c r="AG117" s="1033"/>
      <c r="AH117" s="1033"/>
      <c r="AI117" s="1033"/>
      <c r="AJ117" s="1034"/>
      <c r="AK117" s="1035">
        <v>1013012</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442</v>
      </c>
      <c r="BR117" s="976"/>
      <c r="BS117" s="976"/>
      <c r="BT117" s="976"/>
      <c r="BU117" s="976"/>
      <c r="BV117" s="976" t="s">
        <v>442</v>
      </c>
      <c r="BW117" s="976"/>
      <c r="BX117" s="976"/>
      <c r="BY117" s="976"/>
      <c r="BZ117" s="976"/>
      <c r="CA117" s="976" t="s">
        <v>442</v>
      </c>
      <c r="CB117" s="976"/>
      <c r="CC117" s="976"/>
      <c r="CD117" s="976"/>
      <c r="CE117" s="976"/>
      <c r="CF117" s="970" t="s">
        <v>445</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442</v>
      </c>
      <c r="DH117" s="1015"/>
      <c r="DI117" s="1015"/>
      <c r="DJ117" s="1015"/>
      <c r="DK117" s="1016"/>
      <c r="DL117" s="1017" t="s">
        <v>128</v>
      </c>
      <c r="DM117" s="1015"/>
      <c r="DN117" s="1015"/>
      <c r="DO117" s="1015"/>
      <c r="DP117" s="1016"/>
      <c r="DQ117" s="1017" t="s">
        <v>445</v>
      </c>
      <c r="DR117" s="1015"/>
      <c r="DS117" s="1015"/>
      <c r="DT117" s="1015"/>
      <c r="DU117" s="1016"/>
      <c r="DV117" s="1018" t="s">
        <v>128</v>
      </c>
      <c r="DW117" s="1019"/>
      <c r="DX117" s="1019"/>
      <c r="DY117" s="1019"/>
      <c r="DZ117" s="1020"/>
    </row>
    <row r="118" spans="1:130" s="246"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432</v>
      </c>
      <c r="AG118" s="941"/>
      <c r="AH118" s="941"/>
      <c r="AI118" s="941"/>
      <c r="AJ118" s="942"/>
      <c r="AK118" s="940" t="s">
        <v>305</v>
      </c>
      <c r="AL118" s="941"/>
      <c r="AM118" s="941"/>
      <c r="AN118" s="941"/>
      <c r="AO118" s="942"/>
      <c r="AP118" s="1027" t="s">
        <v>433</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442</v>
      </c>
      <c r="CB118" s="1054"/>
      <c r="CC118" s="1054"/>
      <c r="CD118" s="1054"/>
      <c r="CE118" s="1054"/>
      <c r="CF118" s="970" t="s">
        <v>445</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442</v>
      </c>
      <c r="DM118" s="1015"/>
      <c r="DN118" s="1015"/>
      <c r="DO118" s="1015"/>
      <c r="DP118" s="1016"/>
      <c r="DQ118" s="1017" t="s">
        <v>442</v>
      </c>
      <c r="DR118" s="1015"/>
      <c r="DS118" s="1015"/>
      <c r="DT118" s="1015"/>
      <c r="DU118" s="1016"/>
      <c r="DV118" s="1018" t="s">
        <v>128</v>
      </c>
      <c r="DW118" s="1019"/>
      <c r="DX118" s="1019"/>
      <c r="DY118" s="1019"/>
      <c r="DZ118" s="1020"/>
    </row>
    <row r="119" spans="1:130" s="246"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445</v>
      </c>
      <c r="AG119" s="948"/>
      <c r="AH119" s="948"/>
      <c r="AI119" s="948"/>
      <c r="AJ119" s="949"/>
      <c r="AK119" s="950" t="s">
        <v>445</v>
      </c>
      <c r="AL119" s="948"/>
      <c r="AM119" s="948"/>
      <c r="AN119" s="948"/>
      <c r="AO119" s="949"/>
      <c r="AP119" s="951" t="s">
        <v>128</v>
      </c>
      <c r="AQ119" s="952"/>
      <c r="AR119" s="952"/>
      <c r="AS119" s="952"/>
      <c r="AT119" s="953"/>
      <c r="AU119" s="958"/>
      <c r="AV119" s="959"/>
      <c r="AW119" s="959"/>
      <c r="AX119" s="959"/>
      <c r="AY119" s="959"/>
      <c r="AZ119" s="277" t="s">
        <v>186</v>
      </c>
      <c r="BA119" s="277"/>
      <c r="BB119" s="277"/>
      <c r="BC119" s="277"/>
      <c r="BD119" s="277"/>
      <c r="BE119" s="277"/>
      <c r="BF119" s="277"/>
      <c r="BG119" s="277"/>
      <c r="BH119" s="277"/>
      <c r="BI119" s="277"/>
      <c r="BJ119" s="277"/>
      <c r="BK119" s="277"/>
      <c r="BL119" s="277"/>
      <c r="BM119" s="277"/>
      <c r="BN119" s="277"/>
      <c r="BO119" s="1031" t="s">
        <v>469</v>
      </c>
      <c r="BP119" s="1062"/>
      <c r="BQ119" s="1053">
        <v>9720062</v>
      </c>
      <c r="BR119" s="1054"/>
      <c r="BS119" s="1054"/>
      <c r="BT119" s="1054"/>
      <c r="BU119" s="1054"/>
      <c r="BV119" s="1054">
        <v>9197673</v>
      </c>
      <c r="BW119" s="1054"/>
      <c r="BX119" s="1054"/>
      <c r="BY119" s="1054"/>
      <c r="BZ119" s="1054"/>
      <c r="CA119" s="1054">
        <v>9383735</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68230</v>
      </c>
      <c r="DH119" s="1040"/>
      <c r="DI119" s="1040"/>
      <c r="DJ119" s="1040"/>
      <c r="DK119" s="1041"/>
      <c r="DL119" s="1039">
        <v>48910</v>
      </c>
      <c r="DM119" s="1040"/>
      <c r="DN119" s="1040"/>
      <c r="DO119" s="1040"/>
      <c r="DP119" s="1041"/>
      <c r="DQ119" s="1039">
        <v>33314</v>
      </c>
      <c r="DR119" s="1040"/>
      <c r="DS119" s="1040"/>
      <c r="DT119" s="1040"/>
      <c r="DU119" s="1041"/>
      <c r="DV119" s="1042">
        <v>1</v>
      </c>
      <c r="DW119" s="1043"/>
      <c r="DX119" s="1043"/>
      <c r="DY119" s="1043"/>
      <c r="DZ119" s="1044"/>
    </row>
    <row r="120" spans="1:130" s="246"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442</v>
      </c>
      <c r="AB120" s="1015"/>
      <c r="AC120" s="1015"/>
      <c r="AD120" s="1015"/>
      <c r="AE120" s="1016"/>
      <c r="AF120" s="1017" t="s">
        <v>458</v>
      </c>
      <c r="AG120" s="1015"/>
      <c r="AH120" s="1015"/>
      <c r="AI120" s="1015"/>
      <c r="AJ120" s="1016"/>
      <c r="AK120" s="1017" t="s">
        <v>445</v>
      </c>
      <c r="AL120" s="1015"/>
      <c r="AM120" s="1015"/>
      <c r="AN120" s="1015"/>
      <c r="AO120" s="1016"/>
      <c r="AP120" s="1018" t="s">
        <v>128</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2207807</v>
      </c>
      <c r="BR120" s="983"/>
      <c r="BS120" s="983"/>
      <c r="BT120" s="983"/>
      <c r="BU120" s="983"/>
      <c r="BV120" s="983">
        <v>2073372</v>
      </c>
      <c r="BW120" s="983"/>
      <c r="BX120" s="983"/>
      <c r="BY120" s="983"/>
      <c r="BZ120" s="983"/>
      <c r="CA120" s="983">
        <v>2107309</v>
      </c>
      <c r="CB120" s="983"/>
      <c r="CC120" s="983"/>
      <c r="CD120" s="983"/>
      <c r="CE120" s="983"/>
      <c r="CF120" s="997">
        <v>60.6</v>
      </c>
      <c r="CG120" s="998"/>
      <c r="CH120" s="998"/>
      <c r="CI120" s="998"/>
      <c r="CJ120" s="998"/>
      <c r="CK120" s="1063" t="s">
        <v>473</v>
      </c>
      <c r="CL120" s="1064"/>
      <c r="CM120" s="1064"/>
      <c r="CN120" s="1064"/>
      <c r="CO120" s="1065"/>
      <c r="CP120" s="1071" t="s">
        <v>407</v>
      </c>
      <c r="CQ120" s="1072"/>
      <c r="CR120" s="1072"/>
      <c r="CS120" s="1072"/>
      <c r="CT120" s="1072"/>
      <c r="CU120" s="1072"/>
      <c r="CV120" s="1072"/>
      <c r="CW120" s="1072"/>
      <c r="CX120" s="1072"/>
      <c r="CY120" s="1072"/>
      <c r="CZ120" s="1072"/>
      <c r="DA120" s="1072"/>
      <c r="DB120" s="1072"/>
      <c r="DC120" s="1072"/>
      <c r="DD120" s="1072"/>
      <c r="DE120" s="1072"/>
      <c r="DF120" s="1073"/>
      <c r="DG120" s="982">
        <v>1352101</v>
      </c>
      <c r="DH120" s="983"/>
      <c r="DI120" s="983"/>
      <c r="DJ120" s="983"/>
      <c r="DK120" s="983"/>
      <c r="DL120" s="983">
        <v>1335827</v>
      </c>
      <c r="DM120" s="983"/>
      <c r="DN120" s="983"/>
      <c r="DO120" s="983"/>
      <c r="DP120" s="983"/>
      <c r="DQ120" s="983">
        <v>1314360</v>
      </c>
      <c r="DR120" s="983"/>
      <c r="DS120" s="983"/>
      <c r="DT120" s="983"/>
      <c r="DU120" s="983"/>
      <c r="DV120" s="984">
        <v>37.799999999999997</v>
      </c>
      <c r="DW120" s="984"/>
      <c r="DX120" s="984"/>
      <c r="DY120" s="984"/>
      <c r="DZ120" s="985"/>
    </row>
    <row r="121" spans="1:130" s="246" customFormat="1" ht="26.25" customHeight="1" x14ac:dyDescent="0.15">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128</v>
      </c>
      <c r="AB121" s="1015"/>
      <c r="AC121" s="1015"/>
      <c r="AD121" s="1015"/>
      <c r="AE121" s="1016"/>
      <c r="AF121" s="1017" t="s">
        <v>442</v>
      </c>
      <c r="AG121" s="1015"/>
      <c r="AH121" s="1015"/>
      <c r="AI121" s="1015"/>
      <c r="AJ121" s="1016"/>
      <c r="AK121" s="1017" t="s">
        <v>128</v>
      </c>
      <c r="AL121" s="1015"/>
      <c r="AM121" s="1015"/>
      <c r="AN121" s="1015"/>
      <c r="AO121" s="1016"/>
      <c r="AP121" s="1018" t="s">
        <v>442</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44968</v>
      </c>
      <c r="BR121" s="976"/>
      <c r="BS121" s="976"/>
      <c r="BT121" s="976"/>
      <c r="BU121" s="976"/>
      <c r="BV121" s="976">
        <v>39635</v>
      </c>
      <c r="BW121" s="976"/>
      <c r="BX121" s="976"/>
      <c r="BY121" s="976"/>
      <c r="BZ121" s="976"/>
      <c r="CA121" s="976">
        <v>30560</v>
      </c>
      <c r="CB121" s="976"/>
      <c r="CC121" s="976"/>
      <c r="CD121" s="976"/>
      <c r="CE121" s="976"/>
      <c r="CF121" s="970">
        <v>0.9</v>
      </c>
      <c r="CG121" s="971"/>
      <c r="CH121" s="971"/>
      <c r="CI121" s="971"/>
      <c r="CJ121" s="971"/>
      <c r="CK121" s="1066"/>
      <c r="CL121" s="1067"/>
      <c r="CM121" s="1067"/>
      <c r="CN121" s="1067"/>
      <c r="CO121" s="1068"/>
      <c r="CP121" s="1076" t="s">
        <v>405</v>
      </c>
      <c r="CQ121" s="1077"/>
      <c r="CR121" s="1077"/>
      <c r="CS121" s="1077"/>
      <c r="CT121" s="1077"/>
      <c r="CU121" s="1077"/>
      <c r="CV121" s="1077"/>
      <c r="CW121" s="1077"/>
      <c r="CX121" s="1077"/>
      <c r="CY121" s="1077"/>
      <c r="CZ121" s="1077"/>
      <c r="DA121" s="1077"/>
      <c r="DB121" s="1077"/>
      <c r="DC121" s="1077"/>
      <c r="DD121" s="1077"/>
      <c r="DE121" s="1077"/>
      <c r="DF121" s="1078"/>
      <c r="DG121" s="975">
        <v>41212</v>
      </c>
      <c r="DH121" s="976"/>
      <c r="DI121" s="976"/>
      <c r="DJ121" s="976"/>
      <c r="DK121" s="976"/>
      <c r="DL121" s="976">
        <v>27554</v>
      </c>
      <c r="DM121" s="976"/>
      <c r="DN121" s="976"/>
      <c r="DO121" s="976"/>
      <c r="DP121" s="976"/>
      <c r="DQ121" s="976">
        <v>15884</v>
      </c>
      <c r="DR121" s="976"/>
      <c r="DS121" s="976"/>
      <c r="DT121" s="976"/>
      <c r="DU121" s="976"/>
      <c r="DV121" s="977">
        <v>0.5</v>
      </c>
      <c r="DW121" s="977"/>
      <c r="DX121" s="977"/>
      <c r="DY121" s="977"/>
      <c r="DZ121" s="978"/>
    </row>
    <row r="122" spans="1:130" s="246"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442</v>
      </c>
      <c r="AB122" s="1015"/>
      <c r="AC122" s="1015"/>
      <c r="AD122" s="1015"/>
      <c r="AE122" s="1016"/>
      <c r="AF122" s="1017" t="s">
        <v>442</v>
      </c>
      <c r="AG122" s="1015"/>
      <c r="AH122" s="1015"/>
      <c r="AI122" s="1015"/>
      <c r="AJ122" s="1016"/>
      <c r="AK122" s="1017" t="s">
        <v>442</v>
      </c>
      <c r="AL122" s="1015"/>
      <c r="AM122" s="1015"/>
      <c r="AN122" s="1015"/>
      <c r="AO122" s="1016"/>
      <c r="AP122" s="1018" t="s">
        <v>442</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7367857</v>
      </c>
      <c r="BR122" s="1054"/>
      <c r="BS122" s="1054"/>
      <c r="BT122" s="1054"/>
      <c r="BU122" s="1054"/>
      <c r="BV122" s="1054">
        <v>7124473</v>
      </c>
      <c r="BW122" s="1054"/>
      <c r="BX122" s="1054"/>
      <c r="BY122" s="1054"/>
      <c r="BZ122" s="1054"/>
      <c r="CA122" s="1054">
        <v>7457269</v>
      </c>
      <c r="CB122" s="1054"/>
      <c r="CC122" s="1054"/>
      <c r="CD122" s="1054"/>
      <c r="CE122" s="1054"/>
      <c r="CF122" s="1074">
        <v>214.3</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t="s">
        <v>442</v>
      </c>
      <c r="DH122" s="976"/>
      <c r="DI122" s="976"/>
      <c r="DJ122" s="976"/>
      <c r="DK122" s="976"/>
      <c r="DL122" s="976" t="s">
        <v>442</v>
      </c>
      <c r="DM122" s="976"/>
      <c r="DN122" s="976"/>
      <c r="DO122" s="976"/>
      <c r="DP122" s="976"/>
      <c r="DQ122" s="976" t="s">
        <v>128</v>
      </c>
      <c r="DR122" s="976"/>
      <c r="DS122" s="976"/>
      <c r="DT122" s="976"/>
      <c r="DU122" s="976"/>
      <c r="DV122" s="977" t="s">
        <v>461</v>
      </c>
      <c r="DW122" s="977"/>
      <c r="DX122" s="977"/>
      <c r="DY122" s="977"/>
      <c r="DZ122" s="978"/>
    </row>
    <row r="123" spans="1:130" s="246"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445</v>
      </c>
      <c r="AB123" s="1015"/>
      <c r="AC123" s="1015"/>
      <c r="AD123" s="1015"/>
      <c r="AE123" s="1016"/>
      <c r="AF123" s="1017" t="s">
        <v>442</v>
      </c>
      <c r="AG123" s="1015"/>
      <c r="AH123" s="1015"/>
      <c r="AI123" s="1015"/>
      <c r="AJ123" s="1016"/>
      <c r="AK123" s="1017" t="s">
        <v>445</v>
      </c>
      <c r="AL123" s="1015"/>
      <c r="AM123" s="1015"/>
      <c r="AN123" s="1015"/>
      <c r="AO123" s="1016"/>
      <c r="AP123" s="1018" t="s">
        <v>442</v>
      </c>
      <c r="AQ123" s="1019"/>
      <c r="AR123" s="1019"/>
      <c r="AS123" s="1019"/>
      <c r="AT123" s="1020"/>
      <c r="AU123" s="1051"/>
      <c r="AV123" s="1052"/>
      <c r="AW123" s="1052"/>
      <c r="AX123" s="1052"/>
      <c r="AY123" s="1052"/>
      <c r="AZ123" s="277" t="s">
        <v>186</v>
      </c>
      <c r="BA123" s="277"/>
      <c r="BB123" s="277"/>
      <c r="BC123" s="277"/>
      <c r="BD123" s="277"/>
      <c r="BE123" s="277"/>
      <c r="BF123" s="277"/>
      <c r="BG123" s="277"/>
      <c r="BH123" s="277"/>
      <c r="BI123" s="277"/>
      <c r="BJ123" s="277"/>
      <c r="BK123" s="277"/>
      <c r="BL123" s="277"/>
      <c r="BM123" s="277"/>
      <c r="BN123" s="277"/>
      <c r="BO123" s="1031" t="s">
        <v>478</v>
      </c>
      <c r="BP123" s="1062"/>
      <c r="BQ123" s="1121">
        <v>9620632</v>
      </c>
      <c r="BR123" s="1122"/>
      <c r="BS123" s="1122"/>
      <c r="BT123" s="1122"/>
      <c r="BU123" s="1122"/>
      <c r="BV123" s="1122">
        <v>9237480</v>
      </c>
      <c r="BW123" s="1122"/>
      <c r="BX123" s="1122"/>
      <c r="BY123" s="1122"/>
      <c r="BZ123" s="1122"/>
      <c r="CA123" s="1122">
        <v>9595138</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6"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445</v>
      </c>
      <c r="AB124" s="1015"/>
      <c r="AC124" s="1015"/>
      <c r="AD124" s="1015"/>
      <c r="AE124" s="1016"/>
      <c r="AF124" s="1017" t="s">
        <v>442</v>
      </c>
      <c r="AG124" s="1015"/>
      <c r="AH124" s="1015"/>
      <c r="AI124" s="1015"/>
      <c r="AJ124" s="1016"/>
      <c r="AK124" s="1017" t="s">
        <v>461</v>
      </c>
      <c r="AL124" s="1015"/>
      <c r="AM124" s="1015"/>
      <c r="AN124" s="1015"/>
      <c r="AO124" s="1016"/>
      <c r="AP124" s="1018" t="s">
        <v>442</v>
      </c>
      <c r="AQ124" s="1019"/>
      <c r="AR124" s="1019"/>
      <c r="AS124" s="1019"/>
      <c r="AT124" s="1020"/>
      <c r="AU124" s="1117" t="s">
        <v>479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2.9</v>
      </c>
      <c r="BR124" s="1084"/>
      <c r="BS124" s="1084"/>
      <c r="BT124" s="1084"/>
      <c r="BU124" s="1084"/>
      <c r="BV124" s="1084" t="s">
        <v>128</v>
      </c>
      <c r="BW124" s="1084"/>
      <c r="BX124" s="1084"/>
      <c r="BY124" s="1084"/>
      <c r="BZ124" s="1084"/>
      <c r="CA124" s="1084" t="s">
        <v>128</v>
      </c>
      <c r="CB124" s="1084"/>
      <c r="CC124" s="1084"/>
      <c r="CD124" s="1084"/>
      <c r="CE124" s="1084"/>
      <c r="CF124" s="1085"/>
      <c r="CG124" s="1086"/>
      <c r="CH124" s="1086"/>
      <c r="CI124" s="1086"/>
      <c r="CJ124" s="1087"/>
      <c r="CK124" s="1069"/>
      <c r="CL124" s="1069"/>
      <c r="CM124" s="1069"/>
      <c r="CN124" s="1069"/>
      <c r="CO124" s="1070"/>
      <c r="CP124" s="1076" t="s">
        <v>480</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442</v>
      </c>
      <c r="DM124" s="1040"/>
      <c r="DN124" s="1040"/>
      <c r="DO124" s="1040"/>
      <c r="DP124" s="1041"/>
      <c r="DQ124" s="1039" t="s">
        <v>128</v>
      </c>
      <c r="DR124" s="1040"/>
      <c r="DS124" s="1040"/>
      <c r="DT124" s="1040"/>
      <c r="DU124" s="1041"/>
      <c r="DV124" s="1042" t="s">
        <v>442</v>
      </c>
      <c r="DW124" s="1043"/>
      <c r="DX124" s="1043"/>
      <c r="DY124" s="1043"/>
      <c r="DZ124" s="1044"/>
    </row>
    <row r="125" spans="1:130" s="246"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442</v>
      </c>
      <c r="AG125" s="1015"/>
      <c r="AH125" s="1015"/>
      <c r="AI125" s="1015"/>
      <c r="AJ125" s="1016"/>
      <c r="AK125" s="1017" t="s">
        <v>442</v>
      </c>
      <c r="AL125" s="1015"/>
      <c r="AM125" s="1015"/>
      <c r="AN125" s="1015"/>
      <c r="AO125" s="1016"/>
      <c r="AP125" s="1018" t="s">
        <v>445</v>
      </c>
      <c r="AQ125" s="1019"/>
      <c r="AR125" s="1019"/>
      <c r="AS125" s="1019"/>
      <c r="AT125" s="102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442</v>
      </c>
      <c r="DH125" s="983"/>
      <c r="DI125" s="983"/>
      <c r="DJ125" s="983"/>
      <c r="DK125" s="983"/>
      <c r="DL125" s="983" t="s">
        <v>442</v>
      </c>
      <c r="DM125" s="983"/>
      <c r="DN125" s="983"/>
      <c r="DO125" s="983"/>
      <c r="DP125" s="983"/>
      <c r="DQ125" s="983" t="s">
        <v>128</v>
      </c>
      <c r="DR125" s="983"/>
      <c r="DS125" s="983"/>
      <c r="DT125" s="983"/>
      <c r="DU125" s="983"/>
      <c r="DV125" s="984" t="s">
        <v>442</v>
      </c>
      <c r="DW125" s="984"/>
      <c r="DX125" s="984"/>
      <c r="DY125" s="984"/>
      <c r="DZ125" s="985"/>
    </row>
    <row r="126" spans="1:130" s="246"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23509</v>
      </c>
      <c r="AB126" s="1015"/>
      <c r="AC126" s="1015"/>
      <c r="AD126" s="1015"/>
      <c r="AE126" s="1016"/>
      <c r="AF126" s="1017">
        <v>20477</v>
      </c>
      <c r="AG126" s="1015"/>
      <c r="AH126" s="1015"/>
      <c r="AI126" s="1015"/>
      <c r="AJ126" s="1016"/>
      <c r="AK126" s="1017">
        <v>16547</v>
      </c>
      <c r="AL126" s="1015"/>
      <c r="AM126" s="1015"/>
      <c r="AN126" s="1015"/>
      <c r="AO126" s="1016"/>
      <c r="AP126" s="1018">
        <v>0.5</v>
      </c>
      <c r="AQ126" s="1019"/>
      <c r="AR126" s="1019"/>
      <c r="AS126" s="1019"/>
      <c r="AT126" s="102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0"/>
      <c r="CL126" s="1067"/>
      <c r="CM126" s="1067"/>
      <c r="CN126" s="1067"/>
      <c r="CO126" s="1068"/>
      <c r="CP126" s="1005" t="s">
        <v>483</v>
      </c>
      <c r="CQ126" s="1006"/>
      <c r="CR126" s="1006"/>
      <c r="CS126" s="1006"/>
      <c r="CT126" s="1006"/>
      <c r="CU126" s="1006"/>
      <c r="CV126" s="1006"/>
      <c r="CW126" s="1006"/>
      <c r="CX126" s="1006"/>
      <c r="CY126" s="1006"/>
      <c r="CZ126" s="1006"/>
      <c r="DA126" s="1006"/>
      <c r="DB126" s="1006"/>
      <c r="DC126" s="1006"/>
      <c r="DD126" s="1006"/>
      <c r="DE126" s="1006"/>
      <c r="DF126" s="1007"/>
      <c r="DG126" s="975" t="s">
        <v>442</v>
      </c>
      <c r="DH126" s="976"/>
      <c r="DI126" s="976"/>
      <c r="DJ126" s="976"/>
      <c r="DK126" s="976"/>
      <c r="DL126" s="976" t="s">
        <v>445</v>
      </c>
      <c r="DM126" s="976"/>
      <c r="DN126" s="976"/>
      <c r="DO126" s="976"/>
      <c r="DP126" s="976"/>
      <c r="DQ126" s="976" t="s">
        <v>461</v>
      </c>
      <c r="DR126" s="976"/>
      <c r="DS126" s="976"/>
      <c r="DT126" s="976"/>
      <c r="DU126" s="976"/>
      <c r="DV126" s="977" t="s">
        <v>461</v>
      </c>
      <c r="DW126" s="977"/>
      <c r="DX126" s="977"/>
      <c r="DY126" s="977"/>
      <c r="DZ126" s="978"/>
    </row>
    <row r="127" spans="1:130" s="246" customFormat="1" ht="26.25" customHeight="1" x14ac:dyDescent="0.15">
      <c r="A127" s="1116"/>
      <c r="B127" s="1004"/>
      <c r="C127" s="1058" t="s">
        <v>484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442</v>
      </c>
      <c r="AB127" s="1015"/>
      <c r="AC127" s="1015"/>
      <c r="AD127" s="1015"/>
      <c r="AE127" s="1016"/>
      <c r="AF127" s="1017" t="s">
        <v>442</v>
      </c>
      <c r="AG127" s="1015"/>
      <c r="AH127" s="1015"/>
      <c r="AI127" s="1015"/>
      <c r="AJ127" s="1016"/>
      <c r="AK127" s="1017" t="s">
        <v>442</v>
      </c>
      <c r="AL127" s="1015"/>
      <c r="AM127" s="1015"/>
      <c r="AN127" s="1015"/>
      <c r="AO127" s="1016"/>
      <c r="AP127" s="1018" t="s">
        <v>458</v>
      </c>
      <c r="AQ127" s="1019"/>
      <c r="AR127" s="1019"/>
      <c r="AS127" s="1019"/>
      <c r="AT127" s="1020"/>
      <c r="AU127" s="282"/>
      <c r="AV127" s="282"/>
      <c r="AW127" s="282"/>
      <c r="AX127" s="1088" t="s">
        <v>485</v>
      </c>
      <c r="AY127" s="1089"/>
      <c r="AZ127" s="1089"/>
      <c r="BA127" s="1089"/>
      <c r="BB127" s="1089"/>
      <c r="BC127" s="1089"/>
      <c r="BD127" s="1089"/>
      <c r="BE127" s="1090"/>
      <c r="BF127" s="1091" t="s">
        <v>486</v>
      </c>
      <c r="BG127" s="1089"/>
      <c r="BH127" s="1089"/>
      <c r="BI127" s="1089"/>
      <c r="BJ127" s="1089"/>
      <c r="BK127" s="1089"/>
      <c r="BL127" s="1090"/>
      <c r="BM127" s="1091" t="s">
        <v>487</v>
      </c>
      <c r="BN127" s="1089"/>
      <c r="BO127" s="1089"/>
      <c r="BP127" s="1089"/>
      <c r="BQ127" s="1089"/>
      <c r="BR127" s="1089"/>
      <c r="BS127" s="1090"/>
      <c r="BT127" s="1091" t="s">
        <v>488</v>
      </c>
      <c r="BU127" s="1089"/>
      <c r="BV127" s="1089"/>
      <c r="BW127" s="1089"/>
      <c r="BX127" s="1089"/>
      <c r="BY127" s="1089"/>
      <c r="BZ127" s="1113"/>
      <c r="CA127" s="282"/>
      <c r="CB127" s="282"/>
      <c r="CC127" s="282"/>
      <c r="CD127" s="283"/>
      <c r="CE127" s="283"/>
      <c r="CF127" s="283"/>
      <c r="CG127" s="280"/>
      <c r="CH127" s="280"/>
      <c r="CI127" s="280"/>
      <c r="CJ127" s="281"/>
      <c r="CK127" s="1080"/>
      <c r="CL127" s="1067"/>
      <c r="CM127" s="1067"/>
      <c r="CN127" s="1067"/>
      <c r="CO127" s="1068"/>
      <c r="CP127" s="1005" t="s">
        <v>489</v>
      </c>
      <c r="CQ127" s="1006"/>
      <c r="CR127" s="1006"/>
      <c r="CS127" s="1006"/>
      <c r="CT127" s="1006"/>
      <c r="CU127" s="1006"/>
      <c r="CV127" s="1006"/>
      <c r="CW127" s="1006"/>
      <c r="CX127" s="1006"/>
      <c r="CY127" s="1006"/>
      <c r="CZ127" s="1006"/>
      <c r="DA127" s="1006"/>
      <c r="DB127" s="1006"/>
      <c r="DC127" s="1006"/>
      <c r="DD127" s="1006"/>
      <c r="DE127" s="1006"/>
      <c r="DF127" s="1007"/>
      <c r="DG127" s="975" t="s">
        <v>442</v>
      </c>
      <c r="DH127" s="976"/>
      <c r="DI127" s="976"/>
      <c r="DJ127" s="976"/>
      <c r="DK127" s="976"/>
      <c r="DL127" s="976" t="s">
        <v>442</v>
      </c>
      <c r="DM127" s="976"/>
      <c r="DN127" s="976"/>
      <c r="DO127" s="976"/>
      <c r="DP127" s="976"/>
      <c r="DQ127" s="976" t="s">
        <v>442</v>
      </c>
      <c r="DR127" s="976"/>
      <c r="DS127" s="976"/>
      <c r="DT127" s="976"/>
      <c r="DU127" s="976"/>
      <c r="DV127" s="977" t="s">
        <v>442</v>
      </c>
      <c r="DW127" s="977"/>
      <c r="DX127" s="977"/>
      <c r="DY127" s="977"/>
      <c r="DZ127" s="978"/>
    </row>
    <row r="128" spans="1:130" s="246" customFormat="1" ht="26.25" customHeight="1" thickBot="1" x14ac:dyDescent="0.2">
      <c r="A128" s="1099" t="s">
        <v>490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491</v>
      </c>
      <c r="X128" s="1101"/>
      <c r="Y128" s="1101"/>
      <c r="Z128" s="1102"/>
      <c r="AA128" s="1103">
        <v>7886</v>
      </c>
      <c r="AB128" s="1104"/>
      <c r="AC128" s="1104"/>
      <c r="AD128" s="1104"/>
      <c r="AE128" s="1105"/>
      <c r="AF128" s="1106">
        <v>9838</v>
      </c>
      <c r="AG128" s="1104"/>
      <c r="AH128" s="1104"/>
      <c r="AI128" s="1104"/>
      <c r="AJ128" s="1105"/>
      <c r="AK128" s="1106">
        <v>9793</v>
      </c>
      <c r="AL128" s="1104"/>
      <c r="AM128" s="1104"/>
      <c r="AN128" s="1104"/>
      <c r="AO128" s="1105"/>
      <c r="AP128" s="1107"/>
      <c r="AQ128" s="1108"/>
      <c r="AR128" s="1108"/>
      <c r="AS128" s="1108"/>
      <c r="AT128" s="1109"/>
      <c r="AU128" s="282"/>
      <c r="AV128" s="282"/>
      <c r="AW128" s="282"/>
      <c r="AX128" s="944" t="s">
        <v>492</v>
      </c>
      <c r="AY128" s="945"/>
      <c r="AZ128" s="945"/>
      <c r="BA128" s="945"/>
      <c r="BB128" s="945"/>
      <c r="BC128" s="945"/>
      <c r="BD128" s="945"/>
      <c r="BE128" s="946"/>
      <c r="BF128" s="1110" t="s">
        <v>461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3"/>
      <c r="CB128" s="283"/>
      <c r="CC128" s="283"/>
      <c r="CD128" s="283"/>
      <c r="CE128" s="283"/>
      <c r="CF128" s="283"/>
      <c r="CG128" s="280"/>
      <c r="CH128" s="280"/>
      <c r="CI128" s="280"/>
      <c r="CJ128" s="281"/>
      <c r="CK128" s="1081"/>
      <c r="CL128" s="1082"/>
      <c r="CM128" s="1082"/>
      <c r="CN128" s="1082"/>
      <c r="CO128" s="1083"/>
      <c r="CP128" s="1092" t="s">
        <v>493</v>
      </c>
      <c r="CQ128" s="1093"/>
      <c r="CR128" s="1093"/>
      <c r="CS128" s="1093"/>
      <c r="CT128" s="1093"/>
      <c r="CU128" s="1093"/>
      <c r="CV128" s="1093"/>
      <c r="CW128" s="1093"/>
      <c r="CX128" s="1093"/>
      <c r="CY128" s="1093"/>
      <c r="CZ128" s="1093"/>
      <c r="DA128" s="1093"/>
      <c r="DB128" s="1093"/>
      <c r="DC128" s="1093"/>
      <c r="DD128" s="1093"/>
      <c r="DE128" s="1093"/>
      <c r="DF128" s="1094"/>
      <c r="DG128" s="1095" t="s">
        <v>442</v>
      </c>
      <c r="DH128" s="1096"/>
      <c r="DI128" s="1096"/>
      <c r="DJ128" s="1096"/>
      <c r="DK128" s="1096"/>
      <c r="DL128" s="1096" t="s">
        <v>128</v>
      </c>
      <c r="DM128" s="1096"/>
      <c r="DN128" s="1096"/>
      <c r="DO128" s="1096"/>
      <c r="DP128" s="1096"/>
      <c r="DQ128" s="1096" t="s">
        <v>442</v>
      </c>
      <c r="DR128" s="1096"/>
      <c r="DS128" s="1096"/>
      <c r="DT128" s="1096"/>
      <c r="DU128" s="1096"/>
      <c r="DV128" s="1097" t="s">
        <v>442</v>
      </c>
      <c r="DW128" s="1097"/>
      <c r="DX128" s="1097"/>
      <c r="DY128" s="1097"/>
      <c r="DZ128" s="1098"/>
    </row>
    <row r="129" spans="1:131" s="246"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494</v>
      </c>
      <c r="X129" s="1130"/>
      <c r="Y129" s="1130"/>
      <c r="Z129" s="1131"/>
      <c r="AA129" s="1014">
        <v>4047887</v>
      </c>
      <c r="AB129" s="1015"/>
      <c r="AC129" s="1015"/>
      <c r="AD129" s="1015"/>
      <c r="AE129" s="1016"/>
      <c r="AF129" s="1017">
        <v>4062703</v>
      </c>
      <c r="AG129" s="1015"/>
      <c r="AH129" s="1015"/>
      <c r="AI129" s="1015"/>
      <c r="AJ129" s="1016"/>
      <c r="AK129" s="1017">
        <v>4232024</v>
      </c>
      <c r="AL129" s="1015"/>
      <c r="AM129" s="1015"/>
      <c r="AN129" s="1015"/>
      <c r="AO129" s="1016"/>
      <c r="AP129" s="1132"/>
      <c r="AQ129" s="1133"/>
      <c r="AR129" s="1133"/>
      <c r="AS129" s="1133"/>
      <c r="AT129" s="1134"/>
      <c r="AU129" s="284"/>
      <c r="AV129" s="284"/>
      <c r="AW129" s="284"/>
      <c r="AX129" s="1123" t="s">
        <v>495</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6" t="s">
        <v>496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497</v>
      </c>
      <c r="X130" s="1130"/>
      <c r="Y130" s="1130"/>
      <c r="Z130" s="1131"/>
      <c r="AA130" s="1014">
        <v>688490</v>
      </c>
      <c r="AB130" s="1015"/>
      <c r="AC130" s="1015"/>
      <c r="AD130" s="1015"/>
      <c r="AE130" s="1016"/>
      <c r="AF130" s="1017">
        <v>739534</v>
      </c>
      <c r="AG130" s="1015"/>
      <c r="AH130" s="1015"/>
      <c r="AI130" s="1015"/>
      <c r="AJ130" s="1016"/>
      <c r="AK130" s="1017">
        <v>751831</v>
      </c>
      <c r="AL130" s="1015"/>
      <c r="AM130" s="1015"/>
      <c r="AN130" s="1015"/>
      <c r="AO130" s="1016"/>
      <c r="AP130" s="1132"/>
      <c r="AQ130" s="1133"/>
      <c r="AR130" s="1133"/>
      <c r="AS130" s="1133"/>
      <c r="AT130" s="1134"/>
      <c r="AU130" s="284"/>
      <c r="AV130" s="284"/>
      <c r="AW130" s="284"/>
      <c r="AX130" s="1123" t="s">
        <v>498</v>
      </c>
      <c r="AY130" s="1006"/>
      <c r="AZ130" s="1006"/>
      <c r="BA130" s="1006"/>
      <c r="BB130" s="1006"/>
      <c r="BC130" s="1006"/>
      <c r="BD130" s="1006"/>
      <c r="BE130" s="1007"/>
      <c r="BF130" s="1160">
        <v>6.8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499</v>
      </c>
      <c r="X131" s="1168"/>
      <c r="Y131" s="1168"/>
      <c r="Z131" s="1169"/>
      <c r="AA131" s="1061">
        <v>3359397</v>
      </c>
      <c r="AB131" s="1040"/>
      <c r="AC131" s="1040"/>
      <c r="AD131" s="1040"/>
      <c r="AE131" s="1041"/>
      <c r="AF131" s="1039">
        <v>3323169</v>
      </c>
      <c r="AG131" s="1040"/>
      <c r="AH131" s="1040"/>
      <c r="AI131" s="1040"/>
      <c r="AJ131" s="1041"/>
      <c r="AK131" s="1039">
        <v>3480193</v>
      </c>
      <c r="AL131" s="1040"/>
      <c r="AM131" s="1040"/>
      <c r="AN131" s="1040"/>
      <c r="AO131" s="1041"/>
      <c r="AP131" s="1170"/>
      <c r="AQ131" s="1171"/>
      <c r="AR131" s="1171"/>
      <c r="AS131" s="1171"/>
      <c r="AT131" s="1172"/>
      <c r="AU131" s="284"/>
      <c r="AV131" s="284"/>
      <c r="AW131" s="284"/>
      <c r="AX131" s="1142" t="s">
        <v>500</v>
      </c>
      <c r="AY131" s="1093"/>
      <c r="AZ131" s="1093"/>
      <c r="BA131" s="1093"/>
      <c r="BB131" s="1093"/>
      <c r="BC131" s="1093"/>
      <c r="BD131" s="1093"/>
      <c r="BE131" s="1094"/>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9" t="s">
        <v>501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502</v>
      </c>
      <c r="W132" s="1153"/>
      <c r="X132" s="1153"/>
      <c r="Y132" s="1153"/>
      <c r="Z132" s="1154"/>
      <c r="AA132" s="1155">
        <v>5.7902951040000001</v>
      </c>
      <c r="AB132" s="1156"/>
      <c r="AC132" s="1156"/>
      <c r="AD132" s="1156"/>
      <c r="AE132" s="1157"/>
      <c r="AF132" s="1158">
        <v>7.434861122</v>
      </c>
      <c r="AG132" s="1156"/>
      <c r="AH132" s="1156"/>
      <c r="AI132" s="1156"/>
      <c r="AJ132" s="1157"/>
      <c r="AK132" s="1158">
        <v>7.2233924959999998</v>
      </c>
      <c r="AL132" s="1156"/>
      <c r="AM132" s="1156"/>
      <c r="AN132" s="1156"/>
      <c r="AO132" s="1157"/>
      <c r="AP132" s="1055"/>
      <c r="AQ132" s="1056"/>
      <c r="AR132" s="1056"/>
      <c r="AS132" s="1056"/>
      <c r="AT132" s="115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503</v>
      </c>
      <c r="W133" s="1136"/>
      <c r="X133" s="1136"/>
      <c r="Y133" s="1136"/>
      <c r="Z133" s="1137"/>
      <c r="AA133" s="1138">
        <v>5.8</v>
      </c>
      <c r="AB133" s="1139"/>
      <c r="AC133" s="1139"/>
      <c r="AD133" s="1139"/>
      <c r="AE133" s="1140"/>
      <c r="AF133" s="1138">
        <v>6.6</v>
      </c>
      <c r="AG133" s="1139"/>
      <c r="AH133" s="1139"/>
      <c r="AI133" s="1139"/>
      <c r="AJ133" s="1140"/>
      <c r="AK133" s="1138">
        <v>6.8</v>
      </c>
      <c r="AL133" s="1139"/>
      <c r="AM133" s="1139"/>
      <c r="AN133" s="1139"/>
      <c r="AO133" s="1140"/>
      <c r="AP133" s="1085"/>
      <c r="AQ133" s="1086"/>
      <c r="AR133" s="1086"/>
      <c r="AS133" s="1086"/>
      <c r="AT133" s="114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x0EMobyBOz/c0UpSAWozP5diNtHtGtOX50oLrWpwZnc2ZiEBFnK1VWHF0W126L2uuPIG64BwtLxTm2E5h9VfhQ==" saltValue="ZZJOP/N8DJbtMkDeSUHJ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uN+fFLSQBh3LTklVSG3dMMRVSbpI5MTN06mW93Kfal8wsBiByOnnmE4E+hSvtJnKVljLctOQ651xMDpxs6EpyQ==" saltValue="LxGTezGNwUSIIJvuV/8A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6ZYkOZA72Jaa+ayNRx1VoR9Na+wJJcNX3BIjqAB33Q0wHp92VlDOMq+ypNXpdo0gmrjUxnuewXsiockg/pLHg==" saltValue="pQ91NxWHrSkOFubcD+NE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512</v>
      </c>
      <c r="AL9" s="1176"/>
      <c r="AM9" s="1176"/>
      <c r="AN9" s="1177"/>
      <c r="AO9" s="312">
        <v>1233974</v>
      </c>
      <c r="AP9" s="312">
        <v>92329</v>
      </c>
      <c r="AQ9" s="313">
        <v>99000</v>
      </c>
      <c r="AR9" s="314">
        <v>-6.7</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513</v>
      </c>
      <c r="AL10" s="1176"/>
      <c r="AM10" s="1176"/>
      <c r="AN10" s="1177"/>
      <c r="AO10" s="315">
        <v>245744</v>
      </c>
      <c r="AP10" s="315">
        <v>18387</v>
      </c>
      <c r="AQ10" s="316">
        <v>14922</v>
      </c>
      <c r="AR10" s="317">
        <v>23.2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514</v>
      </c>
      <c r="AL11" s="1176"/>
      <c r="AM11" s="1176"/>
      <c r="AN11" s="1177"/>
      <c r="AO11" s="315" t="s">
        <v>515</v>
      </c>
      <c r="AP11" s="315" t="s">
        <v>515</v>
      </c>
      <c r="AQ11" s="316">
        <v>769</v>
      </c>
      <c r="AR11" s="317" t="s">
        <v>515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516</v>
      </c>
      <c r="AL12" s="1176"/>
      <c r="AM12" s="1176"/>
      <c r="AN12" s="1177"/>
      <c r="AO12" s="315" t="s">
        <v>515</v>
      </c>
      <c r="AP12" s="315" t="s">
        <v>515</v>
      </c>
      <c r="AQ12" s="316" t="s">
        <v>515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517</v>
      </c>
      <c r="AL13" s="1176"/>
      <c r="AM13" s="1176"/>
      <c r="AN13" s="1177"/>
      <c r="AO13" s="315">
        <v>81276</v>
      </c>
      <c r="AP13" s="315">
        <v>6081</v>
      </c>
      <c r="AQ13" s="316">
        <v>4122</v>
      </c>
      <c r="AR13" s="317">
        <v>47.5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518</v>
      </c>
      <c r="AL14" s="1176"/>
      <c r="AM14" s="1176"/>
      <c r="AN14" s="1177"/>
      <c r="AO14" s="315">
        <v>15784</v>
      </c>
      <c r="AP14" s="315">
        <v>1181</v>
      </c>
      <c r="AQ14" s="316">
        <v>2449</v>
      </c>
      <c r="AR14" s="317">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1" t="s">
        <v>519</v>
      </c>
      <c r="AL15" s="1182"/>
      <c r="AM15" s="1182"/>
      <c r="AN15" s="1183"/>
      <c r="AO15" s="315">
        <v>-86621</v>
      </c>
      <c r="AP15" s="315">
        <v>-6481</v>
      </c>
      <c r="AQ15" s="316">
        <v>-7484</v>
      </c>
      <c r="AR15" s="317">
        <v>-13.4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1" t="s">
        <v>186</v>
      </c>
      <c r="AL16" s="1182"/>
      <c r="AM16" s="1182"/>
      <c r="AN16" s="1183"/>
      <c r="AO16" s="315">
        <v>1490157</v>
      </c>
      <c r="AP16" s="315">
        <v>111497</v>
      </c>
      <c r="AQ16" s="316">
        <v>113777</v>
      </c>
      <c r="AR16" s="317">
        <v>-2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521</v>
      </c>
      <c r="AP20" s="324" t="s">
        <v>522</v>
      </c>
      <c r="AQ20" s="325" t="s">
        <v>523</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524</v>
      </c>
      <c r="AL21" s="1185"/>
      <c r="AM21" s="1185"/>
      <c r="AN21" s="1186"/>
      <c r="AO21" s="328">
        <v>9.43</v>
      </c>
      <c r="AP21" s="329">
        <v>10.16</v>
      </c>
      <c r="AQ21" s="330">
        <v>-0.73</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525</v>
      </c>
      <c r="AL22" s="1185"/>
      <c r="AM22" s="1185"/>
      <c r="AN22" s="1186"/>
      <c r="AO22" s="333">
        <v>99.5</v>
      </c>
      <c r="AP22" s="334">
        <v>96.4</v>
      </c>
      <c r="AQ22" s="335">
        <v>3.1</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8" t="s">
        <v>529</v>
      </c>
      <c r="AL32" s="1179"/>
      <c r="AM32" s="1179"/>
      <c r="AN32" s="1180"/>
      <c r="AO32" s="343">
        <v>845823</v>
      </c>
      <c r="AP32" s="343">
        <v>63286</v>
      </c>
      <c r="AQ32" s="344">
        <v>56454</v>
      </c>
      <c r="AR32" s="345">
        <v>12.1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8" t="s">
        <v>530</v>
      </c>
      <c r="AL33" s="1179"/>
      <c r="AM33" s="1179"/>
      <c r="AN33" s="1180"/>
      <c r="AO33" s="343" t="s">
        <v>515</v>
      </c>
      <c r="AP33" s="343" t="s">
        <v>515</v>
      </c>
      <c r="AQ33" s="344" t="s">
        <v>515</v>
      </c>
      <c r="AR33" s="345"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8" t="s">
        <v>531</v>
      </c>
      <c r="AL34" s="1179"/>
      <c r="AM34" s="1179"/>
      <c r="AN34" s="1180"/>
      <c r="AO34" s="343" t="s">
        <v>515</v>
      </c>
      <c r="AP34" s="343" t="s">
        <v>515</v>
      </c>
      <c r="AQ34" s="344" t="s">
        <v>515</v>
      </c>
      <c r="AR34" s="345"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8" t="s">
        <v>532</v>
      </c>
      <c r="AL35" s="1179"/>
      <c r="AM35" s="1179"/>
      <c r="AN35" s="1180"/>
      <c r="AO35" s="343">
        <v>97577</v>
      </c>
      <c r="AP35" s="343">
        <v>7301</v>
      </c>
      <c r="AQ35" s="344">
        <v>20776</v>
      </c>
      <c r="AR35" s="345">
        <v>-64.900000000000006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8" t="s">
        <v>533</v>
      </c>
      <c r="AL36" s="1179"/>
      <c r="AM36" s="1179"/>
      <c r="AN36" s="1180"/>
      <c r="AO36" s="343">
        <v>53065</v>
      </c>
      <c r="AP36" s="343">
        <v>3970</v>
      </c>
      <c r="AQ36" s="344">
        <v>4629</v>
      </c>
      <c r="AR36" s="345">
        <v>-14.2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8" t="s">
        <v>534</v>
      </c>
      <c r="AL37" s="1179"/>
      <c r="AM37" s="1179"/>
      <c r="AN37" s="1180"/>
      <c r="AO37" s="343">
        <v>16547</v>
      </c>
      <c r="AP37" s="343">
        <v>1238</v>
      </c>
      <c r="AQ37" s="344">
        <v>590</v>
      </c>
      <c r="AR37" s="345">
        <v>109.8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535</v>
      </c>
      <c r="AL38" s="1188"/>
      <c r="AM38" s="1188"/>
      <c r="AN38" s="1189"/>
      <c r="AO38" s="346" t="s">
        <v>515</v>
      </c>
      <c r="AP38" s="346" t="s">
        <v>515</v>
      </c>
      <c r="AQ38" s="347">
        <v>4</v>
      </c>
      <c r="AR38" s="335" t="s">
        <v>515</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536</v>
      </c>
      <c r="AL39" s="1188"/>
      <c r="AM39" s="1188"/>
      <c r="AN39" s="1189"/>
      <c r="AO39" s="343">
        <v>-9793</v>
      </c>
      <c r="AP39" s="343">
        <v>-733</v>
      </c>
      <c r="AQ39" s="344">
        <v>-1455</v>
      </c>
      <c r="AR39" s="345">
        <v>-49.6</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8" t="s">
        <v>537</v>
      </c>
      <c r="AL40" s="1179"/>
      <c r="AM40" s="1179"/>
      <c r="AN40" s="1180"/>
      <c r="AO40" s="343">
        <v>-751831</v>
      </c>
      <c r="AP40" s="343">
        <v>-56254</v>
      </c>
      <c r="AQ40" s="344">
        <v>-55724</v>
      </c>
      <c r="AR40" s="345">
        <v>1</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298</v>
      </c>
      <c r="AL41" s="1191"/>
      <c r="AM41" s="1191"/>
      <c r="AN41" s="1192"/>
      <c r="AO41" s="343">
        <v>251388</v>
      </c>
      <c r="AP41" s="343">
        <v>18809</v>
      </c>
      <c r="AQ41" s="344">
        <v>25274</v>
      </c>
      <c r="AR41" s="345">
        <v>-25.6</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538</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540</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93" t="s">
        <v>507</v>
      </c>
      <c r="AN49" s="1195" t="s">
        <v>541</v>
      </c>
      <c r="AO49" s="1196"/>
      <c r="AP49" s="1196"/>
      <c r="AQ49" s="1196"/>
      <c r="AR49" s="119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94"/>
      <c r="AN50" s="359" t="s">
        <v>542</v>
      </c>
      <c r="AO50" s="360" t="s">
        <v>543</v>
      </c>
      <c r="AP50" s="361" t="s">
        <v>544</v>
      </c>
      <c r="AQ50" s="362" t="s">
        <v>545</v>
      </c>
      <c r="AR50" s="363"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547</v>
      </c>
      <c r="AL51" s="356"/>
      <c r="AM51" s="364">
        <v>576413</v>
      </c>
      <c r="AN51" s="365">
        <v>41341</v>
      </c>
      <c r="AO51" s="366">
        <v>-16.100000000000001</v>
      </c>
      <c r="AP51" s="367">
        <v>78903</v>
      </c>
      <c r="AQ51" s="368">
        <v>-25.6</v>
      </c>
      <c r="AR51" s="369">
        <v>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548</v>
      </c>
      <c r="AM52" s="372">
        <v>533632</v>
      </c>
      <c r="AN52" s="373">
        <v>38272</v>
      </c>
      <c r="AO52" s="374">
        <v>-3.1</v>
      </c>
      <c r="AP52" s="375">
        <v>49201</v>
      </c>
      <c r="AQ52" s="376">
        <v>11.1</v>
      </c>
      <c r="AR52" s="377">
        <v>-14.2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549</v>
      </c>
      <c r="AL53" s="356"/>
      <c r="AM53" s="364">
        <v>1177336</v>
      </c>
      <c r="AN53" s="365">
        <v>85098</v>
      </c>
      <c r="AO53" s="366">
        <v>105.8</v>
      </c>
      <c r="AP53" s="367">
        <v>82993</v>
      </c>
      <c r="AQ53" s="368">
        <v>5.2</v>
      </c>
      <c r="AR53" s="369">
        <v>100.6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548</v>
      </c>
      <c r="AM54" s="372">
        <v>1122225</v>
      </c>
      <c r="AN54" s="373">
        <v>81115</v>
      </c>
      <c r="AO54" s="374">
        <v>111.9</v>
      </c>
      <c r="AP54" s="375">
        <v>46787</v>
      </c>
      <c r="AQ54" s="376">
        <v>-4.9000000000000004</v>
      </c>
      <c r="AR54" s="377">
        <v>116.8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550</v>
      </c>
      <c r="AL55" s="356"/>
      <c r="AM55" s="364">
        <v>1558645</v>
      </c>
      <c r="AN55" s="365">
        <v>113828</v>
      </c>
      <c r="AO55" s="366">
        <v>33.799999999999997</v>
      </c>
      <c r="AP55" s="367">
        <v>108252</v>
      </c>
      <c r="AQ55" s="368">
        <v>30.4</v>
      </c>
      <c r="AR55" s="369">
        <v>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548</v>
      </c>
      <c r="AM56" s="372">
        <v>1452937</v>
      </c>
      <c r="AN56" s="373">
        <v>106108</v>
      </c>
      <c r="AO56" s="374">
        <v>30.8</v>
      </c>
      <c r="AP56" s="375">
        <v>50321</v>
      </c>
      <c r="AQ56" s="376">
        <v>7.6</v>
      </c>
      <c r="AR56" s="377">
        <v>23.2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551</v>
      </c>
      <c r="AL57" s="356"/>
      <c r="AM57" s="364">
        <v>768449</v>
      </c>
      <c r="AN57" s="365">
        <v>56893</v>
      </c>
      <c r="AO57" s="366">
        <v>-50</v>
      </c>
      <c r="AP57" s="367">
        <v>93492</v>
      </c>
      <c r="AQ57" s="368">
        <v>-13.6</v>
      </c>
      <c r="AR57" s="369">
        <v>-36.4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548</v>
      </c>
      <c r="AM58" s="372">
        <v>569259</v>
      </c>
      <c r="AN58" s="373">
        <v>42145</v>
      </c>
      <c r="AO58" s="374">
        <v>-60.3</v>
      </c>
      <c r="AP58" s="375">
        <v>53316</v>
      </c>
      <c r="AQ58" s="376">
        <v>6</v>
      </c>
      <c r="AR58" s="377">
        <v>-66.3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552</v>
      </c>
      <c r="AL59" s="356"/>
      <c r="AM59" s="364">
        <v>1417174</v>
      </c>
      <c r="AN59" s="365">
        <v>106036</v>
      </c>
      <c r="AO59" s="366">
        <v>86.4</v>
      </c>
      <c r="AP59" s="367">
        <v>94796</v>
      </c>
      <c r="AQ59" s="368">
        <v>1.4</v>
      </c>
      <c r="AR59" s="369">
        <v>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548</v>
      </c>
      <c r="AM60" s="372">
        <v>1166642</v>
      </c>
      <c r="AN60" s="373">
        <v>87291</v>
      </c>
      <c r="AO60" s="374">
        <v>107.1</v>
      </c>
      <c r="AP60" s="375">
        <v>55781</v>
      </c>
      <c r="AQ60" s="376">
        <v>4.5999999999999996</v>
      </c>
      <c r="AR60" s="377">
        <v>102.5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553</v>
      </c>
      <c r="AL61" s="378"/>
      <c r="AM61" s="379">
        <v>1099603</v>
      </c>
      <c r="AN61" s="380">
        <v>80639</v>
      </c>
      <c r="AO61" s="381">
        <v>32</v>
      </c>
      <c r="AP61" s="382">
        <v>91687</v>
      </c>
      <c r="AQ61" s="383">
        <v>-0.4</v>
      </c>
      <c r="AR61" s="369">
        <v>32.4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548</v>
      </c>
      <c r="AM62" s="372">
        <v>968939</v>
      </c>
      <c r="AN62" s="373">
        <v>70986</v>
      </c>
      <c r="AO62" s="374">
        <v>37.299999999999997</v>
      </c>
      <c r="AP62" s="375">
        <v>51081</v>
      </c>
      <c r="AQ62" s="376">
        <v>4.9000000000000004</v>
      </c>
      <c r="AR62" s="377">
        <v>32.4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HyaL1AkM4wlPG7Vg7xcCQeB6O8UKxJVahGlgCJxtZLIM5AKwAfmWG5PLsQTg8vhJjozaF62G5+ZfpuSvmIMFOw==" saltValue="3AvRYtmKn/EtoqspRjTa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20" spans="125:125" ht="13.5" hidden="1" customHeight="1" x14ac:dyDescent="0.15"/>
    <row r="121" spans="125:125" ht="13.5" hidden="1" customHeight="1" x14ac:dyDescent="0.15">
      <c r="DU121" s="290"/>
    </row>
  </sheetData>
  <sheetProtection algorithmName="SHA-512" hashValue="Kapj2Nqqt7QhIaHCOXUzGU+fZjQ1cOtBcZKnu9k/T2ROIdgv0jxOHtGbtd2fc09sIll6d8tsWxGR0Ao4M6cPdQ==" saltValue="CmIu2kw8iVB6ZwotCVDX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sheetData>
  <sheetProtection algorithmName="SHA-512" hashValue="lE0nEbec+Uz5tCoDHyjFdWIl3EuEPX/y7EmPT1apiG1/LxSz75WcNIkuZ9HkL8Fqo2RS/efxTZ0WVFgiwOMYYQ==" saltValue="RlLwpNdsH2pe2/pqvb2o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60" zoomScaleNormal="60" zoomScaleSheetLayoutView="100" workbookViewId="0">
      <selection activeCell="P1" sqref="P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27.82</v>
      </c>
      <c r="G47" s="12">
        <v>30.56</v>
      </c>
      <c r="H47" s="12">
        <v>30.01</v>
      </c>
      <c r="I47" s="12">
        <v>29.96</v>
      </c>
      <c r="J47" s="13">
        <v>31.91</v>
      </c>
    </row>
    <row r="48" spans="2:10" ht="57.75" customHeight="1" x14ac:dyDescent="0.15">
      <c r="B48" s="14"/>
      <c r="C48" s="1200" t="s">
        <v>4</v>
      </c>
      <c r="D48" s="1200"/>
      <c r="E48" s="1201"/>
      <c r="F48" s="15">
        <v>10.27</v>
      </c>
      <c r="G48" s="16">
        <v>9.58</v>
      </c>
      <c r="H48" s="16">
        <v>7.1</v>
      </c>
      <c r="I48" s="16">
        <v>6.46</v>
      </c>
      <c r="J48" s="17">
        <v>5.52</v>
      </c>
    </row>
    <row r="49" spans="2:10" ht="57.75" customHeight="1" thickBot="1" x14ac:dyDescent="0.2">
      <c r="B49" s="18"/>
      <c r="C49" s="1202" t="s">
        <v>5</v>
      </c>
      <c r="D49" s="1202"/>
      <c r="E49" s="1203"/>
      <c r="F49" s="19" t="s">
        <v>561</v>
      </c>
      <c r="G49" s="20">
        <v>3</v>
      </c>
      <c r="H49" s="20" t="s">
        <v>562</v>
      </c>
      <c r="I49" s="20" t="s">
        <v>563</v>
      </c>
      <c r="J49" s="21">
        <v>2.4700000000000002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KEc1SyDD4oiEc5rrzKWcwzRqlbWUVMy4ig1N/uDB8UEVc1z4INryDqoT8iHrxx8Y3q307nv/hr7hgGYZkwUbxA==" saltValue="D6/TMBbdn0Vg2fNyuzuE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2022-03-10T08:40:34Z</cp:lastPrinted>
  <dcterms:created xsi:type="dcterms:W3CDTF">2022-02-02T04:19:30Z</dcterms:created>
  <dcterms:modified xsi:type="dcterms:W3CDTF">2022-09-21T02:49:09Z</dcterms:modified>
  <cp:category/>
</cp:coreProperties>
</file>