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02\mirai_sen\R３年度\03　財政担当\17 財政状況資料集\R02\R04.09.06　令和２年度財政状況資料集の作成について（２回目）\"/>
    </mc:Choice>
  </mc:AlternateContent>
  <xr:revisionPtr revIDLastSave="0" documentId="13_ncr:1_{0474B5A7-D325-4273-9767-8E9D18FEFEAC}" xr6:coauthVersionLast="44" xr6:coauthVersionMax="44" xr10:uidLastSave="{00000000-0000-0000-0000-000000000000}"/>
  <bookViews>
    <workbookView xWindow="-120" yWindow="-120" windowWidth="29040" windowHeight="15840" tabRatio="8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9" r:id="rId6"/>
    <sheet name="性質別歳出決算分析表（住民一人当たりのコスト）" sheetId="20" r:id="rId7"/>
    <sheet name="目的別歳出決算分析表（住民一人当たりのコスト" sheetId="21" r:id="rId8"/>
    <sheet name="実質収支比率等に係る経年分析 " sheetId="22" r:id="rId9"/>
    <sheet name="連結実質赤字比率に係る赤字・黒字の構成分析 " sheetId="23" r:id="rId10"/>
    <sheet name="実質公債費比率（分子）の構造 " sheetId="24" r:id="rId11"/>
    <sheet name="将来負担比率（分子）の構造 " sheetId="25" r:id="rId12"/>
    <sheet name="基金残高に係る経年分析 " sheetId="26" r:id="rId13"/>
    <sheet name="公会計指標分析・財政指標組合せ分析表" sheetId="27" r:id="rId14"/>
    <sheet name="施設類型別ストック情報分析表①" sheetId="28" r:id="rId15"/>
    <sheet name="施設類型別ストック情報分析表②" sheetId="29"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<sst xmlns="http://schemas.openxmlformats.org/spreadsheetml/2006/main" count="1159" uniqueCount="595">
  <si>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</si>
  <si>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</si>
  <si>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</si>
  <si>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</si>
  <si>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</si>
  <si>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</si>
  <si>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</si>
  <si>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</si>
  <si>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</si>
  <si>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</si>
  <si>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</si>
  <si>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</si>
  <si>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</si>
  <si>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</si>
  <si>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</si>
  <si>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</si>
  <si>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</si>
  <si>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</si>
  <si>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</si>
  <si>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</si>
  <si>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</si>
  <si>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</si>
  <si>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</si>
  <si>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</si>
  <si>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</si>
  <si>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</si>
  <si>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</si>
  <si>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</si>
  <si>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</si>
  <si>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</si>
  <si>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</si>
  <si>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</si>
  <si>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</si>
  <si>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</si>
  <si>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</si>
  <si>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</si>
  <si>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</si>
  <si>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</si>
  <si>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</si>
  <si>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</si>
  <si>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</si>
  <si>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</si>
  <si>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</si>
  <si>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</si>
  <si>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</si>
  <si>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</si>
  <si>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</si>
  <si>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</si>
  <si>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</si>
  <si>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</si>
  <si>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</si>
  <si>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</si>
  <si>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</si>
  <si>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</si>
  <si>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</si>
  <si>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</si>
  <si>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</si>
  <si>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</si>
  <si>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</si>
  <si>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</si>
  <si>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</si>
  <si>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</si>
  <si>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</si>
  <si>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</si>
  <si>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</si>
  <si>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</si>
  <si>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</si>
  <si>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</si>
  <si>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</si>
  <si>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</si>
  <si>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</si>
  <si>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</si>
  <si>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</si>
  <si>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</si>
  <si>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</si>
  <si>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</si>
  <si>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</si>
  <si>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</si>
  <si>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</si>
  <si>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</si>
  <si>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</si>
  <si>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</si>
  <si>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</si>
  <si>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</si>
  <si>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</si>
  <si>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</si>
  <si>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</si>
  <si>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</si>
  <si>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</si>
  <si>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</si>
  <si>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</si>
  <si>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</si>
  <si>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</si>
  <si>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</si>
  <si>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</si>
  <si>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</si>
  <si>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</si>
  <si>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</si>
  <si>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</si>
  <si>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</si>
  <si>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</si>
  <si>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</si>
  <si>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</si>
  <si>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</si>
  <si>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</si>
  <si>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</si>
  <si>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</si>
  <si>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</si>
  <si>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</si>
  <si>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</si>
  <si>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</si>
  <si>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</si>
  <si>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</si>
  <si>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</si>
  <si>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</si>
  <si>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</si>
  <si>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</si>
  <si>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</si>
  <si>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</si>
  <si>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</si>
  <si>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</si>
  <si>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</si>
  <si>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</si>
  <si>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</si>
  <si>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</si>
  <si>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</si>
  <si>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</si>
  <si>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</si>
  <si>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</si>
  <si>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</si>
  <si>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</si>
  <si>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</si>
  <si>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</si>
  <si>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</si>
  <si>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</si>
  <si>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</si>
  <si>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</si>
  <si>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</si>
  <si>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</si>
  <si>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</si>
  <si>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</si>
  <si>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</si>
  <si>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</si>
  <si>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</si>
  <si>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</si>
  <si>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</si>
  <si>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</si>
  <si>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</si>
  <si>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</si>
  <si>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</si>
  <si>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</si>
  <si>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</si>
  <si>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</si>
  <si>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</si>
  <si>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</si>
  <si>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</si>
  <si>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</si>
  <si>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</si>
  <si>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</si>
  <si>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</si>
  <si>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</si>
  <si>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</si>
  <si>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</si>
  <si>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</si>
  <si>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</si>
  <si>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</si>
  <si>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</si>
  <si>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</si>
  <si>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</si>
  <si>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</si>
  <si>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</si>
  <si>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</si>
  <si>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</si>
  <si>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</si>
  <si>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</si>
  <si>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</si>
  <si>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</si>
  <si>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</si>
  <si>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</si>
  <si>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</si>
  <si>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</si>
  <si>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</si>
  <si>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</si>
  <si>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</si>
  <si>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</si>
  <si>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</si>
  <si>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</si>
  <si>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</si>
  <si>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</si>
  <si>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</si>
  <si>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</si>
  <si>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</si>
  <si>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</si>
  <si>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</si>
  <si>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</si>
  <si>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</si>
  <si>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</si>
  <si>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</si>
  <si>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</si>
  <si>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</si>
  <si>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</si>
  <si>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</si>
  <si>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</si>
  <si>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</si>
  <si>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</si>
  <si>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</si>
  <si>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</si>
  <si>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</si>
  <si>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</si>
  <si>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</si>
  <si>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</si>
  <si>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</si>
  <si>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</si>
  <si>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</si>
  <si>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</si>
  <si>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</si>
  <si>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埼玉県皆野町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</si>
  <si>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</si>
  <si>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</si>
  <si>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</si>
  <si>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</si>
  <si>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</si>
  <si>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</si>
  <si>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</si>
  <si>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</si>
  <si>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</si>
  <si>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</si>
  <si>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</si>
  <si>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</si>
  <si>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</si>
  <si>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</si>
  <si>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</si>
  <si>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</si>
  <si>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</si>
  <si>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</si>
  <si>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</si>
  <si>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</si>
  <si>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</si>
  <si>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</si>
  <si>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</si>
  <si>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</si>
  <si>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</si>
  <si>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</si>
  <si>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</si>
  <si>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</si>
  <si>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</si>
  <si>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</si>
  <si>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</si>
  <si>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</si>
  <si>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</si>
  <si>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</si>
  <si>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</si>
  <si>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</si>
  <si>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</si>
  <si>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</si>
  <si>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</si>
  <si>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</si>
  <si>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</si>
  <si>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</si>
  <si>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</si>
  <si>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</si>
  <si>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</si>
  <si>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</si>
  <si>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</si>
  <si>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</si>
  <si>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</si>
  <si>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</si>
  <si>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</si>
  <si>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</si>
  <si>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</si>
  <si>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</si>
  <si>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</si>
  <si>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</si>
  <si>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</si>
  <si>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</si>
  <si>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</si>
  <si>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</si>
  <si>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</si>
  <si>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</si>
  <si>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</si>
  <si>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</si>
  <si>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</si>
  <si>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</si>
  <si>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</si>
  <si>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</si>
  <si>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</si>
  <si>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</si>
  <si>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</si>
  <si>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</si>
  <si>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</si>
  <si>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</si>
  <si>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</si>
  <si>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</si>
  <si>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</si>
  <si>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</si>
  <si>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</si>
  <si>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</si>
  <si>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</si>
  <si>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</si>
  <si>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</si>
  <si>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</si>
  <si>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</si>
  <si>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</si>
  <si>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</si>
  <si>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</si>
  <si>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</si>
  <si>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</si>
  <si>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</si>
  <si>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</si>
  <si>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</si>
  <si>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</si>
  <si>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</si>
  <si>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</si>
  <si>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</si>
  <si>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</si>
  <si>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</si>
  <si>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</si>
  <si>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</si>
  <si>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</si>
  <si>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</si>
  <si>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</si>
  <si>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</si>
  <si>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</si>
  <si>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</si>
  <si>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</si>
  <si>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</si>
  <si>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</si>
  <si>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</si>
  <si>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</si>
  <si>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</si>
  <si>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</si>
  <si>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</si>
  <si>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</si>
  <si>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</si>
  <si>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</si>
  <si>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</si>
  <si>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</si>
  <si>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</si>
  <si>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</si>
  <si>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</si>
  <si>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</si>
  <si>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</si>
  <si>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</si>
  <si>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</si>
  <si>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</si>
  <si>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</si>
  <si>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</si>
  <si>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</si>
  <si>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</si>
  <si>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</si>
  <si>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</si>
  <si>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</si>
  <si>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</si>
  <si>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</si>
  <si>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</si>
  <si>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</si>
  <si>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</si>
  <si>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</si>
  <si>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</si>
  <si>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</si>
  <si>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</si>
  <si>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</si>
  <si>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</si>
  <si>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</si>
  <si>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</si>
  <si>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</si>
  <si>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</si>
  <si>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</si>
  <si>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</si>
  <si>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</si>
  <si>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埼玉県皆野町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</si>
  <si>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</si>
  <si>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</si>
  <si>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</si>
  <si>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</si>
  <si>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</si>
  <si>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</si>
  <si>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</si>
  <si>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</si>
  <si>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</si>
  <si>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</si>
  <si>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</si>
  <si>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</si>
  <si>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</si>
  <si>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</si>
  <si>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</si>
  <si>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</si>
  <si>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</si>
  <si>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</si>
  <si>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</si>
  <si>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</si>
  <si>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</si>
  <si>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</si>
  <si>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</si>
  <si>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</si>
  <si>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</si>
  <si>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</si>
  <si>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</si>
  <si>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</si>
  <si>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</si>
  <si>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</si>
  <si>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</si>
  <si>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</si>
  <si>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</si>
  <si>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</si>
  <si>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</si>
  <si>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</si>
  <si>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</si>
  <si>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</si>
  <si>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</si>
  <si>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</si>
  <si>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</si>
  <si>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</si>
  <si>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</si>
  <si>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</si>
  <si>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</si>
  <si>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</si>
  <si>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</si>
  <si>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</si>
  <si>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</si>
  <si>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</si>
  <si>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</si>
  <si>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</si>
  <si>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</si>
  <si>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</si>
  <si>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</si>
  <si>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</si>
  <si>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</si>
  <si>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</si>
  <si>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</si>
  <si>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</si>
  <si>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</si>
  <si>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</si>
  <si>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</si>
  <si>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</si>
  <si>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</si>
  <si>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</si>
  <si>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</si>
  <si>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</si>
  <si>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</si>
  <si>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</si>
  <si>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</si>
  <si>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</si>
  <si>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</si>
  <si>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</si>
  <si>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</si>
  <si>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</si>
  <si>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</si>
  <si>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</si>
  <si>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</si>
  <si>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</si>
  <si>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</si>
  <si>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</si>
  <si>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</si>
  <si>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</si>
  <si>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</si>
  <si>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</si>
  <si>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</si>
  <si>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</si>
  <si>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</si>
  <si>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</si>
  <si>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</si>
  <si>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</si>
  <si>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</si>
  <si>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</si>
  <si>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</si>
  <si>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</si>
  <si>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</si>
  <si>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</si>
  <si>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</si>
  <si>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</si>
  <si>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</si>
  <si>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</si>
  <si>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</si>
  <si>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</si>
  <si>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</si>
  <si>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</si>
  <si>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</si>
  <si>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</si>
  <si>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</si>
  <si>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</si>
  <si>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</si>
  <si>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</si>
  <si>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</si>
  <si>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</si>
  <si>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</si>
  <si>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</si>
  <si>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</si>
  <si>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</si>
  <si>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</si>
  <si>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</si>
  <si>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</si>
  <si>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</si>
  <si>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</si>
  <si>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</si>
  <si>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</si>
  <si>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</si>
  <si>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</si>
  <si>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</si>
  <si>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</si>
  <si>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</si>
  <si>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</si>
  <si>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</si>
  <si>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</si>
  <si>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</si>
  <si>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</si>
  <si>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</si>
  <si>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</si>
  <si>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</si>
  <si>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</si>
  <si>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</si>
  <si>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</si>
  <si>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</si>
  <si>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</si>
  <si>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</si>
  <si>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</si>
  <si>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</si>
  <si>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</si>
  <si>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</si>
  <si>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</si>
  <si>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</si>
  <si>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</si>
  <si>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</si>
  <si>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</si>
  <si>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</si>
  <si>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</si>
  <si>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</si>
  <si>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</si>
  <si>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</si>
  <si>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</si>
  <si>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</si>
  <si>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</si>
  <si>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</si>
  <si>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</si>
  <si>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</si>
  <si>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</si>
  <si>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</si>
  <si>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</si>
  <si>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</si>
  <si>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</si>
  <si>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</si>
  <si>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</si>
  <si>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</si>
  <si>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</si>
  <si>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</si>
  <si>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</si>
  <si>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H29</t>
  </si>
  <si>
    <t>H30</t>
  </si>
  <si>
    <t>R01</t>
  </si>
  <si>
    <t>R02</t>
  </si>
  <si>
    <t>▲ 1.96</t>
  </si>
  <si>
    <t>▲ 0.87</t>
  </si>
  <si>
    <t>▲ 2.58</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</si>
  <si>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</si>
  <si>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</si>
  <si>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</si>
  <si>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</si>
  <si>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</si>
  <si>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</si>
  <si>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</si>
  <si>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</si>
  <si>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</si>
  <si>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</si>
  <si>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</si>
  <si>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</si>
  <si>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</si>
  <si>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</si>
  <si>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</si>
  <si>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皆野・長瀞下水道組合</t>
    <rPh sb="0" eb="2">
      <t>ミナノ</t>
    </rPh>
    <rPh sb="3" eb="5">
      <t>ナガトロ</t>
    </rPh>
    <rPh sb="5" eb="8">
      <t>ゲスイドウ</t>
    </rPh>
    <rPh sb="8" eb="10">
      <t>クミアイ</t>
    </rPh>
    <phoneticPr fontId="2"/>
  </si>
  <si>
    <t>秩父広域市町村圏組合</t>
    <rPh sb="0" eb="2">
      <t>チチブ</t>
    </rPh>
    <rPh sb="2" eb="4">
      <t>コウイキ</t>
    </rPh>
    <rPh sb="4" eb="7">
      <t>シチョウソン</t>
    </rPh>
    <rPh sb="7" eb="8">
      <t>ケン</t>
    </rPh>
    <rPh sb="8" eb="10">
      <t>クミアイ</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</si>
  <si>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</si>
  <si>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</si>
  <si>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</si>
  <si>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</si>
  <si>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下水道事業特別会計</t>
    <rPh sb="0" eb="3">
      <t>ゲスイドウ</t>
    </rPh>
    <rPh sb="3" eb="5">
      <t>ジギョウ</t>
    </rPh>
    <rPh sb="5" eb="7">
      <t>トクベツ</t>
    </rPh>
    <rPh sb="7" eb="9">
      <t>カイケイ</t>
    </rPh>
    <phoneticPr fontId="2"/>
  </si>
  <si>
    <t>浄化槽市町村整備型事業特別会計</t>
    <rPh sb="0" eb="3">
      <t>ジョウカソウ</t>
    </rPh>
    <rPh sb="3" eb="6">
      <t>シチョウソン</t>
    </rPh>
    <rPh sb="6" eb="8">
      <t>セイビ</t>
    </rPh>
    <rPh sb="8" eb="9">
      <t>ガタ</t>
    </rPh>
    <rPh sb="9" eb="11">
      <t>ジギョウ</t>
    </rPh>
    <rPh sb="11" eb="13">
      <t>トクベツ</t>
    </rPh>
    <rPh sb="13" eb="15">
      <t>カイケイ</t>
    </rPh>
    <phoneticPr fontId="2"/>
  </si>
  <si>
    <t>水道事業会計</t>
    <rPh sb="0" eb="2">
      <t>スイドウ</t>
    </rPh>
    <rPh sb="2" eb="4">
      <t>ジギョウ</t>
    </rPh>
    <rPh sb="4" eb="6">
      <t>カイケイ</t>
    </rPh>
    <phoneticPr fontId="2"/>
  </si>
  <si>
    <t>-</t>
    <phoneticPr fontId="2"/>
  </si>
  <si>
    <t>公共施設整備基金</t>
    <rPh sb="0" eb="6">
      <t>コウキョウシセツセイビ</t>
    </rPh>
    <rPh sb="6" eb="8">
      <t>キキン</t>
    </rPh>
    <phoneticPr fontId="5"/>
  </si>
  <si>
    <t>地域福祉基金</t>
    <rPh sb="0" eb="2">
      <t>チイキ</t>
    </rPh>
    <rPh sb="2" eb="4">
      <t>フクシ</t>
    </rPh>
    <rPh sb="4" eb="6">
      <t>キキン</t>
    </rPh>
    <phoneticPr fontId="5"/>
  </si>
  <si>
    <t>森林環境整備基金</t>
    <rPh sb="0" eb="2">
      <t>シンリン</t>
    </rPh>
    <rPh sb="2" eb="4">
      <t>カンキョウ</t>
    </rPh>
    <rPh sb="4" eb="6">
      <t>セイビ</t>
    </rPh>
    <rPh sb="6" eb="8">
      <t>キキン</t>
    </rPh>
    <phoneticPr fontId="5"/>
  </si>
  <si>
    <t>災害見舞基金</t>
    <rPh sb="0" eb="2">
      <t>サイガイ</t>
    </rPh>
    <rPh sb="2" eb="4">
      <t>ミマイ</t>
    </rPh>
    <rPh sb="4" eb="6">
      <t>キキン</t>
    </rPh>
    <phoneticPr fontId="5"/>
  </si>
  <si>
    <t>図書購入基金</t>
    <rPh sb="0" eb="6">
      <t>トショコウニュウキキン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</si>
  <si>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</si>
  <si>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</si>
  <si>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</si>
  <si>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</si>
  <si>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</si>
  <si>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例年上昇傾向にあった実質公債費比率は、令和2年度は前年度と同数値であった。主な要因としては、比率の算定式の分母である標準財政規模のうち、普通交付税の錯誤措置（令和元年度▲70,553千円）が令和2年度はなかったことや、交付税の算定項目が追加されたことなどによる普通交付税の増が考えられる。また、分子のひとつである元利償還金についても、平成21年度辺地対策事業債や、平成26年度緊急防災・減災事業債などの償還終了により前年度より4,367千円の減となった。
　将来負担比率は、起債額を償還額が上回ったため、地方債の現在高が154,131千円の減となったことや、一部事務組合等起債分の償還が進んだことを受け、低下している。今後も同様の理由により低下していく見込みである。</t>
    <rPh sb="26" eb="29">
      <t>ゼンネンド</t>
    </rPh>
    <rPh sb="38" eb="39">
      <t>オモ</t>
    </rPh>
    <rPh sb="40" eb="42">
      <t>ヨウイン</t>
    </rPh>
    <rPh sb="69" eb="71">
      <t>フツウ</t>
    </rPh>
    <rPh sb="75" eb="77">
      <t>サクゴ</t>
    </rPh>
    <rPh sb="77" eb="79">
      <t>ソチ</t>
    </rPh>
    <rPh sb="80" eb="82">
      <t>レイワ</t>
    </rPh>
    <rPh sb="82" eb="83">
      <t>モト</t>
    </rPh>
    <rPh sb="83" eb="84">
      <t>ネン</t>
    </rPh>
    <rPh sb="84" eb="85">
      <t>ド</t>
    </rPh>
    <rPh sb="92" eb="94">
      <t>センエン</t>
    </rPh>
    <rPh sb="96" eb="98">
      <t>レイワ</t>
    </rPh>
    <rPh sb="99" eb="101">
      <t>ネンド</t>
    </rPh>
    <rPh sb="110" eb="113">
      <t>コウフゼイ</t>
    </rPh>
    <rPh sb="114" eb="116">
      <t>サンテイ</t>
    </rPh>
    <rPh sb="116" eb="118">
      <t>コウモク</t>
    </rPh>
    <rPh sb="119" eb="121">
      <t>ツイカ</t>
    </rPh>
    <rPh sb="131" eb="136">
      <t>フツウコウフゼイ</t>
    </rPh>
    <rPh sb="238" eb="240">
      <t>キサイ</t>
    </rPh>
    <rPh sb="240" eb="241">
      <t>ガク</t>
    </rPh>
    <rPh sb="242" eb="245">
      <t>ショウカンガク</t>
    </rPh>
    <rPh sb="246" eb="248">
      <t>ウワマワ</t>
    </rPh>
    <rPh sb="280" eb="282">
      <t>イチブ</t>
    </rPh>
    <rPh sb="282" eb="284">
      <t>ジム</t>
    </rPh>
    <rPh sb="286" eb="287">
      <t>トウ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</si>
  <si>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</si>
  <si>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</si>
  <si>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</si>
  <si>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令和2年度の将来負担比率は、充当可能財源が将来負担額を上回ったため、比率は算定されなかったが、有形固定資産減価償却率は1.8％上昇した。将来負担比率が低下している一方で、有形固定資産減価償却率が上昇していることを踏まえると、これまで必要な投資が行われず、老朽化対策が先送りされている可能性も考えられる。また、令和3年度に改定した公共施設等総合管理計画によると、今後30年間において今あるすべての公共施設等を保有し続けた場合、その維持・更新等に必要な額は約188億円不足すると推計している。今後も施設の老朽化による有形固定資産減価償却率の上昇が見込まれるが、効率的かつ効果的な施設の統廃合・維持・更新等を実施し、有形固定資産減価償却率の低下を図るとともに、健全かつ計画的な財政運営を行い、将来負担率の上昇を抑えるよう努めたい。
</t>
    <rPh sb="1" eb="3">
      <t>レイワ</t>
    </rPh>
    <rPh sb="4" eb="6">
      <t>ネンド</t>
    </rPh>
    <rPh sb="7" eb="9">
      <t>ショウライ</t>
    </rPh>
    <rPh sb="9" eb="11">
      <t>フタン</t>
    </rPh>
    <rPh sb="11" eb="13">
      <t>ヒリツ</t>
    </rPh>
    <rPh sb="38" eb="40">
      <t>サンテイ</t>
    </rPh>
    <rPh sb="48" eb="54">
      <t>ユウケイコテイシサン</t>
    </rPh>
    <rPh sb="54" eb="56">
      <t>ゲンカ</t>
    </rPh>
    <rPh sb="56" eb="58">
      <t>ショウキャク</t>
    </rPh>
    <rPh sb="58" eb="59">
      <t>リツ</t>
    </rPh>
    <rPh sb="64" eb="66">
      <t>ジョウショウ</t>
    </rPh>
    <rPh sb="69" eb="71">
      <t>ショウライ</t>
    </rPh>
    <rPh sb="71" eb="73">
      <t>フタン</t>
    </rPh>
    <rPh sb="73" eb="75">
      <t>ヒリツ</t>
    </rPh>
    <rPh sb="76" eb="78">
      <t>テイカ</t>
    </rPh>
    <rPh sb="82" eb="84">
      <t>イッポウ</t>
    </rPh>
    <rPh sb="86" eb="88">
      <t>ユウケイ</t>
    </rPh>
    <rPh sb="88" eb="90">
      <t>コテイ</t>
    </rPh>
    <rPh sb="90" eb="92">
      <t>シサン</t>
    </rPh>
    <rPh sb="92" eb="97">
      <t>ゲンカショウキャクリツ</t>
    </rPh>
    <rPh sb="98" eb="100">
      <t>ジョウショウ</t>
    </rPh>
    <rPh sb="107" eb="108">
      <t>フ</t>
    </rPh>
    <rPh sb="117" eb="119">
      <t>ヒツヨウ</t>
    </rPh>
    <rPh sb="120" eb="122">
      <t>トウシ</t>
    </rPh>
    <rPh sb="123" eb="124">
      <t>オコナ</t>
    </rPh>
    <rPh sb="128" eb="131">
      <t>ロウキュウカ</t>
    </rPh>
    <rPh sb="131" eb="133">
      <t>タイサク</t>
    </rPh>
    <rPh sb="134" eb="136">
      <t>サキオク</t>
    </rPh>
    <rPh sb="142" eb="145">
      <t>カノウセイ</t>
    </rPh>
    <rPh sb="146" eb="147">
      <t>カンガ</t>
    </rPh>
    <rPh sb="155" eb="157">
      <t>レイワ</t>
    </rPh>
    <rPh sb="161" eb="163">
      <t>カイテイ</t>
    </rPh>
    <rPh sb="245" eb="247">
      <t>コンゴ</t>
    </rPh>
    <rPh sb="248" eb="250">
      <t>シセツ</t>
    </rPh>
    <rPh sb="251" eb="254">
      <t>ロウキュウカ</t>
    </rPh>
    <rPh sb="257" eb="268">
      <t>ユウケイコテイシサンゲンカショウキャクリツ</t>
    </rPh>
    <rPh sb="269" eb="271">
      <t>ジョウショウ</t>
    </rPh>
    <rPh sb="272" eb="274">
      <t>ミコ</t>
    </rPh>
    <rPh sb="279" eb="282">
      <t>コウリツテキ</t>
    </rPh>
    <rPh sb="284" eb="287">
      <t>コウカテキ</t>
    </rPh>
    <rPh sb="300" eb="301">
      <t>トウ</t>
    </rPh>
    <rPh sb="302" eb="304">
      <t>ジッシ</t>
    </rPh>
    <rPh sb="306" eb="317">
      <t>ユウケイコテイシサンゲンカショウキャクリツ</t>
    </rPh>
    <rPh sb="318" eb="320">
      <t>テイカ</t>
    </rPh>
    <rPh sb="321" eb="322">
      <t>ハカ</t>
    </rPh>
    <rPh sb="328" eb="330">
      <t>ケンゼン</t>
    </rPh>
    <rPh sb="332" eb="335">
      <t>ケイカクテキ</t>
    </rPh>
    <rPh sb="336" eb="338">
      <t>ザイセイ</t>
    </rPh>
    <rPh sb="338" eb="340">
      <t>ウンエイ</t>
    </rPh>
    <rPh sb="341" eb="342">
      <t>オコナ</t>
    </rPh>
    <rPh sb="348" eb="349">
      <t>リツ</t>
    </rPh>
    <rPh sb="350" eb="352">
      <t>ジョウショウ</t>
    </rPh>
    <rPh sb="353" eb="354">
      <t>オサ</t>
    </rPh>
    <rPh sb="358" eb="359">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</si>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</sst>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87" fontId="17" fillId="0" borderId="56" xfId="19" applyNumberFormat="1" applyFont="1" applyBorder="1" applyAlignment="1">
      <alignment horizontal="right" vertical="center" shrinkToFit="1"/>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9" fillId="0" borderId="0" xfId="3" applyFont="1" applyAlignment="1">
      <alignment horizontal="center" vertical="center" shrinkToFit="1"/>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0" fontId="1" fillId="0" borderId="0" xfId="16" applyNumberFormat="1" applyFont="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BF4B81D-9BC6-4E2F-A475-798503FA304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125391</c:v>
                </c:pt>
              </c:numCache>
            </c:numRef>
          </c:val>
          <c:smooth val="0"/>
          <c:extLst>
            <c:ext xmlns:c16="http://schemas.microsoft.com/office/drawing/2014/chart" uri="{C3380CC4-5D6E-409C-BE32-E72D297353CC}">
              <c16:uniqueId val="{00000000-38AC-4235-9046-1F75C504C3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37467</c:v>
                </c:pt>
                <c:pt idx="1">
                  <c:v>33992</c:v>
                </c:pt>
                <c:pt idx="2">
                  <c:v>32130</c:v>
                </c:pt>
                <c:pt idx="3">
                  <c:v>37725</c:v>
                </c:pt>
                <c:pt idx="4">
                  <c:v>34254</c:v>
                </c:pt>
              </c:numCache>
            </c:numRef>
          </c:val>
          <c:smooth val="0"/>
          <c:extLst>
            <c:ext xmlns:c16="http://schemas.microsoft.com/office/drawing/2014/chart" uri="{C3380CC4-5D6E-409C-BE32-E72D297353CC}">
              <c16:uniqueId val="{00000001-38AC-4235-9046-1F75C504C3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2.73</c:v>
                </c:pt>
                <c:pt idx="1">
                  <c:v>4</c:v>
                </c:pt>
                <c:pt idx="2">
                  <c:v>4.76</c:v>
                </c:pt>
                <c:pt idx="3">
                  <c:v>8.01</c:v>
                </c:pt>
                <c:pt idx="4">
                  <c:v>7.39</c:v>
                </c:pt>
              </c:numCache>
            </c:numRef>
          </c:val>
          <c:extLst>
            <c:ext xmlns:c16="http://schemas.microsoft.com/office/drawing/2014/chart" uri="{C3380CC4-5D6E-409C-BE32-E72D297353CC}">
              <c16:uniqueId val="{00000000-C56F-49DD-82DD-4520E18FDD1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22.38</c:v>
                </c:pt>
                <c:pt idx="1">
                  <c:v>22.79</c:v>
                </c:pt>
                <c:pt idx="2">
                  <c:v>21.12</c:v>
                </c:pt>
                <c:pt idx="3">
                  <c:v>16.02</c:v>
                </c:pt>
                <c:pt idx="4">
                  <c:v>17.940000000000001</c:v>
                </c:pt>
              </c:numCache>
            </c:numRef>
          </c:val>
          <c:extLst>
            <c:ext xmlns:c16="http://schemas.microsoft.com/office/drawing/2014/chart" uri="{C3380CC4-5D6E-409C-BE32-E72D297353CC}">
              <c16:uniqueId val="{00000001-C56F-49DD-82DD-4520E18FDD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-1.96</c:v>
                </c:pt>
                <c:pt idx="1">
                  <c:v>1.3</c:v>
                </c:pt>
                <c:pt idx="2">
                  <c:v>-0.87</c:v>
                </c:pt>
                <c:pt idx="3">
                  <c:v>-2.58</c:v>
                </c:pt>
                <c:pt idx="4">
                  <c:v>2.94</c:v>
                </c:pt>
              </c:numCache>
            </c:numRef>
          </c:val>
          <c:smooth val="0"/>
          <c:extLst>
            <c:ext xmlns:c16="http://schemas.microsoft.com/office/drawing/2014/chart" uri="{C3380CC4-5D6E-409C-BE32-E72D297353CC}">
              <c16:uniqueId val="{00000002-C56F-49DD-82DD-4520E18FDD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53-486A-8FFB-C133955122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53-486A-8FFB-C1339551224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53-486A-8FFB-C1339551224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53-486A-8FFB-C13395512243}"/>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953-486A-8FFB-C13395512243}"/>
            </c:ext>
          </c:extLst>
        </c:ser>
        <c:ser>
          <c:idx val="5"/>
          <c:order val="5"/>
          <c:tx>
            <c:strRef>
              <c:f>[1]データシート!$A$32</c:f>
              <c:strCache>
                <c:ptCount val="1"/>
                <c:pt idx="0">
                  <c:v>#N/A</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953-486A-8FFB-C13395512243}"/>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0.01</c:v>
                </c:pt>
                <c:pt idx="2">
                  <c:v>#N/A</c:v>
                </c:pt>
                <c:pt idx="3">
                  <c:v>0.02</c:v>
                </c:pt>
                <c:pt idx="4">
                  <c:v>#N/A</c:v>
                </c:pt>
                <c:pt idx="5">
                  <c:v>0.04</c:v>
                </c:pt>
                <c:pt idx="6">
                  <c:v>#N/A</c:v>
                </c:pt>
                <c:pt idx="7">
                  <c:v>0.05</c:v>
                </c:pt>
                <c:pt idx="8">
                  <c:v>#N/A</c:v>
                </c:pt>
                <c:pt idx="9">
                  <c:v>0.03</c:v>
                </c:pt>
              </c:numCache>
            </c:numRef>
          </c:val>
          <c:extLst>
            <c:ext xmlns:c16="http://schemas.microsoft.com/office/drawing/2014/chart" uri="{C3380CC4-5D6E-409C-BE32-E72D297353CC}">
              <c16:uniqueId val="{00000006-2953-486A-8FFB-C13395512243}"/>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2.42</c:v>
                </c:pt>
                <c:pt idx="2">
                  <c:v>#N/A</c:v>
                </c:pt>
                <c:pt idx="3">
                  <c:v>0.84</c:v>
                </c:pt>
                <c:pt idx="4">
                  <c:v>#N/A</c:v>
                </c:pt>
                <c:pt idx="5">
                  <c:v>1.61</c:v>
                </c:pt>
                <c:pt idx="6">
                  <c:v>#N/A</c:v>
                </c:pt>
                <c:pt idx="7">
                  <c:v>2.0299999999999998</c:v>
                </c:pt>
                <c:pt idx="8">
                  <c:v>#N/A</c:v>
                </c:pt>
                <c:pt idx="9">
                  <c:v>1.87</c:v>
                </c:pt>
              </c:numCache>
            </c:numRef>
          </c:val>
          <c:extLst>
            <c:ext xmlns:c16="http://schemas.microsoft.com/office/drawing/2014/chart" uri="{C3380CC4-5D6E-409C-BE32-E72D297353CC}">
              <c16:uniqueId val="{00000007-2953-486A-8FFB-C13395512243}"/>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4.6900000000000004</c:v>
                </c:pt>
                <c:pt idx="2">
                  <c:v>#N/A</c:v>
                </c:pt>
                <c:pt idx="3">
                  <c:v>4.87</c:v>
                </c:pt>
                <c:pt idx="4">
                  <c:v>#N/A</c:v>
                </c:pt>
                <c:pt idx="5">
                  <c:v>3.77</c:v>
                </c:pt>
                <c:pt idx="6">
                  <c:v>#N/A</c:v>
                </c:pt>
                <c:pt idx="7">
                  <c:v>1.83</c:v>
                </c:pt>
                <c:pt idx="8">
                  <c:v>#N/A</c:v>
                </c:pt>
                <c:pt idx="9">
                  <c:v>2.15</c:v>
                </c:pt>
              </c:numCache>
            </c:numRef>
          </c:val>
          <c:extLst>
            <c:ext xmlns:c16="http://schemas.microsoft.com/office/drawing/2014/chart" uri="{C3380CC4-5D6E-409C-BE32-E72D297353CC}">
              <c16:uniqueId val="{00000008-2953-486A-8FFB-C1339551224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2.72</c:v>
                </c:pt>
                <c:pt idx="2">
                  <c:v>#N/A</c:v>
                </c:pt>
                <c:pt idx="3">
                  <c:v>3.99</c:v>
                </c:pt>
                <c:pt idx="4">
                  <c:v>#N/A</c:v>
                </c:pt>
                <c:pt idx="5">
                  <c:v>4.76</c:v>
                </c:pt>
                <c:pt idx="6">
                  <c:v>#N/A</c:v>
                </c:pt>
                <c:pt idx="7">
                  <c:v>8</c:v>
                </c:pt>
                <c:pt idx="8">
                  <c:v>#N/A</c:v>
                </c:pt>
                <c:pt idx="9">
                  <c:v>7.38</c:v>
                </c:pt>
              </c:numCache>
            </c:numRef>
          </c:val>
          <c:extLst>
            <c:ext xmlns:c16="http://schemas.microsoft.com/office/drawing/2014/chart" uri="{C3380CC4-5D6E-409C-BE32-E72D297353CC}">
              <c16:uniqueId val="{00000009-2953-486A-8FFB-C133955122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404</c:v>
                </c:pt>
                <c:pt idx="5">
                  <c:v>397</c:v>
                </c:pt>
                <c:pt idx="8">
                  <c:v>392</c:v>
                </c:pt>
                <c:pt idx="11">
                  <c:v>386</c:v>
                </c:pt>
                <c:pt idx="14">
                  <c:v>380</c:v>
                </c:pt>
              </c:numCache>
            </c:numRef>
          </c:val>
          <c:extLst>
            <c:ext xmlns:c16="http://schemas.microsoft.com/office/drawing/2014/chart" uri="{C3380CC4-5D6E-409C-BE32-E72D297353CC}">
              <c16:uniqueId val="{00000000-441F-4222-99EF-63872FEF741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1F-4222-99EF-63872FEF741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1F-4222-99EF-63872FEF741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221</c:v>
                </c:pt>
                <c:pt idx="3">
                  <c:v>222</c:v>
                </c:pt>
                <c:pt idx="6">
                  <c:v>219</c:v>
                </c:pt>
                <c:pt idx="9">
                  <c:v>224</c:v>
                </c:pt>
                <c:pt idx="12">
                  <c:v>221</c:v>
                </c:pt>
              </c:numCache>
            </c:numRef>
          </c:val>
          <c:extLst>
            <c:ext xmlns:c16="http://schemas.microsoft.com/office/drawing/2014/chart" uri="{C3380CC4-5D6E-409C-BE32-E72D297353CC}">
              <c16:uniqueId val="{00000003-441F-4222-99EF-63872FEF741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1F-4222-99EF-63872FEF741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1F-4222-99EF-63872FEF741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1F-4222-99EF-63872FEF741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334</c:v>
                </c:pt>
                <c:pt idx="3">
                  <c:v>341</c:v>
                </c:pt>
                <c:pt idx="6">
                  <c:v>352</c:v>
                </c:pt>
                <c:pt idx="9">
                  <c:v>339</c:v>
                </c:pt>
                <c:pt idx="12">
                  <c:v>335</c:v>
                </c:pt>
              </c:numCache>
            </c:numRef>
          </c:val>
          <c:extLst>
            <c:ext xmlns:c16="http://schemas.microsoft.com/office/drawing/2014/chart" uri="{C3380CC4-5D6E-409C-BE32-E72D297353CC}">
              <c16:uniqueId val="{00000007-441F-4222-99EF-63872FEF74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151</c:v>
                </c:pt>
                <c:pt idx="2">
                  <c:v>#N/A</c:v>
                </c:pt>
                <c:pt idx="3">
                  <c:v>#N/A</c:v>
                </c:pt>
                <c:pt idx="4">
                  <c:v>166</c:v>
                </c:pt>
                <c:pt idx="5">
                  <c:v>#N/A</c:v>
                </c:pt>
                <c:pt idx="6">
                  <c:v>#N/A</c:v>
                </c:pt>
                <c:pt idx="7">
                  <c:v>179</c:v>
                </c:pt>
                <c:pt idx="8">
                  <c:v>#N/A</c:v>
                </c:pt>
                <c:pt idx="9">
                  <c:v>#N/A</c:v>
                </c:pt>
                <c:pt idx="10">
                  <c:v>177</c:v>
                </c:pt>
                <c:pt idx="11">
                  <c:v>#N/A</c:v>
                </c:pt>
                <c:pt idx="12">
                  <c:v>#N/A</c:v>
                </c:pt>
                <c:pt idx="13">
                  <c:v>176</c:v>
                </c:pt>
                <c:pt idx="14">
                  <c:v>#N/A</c:v>
                </c:pt>
              </c:numCache>
            </c:numRef>
          </c:val>
          <c:smooth val="0"/>
          <c:extLst>
            <c:ext xmlns:c16="http://schemas.microsoft.com/office/drawing/2014/chart" uri="{C3380CC4-5D6E-409C-BE32-E72D297353CC}">
              <c16:uniqueId val="{00000008-441F-4222-99EF-63872FEF74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4182</c:v>
                </c:pt>
                <c:pt idx="5">
                  <c:v>4074</c:v>
                </c:pt>
                <c:pt idx="8">
                  <c:v>3952</c:v>
                </c:pt>
                <c:pt idx="11">
                  <c:v>3881</c:v>
                </c:pt>
                <c:pt idx="14">
                  <c:v>3756</c:v>
                </c:pt>
              </c:numCache>
            </c:numRef>
          </c:val>
          <c:extLst>
            <c:ext xmlns:c16="http://schemas.microsoft.com/office/drawing/2014/chart" uri="{C3380CC4-5D6E-409C-BE32-E72D297353CC}">
              <c16:uniqueId val="{00000000-8A1D-4EC3-932B-3082BD75E26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1D-4EC3-932B-3082BD75E26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2095</c:v>
                </c:pt>
                <c:pt idx="5">
                  <c:v>2134</c:v>
                </c:pt>
                <c:pt idx="8">
                  <c:v>2107</c:v>
                </c:pt>
                <c:pt idx="11">
                  <c:v>1960</c:v>
                </c:pt>
                <c:pt idx="14">
                  <c:v>2028</c:v>
                </c:pt>
              </c:numCache>
            </c:numRef>
          </c:val>
          <c:extLst>
            <c:ext xmlns:c16="http://schemas.microsoft.com/office/drawing/2014/chart" uri="{C3380CC4-5D6E-409C-BE32-E72D297353CC}">
              <c16:uniqueId val="{00000002-8A1D-4EC3-932B-3082BD75E26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1D-4EC3-932B-3082BD75E26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1D-4EC3-932B-3082BD75E26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1D-4EC3-932B-3082BD75E26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1022</c:v>
                </c:pt>
                <c:pt idx="3">
                  <c:v>1028</c:v>
                </c:pt>
                <c:pt idx="6">
                  <c:v>968</c:v>
                </c:pt>
                <c:pt idx="9">
                  <c:v>929</c:v>
                </c:pt>
                <c:pt idx="12">
                  <c:v>952</c:v>
                </c:pt>
              </c:numCache>
            </c:numRef>
          </c:val>
          <c:extLst>
            <c:ext xmlns:c16="http://schemas.microsoft.com/office/drawing/2014/chart" uri="{C3380CC4-5D6E-409C-BE32-E72D297353CC}">
              <c16:uniqueId val="{00000006-8A1D-4EC3-932B-3082BD75E26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2095</c:v>
                </c:pt>
                <c:pt idx="3">
                  <c:v>1954</c:v>
                </c:pt>
                <c:pt idx="6">
                  <c:v>1908</c:v>
                </c:pt>
                <c:pt idx="9">
                  <c:v>1787</c:v>
                </c:pt>
                <c:pt idx="12">
                  <c:v>1636</c:v>
                </c:pt>
              </c:numCache>
            </c:numRef>
          </c:val>
          <c:extLst>
            <c:ext xmlns:c16="http://schemas.microsoft.com/office/drawing/2014/chart" uri="{C3380CC4-5D6E-409C-BE32-E72D297353CC}">
              <c16:uniqueId val="{00000007-8A1D-4EC3-932B-3082BD75E26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A1D-4EC3-932B-3082BD75E26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1D-4EC3-932B-3082BD75E26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3429</c:v>
                </c:pt>
                <c:pt idx="3">
                  <c:v>3416</c:v>
                </c:pt>
                <c:pt idx="6">
                  <c:v>3296</c:v>
                </c:pt>
                <c:pt idx="9">
                  <c:v>3147</c:v>
                </c:pt>
                <c:pt idx="12">
                  <c:v>2993</c:v>
                </c:pt>
              </c:numCache>
            </c:numRef>
          </c:val>
          <c:extLst>
            <c:ext xmlns:c16="http://schemas.microsoft.com/office/drawing/2014/chart" uri="{C3380CC4-5D6E-409C-BE32-E72D297353CC}">
              <c16:uniqueId val="{0000000A-8A1D-4EC3-932B-3082BD75E2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268</c:v>
                </c:pt>
                <c:pt idx="2">
                  <c:v>#N/A</c:v>
                </c:pt>
                <c:pt idx="3">
                  <c:v>#N/A</c:v>
                </c:pt>
                <c:pt idx="4">
                  <c:v>191</c:v>
                </c:pt>
                <c:pt idx="5">
                  <c:v>#N/A</c:v>
                </c:pt>
                <c:pt idx="6">
                  <c:v>#N/A</c:v>
                </c:pt>
                <c:pt idx="7">
                  <c:v>113</c:v>
                </c:pt>
                <c:pt idx="8">
                  <c:v>#N/A</c:v>
                </c:pt>
                <c:pt idx="9">
                  <c:v>#N/A</c:v>
                </c:pt>
                <c:pt idx="10">
                  <c:v>23</c:v>
                </c:pt>
                <c:pt idx="11">
                  <c:v>#N/A</c:v>
                </c:pt>
                <c:pt idx="12">
                  <c:v>#N/A</c:v>
                </c:pt>
                <c:pt idx="13">
                  <c:v>0</c:v>
                </c:pt>
                <c:pt idx="14">
                  <c:v>#N/A</c:v>
                </c:pt>
              </c:numCache>
            </c:numRef>
          </c:val>
          <c:smooth val="0"/>
          <c:extLst>
            <c:ext xmlns:c16="http://schemas.microsoft.com/office/drawing/2014/chart" uri="{C3380CC4-5D6E-409C-BE32-E72D297353CC}">
              <c16:uniqueId val="{0000000B-8A1D-4EC3-932B-3082BD75E2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numRef>
              <c:f>データシート!$B$71:$D$71</c:f>
              <c:numCache>
                <c:formatCode>General</c:formatCode>
                <c:ptCount val="3"/>
                <c:pt idx="0">
                  <c:v>0</c:v>
                </c:pt>
                <c:pt idx="1">
                  <c:v>0</c:v>
                </c:pt>
                <c:pt idx="2">
                  <c:v>0</c:v>
                </c:pt>
              </c:numCache>
            </c:numRef>
          </c:cat>
          <c:val>
            <c:numRef>
              <c:f>データシート!$B$72:$D$72</c:f>
              <c:numCache>
                <c:formatCode>#,##0;"▲ "#,##0</c:formatCode>
                <c:ptCount val="3"/>
                <c:pt idx="0">
                  <c:v>0</c:v>
                </c:pt>
                <c:pt idx="1">
                  <c:v>0</c:v>
                </c:pt>
                <c:pt idx="2">
                  <c:v>0</c:v>
                </c:pt>
              </c:numCache>
            </c:numRef>
          </c:val>
          <c:extLst>
            <c:ext xmlns:c16="http://schemas.microsoft.com/office/drawing/2014/chart" uri="{C3380CC4-5D6E-409C-BE32-E72D297353CC}">
              <c16:uniqueId val="{00000000-280B-4312-9752-5214729C02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numRef>
              <c:f>データシート!$B$71:$D$71</c:f>
              <c:numCache>
                <c:formatCode>General</c:formatCode>
                <c:ptCount val="3"/>
                <c:pt idx="0">
                  <c:v>0</c:v>
                </c:pt>
                <c:pt idx="1">
                  <c:v>0</c:v>
                </c:pt>
                <c:pt idx="2">
                  <c:v>0</c:v>
                </c:pt>
              </c:numCache>
            </c:num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80B-4312-9752-5214729C0221}"/>
            </c:ext>
          </c:extLst>
        </c:ser>
        <c:ser>
          <c:idx val="1"/>
          <c:order val="2"/>
          <c:tx>
            <c:strRef>
              <c:f>データシート!$A$74</c:f>
              <c:strCache>
                <c:ptCount val="1"/>
                <c:pt idx="0">
                  <c:v>その他特定目的基金</c:v>
                </c:pt>
              </c:strCache>
            </c:strRef>
          </c:tx>
          <c:spPr>
            <a:solidFill>
              <a:srgbClr val="2E75B6"/>
            </a:solidFill>
            <a:ln>
              <a:noFill/>
            </a:ln>
          </c:spPr>
          <c:invertIfNegative val="0"/>
          <c:cat>
            <c:numRef>
              <c:f>データシート!$B$71:$D$71</c:f>
              <c:numCache>
                <c:formatCode>General</c:formatCode>
                <c:ptCount val="3"/>
                <c:pt idx="0">
                  <c:v>0</c:v>
                </c:pt>
                <c:pt idx="1">
                  <c:v>0</c:v>
                </c:pt>
                <c:pt idx="2">
                  <c:v>0</c:v>
                </c:pt>
              </c:numCache>
            </c:numRef>
          </c:cat>
          <c:val>
            <c:numRef>
              <c:f>データシート!$B$74:$D$74</c:f>
              <c:numCache>
                <c:formatCode>#,##0;"▲ "#,##0</c:formatCode>
                <c:ptCount val="3"/>
                <c:pt idx="0">
                  <c:v>0</c:v>
                </c:pt>
                <c:pt idx="1">
                  <c:v>0</c:v>
                </c:pt>
                <c:pt idx="2">
                  <c:v>0</c:v>
                </c:pt>
              </c:numCache>
            </c:numRef>
          </c:val>
          <c:extLst>
            <c:ext xmlns:c16="http://schemas.microsoft.com/office/drawing/2014/chart" uri="{C3380CC4-5D6E-409C-BE32-E72D297353CC}">
              <c16:uniqueId val="{00000002-280B-4312-9752-5214729C02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{E00B2E88-CEF9-48C7-AAE4-CD9E07B4089A}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B61-4059-A4F4-86AA43D704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{8FB060D2-115E-4D2A-9F5E-46A3ABF65A39}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61-4059-A4F4-86AA43D704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{C0D41FAD-F7A4-4209-BE81-FD9B7715FEEF}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61-4059-A4F4-86AA43D704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{8F4DFF37-1F5D-4C3A-9E18-148BCD899F95}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61-4059-A4F4-86AA43D704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{ABD7B8F9-F7FE-4EDF-A426-637E121F603F}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61-4059-A4F4-86AA43D7046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{A0761EE5-5C5D-4065-AA55-87CA3FCC1D16}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B61-4059-A4F4-86AA43D7046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{4ACB5BE5-0CFB-41FC-988A-FB9FDC5B17CF}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B61-4059-A4F4-86AA43D7046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{D78AD693-A7B5-42D6-A35F-8D4091EAFDDC}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B61-4059-A4F4-86AA43D704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{7BC03FA1-21D6-482B-BD45-56E126F96DA4}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B61-4059-A4F4-86AA43D704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49.4</c:v>
                </c:pt>
                <c:pt idx="16">
                  <c:v>51</c:v>
                </c:pt>
                <c:pt idx="24">
                  <c:v>52.7</c:v>
                </c:pt>
                <c:pt idx="32">
                  <c:v>54.5</c:v>
                </c:pt>
              </c:numCache>
            </c:numRef>
          </c:xVal>
          <c:yVal>
            <c:numRef>
              <c:f>公会計指標分析・財政指標組合せ分析表!$BP$51:$DC$51</c:f>
              <c:numCache>
                <c:formatCode>#,##0.0;"▲ "#,##0.0</c:formatCode>
                <c:ptCount val="40"/>
                <c:pt idx="8">
                  <c:v>7.7</c:v>
                </c:pt>
                <c:pt idx="16">
                  <c:v>4.5</c:v>
                </c:pt>
                <c:pt idx="24">
                  <c:v>0.9</c:v>
                </c:pt>
              </c:numCache>
            </c:numRef>
          </c:yVal>
          <c:smooth val="0"/>
          <c:extLst>
            <c:ext xmlns:c16="http://schemas.microsoft.com/office/drawing/2014/chart" uri="{C3380CC4-5D6E-409C-BE32-E72D297353CC}">
              <c16:uniqueId val="{00000009-6B61-4059-A4F4-86AA43D704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{996DD93F-C693-4B4D-B315-515D04F0494E}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B61-4059-A4F4-86AA43D704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{0A89FD1A-9F28-4F40-B870-7E8CAEE57531}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61-4059-A4F4-86AA43D704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{9C57DEAB-97A2-4752-AFBD-55E70552D298}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61-4059-A4F4-86AA43D704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{9F045E79-5031-47C5-8E6F-05D696D0268A}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61-4059-A4F4-86AA43D704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{69236A90-2EA2-43E2-9715-6A8432A1FCD3}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61-4059-A4F4-86AA43D7046F}"/>
                </c:ext>
              </c:extLst>
            </c:dLbl>
            <c:dLbl>
              <c:idx val="8"/>
              <c:layout>
                <c:manualLayout>
                  <c:x val="0"/>
                  <c:y val="-1.9624727049513159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{8593AE25-AFA7-4D9B-A0EE-08CE5008206A}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B61-4059-A4F4-86AA43D7046F}"/>
                </c:ext>
              </c:extLst>
            </c:dLbl>
            <c:dLbl>
              <c:idx val="16"/>
              <c:layout>
                <c:manualLayout>
                  <c:x val="0"/>
                  <c:y val="1.962472704951311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{74533719-03CF-4569-B3CA-331DF8C890F5}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B61-4059-A4F4-86AA43D7046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{CFC00971-EA99-4FD7-8E8C-9C9BC89736CA}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B61-4059-A4F4-86AA43D7046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{50AB80E1-83C7-494B-A930-9264B7C9CD32}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B61-4059-A4F4-86AA43D704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59.9</c:v>
                </c:pt>
                <c:pt idx="24">
                  <c:v>61</c:v>
                </c:pt>
                <c:pt idx="32">
                  <c:v>62.8</c:v>
                </c:pt>
              </c:numCache>
            </c:numRef>
          </c:xVal>
          <c:yVal>
            <c:numRef>
              <c:f>公会計指標分析・財政指標組合せ分析表!$BP$55:$DC$55</c:f>
              <c:numCache>
                <c:formatCode>#,##0.0;"▲ "#,##0.0</c:formatCode>
                <c:ptCount val="40"/>
                <c:pt idx="8">
                  <c:v>0</c:v>
                </c:pt>
                <c:pt idx="16">
                  <c:v>0</c:v>
                </c:pt>
                <c:pt idx="24">
                  <c:v>3.1</c:v>
                </c:pt>
                <c:pt idx="32">
                  <c:v>3.4</c:v>
                </c:pt>
              </c:numCache>
            </c:numRef>
          </c:yVal>
          <c:smooth val="0"/>
          <c:extLst>
            <c:ext xmlns:c16="http://schemas.microsoft.com/office/drawing/2014/chart" uri="{C3380CC4-5D6E-409C-BE32-E72D297353CC}">
              <c16:uniqueId val="{00000013-6B61-4059-A4F4-86AA43D7046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{0B3DEC8F-5A88-4870-B256-8E71F7E831AA}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504-42A3-93F4-5845FB98F4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{9B142721-A637-459B-A109-1E242AC716DC}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04-42A3-93F4-5845FB98F4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{5D369791-FE04-4592-9065-7DB5DDE5D254}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04-42A3-93F4-5845FB98F4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{8C4F4B5F-ED1F-4A83-ACED-121EBD027E22}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04-42A3-93F4-5845FB98F4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{D8B0B753-37CE-4CAC-87DA-DC1FDEEDCDBB}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04-42A3-93F4-5845FB98F4C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{1FE7CB9C-9FC0-48A3-B2C2-CF5880F493F3}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504-42A3-93F4-5845FB98F4C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{0226AA49-30F0-4469-9074-B3108F8ECDD4}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504-42A3-93F4-5845FB98F4C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{C88E1B8A-56F4-4E68-B555-B56DF835FB47}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504-42A3-93F4-5845FB98F4C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{8D23AFC0-A15C-4D77-9E42-918A23728903}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504-42A3-93F4-5845FB98F4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5.6</c:v>
                </c:pt>
                <c:pt idx="16">
                  <c:v>6.6</c:v>
                </c:pt>
                <c:pt idx="24">
                  <c:v>7.1</c:v>
                </c:pt>
                <c:pt idx="32">
                  <c:v>7.1</c:v>
                </c:pt>
              </c:numCache>
            </c:numRef>
          </c:xVal>
          <c:yVal>
            <c:numRef>
              <c:f>公会計指標分析・財政指標組合せ分析表!$BP$73:$DC$73</c:f>
              <c:numCache>
                <c:formatCode>#,##0.0;"▲ "#,##0.0</c:formatCode>
                <c:ptCount val="40"/>
                <c:pt idx="0">
                  <c:v>10.7</c:v>
                </c:pt>
                <c:pt idx="8">
                  <c:v>7.7</c:v>
                </c:pt>
                <c:pt idx="16">
                  <c:v>4.5</c:v>
                </c:pt>
                <c:pt idx="24">
                  <c:v>0.9</c:v>
                </c:pt>
              </c:numCache>
            </c:numRef>
          </c:yVal>
          <c:smooth val="0"/>
          <c:extLst>
            <c:ext xmlns:c16="http://schemas.microsoft.com/office/drawing/2014/chart" uri="{C3380CC4-5D6E-409C-BE32-E72D297353CC}">
              <c16:uniqueId val="{00000009-3504-42A3-93F4-5845FB98F4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287947793938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{F50A8E51-422E-4790-9D62-E511F5FC2C42}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504-42A3-93F4-5845FB98F4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{07D329AC-5EB0-43C1-BD08-E6053574B77D}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04-42A3-93F4-5845FB98F4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{A7AC0B16-1F62-41E2-96D9-DEDECBB5459B}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04-42A3-93F4-5845FB98F4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{383CD933-9947-4552-9CC6-B6814B8CD39F}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04-42A3-93F4-5845FB98F4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{A4A982C4-01ED-492D-8D50-CDBFE2782528}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04-42A3-93F4-5845FB98F4CF}"/>
                </c:ext>
              </c:extLst>
            </c:dLbl>
            <c:dLbl>
              <c:idx val="8"/>
              <c:layout>
                <c:manualLayout>
                  <c:x val="-1.8235628084250059E-2"/>
                  <c:y val="-6.35989141774099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{719E124C-F521-4CBE-83F0-84E226650E03}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504-42A3-93F4-5845FB98F4CF}"/>
                </c:ext>
              </c:extLst>
            </c:dLbl>
            <c:dLbl>
              <c:idx val="16"/>
              <c:layout>
                <c:manualLayout>
                  <c:x val="-3.1697991619110633E-2"/>
                  <c:y val="-2.57574626328937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{51FCD646-CE19-45FA-86FC-75A3F9E4B27B}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504-42A3-93F4-5845FB98F4C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{3E005F17-C585-40B4-B32D-6FA686796D71}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504-42A3-93F4-5845FB98F4C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{9B0E53A4-EA27-4E34-A19B-F996960CF33F}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504-42A3-93F4-5845FB98F4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8.8000000000000007</c:v>
                </c:pt>
              </c:numCache>
            </c:numRef>
          </c:xVal>
          <c:yVal>
            <c:numRef>
              <c:f>公会計指標分析・財政指標組合せ分析表!$BP$77:$DC$77</c:f>
              <c:numCache>
                <c:formatCode>#,##0.0;"▲ "#,##0.0</c:formatCode>
                <c:ptCount val="40"/>
                <c:pt idx="0">
                  <c:v>0</c:v>
                </c:pt>
                <c:pt idx="8">
                  <c:v>0</c:v>
                </c:pt>
                <c:pt idx="16">
                  <c:v>0</c:v>
                </c:pt>
                <c:pt idx="24">
                  <c:v>3.1</c:v>
                </c:pt>
                <c:pt idx="32">
                  <c:v>3.4</c:v>
                </c:pt>
              </c:numCache>
            </c:numRef>
          </c:yVal>
          <c:smooth val="0"/>
          <c:extLst>
            <c:ext xmlns:c16="http://schemas.microsoft.com/office/drawing/2014/chart" uri="{C3380CC4-5D6E-409C-BE32-E72D297353CC}">
              <c16:uniqueId val="{00000013-3504-42A3-93F4-5845FB98F4CF}"/>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BE118F4-E748-4F09-B6B5-0F7438B0EC76}"/>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824A163-A099-4577-BD5D-B645A865CB4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9FA6EEF2-1882-442B-9E02-11FFC954659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EB4A4F4-087A-41EE-9CFF-0BE9F22AACA7}"/>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DA87FB2-A37E-4BA1-B3C2-A8BA947F08C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E6737CCE-E372-42CE-AF85-0B055810B54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C3B72C5-3100-4439-933E-8598E172E37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E2B8215-7991-4488-91A7-055E6138457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5471CD2-5077-4E15-AF87-11D38FF281C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64802CC-9539-4070-9C19-E19552542A26}"/>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83EA830-43ED-49FD-A51C-7DDFD6514C1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A30E69A-1D57-46E4-9B17-DDDB06A4087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80A1D43-7C19-4EDF-9D56-6D993CB0207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753A606-A040-4894-988B-EA2432CADD69}"/>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F59A1D6-D108-4ACA-835A-8D5C396B040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C80366A7-26E7-4C00-9B3B-940F7458DB7C}"/>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EB1F605-5521-4022-AB3E-ABF6A47FC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5C4FA30-037D-49F3-AC02-03672837011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D05443D-9520-4ED3-BE9D-787F981C75B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また、上水道広域化施設整備事業出資金のための出資債（</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1,205</a:t>
          </a:r>
          <a:r>
            <a:rPr kumimoji="1" lang="ja-JP" altLang="en-US" sz="1400">
              <a:latin typeface="ＭＳ ゴシック" pitchFamily="49" charset="-128"/>
              <a:ea typeface="ＭＳ ゴシック" pitchFamily="49" charset="-128"/>
            </a:rPr>
            <a:t>千円）の償還に加え、</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学校教育施設等整備事業債</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R2</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：元利償還金</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435</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等があり、これら令和</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年度の元利償還金の合計は</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1,646</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latin typeface="ＭＳ ゴシック" pitchFamily="49" charset="-128"/>
              <a:ea typeface="ＭＳ ゴシック" pitchFamily="49" charset="-128"/>
            </a:rPr>
            <a:t>　その一方、相次いで過去の起債償還が終了したことが元利償還金減少の要因ともいえる。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　辺地対策事業債</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元：元利償還金</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4,479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　緊急防災・減災事業債</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元：元利償還金</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2,848</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なお、令和元年度で償還が終了したものの合計は</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12,984</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2B4B003-8147-41C3-A020-DB1C40C41C9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F21A9C7-72C9-403A-B84F-D64754B7E75A}"/>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FC46CB4-FA43-4427-A6CA-0A9B6559E56B}"/>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5221462-F088-42D2-9F35-CD4EAE89433E}"/>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FF03EA7-3A3F-4D6D-88DB-A38F7020F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818F3381-0195-41D5-B444-B8503512C11E}"/>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4727D09-DADD-4283-A726-6E2ACA5E76EB}"/>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A520378-39B9-4C27-BA7D-87ADCBA7C38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B44EFB47-425D-44F5-B093-84BD1A18D88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4877CE7-4C69-4879-A82D-8DBBCD5ECBF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5D735582-035B-410B-9F59-D59C9268AA4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DA4CED4-4BE0-4B2A-916E-17B8F81E181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44993A3-326A-4C19-A0CC-EC62A43C20E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7D1CF19-1310-453F-BDDC-FB46F74DC684}"/>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77478DA-3B81-4997-9078-5967C40934A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F501CF8-06AA-4058-AAB4-8CF1336B6F5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4805FEF-C148-4E31-BC39-A974162F484E}"/>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4808872-F9F6-4D27-B4AC-3D333E497C8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0648A30-D3B0-49B8-808B-2DEDD6BFD68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8C8B7F5-4674-4BE4-B017-3240EFB6EB96}"/>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336AB12B-8B56-4247-B92C-09A96D321E8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146F192-497B-4F69-BE1B-2D489F935E6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AB7ADF3-F289-4F22-BF3A-52862629DB2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73EEC12-1B2C-42EE-A773-B792EA103CB8}"/>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E59A68FF-0437-4384-AAE0-7A939F20910E}"/>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A98AAE5-4052-47A9-9BC5-A88AE8F189D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利率の高い地方債の償還が終了したことなどにより、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一般会計における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地方債現在高が前年度に対し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154,000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千円の減となるなど、将来負担額は総額で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283,253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円の減額となった。さらに、充当可能基金が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67,635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千円の増とな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り、充当可能財源が将来負担額を上回ったことから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負数となった。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年度まで、上水道広域化施設整備事業債を毎年起債することとなっている。そのため、地方債現在高や実質公債費比率、将来負担比率の上昇を防ぐよう新たな起債についてはより慎重な判断をしていく。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これに加え、今後多くの公共施設等が老朽化を迎え、大規模修繕や更新に多額の費用を要することが見込まれるため、令和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年度改定の公共施設等総合管理計画を踏まえ適切な維持管理に努めていく。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BE54933-A6FC-472F-A33C-A3E08D230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49AEB53-95A3-4BA8-9AFB-9A92EC7CB2B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FE92F4F-2F34-45F3-856A-64F905F5A46D}"/>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52D2893-346A-4B0C-BC24-CAA648D76BA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E26228F-9181-48EA-B9E3-1240752DA542}"/>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2F0F25C-DCF1-40CB-924C-7A39CB365D2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2845DBB5-D168-43D9-8A87-D15422A04F3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埼玉県皆野町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30A350A-D216-43A0-96D8-C6EDA5832E7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DD12E9C-EB15-4E6E-A08E-3DDDEA54FCD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6BDBF2A-3465-4469-BF53-38D8A6F71DC3}"/>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1842611-041F-4595-BC1F-8A0E4C8F4FE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一般会計基金総額は、前年度と比較して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百万円増額（詳細：財政調整基金参照）となったことや、森林環境整備基金が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森林環境整備基金については、森林環境譲与税を受けて実施した事業費の残額を基金に積み立てたため、残高は増加となった。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その一方で、公共施設整備基金については、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百万円の繰り入れを行ったことから基金残高は減少となった。（詳細：その他特定目的基金）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年度以降は基金の繰り入れを行ってきたが、今後は、新型コロナウイルス対応等による弾力的な財政運営が必要になるため、一定程度の基金残高を確保しておく必要がある。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また、施設の老朽化による修繕料・工事請負費の増額も見込まれることから、計画的な基金の活用に努める。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FBC9F8A-DCB0-413C-8754-5632709B77E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DACFA50-7D10-4AEB-B2D9-8BE169A742DE}"/>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F715868-1DD6-4DEA-9EBF-4BA427A2696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各基金の使途として条例で定められている事項は次のとおり。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公共施設整備基金：公共施設の整備（建設、修繕、更新等）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森林環境整備基金：森林の整備及び促進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災害見舞基金：災害罹災者に対する災害見舞金の支給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図書購入基金：図書購入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令和２年度末のその他特定目的基金残高は、令和元年度末と比較して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主な要因は、マレットゴルフ場新設工事費の財源として公共施設整備基金を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百万円繰り入れたことや、こども医療費の財源として地域福祉基金を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年度以降は積極的にその他特定目的基金の繰り入れを行ってきたが、今後は、新型コロナウイルス感染症対応等による弾力的な財政運営が必要となるため、一定程度の基金残高を確保しておく必要がある。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また、令和５年度には新学校給食センターの建設が予定されていることから、公共施設整備基金については残高が大幅に減少する見込みである。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9882BC7-4F5C-4326-B882-0DE39FECC79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198883C-7CA4-4468-B016-9B1DBC62092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9CF8A85-4398-4A56-A76A-A71730164A0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年度、令和元年度は残高が減少したが、令和２年度は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百万円増額となったことや、新型コロナウイルス感染症対応地方創生臨時交付金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百万円の皆増を受け、歳入が大幅に増加したことで、基金の繰り入れの必要がなくなり、歳入余剰分の積み立てを行ったためである。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年度以降は繰り入れを行ってきたが、今後は、新型コロナウイルス対応等による弾力的な財政運営が必要になるため、一定程度の基金残高を確保しておく必要がある。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また、施設の老朽化による修繕料・工事請負費の増額も見込まれることから、計画的な基金の活用に努める。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年度末残高についても、令和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年度と同様の理由により増額となる見込みである。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57C8246-7E0D-4A34-8FED-718F85C81C4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125F513-C66B-4AC3-8B53-DDE1C346DAC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CBAA6CA-F566-4379-9DFB-5903915EF4B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繰上償還の予定がないため、取り崩しをせず、条例規定分と利子分を積立てることによる基金残高の増を計上するのみとなっている。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繰り上げ償還の可能性の検討にあわせて、減債基金の活用も検討していく。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C459CAF-D2CA-4037-86DC-FCD30FB14A6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70A3E0-F930-4A79-B021-440F71D85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F75220C-23C8-4400-9119-6CD45C20B1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FF26F697-06F4-40AC-95CE-10155A11F7EB}"/>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DAF86771-0156-4808-8503-F4BDEE66E414}"/>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C32803AF-EB4E-45E8-8AC6-8323D41C731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DC35F20-DF31-4217-94B3-9370CB4B8C0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744A01BE-6CEB-45FA-A8CC-E0A30B389B6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57477266-23E2-48C8-8B1D-13B639872B5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8F5E0CB9-EFCD-4504-8B96-4FFC03C5537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5517808-64B7-40E6-B933-36D40B55EF0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233DD19-BAB4-4FE0-8E5A-A18530B48CD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AB7B885A-6CCD-454F-8E5B-BFF164F2F63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FE94023-B2EB-4586-8E9F-60B99C19333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7740D61-A0AA-4054-94FE-1D6709EA421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9,521
9,439
63.74
5,626,511
5,394,544
220,416
2,982,655
2,992,925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4E8745FE-A400-4DE8-B95C-09D34908623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DB5C402-8A82-4446-A29F-DC8C492F908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07E60F6-F214-461F-BB85-D143A74F64E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363A6B80-EDBF-4559-AEA1-1344A03A282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5FB58DFD-06B2-4CBE-B96E-1977802608E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43B17FF8-44F2-47BA-9B6E-9F535CFBEE4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74EA7113-77D2-4894-8385-ED2914E9BBC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3778C11-052F-4391-A38C-F2166FA7E53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B5F5DA58-C86B-42E7-A1E7-989471B985C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E8D627C-7730-4335-A64A-D9E9A288B0C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DDFAA0CF-4D6F-4A49-A025-961FE270B09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3319435-208E-4E26-B28B-68B90F3BC1E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C9313F9E-E1D4-4814-94D7-AD305236D73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112EB236-2A1C-4DF5-B625-9E6B45D976D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764F7A19-31ED-49DD-89AE-2C67FFB33DC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CAD6581D-3751-446C-B507-288B2A26B46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E73F26BE-CC98-46F8-B6B8-B2275891498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CC6C4B8-1BAC-4AB8-8A3C-B090B30841A8}"/>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BC7E79C6-E516-453E-8368-BE031F71572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B328ACCA-ACDA-4989-B95E-3350F860A4A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1A96E17B-A7A2-451D-8992-9A5E477B51B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3A062667-F4BF-4C2D-A225-07319AD3A18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2DDF01E4-A883-42BA-81A9-B6C0A8BAE39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5862A6EF-2B6C-42B0-82F7-A5C6D9161FC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8328B4BD-45D6-4F3B-A83D-EA3A7DC432A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392D6CB2-AD38-4E65-B8E0-EB7DC124E92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1D7967A7-F23C-4F64-8950-CC3A4293231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EE3BB20-80C6-4742-8510-EEE885369C7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E6E52E7-044C-4E1E-A7AE-AB6D79D1F0B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3EBEC4BF-8383-4A93-AF97-C297C92C19A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895F8AA5-F748-4A71-8D72-CA402C81BF7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5FD5149F-6926-4999-B948-40E29EE8244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A83B9042-B041-4494-ADDF-F1051B37760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1B248C85-06C5-4BA8-A415-D6AC4A9291B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F8372B7-D867-43C5-98CB-CFB6F224E90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であり、年々上昇傾向にある。類似団体及び埼玉県平均と比較して低い水準にある一方で、町有施設の約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割が建築から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年程度経過しているため、多少の上下はあるが今後も償却率は上昇見込みである。施設の中でも、総合センター、一部町営住宅、給食センターが高い償却率となっている。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年度に改定した公共施設等総合管理計画及び令和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年度策定の個別施設計画に基づき、長期的な町政運営の視点から、効率的かつ効果的に公共施設のマネジメントに取り組んでいく。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2B6D03CC-AEF8-48FA-9E01-89C49086874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AEAAAAE9-7136-44DA-89EF-4E74D03E285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60384381-D015-4960-A25C-08674E32EE8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5E68A37D-91EA-447B-B57A-DCF50A6AB9F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03B0C0C7-4ACF-4652-B1E9-5655BEC2D1D3}"/>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D0EADC7C-9CA7-4CA5-ACE3-D49D3BE92189}"/>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43DCB45B-4C1D-49D1-AAAC-FC84EFB0F0AE}"/>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B3561A37-D731-4BE8-9390-29AA11A7C522}"/>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2C392F46-3BDF-4976-A22B-9A7BEAE319B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55373FC1-56DC-41A9-876A-FDB27BEEA90E}"/>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42576A68-34FB-432B-8660-B2A79EA55A5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95EC932C-2A6D-468C-9AAE-A20560D1DD0E}"/>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B85B8BEB-C5AE-4487-B5BC-41EE27C9E51C}"/>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DEC7CD4-7AF2-4400-8766-CE6F6BD815C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504D5A9-5EAA-419C-B1CE-83CC4831AFE5}"/>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30828DF-104E-4908-8AD0-4359297A706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7" name="直線コネクタ 66">
          <a:extLst>
            <a:ext uri="{FF2B5EF4-FFF2-40B4-BE49-F238E27FC236}">
              <a16:creationId xmlns:a16="http://schemas.microsoft.com/office/drawing/2014/main" id="{4C0A5B93-3F40-454B-AFF2-655B61B2C114}"/>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8" name="有形固定資産減価償却率最小値テキスト">
          <a:extLst>
            <a:ext uri="{FF2B5EF4-FFF2-40B4-BE49-F238E27FC236}">
              <a16:creationId xmlns:a16="http://schemas.microsoft.com/office/drawing/2014/main" id="{41CEA66C-AAF7-4EBF-9F5C-B90D8953ED57}"/>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9" name="直線コネクタ 68">
          <a:extLst>
            <a:ext uri="{FF2B5EF4-FFF2-40B4-BE49-F238E27FC236}">
              <a16:creationId xmlns:a16="http://schemas.microsoft.com/office/drawing/2014/main" id="{C19C0AED-B341-44B3-87A3-FD3479E8E8AD}"/>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0" name="有形固定資産減価償却率最大値テキスト">
          <a:extLst>
            <a:ext uri="{FF2B5EF4-FFF2-40B4-BE49-F238E27FC236}">
              <a16:creationId xmlns:a16="http://schemas.microsoft.com/office/drawing/2014/main" id="{866CC19A-F8DB-4F36-AEBB-2703909690EC}"/>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1" name="直線コネクタ 70">
          <a:extLst>
            <a:ext uri="{FF2B5EF4-FFF2-40B4-BE49-F238E27FC236}">
              <a16:creationId xmlns:a16="http://schemas.microsoft.com/office/drawing/2014/main" id="{BDF6C3E7-6E52-4988-A1E9-88077A89B231}"/>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a:extLst>
            <a:ext uri="{FF2B5EF4-FFF2-40B4-BE49-F238E27FC236}">
              <a16:creationId xmlns:a16="http://schemas.microsoft.com/office/drawing/2014/main" id="{83E45017-B133-43B9-8479-E99A510CEBD8}"/>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a:extLst>
            <a:ext uri="{FF2B5EF4-FFF2-40B4-BE49-F238E27FC236}">
              <a16:creationId xmlns:a16="http://schemas.microsoft.com/office/drawing/2014/main" id="{F646A60B-14D2-43EF-8F7C-F0128FBD45C6}"/>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4" name="フローチャート: 判断 73">
          <a:extLst>
            <a:ext uri="{FF2B5EF4-FFF2-40B4-BE49-F238E27FC236}">
              <a16:creationId xmlns:a16="http://schemas.microsoft.com/office/drawing/2014/main" id="{6182E099-F0D8-4FE3-83E4-E8AAFC3C0AC5}"/>
            </a:ext>
          </a:extLst>
        </xdr:cNvPr>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5" name="フローチャート: 判断 74">
          <a:extLst>
            <a:ext uri="{FF2B5EF4-FFF2-40B4-BE49-F238E27FC236}">
              <a16:creationId xmlns:a16="http://schemas.microsoft.com/office/drawing/2014/main" id="{758AF22F-E7DC-406C-A20F-66D4D8531C24}"/>
            </a:ext>
          </a:extLst>
        </xdr:cNvPr>
        <xdr:cNvSpPr/>
      </xdr:nvSpPr>
      <xdr:spPr>
        <a:xfrm>
          <a:off x="3238500" y="520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6" name="フローチャート: 判断 75">
          <a:extLst>
            <a:ext uri="{FF2B5EF4-FFF2-40B4-BE49-F238E27FC236}">
              <a16:creationId xmlns:a16="http://schemas.microsoft.com/office/drawing/2014/main" id="{B1BD1F2E-9102-4E41-B040-4C3D9031E0A2}"/>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132503</xdr:rowOff>
    </xdr:from>
    <xdr:to>
      <xdr:col>7</xdr:col>
      <xdr:colOff>187325</xdr:colOff>
      <xdr:row>29</xdr:row>
      <xdr:rowOff>62653</xdr:rowOff>
    </xdr:to>
    <xdr:sp macro="" textlink="">
      <xdr:nvSpPr>
        <xdr:cNvPr id="77" name="フローチャート: 判断 76">
          <a:extLst>
            <a:ext uri="{FF2B5EF4-FFF2-40B4-BE49-F238E27FC236}">
              <a16:creationId xmlns:a16="http://schemas.microsoft.com/office/drawing/2014/main" id="{5B1B2E41-7A3C-4A86-8728-D848F5FAEB67}"/>
            </a:ext>
          </a:extLst>
        </xdr:cNvPr>
        <xdr:cNvSpPr/>
      </xdr:nvSpPr>
      <xdr:spPr>
        <a:xfrm>
          <a:off x="1714500" y="4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2C1FDE-093E-4D8F-8E40-9B013667D9A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430F174-1FED-40AC-B6E1-6A8B133A7DE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1BD7F8B-8E4C-4F8E-9C90-E88F96A9984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03579F8-0FA4-4208-99C6-8AD8340EA2A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03C6D9C-1AD1-4D04-B365-1A66285E2DB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40217</xdr:rowOff>
    </xdr:from>
    <xdr:to>
      <xdr:col>23</xdr:col>
      <xdr:colOff>136525</xdr:colOff>
      <xdr:row>29</xdr:row>
      <xdr:rowOff>141817</xdr:rowOff>
    </xdr:to>
    <xdr:sp macro="" textlink="">
      <xdr:nvSpPr>
        <xdr:cNvPr id="83" name="楕円 82">
          <a:extLst>
            <a:ext uri="{FF2B5EF4-FFF2-40B4-BE49-F238E27FC236}">
              <a16:creationId xmlns:a16="http://schemas.microsoft.com/office/drawing/2014/main" id="{2FB61D94-FDD3-437E-8074-E564254B1835}"/>
            </a:ext>
          </a:extLst>
        </xdr:cNvPr>
        <xdr:cNvSpPr/>
      </xdr:nvSpPr>
      <xdr:spPr>
        <a:xfrm>
          <a:off x="47117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63094</xdr:rowOff>
    </xdr:from>
    <xdr:ext cx="405111" cy="259045"/>
    <xdr:sp macro="" textlink="">
      <xdr:nvSpPr>
        <xdr:cNvPr id="84" name="有形固定資産減価償却率該当値テキスト">
          <a:extLst>
            <a:ext uri="{FF2B5EF4-FFF2-40B4-BE49-F238E27FC236}">
              <a16:creationId xmlns:a16="http://schemas.microsoft.com/office/drawing/2014/main" id="{C25A09C6-0DA6-4D1D-B2CA-0152662C2DDA}"/>
            </a:ext>
          </a:extLst>
        </xdr:cNvPr>
        <xdr:cNvSpPr txBox="1"/>
      </xdr:nvSpPr>
      <xdr:spPr>
        <a:xfrm>
          <a:off x="4813300" y="4863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146897</xdr:rowOff>
    </xdr:from>
    <xdr:to>
      <xdr:col>19</xdr:col>
      <xdr:colOff>187325</xdr:colOff>
      <xdr:row>29</xdr:row>
      <xdr:rowOff>77047</xdr:rowOff>
    </xdr:to>
    <xdr:sp macro="" textlink="">
      <xdr:nvSpPr>
        <xdr:cNvPr id="85" name="楕円 84">
          <a:extLst>
            <a:ext uri="{FF2B5EF4-FFF2-40B4-BE49-F238E27FC236}">
              <a16:creationId xmlns:a16="http://schemas.microsoft.com/office/drawing/2014/main" id="{81A3D029-FBE5-40E6-A7E2-F476C57F9436}"/>
            </a:ext>
          </a:extLst>
        </xdr:cNvPr>
        <xdr:cNvSpPr/>
      </xdr:nvSpPr>
      <xdr:spPr>
        <a:xfrm>
          <a:off x="4000500" y="4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91017</xdr:rowOff>
    </xdr:to>
    <xdr:cxnSp macro="">
      <xdr:nvCxnSpPr>
        <xdr:cNvPr id="86" name="直線コネクタ 85">
          <a:extLst>
            <a:ext uri="{FF2B5EF4-FFF2-40B4-BE49-F238E27FC236}">
              <a16:creationId xmlns:a16="http://schemas.microsoft.com/office/drawing/2014/main" id="{393223CC-7005-4685-AAE7-6AF27B87E37E}"/>
            </a:ext>
          </a:extLst>
        </xdr:cNvPr>
        <xdr:cNvCxnSpPr/>
      </xdr:nvCxnSpPr>
      <xdr:spPr>
        <a:xfrm>
          <a:off x="4051300" y="499829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87" name="楕円 86">
          <a:extLst>
            <a:ext uri="{FF2B5EF4-FFF2-40B4-BE49-F238E27FC236}">
              <a16:creationId xmlns:a16="http://schemas.microsoft.com/office/drawing/2014/main" id="{10769789-72E3-4721-8F51-8B54CFAD2E92}"/>
            </a:ext>
          </a:extLst>
        </xdr:cNvPr>
        <xdr:cNvSpPr/>
      </xdr:nvSpPr>
      <xdr:spPr>
        <a:xfrm>
          <a:off x="3238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29</xdr:row>
      <xdr:rowOff>26247</xdr:rowOff>
    </xdr:to>
    <xdr:cxnSp macro="">
      <xdr:nvCxnSpPr>
        <xdr:cNvPr id="88" name="直線コネクタ 87">
          <a:extLst>
            <a:ext uri="{FF2B5EF4-FFF2-40B4-BE49-F238E27FC236}">
              <a16:creationId xmlns:a16="http://schemas.microsoft.com/office/drawing/2014/main" id="{86ED08E0-C0A7-4794-8B12-57652486C73D}"/>
            </a:ext>
          </a:extLst>
        </xdr:cNvPr>
        <xdr:cNvCxnSpPr/>
      </xdr:nvCxnSpPr>
      <xdr:spPr>
        <a:xfrm>
          <a:off x="3289300" y="493712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28152</xdr:rowOff>
    </xdr:from>
    <xdr:to>
      <xdr:col>11</xdr:col>
      <xdr:colOff>187325</xdr:colOff>
      <xdr:row>28</xdr:row>
      <xdr:rowOff>129752</xdr:rowOff>
    </xdr:to>
    <xdr:sp macro="" textlink="">
      <xdr:nvSpPr>
        <xdr:cNvPr id="89" name="楕円 88">
          <a:extLst>
            <a:ext uri="{FF2B5EF4-FFF2-40B4-BE49-F238E27FC236}">
              <a16:creationId xmlns:a16="http://schemas.microsoft.com/office/drawing/2014/main" id="{56EAED05-F004-4350-9F49-329709C55567}"/>
            </a:ext>
          </a:extLst>
        </xdr:cNvPr>
        <xdr:cNvSpPr/>
      </xdr:nvSpPr>
      <xdr:spPr>
        <a:xfrm>
          <a:off x="2476500" y="48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78952</xdr:rowOff>
    </xdr:from>
    <xdr:to>
      <xdr:col>15</xdr:col>
      <xdr:colOff>136525</xdr:colOff>
      <xdr:row>28</xdr:row>
      <xdr:rowOff>136525</xdr:rowOff>
    </xdr:to>
    <xdr:cxnSp macro="">
      <xdr:nvCxnSpPr>
        <xdr:cNvPr id="90" name="直線コネクタ 89">
          <a:extLst>
            <a:ext uri="{FF2B5EF4-FFF2-40B4-BE49-F238E27FC236}">
              <a16:creationId xmlns:a16="http://schemas.microsoft.com/office/drawing/2014/main" id="{4931D648-8BCF-4172-A7AC-7DF6CC95910E}"/>
            </a:ext>
          </a:extLst>
        </xdr:cNvPr>
        <xdr:cNvCxnSpPr/>
      </xdr:nvCxnSpPr>
      <xdr:spPr>
        <a:xfrm>
          <a:off x="2527300" y="487955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972CDF62-DB5D-4032-9050-890C2697F928}"/>
            </a:ext>
          </a:extLst>
        </xdr:cNvPr>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155804</xdr:rowOff>
    </xdr:from>
    <xdr:ext cx="405111" cy="259045"/>
    <xdr:sp macro="" textlink="">
      <xdr:nvSpPr>
        <xdr:cNvPr id="92" name="n_2aveValue有形固定資産減価償却率">
          <a:extLst>
            <a:ext uri="{FF2B5EF4-FFF2-40B4-BE49-F238E27FC236}">
              <a16:creationId xmlns:a16="http://schemas.microsoft.com/office/drawing/2014/main" id="{EE69AAAD-832F-4537-B74C-FAD61E9B51AC}"/>
            </a:ext>
          </a:extLst>
        </xdr:cNvPr>
        <xdr:cNvSpPr txBox="1"/>
      </xdr:nvSpPr>
      <xdr:spPr>
        <a:xfrm>
          <a:off x="3086744" y="52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a:extLst>
            <a:ext uri="{FF2B5EF4-FFF2-40B4-BE49-F238E27FC236}">
              <a16:creationId xmlns:a16="http://schemas.microsoft.com/office/drawing/2014/main" id="{C86CDCB8-1B01-4D13-A004-0A97C180504A}"/>
            </a:ext>
          </a:extLst>
        </xdr:cNvPr>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79180</xdr:rowOff>
    </xdr:from>
    <xdr:ext cx="405111" cy="259045"/>
    <xdr:sp macro="" textlink="">
      <xdr:nvSpPr>
        <xdr:cNvPr id="94" name="n_4aveValue有形固定資産減価償却率">
          <a:extLst>
            <a:ext uri="{FF2B5EF4-FFF2-40B4-BE49-F238E27FC236}">
              <a16:creationId xmlns:a16="http://schemas.microsoft.com/office/drawing/2014/main" id="{971D948D-F43E-48FC-B261-9CB0A85D873F}"/>
            </a:ext>
          </a:extLst>
        </xdr:cNvPr>
        <xdr:cNvSpPr txBox="1"/>
      </xdr:nvSpPr>
      <xdr:spPr>
        <a:xfrm>
          <a:off x="1562744" y="470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93574</xdr:rowOff>
    </xdr:from>
    <xdr:ext cx="405111" cy="259045"/>
    <xdr:sp macro="" textlink="">
      <xdr:nvSpPr>
        <xdr:cNvPr id="95" name="n_1mainValue有形固定資産減価償却率">
          <a:extLst>
            <a:ext uri="{FF2B5EF4-FFF2-40B4-BE49-F238E27FC236}">
              <a16:creationId xmlns:a16="http://schemas.microsoft.com/office/drawing/2014/main" id="{5BE8DEF0-D85B-4076-ACBE-1680B9FBB1DD}"/>
            </a:ext>
          </a:extLst>
        </xdr:cNvPr>
        <xdr:cNvSpPr txBox="1"/>
      </xdr:nvSpPr>
      <xdr:spPr>
        <a:xfrm>
          <a:off x="3836044" y="472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96" name="n_2mainValue有形固定資産減価償却率">
          <a:extLst>
            <a:ext uri="{FF2B5EF4-FFF2-40B4-BE49-F238E27FC236}">
              <a16:creationId xmlns:a16="http://schemas.microsoft.com/office/drawing/2014/main" id="{B0AB6291-05E5-4209-9322-C0955A97D566}"/>
            </a:ext>
          </a:extLst>
        </xdr:cNvPr>
        <xdr:cNvSpPr txBox="1"/>
      </xdr:nvSpPr>
      <xdr:spPr>
        <a:xfrm>
          <a:off x="3086744" y="46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97" name="n_3mainValue有形固定資産減価償却率">
          <a:extLst>
            <a:ext uri="{FF2B5EF4-FFF2-40B4-BE49-F238E27FC236}">
              <a16:creationId xmlns:a16="http://schemas.microsoft.com/office/drawing/2014/main" id="{F1248D50-F76A-44DA-BC7D-91B44D3D0331}"/>
            </a:ext>
          </a:extLst>
        </xdr:cNvPr>
        <xdr:cNvSpPr txBox="1"/>
      </xdr:nvSpPr>
      <xdr:spPr>
        <a:xfrm>
          <a:off x="2324744" y="460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369DE9F2-C022-43B8-84BD-7563F550741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2161D72-40BE-4EC2-8F84-CA4BC4D9267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7F1AE15B-6BC6-4E9D-A9F9-2A6ACB1270F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27853135-8F4C-4AF0-98B7-2F53CC7DACB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C0BFB10D-3374-4CC2-B459-7F1895D39CD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2F50313B-9DC6-4AE8-AC3D-ED6D818F99E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CB6A2CA4-F465-4C31-8F20-BC5B672B592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26420F03-410B-4092-B7D6-F800DCDC84C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7AC4C989-4047-49CD-9A84-2FFA9785CEC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961B7371-2244-48A2-B1BA-6B772DD9815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9FB15564-5426-4E14-8F97-9E8A8BBFB51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ABCAE99B-01BA-4831-A3B1-D5C975421D4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FA85A358-77C1-45B3-865A-F86AFFED385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年度の債務償還比率は、昨年度より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及び埼玉県平均を大きく下回っている。要因としては起債を抑制していることや、過去の利率の高い起債の償還が進んだこと、普通交付税が増額となったことなどが考えられる。将来負担比率は年々減少しており、債務償還比率も今後減少していくと思われるが、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くの公共施設等が老朽化を迎え、大規模改修や更新に多額の費用を要することが見込まれ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適債性等をよく検討し、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な財政運営に取り組む必要がある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607BDA39-5937-485A-A60B-2B173EA58B2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D938D4C5-7B8B-4473-9696-D015C59868D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3723C49A-B33F-4176-8664-E6FF16A90CA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2B59010-DF94-45FE-9F6D-5F6F585F7D3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A27DF0C-EBC6-4540-B58C-37DBD70A02B6}"/>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1855F448-A418-4DE7-A0EA-3E90A3044A49}"/>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6D56D370-394F-4F68-90CD-57C562098D8C}"/>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DB1C07B4-6C8C-4B60-83BF-D9A6558A21A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6690BB4A-C154-4533-AD3C-809679A7B0F5}"/>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369D4FAC-39ED-457B-AF4B-245E97FA9EFB}"/>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78CB267D-4A6E-43F5-84D2-19A7B0005DE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7D2B7CB2-F6A5-495B-9E1F-3E96ACA0A4D8}"/>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9D74A3FE-93FC-4610-8653-EC00953474F9}"/>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DD503E90-EAA5-43DE-BAFD-819D282F579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67A7AADA-F000-464A-9BFF-FA0C545B63C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BAFAFA48-4191-463A-A3BC-3794530E5A9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2D60677F-51CE-405A-8FF1-3194C0BC961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8" name="直線コネクタ 127">
          <a:extLst>
            <a:ext uri="{FF2B5EF4-FFF2-40B4-BE49-F238E27FC236}">
              <a16:creationId xmlns:a16="http://schemas.microsoft.com/office/drawing/2014/main" id="{6DD7CB66-D6A1-404F-B47D-CBDCB9BFE92A}"/>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9" name="債務償還比率最小値テキスト">
          <a:extLst>
            <a:ext uri="{FF2B5EF4-FFF2-40B4-BE49-F238E27FC236}">
              <a16:creationId xmlns:a16="http://schemas.microsoft.com/office/drawing/2014/main" id="{00E4F3AB-5DEC-4084-84AF-3B0302CC303D}"/>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0" name="直線コネクタ 129">
          <a:extLst>
            <a:ext uri="{FF2B5EF4-FFF2-40B4-BE49-F238E27FC236}">
              <a16:creationId xmlns:a16="http://schemas.microsoft.com/office/drawing/2014/main" id="{AD7EDF7F-D02B-49B3-ACB4-57CF73E7B07C}"/>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6040618A-31B7-4A67-83A9-EE13C0AB0E6D}"/>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5AE3A334-1697-4B64-B8A3-5C75EA6AF7A2}"/>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3" name="債務償還比率平均値テキスト">
          <a:extLst>
            <a:ext uri="{FF2B5EF4-FFF2-40B4-BE49-F238E27FC236}">
              <a16:creationId xmlns:a16="http://schemas.microsoft.com/office/drawing/2014/main" id="{1DFA5B5C-2577-4DB2-9274-49BDEAAAE18B}"/>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4" name="フローチャート: 判断 133">
          <a:extLst>
            <a:ext uri="{FF2B5EF4-FFF2-40B4-BE49-F238E27FC236}">
              <a16:creationId xmlns:a16="http://schemas.microsoft.com/office/drawing/2014/main" id="{79280055-4F01-4638-A8CD-5FA1EA52DBBC}"/>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2383</xdr:rowOff>
    </xdr:from>
    <xdr:to>
      <xdr:col>72</xdr:col>
      <xdr:colOff>123825</xdr:colOff>
      <xdr:row>29</xdr:row>
      <xdr:rowOff>103983</xdr:rowOff>
    </xdr:to>
    <xdr:sp macro="" textlink="">
      <xdr:nvSpPr>
        <xdr:cNvPr id="135" name="フローチャート: 判断 134">
          <a:extLst>
            <a:ext uri="{FF2B5EF4-FFF2-40B4-BE49-F238E27FC236}">
              <a16:creationId xmlns:a16="http://schemas.microsoft.com/office/drawing/2014/main" id="{5474385F-2829-42A7-814B-D25EDC5A9EC3}"/>
            </a:ext>
          </a:extLst>
        </xdr:cNvPr>
        <xdr:cNvSpPr/>
      </xdr:nvSpPr>
      <xdr:spPr>
        <a:xfrm>
          <a:off x="14033500" y="49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111736</xdr:rowOff>
    </xdr:from>
    <xdr:to>
      <xdr:col>68</xdr:col>
      <xdr:colOff>123825</xdr:colOff>
      <xdr:row>29</xdr:row>
      <xdr:rowOff>41886</xdr:rowOff>
    </xdr:to>
    <xdr:sp macro="" textlink="">
      <xdr:nvSpPr>
        <xdr:cNvPr id="136" name="フローチャート: 判断 135">
          <a:extLst>
            <a:ext uri="{FF2B5EF4-FFF2-40B4-BE49-F238E27FC236}">
              <a16:creationId xmlns:a16="http://schemas.microsoft.com/office/drawing/2014/main" id="{F7A3E43C-D6E6-498F-AE15-78CEB5800304}"/>
            </a:ext>
          </a:extLst>
        </xdr:cNvPr>
        <xdr:cNvSpPr/>
      </xdr:nvSpPr>
      <xdr:spPr>
        <a:xfrm>
          <a:off x="13271500" y="491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103408</xdr:rowOff>
    </xdr:from>
    <xdr:to>
      <xdr:col>64</xdr:col>
      <xdr:colOff>123825</xdr:colOff>
      <xdr:row>29</xdr:row>
      <xdr:rowOff>33558</xdr:rowOff>
    </xdr:to>
    <xdr:sp macro="" textlink="">
      <xdr:nvSpPr>
        <xdr:cNvPr id="137" name="フローチャート: 判断 136">
          <a:extLst>
            <a:ext uri="{FF2B5EF4-FFF2-40B4-BE49-F238E27FC236}">
              <a16:creationId xmlns:a16="http://schemas.microsoft.com/office/drawing/2014/main" id="{A3DC9D35-9F1C-4191-A28C-7301428E5F35}"/>
            </a:ext>
          </a:extLst>
        </xdr:cNvPr>
        <xdr:cNvSpPr/>
      </xdr:nvSpPr>
      <xdr:spPr>
        <a:xfrm>
          <a:off x="12509500" y="490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94052</xdr:rowOff>
    </xdr:from>
    <xdr:to>
      <xdr:col>60</xdr:col>
      <xdr:colOff>123825</xdr:colOff>
      <xdr:row>29</xdr:row>
      <xdr:rowOff>24202</xdr:rowOff>
    </xdr:to>
    <xdr:sp macro="" textlink="">
      <xdr:nvSpPr>
        <xdr:cNvPr id="138" name="フローチャート: 判断 137">
          <a:extLst>
            <a:ext uri="{FF2B5EF4-FFF2-40B4-BE49-F238E27FC236}">
              <a16:creationId xmlns:a16="http://schemas.microsoft.com/office/drawing/2014/main" id="{09FEAC38-64E4-4DE4-A24B-E5DA34AC6F99}"/>
            </a:ext>
          </a:extLst>
        </xdr:cNvPr>
        <xdr:cNvSpPr/>
      </xdr:nvSpPr>
      <xdr:spPr>
        <a:xfrm>
          <a:off x="11747500" y="489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EBF44C9-D721-446A-83BF-E2FF19D50CE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9A88909-E9C8-470E-9E00-5AEAA23D8D9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A5E8E25-DFB3-48C6-A6A2-5888E686C90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FBD596A-EC84-4906-85F3-351867861DA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4EA3D77-8334-4372-88F4-221B149DCB1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167628</xdr:rowOff>
    </xdr:from>
    <xdr:to>
      <xdr:col>76</xdr:col>
      <xdr:colOff>73025</xdr:colOff>
      <xdr:row>28</xdr:row>
      <xdr:rowOff>97778</xdr:rowOff>
    </xdr:to>
    <xdr:sp macro="" textlink="">
      <xdr:nvSpPr>
        <xdr:cNvPr id="144" name="楕円 143">
          <a:extLst>
            <a:ext uri="{FF2B5EF4-FFF2-40B4-BE49-F238E27FC236}">
              <a16:creationId xmlns:a16="http://schemas.microsoft.com/office/drawing/2014/main" id="{838C3129-9708-49E9-A58A-7437D48D3DFB}"/>
            </a:ext>
          </a:extLst>
        </xdr:cNvPr>
        <xdr:cNvSpPr/>
      </xdr:nvSpPr>
      <xdr:spPr>
        <a:xfrm>
          <a:off x="14744700" y="479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19055</xdr:rowOff>
    </xdr:from>
    <xdr:ext cx="469744" cy="259045"/>
    <xdr:sp macro="" textlink="">
      <xdr:nvSpPr>
        <xdr:cNvPr id="145" name="債務償還比率該当値テキスト">
          <a:extLst>
            <a:ext uri="{FF2B5EF4-FFF2-40B4-BE49-F238E27FC236}">
              <a16:creationId xmlns:a16="http://schemas.microsoft.com/office/drawing/2014/main" id="{B64BB6C5-5B79-4DEC-9BE5-CEBA073C8203}"/>
            </a:ext>
          </a:extLst>
        </xdr:cNvPr>
        <xdr:cNvSpPr txBox="1"/>
      </xdr:nvSpPr>
      <xdr:spPr>
        <a:xfrm>
          <a:off x="14846300" y="46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75341</xdr:rowOff>
    </xdr:from>
    <xdr:to>
      <xdr:col>72</xdr:col>
      <xdr:colOff>123825</xdr:colOff>
      <xdr:row>29</xdr:row>
      <xdr:rowOff>5491</xdr:rowOff>
    </xdr:to>
    <xdr:sp macro="" textlink="">
      <xdr:nvSpPr>
        <xdr:cNvPr id="146" name="楕円 145">
          <a:extLst>
            <a:ext uri="{FF2B5EF4-FFF2-40B4-BE49-F238E27FC236}">
              <a16:creationId xmlns:a16="http://schemas.microsoft.com/office/drawing/2014/main" id="{B5324F4D-6996-4652-AC3F-0F26A667F4CE}"/>
            </a:ext>
          </a:extLst>
        </xdr:cNvPr>
        <xdr:cNvSpPr/>
      </xdr:nvSpPr>
      <xdr:spPr>
        <a:xfrm>
          <a:off x="14033500" y="48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46978</xdr:rowOff>
    </xdr:from>
    <xdr:to>
      <xdr:col>76</xdr:col>
      <xdr:colOff>22225</xdr:colOff>
      <xdr:row>28</xdr:row>
      <xdr:rowOff>126141</xdr:rowOff>
    </xdr:to>
    <xdr:cxnSp macro="">
      <xdr:nvCxnSpPr>
        <xdr:cNvPr id="147" name="直線コネクタ 146">
          <a:extLst>
            <a:ext uri="{FF2B5EF4-FFF2-40B4-BE49-F238E27FC236}">
              <a16:creationId xmlns:a16="http://schemas.microsoft.com/office/drawing/2014/main" id="{C80D2B58-8B6A-4F0D-BCF7-DBA1955F2E50}"/>
            </a:ext>
          </a:extLst>
        </xdr:cNvPr>
        <xdr:cNvCxnSpPr/>
      </xdr:nvCxnSpPr>
      <xdr:spPr>
        <a:xfrm flipV="1">
          <a:off x="14084300" y="4847578"/>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69995</xdr:rowOff>
    </xdr:from>
    <xdr:to>
      <xdr:col>68</xdr:col>
      <xdr:colOff>123825</xdr:colOff>
      <xdr:row>29</xdr:row>
      <xdr:rowOff>145</xdr:rowOff>
    </xdr:to>
    <xdr:sp macro="" textlink="">
      <xdr:nvSpPr>
        <xdr:cNvPr id="148" name="楕円 147">
          <a:extLst>
            <a:ext uri="{FF2B5EF4-FFF2-40B4-BE49-F238E27FC236}">
              <a16:creationId xmlns:a16="http://schemas.microsoft.com/office/drawing/2014/main" id="{660050A3-160B-4156-948E-24A9A218891F}"/>
            </a:ext>
          </a:extLst>
        </xdr:cNvPr>
        <xdr:cNvSpPr/>
      </xdr:nvSpPr>
      <xdr:spPr>
        <a:xfrm>
          <a:off x="13271500" y="4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120795</xdr:rowOff>
    </xdr:from>
    <xdr:to>
      <xdr:col>72</xdr:col>
      <xdr:colOff>73025</xdr:colOff>
      <xdr:row>28</xdr:row>
      <xdr:rowOff>126141</xdr:rowOff>
    </xdr:to>
    <xdr:cxnSp macro="">
      <xdr:nvCxnSpPr>
        <xdr:cNvPr id="149" name="直線コネクタ 148">
          <a:extLst>
            <a:ext uri="{FF2B5EF4-FFF2-40B4-BE49-F238E27FC236}">
              <a16:creationId xmlns:a16="http://schemas.microsoft.com/office/drawing/2014/main" id="{C062DCD3-5B5F-4478-82CE-BAB5CC86AE21}"/>
            </a:ext>
          </a:extLst>
        </xdr:cNvPr>
        <xdr:cNvCxnSpPr/>
      </xdr:nvCxnSpPr>
      <xdr:spPr>
        <a:xfrm>
          <a:off x="13322300" y="4921395"/>
          <a:ext cx="762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115951</xdr:rowOff>
    </xdr:from>
    <xdr:to>
      <xdr:col>64</xdr:col>
      <xdr:colOff>123825</xdr:colOff>
      <xdr:row>29</xdr:row>
      <xdr:rowOff>46101</xdr:rowOff>
    </xdr:to>
    <xdr:sp macro="" textlink="">
      <xdr:nvSpPr>
        <xdr:cNvPr id="150" name="楕円 149">
          <a:extLst>
            <a:ext uri="{FF2B5EF4-FFF2-40B4-BE49-F238E27FC236}">
              <a16:creationId xmlns:a16="http://schemas.microsoft.com/office/drawing/2014/main" id="{CA20F300-C3F5-4333-BB1D-4499F849A8CE}"/>
            </a:ext>
          </a:extLst>
        </xdr:cNvPr>
        <xdr:cNvSpPr/>
      </xdr:nvSpPr>
      <xdr:spPr>
        <a:xfrm>
          <a:off x="12509500" y="49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120795</xdr:rowOff>
    </xdr:from>
    <xdr:to>
      <xdr:col>68</xdr:col>
      <xdr:colOff>73025</xdr:colOff>
      <xdr:row>28</xdr:row>
      <xdr:rowOff>166751</xdr:rowOff>
    </xdr:to>
    <xdr:cxnSp macro="">
      <xdr:nvCxnSpPr>
        <xdr:cNvPr id="151" name="直線コネクタ 150">
          <a:extLst>
            <a:ext uri="{FF2B5EF4-FFF2-40B4-BE49-F238E27FC236}">
              <a16:creationId xmlns:a16="http://schemas.microsoft.com/office/drawing/2014/main" id="{310C8CD8-85F4-4151-BDD8-81B33FBEE070}"/>
            </a:ext>
          </a:extLst>
        </xdr:cNvPr>
        <xdr:cNvCxnSpPr/>
      </xdr:nvCxnSpPr>
      <xdr:spPr>
        <a:xfrm flipV="1">
          <a:off x="12560300" y="4921395"/>
          <a:ext cx="7620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108857</xdr:rowOff>
    </xdr:from>
    <xdr:to>
      <xdr:col>60</xdr:col>
      <xdr:colOff>123825</xdr:colOff>
      <xdr:row>29</xdr:row>
      <xdr:rowOff>39007</xdr:rowOff>
    </xdr:to>
    <xdr:sp macro="" textlink="">
      <xdr:nvSpPr>
        <xdr:cNvPr id="152" name="楕円 151">
          <a:extLst>
            <a:ext uri="{FF2B5EF4-FFF2-40B4-BE49-F238E27FC236}">
              <a16:creationId xmlns:a16="http://schemas.microsoft.com/office/drawing/2014/main" id="{39B7FD74-9D8E-4FB9-A7C3-7F408D109853}"/>
            </a:ext>
          </a:extLst>
        </xdr:cNvPr>
        <xdr:cNvSpPr/>
      </xdr:nvSpPr>
      <xdr:spPr>
        <a:xfrm>
          <a:off x="11747500" y="49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159657</xdr:rowOff>
    </xdr:from>
    <xdr:to>
      <xdr:col>64</xdr:col>
      <xdr:colOff>73025</xdr:colOff>
      <xdr:row>28</xdr:row>
      <xdr:rowOff>166751</xdr:rowOff>
    </xdr:to>
    <xdr:cxnSp macro="">
      <xdr:nvCxnSpPr>
        <xdr:cNvPr id="153" name="直線コネクタ 152">
          <a:extLst>
            <a:ext uri="{FF2B5EF4-FFF2-40B4-BE49-F238E27FC236}">
              <a16:creationId xmlns:a16="http://schemas.microsoft.com/office/drawing/2014/main" id="{6FD2768C-3461-4F73-8A32-0ECF56407F72}"/>
            </a:ext>
          </a:extLst>
        </xdr:cNvPr>
        <xdr:cNvCxnSpPr/>
      </xdr:nvCxnSpPr>
      <xdr:spPr>
        <a:xfrm>
          <a:off x="11798300" y="4960257"/>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95110</xdr:rowOff>
    </xdr:from>
    <xdr:ext cx="469744" cy="259045"/>
    <xdr:sp macro="" textlink="">
      <xdr:nvSpPr>
        <xdr:cNvPr id="154" name="n_1aveValue債務償還比率">
          <a:extLst>
            <a:ext uri="{FF2B5EF4-FFF2-40B4-BE49-F238E27FC236}">
              <a16:creationId xmlns:a16="http://schemas.microsoft.com/office/drawing/2014/main" id="{2E0C293C-639D-49BE-897D-3A0CA53A1821}"/>
            </a:ext>
          </a:extLst>
        </xdr:cNvPr>
        <xdr:cNvSpPr txBox="1"/>
      </xdr:nvSpPr>
      <xdr:spPr>
        <a:xfrm>
          <a:off x="13836727" y="50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33013</xdr:rowOff>
    </xdr:from>
    <xdr:ext cx="469744" cy="259045"/>
    <xdr:sp macro="" textlink="">
      <xdr:nvSpPr>
        <xdr:cNvPr id="155" name="n_2aveValue債務償還比率">
          <a:extLst>
            <a:ext uri="{FF2B5EF4-FFF2-40B4-BE49-F238E27FC236}">
              <a16:creationId xmlns:a16="http://schemas.microsoft.com/office/drawing/2014/main" id="{709EFF7D-292D-459C-A071-83DEC13824D1}"/>
            </a:ext>
          </a:extLst>
        </xdr:cNvPr>
        <xdr:cNvSpPr txBox="1"/>
      </xdr:nvSpPr>
      <xdr:spPr>
        <a:xfrm>
          <a:off x="13087427" y="500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50085</xdr:rowOff>
    </xdr:from>
    <xdr:ext cx="469744" cy="259045"/>
    <xdr:sp macro="" textlink="">
      <xdr:nvSpPr>
        <xdr:cNvPr id="156" name="n_3aveValue債務償還比率">
          <a:extLst>
            <a:ext uri="{FF2B5EF4-FFF2-40B4-BE49-F238E27FC236}">
              <a16:creationId xmlns:a16="http://schemas.microsoft.com/office/drawing/2014/main" id="{CB10CE65-F406-4B34-9131-15367ED3448C}"/>
            </a:ext>
          </a:extLst>
        </xdr:cNvPr>
        <xdr:cNvSpPr txBox="1"/>
      </xdr:nvSpPr>
      <xdr:spPr>
        <a:xfrm>
          <a:off x="12325427" y="46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40729</xdr:rowOff>
    </xdr:from>
    <xdr:ext cx="469744" cy="259045"/>
    <xdr:sp macro="" textlink="">
      <xdr:nvSpPr>
        <xdr:cNvPr id="157" name="n_4aveValue債務償還比率">
          <a:extLst>
            <a:ext uri="{FF2B5EF4-FFF2-40B4-BE49-F238E27FC236}">
              <a16:creationId xmlns:a16="http://schemas.microsoft.com/office/drawing/2014/main" id="{E656E362-13F4-40AC-A7FF-9C88D9D4A704}"/>
            </a:ext>
          </a:extLst>
        </xdr:cNvPr>
        <xdr:cNvSpPr txBox="1"/>
      </xdr:nvSpPr>
      <xdr:spPr>
        <a:xfrm>
          <a:off x="11563427" y="46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22018</xdr:rowOff>
    </xdr:from>
    <xdr:ext cx="469744" cy="259045"/>
    <xdr:sp macro="" textlink="">
      <xdr:nvSpPr>
        <xdr:cNvPr id="158" name="n_1mainValue債務償還比率">
          <a:extLst>
            <a:ext uri="{FF2B5EF4-FFF2-40B4-BE49-F238E27FC236}">
              <a16:creationId xmlns:a16="http://schemas.microsoft.com/office/drawing/2014/main" id="{A70ED6C1-3B4A-4239-AC5A-AB29BE523C44}"/>
            </a:ext>
          </a:extLst>
        </xdr:cNvPr>
        <xdr:cNvSpPr txBox="1"/>
      </xdr:nvSpPr>
      <xdr:spPr>
        <a:xfrm>
          <a:off x="13836727" y="46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16672</xdr:rowOff>
    </xdr:from>
    <xdr:ext cx="469744" cy="259045"/>
    <xdr:sp macro="" textlink="">
      <xdr:nvSpPr>
        <xdr:cNvPr id="159" name="n_2mainValue債務償還比率">
          <a:extLst>
            <a:ext uri="{FF2B5EF4-FFF2-40B4-BE49-F238E27FC236}">
              <a16:creationId xmlns:a16="http://schemas.microsoft.com/office/drawing/2014/main" id="{F78CCA7C-1E60-4CCD-BCBE-3B971FE0BAA1}"/>
            </a:ext>
          </a:extLst>
        </xdr:cNvPr>
        <xdr:cNvSpPr txBox="1"/>
      </xdr:nvSpPr>
      <xdr:spPr>
        <a:xfrm>
          <a:off x="13087427" y="46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37228</xdr:rowOff>
    </xdr:from>
    <xdr:ext cx="469744" cy="259045"/>
    <xdr:sp macro="" textlink="">
      <xdr:nvSpPr>
        <xdr:cNvPr id="160" name="n_3mainValue債務償還比率">
          <a:extLst>
            <a:ext uri="{FF2B5EF4-FFF2-40B4-BE49-F238E27FC236}">
              <a16:creationId xmlns:a16="http://schemas.microsoft.com/office/drawing/2014/main" id="{317DDE88-9701-46CE-A5BE-9280AC464E3F}"/>
            </a:ext>
          </a:extLst>
        </xdr:cNvPr>
        <xdr:cNvSpPr txBox="1"/>
      </xdr:nvSpPr>
      <xdr:spPr>
        <a:xfrm>
          <a:off x="12325427"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30134</xdr:rowOff>
    </xdr:from>
    <xdr:ext cx="469744" cy="259045"/>
    <xdr:sp macro="" textlink="">
      <xdr:nvSpPr>
        <xdr:cNvPr id="161" name="n_4mainValue債務償還比率">
          <a:extLst>
            <a:ext uri="{FF2B5EF4-FFF2-40B4-BE49-F238E27FC236}">
              <a16:creationId xmlns:a16="http://schemas.microsoft.com/office/drawing/2014/main" id="{0B046F74-67A6-45BF-9CFA-B59466EA70B1}"/>
            </a:ext>
          </a:extLst>
        </xdr:cNvPr>
        <xdr:cNvSpPr txBox="1"/>
      </xdr:nvSpPr>
      <xdr:spPr>
        <a:xfrm>
          <a:off x="11563427" y="50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18017FBF-CEC7-46EC-840B-CAFE5A44A67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1E51E779-A3ED-46EB-802E-684B462A549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B472C2-4D9E-44BD-BC52-C3FFCF6AA0C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2ADCB4E9-04B5-4AA8-9992-485D13C1146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EF828B46-78EE-419B-B757-40C339785FD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14E5967D-5452-467B-A081-04A81DC0731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86580B-3301-4532-9ABD-33E70670C9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085C63-BFB0-46EC-8459-2C246C251D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9F5186-50A3-472B-BC29-EAB65061AA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3124F3-BE16-4022-832D-7F0D54AB8D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68251D-DCB8-431F-AEA7-A1621A3741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608FD8-D4DD-492D-AA4C-BF6D808B5F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614221-10F8-4C4D-8A49-F8F7FC9B3A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0424D3-9816-4A7B-977A-BCBA6B4041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EEAA1B-F9FF-45E9-9A4A-8511979A75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4B2884-4B98-46E4-ADB7-8C3CAF245A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9,521
9,439
63.74
5,626,511
5,394,544
220,416
2,982,655
2,992,925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E1E3E7-4E64-4406-9EC7-CEA79F9C6F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9BF113-21E7-432D-AA23-AFA21E78EA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7278FC-2E66-455C-B2A8-0BA25E3BE2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772BCE-DA1B-436B-A981-29AC9D6FB2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79C269-4D23-4F7A-B97F-063802481C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09E1E2A-C99D-4595-BAA1-449738B536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963B7B-3698-4343-9497-154E32B938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704FCD-FB8F-44AF-A534-36268BE0E2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1D60F4-C5BE-43C2-8039-B69948659B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B6CA2E-03BC-497F-80AA-0B7EBFD5D5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4E23FC-F6E7-44AB-A89F-1AAA39FC5A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74995D-E1AE-4DC8-9D79-6D0A60FC1C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4A871F-DA01-4A3F-8F72-ED3AB7C6A0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92DDF2-385E-49BA-8A89-F3A846D4B5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25F24B-BBF6-4E4C-9A20-4213016996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F40367-DD84-4B61-9489-ABF4775CD7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14C7AC-6B52-494B-990D-F4C7054C1B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FBD184-6283-4D55-9F43-D79E60162E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9C7A6D-126F-495C-9D7F-19B6427B78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634DD5-3BFF-4832-8745-262CA36A05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989FD9-075C-423F-B559-D8A4E861B3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709B8B-8BA0-46B4-8CF1-0AE6A022D8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90D84C-C5E2-4DF9-ADBA-6F248B0F42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9840B0-9848-4671-84EE-E455EAE6EA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0E566B-6CC9-4954-A5E1-FC60FA0320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892BF0-BDF5-453D-B227-89837727C79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E4C221-93D5-4668-A8CE-A1E0F2D6F5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BB576A-F7C4-44C1-B33D-5D5AA2DC28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443BCC-10FE-4E09-B149-0E23643C62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2355DC-B3B0-45AC-926C-7C86A2B741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CB6052-537A-43BC-9107-F1B084A234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FB41F37-BD0B-475F-8146-023C8D313F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B5A9D29-5F99-453F-8AB5-254BD27D8C4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26AC46B-63B2-4726-8CE3-EF097CEA474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243CF33-C4B7-4A80-B77B-3DD718CF268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5B58C0C-4A32-4A07-BBC5-204E881736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08D06DB-7498-4C1E-BAE3-861FFECA0CE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9DA5FCE-0EB2-4BFF-B486-0FEB5D87D12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1616F9-9590-42C9-93A6-BFA1A9992DE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65E6F48-CCAA-4F43-9E51-95C0C0FB120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05C5237-3B83-4E39-96E3-0E1AF8554B2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0C0E2B7-D1C5-4A9E-A04E-A7B228BD248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46F5859-5565-4AAC-BDE0-68C33C3337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E809AA0-1BE5-4EEC-ACB4-E37D8B03D39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CC1C69E-8B4B-4E1A-8E2D-D000E19DA1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DB967DFC-BEF9-434E-911F-FEC397922A06}"/>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AA019056-8432-4B67-AD17-0AA7687D6256}"/>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40D7631E-8710-4356-A80D-9E8FB2B21D26}"/>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5DB6906D-D1EF-4BA8-9B3C-817A8D4A6043}"/>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D595D9E3-792F-4E46-A03F-D83CD26B7596}"/>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533BACF9-E622-49F5-A1C3-01D14A75512C}"/>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10EB11CA-3899-4CB9-99BD-9E50F4487F7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2B97F517-76E1-4515-89CF-51839F45FA15}"/>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a:extLst>
            <a:ext uri="{FF2B5EF4-FFF2-40B4-BE49-F238E27FC236}">
              <a16:creationId xmlns:a16="http://schemas.microsoft.com/office/drawing/2014/main" id="{BA67DA20-4589-45AB-912D-E3B40ED90A32}"/>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86E5D6E4-A846-486E-8628-9CBCFE5B6F23}"/>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7E4F6B28-5FEC-4256-AE97-7D9A3071539F}"/>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057BB26-C2CD-42BD-879A-C1BDA90BC5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9FA56C-93F8-4C2D-B3EC-4C4E14DCF3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4433D1-EDE8-4A73-AA5E-92C9823BCB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94BDE2-39D1-4E76-8FC9-0412E620D2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8115D58-D8BF-4D84-AA09-526E76C710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61595</xdr:rowOff>
    </xdr:from>
    <xdr:to>
      <xdr:col>24</xdr:col>
      <xdr:colOff>114300</xdr:colOff>
      <xdr:row>35</xdr:row>
      <xdr:rowOff>163195</xdr:rowOff>
    </xdr:to>
    <xdr:sp macro="" textlink="">
      <xdr:nvSpPr>
        <xdr:cNvPr id="73" name="楕円 72">
          <a:extLst>
            <a:ext uri="{FF2B5EF4-FFF2-40B4-BE49-F238E27FC236}">
              <a16:creationId xmlns:a16="http://schemas.microsoft.com/office/drawing/2014/main" id="{C74CC433-557E-44E9-8D5E-7FBCCB70D4A2}"/>
            </a:ext>
          </a:extLst>
        </xdr:cNvPr>
        <xdr:cNvSpPr/>
      </xdr:nvSpPr>
      <xdr:spPr>
        <a:xfrm>
          <a:off x="4584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84472</xdr:rowOff>
    </xdr:from>
    <xdr:ext cx="405111" cy="259045"/>
    <xdr:sp macro="" textlink="">
      <xdr:nvSpPr>
        <xdr:cNvPr id="74" name="【道路】&#10;有形固定資産減価償却率該当値テキスト">
          <a:extLst>
            <a:ext uri="{FF2B5EF4-FFF2-40B4-BE49-F238E27FC236}">
              <a16:creationId xmlns:a16="http://schemas.microsoft.com/office/drawing/2014/main" id="{A0AB571D-F0A7-4E3B-BC93-F529AA3E2A7C}"/>
            </a:ext>
          </a:extLst>
        </xdr:cNvPr>
        <xdr:cNvSpPr txBox="1"/>
      </xdr:nvSpPr>
      <xdr:spPr>
        <a:xfrm>
          <a:off x="467360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31115</xdr:rowOff>
    </xdr:from>
    <xdr:to>
      <xdr:col>20</xdr:col>
      <xdr:colOff>38100</xdr:colOff>
      <xdr:row>35</xdr:row>
      <xdr:rowOff>132715</xdr:rowOff>
    </xdr:to>
    <xdr:sp macro="" textlink="">
      <xdr:nvSpPr>
        <xdr:cNvPr id="75" name="楕円 74">
          <a:extLst>
            <a:ext uri="{FF2B5EF4-FFF2-40B4-BE49-F238E27FC236}">
              <a16:creationId xmlns:a16="http://schemas.microsoft.com/office/drawing/2014/main" id="{17ED9F6F-195F-4E4F-A3CE-A30A9ECCF11C}"/>
            </a:ext>
          </a:extLst>
        </xdr:cNvPr>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81915</xdr:rowOff>
    </xdr:from>
    <xdr:to>
      <xdr:col>24</xdr:col>
      <xdr:colOff>63500</xdr:colOff>
      <xdr:row>35</xdr:row>
      <xdr:rowOff>112395</xdr:rowOff>
    </xdr:to>
    <xdr:cxnSp macro="">
      <xdr:nvCxnSpPr>
        <xdr:cNvPr id="76" name="直線コネクタ 75">
          <a:extLst>
            <a:ext uri="{FF2B5EF4-FFF2-40B4-BE49-F238E27FC236}">
              <a16:creationId xmlns:a16="http://schemas.microsoft.com/office/drawing/2014/main" id="{7EF52043-31B7-4C56-967E-4AF84BB6DF3A}"/>
            </a:ext>
          </a:extLst>
        </xdr:cNvPr>
        <xdr:cNvCxnSpPr/>
      </xdr:nvCxnSpPr>
      <xdr:spPr>
        <a:xfrm>
          <a:off x="3797300" y="60826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xdr:rowOff>
    </xdr:from>
    <xdr:to>
      <xdr:col>15</xdr:col>
      <xdr:colOff>101600</xdr:colOff>
      <xdr:row>35</xdr:row>
      <xdr:rowOff>111760</xdr:rowOff>
    </xdr:to>
    <xdr:sp macro="" textlink="">
      <xdr:nvSpPr>
        <xdr:cNvPr id="77" name="楕円 76">
          <a:extLst>
            <a:ext uri="{FF2B5EF4-FFF2-40B4-BE49-F238E27FC236}">
              <a16:creationId xmlns:a16="http://schemas.microsoft.com/office/drawing/2014/main" id="{D1F86754-224C-448A-A83C-46547873E9AB}"/>
            </a:ext>
          </a:extLst>
        </xdr:cNvPr>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81915</xdr:rowOff>
    </xdr:to>
    <xdr:cxnSp macro="">
      <xdr:nvCxnSpPr>
        <xdr:cNvPr id="78" name="直線コネクタ 77">
          <a:extLst>
            <a:ext uri="{FF2B5EF4-FFF2-40B4-BE49-F238E27FC236}">
              <a16:creationId xmlns:a16="http://schemas.microsoft.com/office/drawing/2014/main" id="{FBA9B59C-B98C-42F2-83C1-1D191E010571}"/>
            </a:ext>
          </a:extLst>
        </xdr:cNvPr>
        <xdr:cNvCxnSpPr/>
      </xdr:nvCxnSpPr>
      <xdr:spPr>
        <a:xfrm>
          <a:off x="2908300" y="60617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158750</xdr:rowOff>
    </xdr:from>
    <xdr:to>
      <xdr:col>10</xdr:col>
      <xdr:colOff>165100</xdr:colOff>
      <xdr:row>35</xdr:row>
      <xdr:rowOff>88900</xdr:rowOff>
    </xdr:to>
    <xdr:sp macro="" textlink="">
      <xdr:nvSpPr>
        <xdr:cNvPr id="79" name="楕円 78">
          <a:extLst>
            <a:ext uri="{FF2B5EF4-FFF2-40B4-BE49-F238E27FC236}">
              <a16:creationId xmlns:a16="http://schemas.microsoft.com/office/drawing/2014/main" id="{0A168AA6-FCAA-4DE5-ADE4-B4D71C63102A}"/>
            </a:ext>
          </a:extLst>
        </xdr:cNvPr>
        <xdr:cNvSpPr/>
      </xdr:nvSpPr>
      <xdr:spPr>
        <a:xfrm>
          <a:off x="196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38100</xdr:rowOff>
    </xdr:from>
    <xdr:to>
      <xdr:col>15</xdr:col>
      <xdr:colOff>50800</xdr:colOff>
      <xdr:row>35</xdr:row>
      <xdr:rowOff>60960</xdr:rowOff>
    </xdr:to>
    <xdr:cxnSp macro="">
      <xdr:nvCxnSpPr>
        <xdr:cNvPr id="80" name="直線コネクタ 79">
          <a:extLst>
            <a:ext uri="{FF2B5EF4-FFF2-40B4-BE49-F238E27FC236}">
              <a16:creationId xmlns:a16="http://schemas.microsoft.com/office/drawing/2014/main" id="{D4558D8B-12EC-46DC-BADB-D3D4433DE293}"/>
            </a:ext>
          </a:extLst>
        </xdr:cNvPr>
        <xdr:cNvCxnSpPr/>
      </xdr:nvCxnSpPr>
      <xdr:spPr>
        <a:xfrm>
          <a:off x="2019300" y="6038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1" name="n_1aveValue【道路】&#10;有形固定資産減価償却率">
          <a:extLst>
            <a:ext uri="{FF2B5EF4-FFF2-40B4-BE49-F238E27FC236}">
              <a16:creationId xmlns:a16="http://schemas.microsoft.com/office/drawing/2014/main" id="{FADC1EF2-7DF3-4FF1-9095-BCCEC40CAF59}"/>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2" name="n_2aveValue【道路】&#10;有形固定資産減価償却率">
          <a:extLst>
            <a:ext uri="{FF2B5EF4-FFF2-40B4-BE49-F238E27FC236}">
              <a16:creationId xmlns:a16="http://schemas.microsoft.com/office/drawing/2014/main" id="{E5971326-4386-4B0B-A3AE-2DC96965C805}"/>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3" name="n_3aveValue【道路】&#10;有形固定資産減価償却率">
          <a:extLst>
            <a:ext uri="{FF2B5EF4-FFF2-40B4-BE49-F238E27FC236}">
              <a16:creationId xmlns:a16="http://schemas.microsoft.com/office/drawing/2014/main" id="{055CC9CA-2345-4291-8B59-A8897C250A06}"/>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4" name="n_4aveValue【道路】&#10;有形固定資産減価償却率">
          <a:extLst>
            <a:ext uri="{FF2B5EF4-FFF2-40B4-BE49-F238E27FC236}">
              <a16:creationId xmlns:a16="http://schemas.microsoft.com/office/drawing/2014/main" id="{0E5538ED-95F2-4A4E-A748-E735CC12359C}"/>
            </a:ext>
          </a:extLst>
        </xdr:cNvPr>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149242</xdr:rowOff>
    </xdr:from>
    <xdr:ext cx="405111" cy="259045"/>
    <xdr:sp macro="" textlink="">
      <xdr:nvSpPr>
        <xdr:cNvPr id="85" name="n_1mainValue【道路】&#10;有形固定資産減価償却率">
          <a:extLst>
            <a:ext uri="{FF2B5EF4-FFF2-40B4-BE49-F238E27FC236}">
              <a16:creationId xmlns:a16="http://schemas.microsoft.com/office/drawing/2014/main" id="{879B7C68-CE1B-4D7F-95C9-98272A060656}"/>
            </a:ext>
          </a:extLst>
        </xdr:cNvPr>
        <xdr:cNvSpPr txBox="1"/>
      </xdr:nvSpPr>
      <xdr:spPr>
        <a:xfrm>
          <a:off x="3582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128287</xdr:rowOff>
    </xdr:from>
    <xdr:ext cx="405111" cy="259045"/>
    <xdr:sp macro="" textlink="">
      <xdr:nvSpPr>
        <xdr:cNvPr id="86" name="n_2mainValue【道路】&#10;有形固定資産減価償却率">
          <a:extLst>
            <a:ext uri="{FF2B5EF4-FFF2-40B4-BE49-F238E27FC236}">
              <a16:creationId xmlns:a16="http://schemas.microsoft.com/office/drawing/2014/main" id="{C8EF3FE6-A612-4991-8BB7-348ACDBD1B0F}"/>
            </a:ext>
          </a:extLst>
        </xdr:cNvPr>
        <xdr:cNvSpPr txBox="1"/>
      </xdr:nvSpPr>
      <xdr:spPr>
        <a:xfrm>
          <a:off x="2705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105427</xdr:rowOff>
    </xdr:from>
    <xdr:ext cx="405111" cy="259045"/>
    <xdr:sp macro="" textlink="">
      <xdr:nvSpPr>
        <xdr:cNvPr id="87" name="n_3mainValue【道路】&#10;有形固定資産減価償却率">
          <a:extLst>
            <a:ext uri="{FF2B5EF4-FFF2-40B4-BE49-F238E27FC236}">
              <a16:creationId xmlns:a16="http://schemas.microsoft.com/office/drawing/2014/main" id="{13B243D3-D326-45FF-97B8-386282C3B051}"/>
            </a:ext>
          </a:extLst>
        </xdr:cNvPr>
        <xdr:cNvSpPr txBox="1"/>
      </xdr:nvSpPr>
      <xdr:spPr>
        <a:xfrm>
          <a:off x="1816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43DA5B8-2893-402C-85A2-E61CF045BDD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7D31300-7748-46F1-8C63-DF67A5ABD8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E7BCDFF-9FCF-4014-B5C6-8B03463C66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C5B3C43-DD6D-49D0-B110-718FF53E02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3DD7E22-776C-4577-89F6-92BE0F2136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B4CD4F2-354F-41CD-9009-D9479F45C0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FA9AF38-F4DA-4AFE-A206-C75EF5FCA2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FEC3F57D-4DB2-46A0-8C3E-7664323E2A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8AFDF874-9846-4896-912D-5104D5F1A6A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AE97FA-081A-4499-98AA-2FD532D370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19FAC691-38D2-488B-BC57-F7100F59053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16CDF601-EE14-43D2-989A-9C996697473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6D0EEEF8-7528-4214-A61F-BFA888DC84F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886C151A-21F7-4D13-9218-29FBE1D6866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6623B161-C901-4D78-83EB-1C5E076D3FF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91FF0679-38AF-4FD7-A391-C082475D12B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576AF1D8-B88F-49B4-8E4D-35326152374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7984828C-8474-474F-937E-910A19DC42D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9D99BEE-6EBB-43C9-BFF2-3F809BA689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244636BE-67B1-45AD-8AE4-99D996144FC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7E0463A2-0DAD-4611-BE18-A0F6D7BB7B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9" name="直線コネクタ 108">
          <a:extLst>
            <a:ext uri="{FF2B5EF4-FFF2-40B4-BE49-F238E27FC236}">
              <a16:creationId xmlns:a16="http://schemas.microsoft.com/office/drawing/2014/main" id="{41803FC8-EB09-49FC-90F9-1E2AD0668F9B}"/>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0" name="【道路】&#10;一人当たり延長最小値テキスト">
          <a:extLst>
            <a:ext uri="{FF2B5EF4-FFF2-40B4-BE49-F238E27FC236}">
              <a16:creationId xmlns:a16="http://schemas.microsoft.com/office/drawing/2014/main" id="{E8E1D263-39F7-4F87-8941-F0A073EDE42A}"/>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1" name="直線コネクタ 110">
          <a:extLst>
            <a:ext uri="{FF2B5EF4-FFF2-40B4-BE49-F238E27FC236}">
              <a16:creationId xmlns:a16="http://schemas.microsoft.com/office/drawing/2014/main" id="{D82EC3E0-DDE7-4B61-9B83-330025086548}"/>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2" name="【道路】&#10;一人当たり延長最大値テキスト">
          <a:extLst>
            <a:ext uri="{FF2B5EF4-FFF2-40B4-BE49-F238E27FC236}">
              <a16:creationId xmlns:a16="http://schemas.microsoft.com/office/drawing/2014/main" id="{95089E04-38DE-4A9B-A3FC-C30B3FEF38A6}"/>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3" name="直線コネクタ 112">
          <a:extLst>
            <a:ext uri="{FF2B5EF4-FFF2-40B4-BE49-F238E27FC236}">
              <a16:creationId xmlns:a16="http://schemas.microsoft.com/office/drawing/2014/main" id="{5ECBED05-AA52-4676-9F5D-8D4087406164}"/>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4" name="【道路】&#10;一人当たり延長平均値テキスト">
          <a:extLst>
            <a:ext uri="{FF2B5EF4-FFF2-40B4-BE49-F238E27FC236}">
              <a16:creationId xmlns:a16="http://schemas.microsoft.com/office/drawing/2014/main" id="{9ECC8680-D2C7-49F5-B6CE-BA416225B4CC}"/>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5" name="フローチャート: 判断 114">
          <a:extLst>
            <a:ext uri="{FF2B5EF4-FFF2-40B4-BE49-F238E27FC236}">
              <a16:creationId xmlns:a16="http://schemas.microsoft.com/office/drawing/2014/main" id="{AAAE71A6-E1E3-4101-9178-D895535FC9F7}"/>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62744</xdr:rowOff>
    </xdr:from>
    <xdr:to>
      <xdr:col>50</xdr:col>
      <xdr:colOff>165100</xdr:colOff>
      <xdr:row>40</xdr:row>
      <xdr:rowOff>164344</xdr:rowOff>
    </xdr:to>
    <xdr:sp macro="" textlink="">
      <xdr:nvSpPr>
        <xdr:cNvPr id="116" name="フローチャート: 判断 115">
          <a:extLst>
            <a:ext uri="{FF2B5EF4-FFF2-40B4-BE49-F238E27FC236}">
              <a16:creationId xmlns:a16="http://schemas.microsoft.com/office/drawing/2014/main" id="{48D2DB02-AC79-4A84-81CC-EBED7D629AA1}"/>
            </a:ext>
          </a:extLst>
        </xdr:cNvPr>
        <xdr:cNvSpPr/>
      </xdr:nvSpPr>
      <xdr:spPr>
        <a:xfrm>
          <a:off x="9588500" y="69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72555</xdr:rowOff>
    </xdr:from>
    <xdr:to>
      <xdr:col>46</xdr:col>
      <xdr:colOff>38100</xdr:colOff>
      <xdr:row>41</xdr:row>
      <xdr:rowOff>2705</xdr:rowOff>
    </xdr:to>
    <xdr:sp macro="" textlink="">
      <xdr:nvSpPr>
        <xdr:cNvPr id="117" name="フローチャート: 判断 116">
          <a:extLst>
            <a:ext uri="{FF2B5EF4-FFF2-40B4-BE49-F238E27FC236}">
              <a16:creationId xmlns:a16="http://schemas.microsoft.com/office/drawing/2014/main" id="{26457C2A-829A-46EF-9CD6-BB96AFCC4D38}"/>
            </a:ext>
          </a:extLst>
        </xdr:cNvPr>
        <xdr:cNvSpPr/>
      </xdr:nvSpPr>
      <xdr:spPr>
        <a:xfrm>
          <a:off x="8699500" y="69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73708</xdr:rowOff>
    </xdr:from>
    <xdr:to>
      <xdr:col>41</xdr:col>
      <xdr:colOff>101600</xdr:colOff>
      <xdr:row>41</xdr:row>
      <xdr:rowOff>3858</xdr:rowOff>
    </xdr:to>
    <xdr:sp macro="" textlink="">
      <xdr:nvSpPr>
        <xdr:cNvPr id="118" name="フローチャート: 判断 117">
          <a:extLst>
            <a:ext uri="{FF2B5EF4-FFF2-40B4-BE49-F238E27FC236}">
              <a16:creationId xmlns:a16="http://schemas.microsoft.com/office/drawing/2014/main" id="{D4066E76-784D-4C69-A276-8BBD0E32D395}"/>
            </a:ext>
          </a:extLst>
        </xdr:cNvPr>
        <xdr:cNvSpPr/>
      </xdr:nvSpPr>
      <xdr:spPr>
        <a:xfrm>
          <a:off x="7810500" y="693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86299</xdr:rowOff>
    </xdr:from>
    <xdr:to>
      <xdr:col>36</xdr:col>
      <xdr:colOff>165100</xdr:colOff>
      <xdr:row>41</xdr:row>
      <xdr:rowOff>16449</xdr:rowOff>
    </xdr:to>
    <xdr:sp macro="" textlink="">
      <xdr:nvSpPr>
        <xdr:cNvPr id="119" name="フローチャート: 判断 118">
          <a:extLst>
            <a:ext uri="{FF2B5EF4-FFF2-40B4-BE49-F238E27FC236}">
              <a16:creationId xmlns:a16="http://schemas.microsoft.com/office/drawing/2014/main" id="{0E245BA0-F7FA-4EA7-97E4-1225F579E6A8}"/>
            </a:ext>
          </a:extLst>
        </xdr:cNvPr>
        <xdr:cNvSpPr/>
      </xdr:nvSpPr>
      <xdr:spPr>
        <a:xfrm>
          <a:off x="6921500" y="69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DCC6119-0004-4504-9617-4086B35E06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09BBF27-D148-4ED1-AEEF-6C6829F6B9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D97E730-E43A-43DD-AEE0-6C702F2FAC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931F0FD-A53F-4274-86DF-BBED2EDCA4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0C84DA-AF02-43F1-8526-C61D6202E5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68780</xdr:rowOff>
    </xdr:from>
    <xdr:to>
      <xdr:col>55</xdr:col>
      <xdr:colOff>50800</xdr:colOff>
      <xdr:row>40</xdr:row>
      <xdr:rowOff>170380</xdr:rowOff>
    </xdr:to>
    <xdr:sp macro="" textlink="">
      <xdr:nvSpPr>
        <xdr:cNvPr id="125" name="楕円 124">
          <a:extLst>
            <a:ext uri="{FF2B5EF4-FFF2-40B4-BE49-F238E27FC236}">
              <a16:creationId xmlns:a16="http://schemas.microsoft.com/office/drawing/2014/main" id="{999FE7B6-7400-46B2-A97C-03B1AED2AB7C}"/>
            </a:ext>
          </a:extLst>
        </xdr:cNvPr>
        <xdr:cNvSpPr/>
      </xdr:nvSpPr>
      <xdr:spPr>
        <a:xfrm>
          <a:off x="10426700" y="69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47207</xdr:rowOff>
    </xdr:from>
    <xdr:ext cx="534377" cy="259045"/>
    <xdr:sp macro="" textlink="">
      <xdr:nvSpPr>
        <xdr:cNvPr id="126" name="【道路】&#10;一人当たり延長該当値テキスト">
          <a:extLst>
            <a:ext uri="{FF2B5EF4-FFF2-40B4-BE49-F238E27FC236}">
              <a16:creationId xmlns:a16="http://schemas.microsoft.com/office/drawing/2014/main" id="{A1948C1A-C5D3-4661-9C21-9307920B0D7E}"/>
            </a:ext>
          </a:extLst>
        </xdr:cNvPr>
        <xdr:cNvSpPr txBox="1"/>
      </xdr:nvSpPr>
      <xdr:spPr>
        <a:xfrm>
          <a:off x="10515600" y="690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71897</xdr:rowOff>
    </xdr:from>
    <xdr:to>
      <xdr:col>50</xdr:col>
      <xdr:colOff>165100</xdr:colOff>
      <xdr:row>41</xdr:row>
      <xdr:rowOff>2047</xdr:rowOff>
    </xdr:to>
    <xdr:sp macro="" textlink="">
      <xdr:nvSpPr>
        <xdr:cNvPr id="127" name="楕円 126">
          <a:extLst>
            <a:ext uri="{FF2B5EF4-FFF2-40B4-BE49-F238E27FC236}">
              <a16:creationId xmlns:a16="http://schemas.microsoft.com/office/drawing/2014/main" id="{D1DBA0F9-E878-4216-BBCC-36967B813F58}"/>
            </a:ext>
          </a:extLst>
        </xdr:cNvPr>
        <xdr:cNvSpPr/>
      </xdr:nvSpPr>
      <xdr:spPr>
        <a:xfrm>
          <a:off x="9588500" y="69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119580</xdr:rowOff>
    </xdr:from>
    <xdr:to>
      <xdr:col>55</xdr:col>
      <xdr:colOff>0</xdr:colOff>
      <xdr:row>40</xdr:row>
      <xdr:rowOff>122697</xdr:rowOff>
    </xdr:to>
    <xdr:cxnSp macro="">
      <xdr:nvCxnSpPr>
        <xdr:cNvPr id="128" name="直線コネクタ 127">
          <a:extLst>
            <a:ext uri="{FF2B5EF4-FFF2-40B4-BE49-F238E27FC236}">
              <a16:creationId xmlns:a16="http://schemas.microsoft.com/office/drawing/2014/main" id="{C0336286-2270-4BE2-B017-3BF08EA400A3}"/>
            </a:ext>
          </a:extLst>
        </xdr:cNvPr>
        <xdr:cNvCxnSpPr/>
      </xdr:nvCxnSpPr>
      <xdr:spPr>
        <a:xfrm flipV="1">
          <a:off x="9639300" y="6977580"/>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73982</xdr:rowOff>
    </xdr:from>
    <xdr:to>
      <xdr:col>46</xdr:col>
      <xdr:colOff>38100</xdr:colOff>
      <xdr:row>41</xdr:row>
      <xdr:rowOff>4132</xdr:rowOff>
    </xdr:to>
    <xdr:sp macro="" textlink="">
      <xdr:nvSpPr>
        <xdr:cNvPr id="129" name="楕円 128">
          <a:extLst>
            <a:ext uri="{FF2B5EF4-FFF2-40B4-BE49-F238E27FC236}">
              <a16:creationId xmlns:a16="http://schemas.microsoft.com/office/drawing/2014/main" id="{F35D3D39-7E71-49D8-92FE-197E520DCEC5}"/>
            </a:ext>
          </a:extLst>
        </xdr:cNvPr>
        <xdr:cNvSpPr/>
      </xdr:nvSpPr>
      <xdr:spPr>
        <a:xfrm>
          <a:off x="8699500" y="69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122697</xdr:rowOff>
    </xdr:from>
    <xdr:to>
      <xdr:col>50</xdr:col>
      <xdr:colOff>114300</xdr:colOff>
      <xdr:row>40</xdr:row>
      <xdr:rowOff>124782</xdr:rowOff>
    </xdr:to>
    <xdr:cxnSp macro="">
      <xdr:nvCxnSpPr>
        <xdr:cNvPr id="130" name="直線コネクタ 129">
          <a:extLst>
            <a:ext uri="{FF2B5EF4-FFF2-40B4-BE49-F238E27FC236}">
              <a16:creationId xmlns:a16="http://schemas.microsoft.com/office/drawing/2014/main" id="{5E5E024F-C9B6-4805-8F4C-E8802F09B600}"/>
            </a:ext>
          </a:extLst>
        </xdr:cNvPr>
        <xdr:cNvCxnSpPr/>
      </xdr:nvCxnSpPr>
      <xdr:spPr>
        <a:xfrm flipV="1">
          <a:off x="8750300" y="6980697"/>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76579</xdr:rowOff>
    </xdr:from>
    <xdr:to>
      <xdr:col>41</xdr:col>
      <xdr:colOff>101600</xdr:colOff>
      <xdr:row>41</xdr:row>
      <xdr:rowOff>6729</xdr:rowOff>
    </xdr:to>
    <xdr:sp macro="" textlink="">
      <xdr:nvSpPr>
        <xdr:cNvPr id="131" name="楕円 130">
          <a:extLst>
            <a:ext uri="{FF2B5EF4-FFF2-40B4-BE49-F238E27FC236}">
              <a16:creationId xmlns:a16="http://schemas.microsoft.com/office/drawing/2014/main" id="{B50835D8-4834-4216-A0E3-BC404B193B0C}"/>
            </a:ext>
          </a:extLst>
        </xdr:cNvPr>
        <xdr:cNvSpPr/>
      </xdr:nvSpPr>
      <xdr:spPr>
        <a:xfrm>
          <a:off x="7810500" y="69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124782</xdr:rowOff>
    </xdr:from>
    <xdr:to>
      <xdr:col>45</xdr:col>
      <xdr:colOff>177800</xdr:colOff>
      <xdr:row>40</xdr:row>
      <xdr:rowOff>127379</xdr:rowOff>
    </xdr:to>
    <xdr:cxnSp macro="">
      <xdr:nvCxnSpPr>
        <xdr:cNvPr id="132" name="直線コネクタ 131">
          <a:extLst>
            <a:ext uri="{FF2B5EF4-FFF2-40B4-BE49-F238E27FC236}">
              <a16:creationId xmlns:a16="http://schemas.microsoft.com/office/drawing/2014/main" id="{B15CBF2C-D480-4743-83D5-91A6C5BEC9FC}"/>
            </a:ext>
          </a:extLst>
        </xdr:cNvPr>
        <xdr:cNvCxnSpPr/>
      </xdr:nvCxnSpPr>
      <xdr:spPr>
        <a:xfrm flipV="1">
          <a:off x="7861300" y="6982782"/>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9421</xdr:rowOff>
    </xdr:from>
    <xdr:ext cx="534377" cy="259045"/>
    <xdr:sp macro="" textlink="">
      <xdr:nvSpPr>
        <xdr:cNvPr id="133" name="n_1aveValue【道路】&#10;一人当たり延長">
          <a:extLst>
            <a:ext uri="{FF2B5EF4-FFF2-40B4-BE49-F238E27FC236}">
              <a16:creationId xmlns:a16="http://schemas.microsoft.com/office/drawing/2014/main" id="{C1281F1D-6EB0-4D8E-AFF2-22765A14A566}"/>
            </a:ext>
          </a:extLst>
        </xdr:cNvPr>
        <xdr:cNvSpPr txBox="1"/>
      </xdr:nvSpPr>
      <xdr:spPr>
        <a:xfrm>
          <a:off x="9359411" y="66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19232</xdr:rowOff>
    </xdr:from>
    <xdr:ext cx="534377" cy="259045"/>
    <xdr:sp macro="" textlink="">
      <xdr:nvSpPr>
        <xdr:cNvPr id="134" name="n_2aveValue【道路】&#10;一人当たり延長">
          <a:extLst>
            <a:ext uri="{FF2B5EF4-FFF2-40B4-BE49-F238E27FC236}">
              <a16:creationId xmlns:a16="http://schemas.microsoft.com/office/drawing/2014/main" id="{F9FAC45F-AA64-4D07-9595-B208100EF11C}"/>
            </a:ext>
          </a:extLst>
        </xdr:cNvPr>
        <xdr:cNvSpPr txBox="1"/>
      </xdr:nvSpPr>
      <xdr:spPr>
        <a:xfrm>
          <a:off x="8483111" y="67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20385</xdr:rowOff>
    </xdr:from>
    <xdr:ext cx="534377" cy="259045"/>
    <xdr:sp macro="" textlink="">
      <xdr:nvSpPr>
        <xdr:cNvPr id="135" name="n_3aveValue【道路】&#10;一人当たり延長">
          <a:extLst>
            <a:ext uri="{FF2B5EF4-FFF2-40B4-BE49-F238E27FC236}">
              <a16:creationId xmlns:a16="http://schemas.microsoft.com/office/drawing/2014/main" id="{365285AB-6FE1-4C96-A046-28CEB3B28DC0}"/>
            </a:ext>
          </a:extLst>
        </xdr:cNvPr>
        <xdr:cNvSpPr txBox="1"/>
      </xdr:nvSpPr>
      <xdr:spPr>
        <a:xfrm>
          <a:off x="7594111" y="67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32976</xdr:rowOff>
    </xdr:from>
    <xdr:ext cx="534377" cy="259045"/>
    <xdr:sp macro="" textlink="">
      <xdr:nvSpPr>
        <xdr:cNvPr id="136" name="n_4aveValue【道路】&#10;一人当たり延長">
          <a:extLst>
            <a:ext uri="{FF2B5EF4-FFF2-40B4-BE49-F238E27FC236}">
              <a16:creationId xmlns:a16="http://schemas.microsoft.com/office/drawing/2014/main" id="{E3488922-EE92-431F-8902-FB5088A4DA99}"/>
            </a:ext>
          </a:extLst>
        </xdr:cNvPr>
        <xdr:cNvSpPr txBox="1"/>
      </xdr:nvSpPr>
      <xdr:spPr>
        <a:xfrm>
          <a:off x="6705111" y="67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164624</xdr:rowOff>
    </xdr:from>
    <xdr:ext cx="534377" cy="259045"/>
    <xdr:sp macro="" textlink="">
      <xdr:nvSpPr>
        <xdr:cNvPr id="137" name="n_1mainValue【道路】&#10;一人当たり延長">
          <a:extLst>
            <a:ext uri="{FF2B5EF4-FFF2-40B4-BE49-F238E27FC236}">
              <a16:creationId xmlns:a16="http://schemas.microsoft.com/office/drawing/2014/main" id="{0115911B-1E66-4E4B-B6DD-9C01811B2D37}"/>
            </a:ext>
          </a:extLst>
        </xdr:cNvPr>
        <xdr:cNvSpPr txBox="1"/>
      </xdr:nvSpPr>
      <xdr:spPr>
        <a:xfrm>
          <a:off x="9359411" y="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166709</xdr:rowOff>
    </xdr:from>
    <xdr:ext cx="534377" cy="259045"/>
    <xdr:sp macro="" textlink="">
      <xdr:nvSpPr>
        <xdr:cNvPr id="138" name="n_2mainValue【道路】&#10;一人当たり延長">
          <a:extLst>
            <a:ext uri="{FF2B5EF4-FFF2-40B4-BE49-F238E27FC236}">
              <a16:creationId xmlns:a16="http://schemas.microsoft.com/office/drawing/2014/main" id="{B96A4BF9-0E39-4F15-9A8B-8AB6FEC81BA0}"/>
            </a:ext>
          </a:extLst>
        </xdr:cNvPr>
        <xdr:cNvSpPr txBox="1"/>
      </xdr:nvSpPr>
      <xdr:spPr>
        <a:xfrm>
          <a:off x="8483111" y="70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169306</xdr:rowOff>
    </xdr:from>
    <xdr:ext cx="534377" cy="259045"/>
    <xdr:sp macro="" textlink="">
      <xdr:nvSpPr>
        <xdr:cNvPr id="139" name="n_3mainValue【道路】&#10;一人当たり延長">
          <a:extLst>
            <a:ext uri="{FF2B5EF4-FFF2-40B4-BE49-F238E27FC236}">
              <a16:creationId xmlns:a16="http://schemas.microsoft.com/office/drawing/2014/main" id="{C29E1359-CD59-484B-98FB-6A355FB4B0BE}"/>
            </a:ext>
          </a:extLst>
        </xdr:cNvPr>
        <xdr:cNvSpPr txBox="1"/>
      </xdr:nvSpPr>
      <xdr:spPr>
        <a:xfrm>
          <a:off x="7594111" y="70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749DEF3-548C-41AB-B6B5-738F33FD43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165B33AA-F186-40BE-9FA2-ECB55338A7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B5D7057-B16E-43F0-9B28-614FC1210AE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5D774CA2-6F04-4438-BEC3-1D7139FE1D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2AE70C30-2CA3-4F35-AA17-6F5DA1DFE4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1B22053D-4B90-4748-8A5D-71640AF67B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CF3D7550-FD58-42D4-A366-4FA7756180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568A17F7-3234-4A13-B4CF-56586DCF34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A795A4E8-B56F-4DC8-ABC6-0C7572BD6FC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DFEFCF94-6E0F-439E-9ED4-50B50979D0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AC244CBE-288A-4CFA-B1DA-7B7C8ECB70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17DC8F86-3CE7-4427-A52C-7A3A9B8BD0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F73176D9-0B43-4768-A2FD-ADC4EF4EBB0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BCC2A0B4-741C-4A64-B6C5-DBCBF9591E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D9495291-49F2-4CB5-B0B1-AA06CA5CB41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63FF21A-9511-4090-9C32-55A01FBAB77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C72BF428-65D4-407A-939C-296F0CA7B31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E8DA08A2-8159-4BCE-AAD7-67943DB50FF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EA5A623E-FC28-4C19-A5C2-DEC9E6B087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149C0BBA-DBB7-4A41-87D3-18D94075BE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CBCFD674-7421-43E2-976B-7DB13D7D6F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83C5831C-3A3A-4C99-8FF4-735FCF67AA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F3C512A3-10E4-4256-9E2F-EE3D92D16EE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B7925D97-8352-421B-A76D-E677F29E00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55758F13-AE92-4499-90DF-9D6D44A04D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5" name="直線コネクタ 164">
          <a:extLst>
            <a:ext uri="{FF2B5EF4-FFF2-40B4-BE49-F238E27FC236}">
              <a16:creationId xmlns:a16="http://schemas.microsoft.com/office/drawing/2014/main" id="{CD8BC24A-49FE-48CD-B54E-7D8335E0F11C}"/>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964CA633-7A82-4C37-836E-0965B469B842}"/>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a:extLst>
            <a:ext uri="{FF2B5EF4-FFF2-40B4-BE49-F238E27FC236}">
              <a16:creationId xmlns:a16="http://schemas.microsoft.com/office/drawing/2014/main" id="{224794F9-BE3B-4000-9903-A648908C8DCC}"/>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857E76D0-3BFF-485F-B476-38801499F794}"/>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9" name="直線コネクタ 168">
          <a:extLst>
            <a:ext uri="{FF2B5EF4-FFF2-40B4-BE49-F238E27FC236}">
              <a16:creationId xmlns:a16="http://schemas.microsoft.com/office/drawing/2014/main" id="{88B54FB4-5D50-40D1-BDA2-B260B9D884E3}"/>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5F298BA1-AC40-448D-8199-06E7063B1CA5}"/>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フローチャート: 判断 170">
          <a:extLst>
            <a:ext uri="{FF2B5EF4-FFF2-40B4-BE49-F238E27FC236}">
              <a16:creationId xmlns:a16="http://schemas.microsoft.com/office/drawing/2014/main" id="{2A61E3CC-DB27-471B-BD68-04C7A2C1FF6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2" name="フローチャート: 判断 171">
          <a:extLst>
            <a:ext uri="{FF2B5EF4-FFF2-40B4-BE49-F238E27FC236}">
              <a16:creationId xmlns:a16="http://schemas.microsoft.com/office/drawing/2014/main" id="{FDCBEF31-04D0-4094-B126-5CD513C7CAFB}"/>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3" name="フローチャート: 判断 172">
          <a:extLst>
            <a:ext uri="{FF2B5EF4-FFF2-40B4-BE49-F238E27FC236}">
              <a16:creationId xmlns:a16="http://schemas.microsoft.com/office/drawing/2014/main" id="{ADB98DE9-E1A0-4F4D-B6AA-126348B3770C}"/>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74" name="フローチャート: 判断 173">
          <a:extLst>
            <a:ext uri="{FF2B5EF4-FFF2-40B4-BE49-F238E27FC236}">
              <a16:creationId xmlns:a16="http://schemas.microsoft.com/office/drawing/2014/main" id="{E3E6AC1A-67E6-4656-BDA9-CC49AF3F56F8}"/>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75" name="フローチャート: 判断 174">
          <a:extLst>
            <a:ext uri="{FF2B5EF4-FFF2-40B4-BE49-F238E27FC236}">
              <a16:creationId xmlns:a16="http://schemas.microsoft.com/office/drawing/2014/main" id="{38B049C0-0102-4B46-9E77-039E57C1686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9E1D80C-380B-4458-8CDA-FC467FCFCC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F0BCC3B-1058-42C0-BEAC-CF8367F74D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9F6FCBD-CF12-4AAA-B4D9-B36745B34A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399A2F1-AB96-435A-A655-0D2C10F71E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6D6A50D-B9D8-4EA8-9038-62540D36E5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81" name="楕円 180">
          <a:extLst>
            <a:ext uri="{FF2B5EF4-FFF2-40B4-BE49-F238E27FC236}">
              <a16:creationId xmlns:a16="http://schemas.microsoft.com/office/drawing/2014/main" id="{FB382CF9-8A19-4FBB-9F2E-4DAD46867261}"/>
            </a:ext>
          </a:extLst>
        </xdr:cNvPr>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FD5085FE-4ED1-4BE7-AC69-E8242A880CE1}"/>
            </a:ext>
          </a:extLst>
        </xdr:cNvPr>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3" name="楕円 182">
          <a:extLst>
            <a:ext uri="{FF2B5EF4-FFF2-40B4-BE49-F238E27FC236}">
              <a16:creationId xmlns:a16="http://schemas.microsoft.com/office/drawing/2014/main" id="{77B18484-6853-463D-B526-A318C86F015A}"/>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133894</xdr:rowOff>
    </xdr:to>
    <xdr:cxnSp macro="">
      <xdr:nvCxnSpPr>
        <xdr:cNvPr id="184" name="直線コネクタ 183">
          <a:extLst>
            <a:ext uri="{FF2B5EF4-FFF2-40B4-BE49-F238E27FC236}">
              <a16:creationId xmlns:a16="http://schemas.microsoft.com/office/drawing/2014/main" id="{1083666F-FEE5-46E6-97E5-A9434507CE6A}"/>
            </a:ext>
          </a:extLst>
        </xdr:cNvPr>
        <xdr:cNvCxnSpPr/>
      </xdr:nvCxnSpPr>
      <xdr:spPr>
        <a:xfrm>
          <a:off x="3797300" y="103915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85" name="楕円 184">
          <a:extLst>
            <a:ext uri="{FF2B5EF4-FFF2-40B4-BE49-F238E27FC236}">
              <a16:creationId xmlns:a16="http://schemas.microsoft.com/office/drawing/2014/main" id="{A7074B8A-35FC-44F9-B2B1-B3D55C207C0E}"/>
            </a:ext>
          </a:extLst>
        </xdr:cNvPr>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104503</xdr:rowOff>
    </xdr:to>
    <xdr:cxnSp macro="">
      <xdr:nvCxnSpPr>
        <xdr:cNvPr id="186" name="直線コネクタ 185">
          <a:extLst>
            <a:ext uri="{FF2B5EF4-FFF2-40B4-BE49-F238E27FC236}">
              <a16:creationId xmlns:a16="http://schemas.microsoft.com/office/drawing/2014/main" id="{424F2E18-7111-43AD-88E7-3CE927CF3A5F}"/>
            </a:ext>
          </a:extLst>
        </xdr:cNvPr>
        <xdr:cNvCxnSpPr/>
      </xdr:nvCxnSpPr>
      <xdr:spPr>
        <a:xfrm>
          <a:off x="2908300" y="103621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7" name="楕円 186">
          <a:extLst>
            <a:ext uri="{FF2B5EF4-FFF2-40B4-BE49-F238E27FC236}">
              <a16:creationId xmlns:a16="http://schemas.microsoft.com/office/drawing/2014/main" id="{341F21EC-6B11-47F2-83FE-BD8BC5D21B35}"/>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75112</xdr:rowOff>
    </xdr:to>
    <xdr:cxnSp macro="">
      <xdr:nvCxnSpPr>
        <xdr:cNvPr id="188" name="直線コネクタ 187">
          <a:extLst>
            <a:ext uri="{FF2B5EF4-FFF2-40B4-BE49-F238E27FC236}">
              <a16:creationId xmlns:a16="http://schemas.microsoft.com/office/drawing/2014/main" id="{C7D46347-66B9-4B7D-B359-FFFAC150B65A}"/>
            </a:ext>
          </a:extLst>
        </xdr:cNvPr>
        <xdr:cNvCxnSpPr/>
      </xdr:nvCxnSpPr>
      <xdr:spPr>
        <a:xfrm>
          <a:off x="2019300" y="1033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557F2D92-5767-47C3-8286-A7E5D3853FB2}"/>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7E998F6F-709F-47DB-8DC9-0D3475BABA98}"/>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298D2F85-47A7-41D4-BD52-82830D3C1C1F}"/>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7F043E5B-F10A-460E-AB11-DE255DE7B2A3}"/>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973E9999-41AF-44F1-9C4E-ABD4509B3B99}"/>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142439</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CD6F2D15-F6CF-46FD-8360-525394264386}"/>
            </a:ext>
          </a:extLst>
        </xdr:cNvPr>
        <xdr:cNvSpPr txBox="1"/>
      </xdr:nvSpPr>
      <xdr:spPr>
        <a:xfrm>
          <a:off x="2705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9CCF4B73-6AC3-4386-ADC7-C7E101A1FF0B}"/>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C1ABE9A9-96A2-46F0-9FD0-1D13C5430A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234FBE2B-FCDA-4A4B-9073-B185E4C4FC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1DADF15-E199-4414-86F2-E98EDEA0E5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66950EB-49C6-40A4-9410-38D3461682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5B01B70B-87E7-4D26-A6AA-3233855DEBE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574F77C0-E1D4-49A4-8F1B-E158DFB83E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2584FCC2-96D3-4E58-BBF2-557103C984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F258628C-4772-4F7E-9490-8E5AAE350A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39313673-D924-4E41-A2A8-41DC1928BE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28354987-67AD-459B-963F-67CDF3B373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917D9F1A-DB6A-468D-A12B-F7DF715B9E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BC2F17AE-ED32-410C-AB83-EEE910346BA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F3824DA9-E473-4222-AD81-328AF58A09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F86EC57E-2BEF-4BE2-BA14-C0B3317802A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E0E83A79-59B2-49D4-A7B9-1B9DFF4010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7FE91788-2726-47CF-A186-AE36F5234BD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49566CDA-2C4C-4171-AB6B-E35B1356F95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CB7E577-9A3B-4E6F-AD64-75A5D1C6E42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8DCD13B4-630D-4ED7-9C3A-13DF1776593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DE717B07-3C8C-4A74-B68B-1EA4A4B1B75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8F3302BC-8E61-4413-938D-229FE79826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591C89AC-3EE3-4AE3-B81C-91B5F62006A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6810BD7B-7096-4665-A7D9-DB1EBBA543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9" name="直線コネクタ 218">
          <a:extLst>
            <a:ext uri="{FF2B5EF4-FFF2-40B4-BE49-F238E27FC236}">
              <a16:creationId xmlns:a16="http://schemas.microsoft.com/office/drawing/2014/main" id="{F85FAC03-7C61-4B7F-B0D9-292DAFCC53A9}"/>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B6EE64A9-47EF-4856-BA16-AA889156D37D}"/>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1" name="直線コネクタ 220">
          <a:extLst>
            <a:ext uri="{FF2B5EF4-FFF2-40B4-BE49-F238E27FC236}">
              <a16:creationId xmlns:a16="http://schemas.microsoft.com/office/drawing/2014/main" id="{8FFC2AAF-7FBA-49D5-9E37-2C90B1574936}"/>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845A7452-A0C2-4870-BE39-8297813AA565}"/>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3" name="直線コネクタ 222">
          <a:extLst>
            <a:ext uri="{FF2B5EF4-FFF2-40B4-BE49-F238E27FC236}">
              <a16:creationId xmlns:a16="http://schemas.microsoft.com/office/drawing/2014/main" id="{BE6ECC1E-083E-471F-8621-6FBF3F7A1B4C}"/>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B72E9D7F-A13A-4DBE-AD9F-59A0959C69A6}"/>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5" name="フローチャート: 判断 224">
          <a:extLst>
            <a:ext uri="{FF2B5EF4-FFF2-40B4-BE49-F238E27FC236}">
              <a16:creationId xmlns:a16="http://schemas.microsoft.com/office/drawing/2014/main" id="{E77CB5D2-3FF9-4305-8475-9E0CF269DF2A}"/>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89915</xdr:rowOff>
    </xdr:from>
    <xdr:to>
      <xdr:col>50</xdr:col>
      <xdr:colOff>165100</xdr:colOff>
      <xdr:row>64</xdr:row>
      <xdr:rowOff>20065</xdr:rowOff>
    </xdr:to>
    <xdr:sp macro="" textlink="">
      <xdr:nvSpPr>
        <xdr:cNvPr id="226" name="フローチャート: 判断 225">
          <a:extLst>
            <a:ext uri="{FF2B5EF4-FFF2-40B4-BE49-F238E27FC236}">
              <a16:creationId xmlns:a16="http://schemas.microsoft.com/office/drawing/2014/main" id="{053A34AB-C44D-4899-AAB1-9DD6AA7C949B}"/>
            </a:ext>
          </a:extLst>
        </xdr:cNvPr>
        <xdr:cNvSpPr/>
      </xdr:nvSpPr>
      <xdr:spPr>
        <a:xfrm>
          <a:off x="9588500" y="1089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91616</xdr:rowOff>
    </xdr:from>
    <xdr:to>
      <xdr:col>46</xdr:col>
      <xdr:colOff>38100</xdr:colOff>
      <xdr:row>64</xdr:row>
      <xdr:rowOff>21766</xdr:rowOff>
    </xdr:to>
    <xdr:sp macro="" textlink="">
      <xdr:nvSpPr>
        <xdr:cNvPr id="227" name="フローチャート: 判断 226">
          <a:extLst>
            <a:ext uri="{FF2B5EF4-FFF2-40B4-BE49-F238E27FC236}">
              <a16:creationId xmlns:a16="http://schemas.microsoft.com/office/drawing/2014/main" id="{077683D5-9961-4BA2-9B7D-9D880C9BE769}"/>
            </a:ext>
          </a:extLst>
        </xdr:cNvPr>
        <xdr:cNvSpPr/>
      </xdr:nvSpPr>
      <xdr:spPr>
        <a:xfrm>
          <a:off x="8699500" y="108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97040</xdr:rowOff>
    </xdr:from>
    <xdr:to>
      <xdr:col>41</xdr:col>
      <xdr:colOff>101600</xdr:colOff>
      <xdr:row>64</xdr:row>
      <xdr:rowOff>27190</xdr:rowOff>
    </xdr:to>
    <xdr:sp macro="" textlink="">
      <xdr:nvSpPr>
        <xdr:cNvPr id="228" name="フローチャート: 判断 227">
          <a:extLst>
            <a:ext uri="{FF2B5EF4-FFF2-40B4-BE49-F238E27FC236}">
              <a16:creationId xmlns:a16="http://schemas.microsoft.com/office/drawing/2014/main" id="{6DE193EE-9216-477E-B099-2E4542ADC1D8}"/>
            </a:ext>
          </a:extLst>
        </xdr:cNvPr>
        <xdr:cNvSpPr/>
      </xdr:nvSpPr>
      <xdr:spPr>
        <a:xfrm>
          <a:off x="7810500" y="1089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101699</xdr:rowOff>
    </xdr:from>
    <xdr:to>
      <xdr:col>36</xdr:col>
      <xdr:colOff>165100</xdr:colOff>
      <xdr:row>64</xdr:row>
      <xdr:rowOff>31849</xdr:rowOff>
    </xdr:to>
    <xdr:sp macro="" textlink="">
      <xdr:nvSpPr>
        <xdr:cNvPr id="229" name="フローチャート: 判断 228">
          <a:extLst>
            <a:ext uri="{FF2B5EF4-FFF2-40B4-BE49-F238E27FC236}">
              <a16:creationId xmlns:a16="http://schemas.microsoft.com/office/drawing/2014/main" id="{5B54CFA9-70A0-4BF5-8BAD-35C063472364}"/>
            </a:ext>
          </a:extLst>
        </xdr:cNvPr>
        <xdr:cNvSpPr/>
      </xdr:nvSpPr>
      <xdr:spPr>
        <a:xfrm>
          <a:off x="6921500" y="1090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36DD500-9846-4855-83D7-63A72589D35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39EAC68-DC37-4FCF-B641-1E9296A9F1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F1C89FD-4EBD-4894-B094-68A72E33AA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E7F8EA5-82B1-4342-A6BB-8C01451858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BAEF2A6-68D4-4CA8-9B7D-D62D287C65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127427</xdr:rowOff>
    </xdr:from>
    <xdr:to>
      <xdr:col>55</xdr:col>
      <xdr:colOff>50800</xdr:colOff>
      <xdr:row>64</xdr:row>
      <xdr:rowOff>57577</xdr:rowOff>
    </xdr:to>
    <xdr:sp macro="" textlink="">
      <xdr:nvSpPr>
        <xdr:cNvPr id="235" name="楕円 234">
          <a:extLst>
            <a:ext uri="{FF2B5EF4-FFF2-40B4-BE49-F238E27FC236}">
              <a16:creationId xmlns:a16="http://schemas.microsoft.com/office/drawing/2014/main" id="{AD0485B5-C031-4AB1-91BD-27F24C66D886}"/>
            </a:ext>
          </a:extLst>
        </xdr:cNvPr>
        <xdr:cNvSpPr/>
      </xdr:nvSpPr>
      <xdr:spPr>
        <a:xfrm>
          <a:off x="10426700" y="109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42354</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1780519E-99DC-48F2-B1A0-6F114BDBC390}"/>
            </a:ext>
          </a:extLst>
        </xdr:cNvPr>
        <xdr:cNvSpPr txBox="1"/>
      </xdr:nvSpPr>
      <xdr:spPr>
        <a:xfrm>
          <a:off x="10515600" y="108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128546</xdr:rowOff>
    </xdr:from>
    <xdr:to>
      <xdr:col>50</xdr:col>
      <xdr:colOff>165100</xdr:colOff>
      <xdr:row>64</xdr:row>
      <xdr:rowOff>58696</xdr:rowOff>
    </xdr:to>
    <xdr:sp macro="" textlink="">
      <xdr:nvSpPr>
        <xdr:cNvPr id="237" name="楕円 236">
          <a:extLst>
            <a:ext uri="{FF2B5EF4-FFF2-40B4-BE49-F238E27FC236}">
              <a16:creationId xmlns:a16="http://schemas.microsoft.com/office/drawing/2014/main" id="{BC2A5D81-DC77-4E6B-BD2E-4A0A3AAAEA4A}"/>
            </a:ext>
          </a:extLst>
        </xdr:cNvPr>
        <xdr:cNvSpPr/>
      </xdr:nvSpPr>
      <xdr:spPr>
        <a:xfrm>
          <a:off x="9588500" y="109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6777</xdr:rowOff>
    </xdr:from>
    <xdr:to>
      <xdr:col>55</xdr:col>
      <xdr:colOff>0</xdr:colOff>
      <xdr:row>64</xdr:row>
      <xdr:rowOff>7896</xdr:rowOff>
    </xdr:to>
    <xdr:cxnSp macro="">
      <xdr:nvCxnSpPr>
        <xdr:cNvPr id="238" name="直線コネクタ 237">
          <a:extLst>
            <a:ext uri="{FF2B5EF4-FFF2-40B4-BE49-F238E27FC236}">
              <a16:creationId xmlns:a16="http://schemas.microsoft.com/office/drawing/2014/main" id="{9232B881-97A6-4DBA-8094-97A9BA783474}"/>
            </a:ext>
          </a:extLst>
        </xdr:cNvPr>
        <xdr:cNvCxnSpPr/>
      </xdr:nvCxnSpPr>
      <xdr:spPr>
        <a:xfrm flipV="1">
          <a:off x="9639300" y="10979577"/>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129349</xdr:rowOff>
    </xdr:from>
    <xdr:to>
      <xdr:col>46</xdr:col>
      <xdr:colOff>38100</xdr:colOff>
      <xdr:row>64</xdr:row>
      <xdr:rowOff>59499</xdr:rowOff>
    </xdr:to>
    <xdr:sp macro="" textlink="">
      <xdr:nvSpPr>
        <xdr:cNvPr id="239" name="楕円 238">
          <a:extLst>
            <a:ext uri="{FF2B5EF4-FFF2-40B4-BE49-F238E27FC236}">
              <a16:creationId xmlns:a16="http://schemas.microsoft.com/office/drawing/2014/main" id="{587AFB86-609D-4B31-A37D-3FE2581A9E9C}"/>
            </a:ext>
          </a:extLst>
        </xdr:cNvPr>
        <xdr:cNvSpPr/>
      </xdr:nvSpPr>
      <xdr:spPr>
        <a:xfrm>
          <a:off x="8699500" y="109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7896</xdr:rowOff>
    </xdr:from>
    <xdr:to>
      <xdr:col>50</xdr:col>
      <xdr:colOff>114300</xdr:colOff>
      <xdr:row>64</xdr:row>
      <xdr:rowOff>8699</xdr:rowOff>
    </xdr:to>
    <xdr:cxnSp macro="">
      <xdr:nvCxnSpPr>
        <xdr:cNvPr id="240" name="直線コネクタ 239">
          <a:extLst>
            <a:ext uri="{FF2B5EF4-FFF2-40B4-BE49-F238E27FC236}">
              <a16:creationId xmlns:a16="http://schemas.microsoft.com/office/drawing/2014/main" id="{9073BE12-B3D7-4330-B0AD-25B1806BD400}"/>
            </a:ext>
          </a:extLst>
        </xdr:cNvPr>
        <xdr:cNvCxnSpPr/>
      </xdr:nvCxnSpPr>
      <xdr:spPr>
        <a:xfrm flipV="1">
          <a:off x="8750300" y="10980696"/>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130366</xdr:rowOff>
    </xdr:from>
    <xdr:to>
      <xdr:col>41</xdr:col>
      <xdr:colOff>101600</xdr:colOff>
      <xdr:row>64</xdr:row>
      <xdr:rowOff>60516</xdr:rowOff>
    </xdr:to>
    <xdr:sp macro="" textlink="">
      <xdr:nvSpPr>
        <xdr:cNvPr id="241" name="楕円 240">
          <a:extLst>
            <a:ext uri="{FF2B5EF4-FFF2-40B4-BE49-F238E27FC236}">
              <a16:creationId xmlns:a16="http://schemas.microsoft.com/office/drawing/2014/main" id="{F564C7AF-B899-4A07-AA24-01E850C57F45}"/>
            </a:ext>
          </a:extLst>
        </xdr:cNvPr>
        <xdr:cNvSpPr/>
      </xdr:nvSpPr>
      <xdr:spPr>
        <a:xfrm>
          <a:off x="7810500" y="1093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8699</xdr:rowOff>
    </xdr:from>
    <xdr:to>
      <xdr:col>45</xdr:col>
      <xdr:colOff>177800</xdr:colOff>
      <xdr:row>64</xdr:row>
      <xdr:rowOff>9716</xdr:rowOff>
    </xdr:to>
    <xdr:cxnSp macro="">
      <xdr:nvCxnSpPr>
        <xdr:cNvPr id="242" name="直線コネクタ 241">
          <a:extLst>
            <a:ext uri="{FF2B5EF4-FFF2-40B4-BE49-F238E27FC236}">
              <a16:creationId xmlns:a16="http://schemas.microsoft.com/office/drawing/2014/main" id="{7FF3069D-10D8-41B1-BE97-D454489C7E96}"/>
            </a:ext>
          </a:extLst>
        </xdr:cNvPr>
        <xdr:cNvCxnSpPr/>
      </xdr:nvCxnSpPr>
      <xdr:spPr>
        <a:xfrm flipV="1">
          <a:off x="7861300" y="10981499"/>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36592</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DAD22CC3-BC29-4133-BB53-4CD6F635DB22}"/>
            </a:ext>
          </a:extLst>
        </xdr:cNvPr>
        <xdr:cNvSpPr txBox="1"/>
      </xdr:nvSpPr>
      <xdr:spPr>
        <a:xfrm>
          <a:off x="9327095" y="1066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38293</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9D135542-D800-4535-AAF7-592FC80E051D}"/>
            </a:ext>
          </a:extLst>
        </xdr:cNvPr>
        <xdr:cNvSpPr txBox="1"/>
      </xdr:nvSpPr>
      <xdr:spPr>
        <a:xfrm>
          <a:off x="8450795" y="1066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43717</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B30491C9-E0E8-4D96-BF3F-69C0295EAE20}"/>
            </a:ext>
          </a:extLst>
        </xdr:cNvPr>
        <xdr:cNvSpPr txBox="1"/>
      </xdr:nvSpPr>
      <xdr:spPr>
        <a:xfrm>
          <a:off x="7561795" y="1067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48376</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6949CDD9-710A-4883-82A8-E4F80F13C45F}"/>
            </a:ext>
          </a:extLst>
        </xdr:cNvPr>
        <xdr:cNvSpPr txBox="1"/>
      </xdr:nvSpPr>
      <xdr:spPr>
        <a:xfrm>
          <a:off x="6672795" y="10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49823</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38E51EF-64FF-48A3-937D-61A0CCCE11AD}"/>
            </a:ext>
          </a:extLst>
        </xdr:cNvPr>
        <xdr:cNvSpPr txBox="1"/>
      </xdr:nvSpPr>
      <xdr:spPr>
        <a:xfrm>
          <a:off x="9327095" y="1102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50626</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42CFA43A-B57F-40E2-AC11-DB595BAF0C84}"/>
            </a:ext>
          </a:extLst>
        </xdr:cNvPr>
        <xdr:cNvSpPr txBox="1"/>
      </xdr:nvSpPr>
      <xdr:spPr>
        <a:xfrm>
          <a:off x="8450795" y="1102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51643</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3823F6C-DD5E-4411-948F-EF04E2AF10B6}"/>
            </a:ext>
          </a:extLst>
        </xdr:cNvPr>
        <xdr:cNvSpPr txBox="1"/>
      </xdr:nvSpPr>
      <xdr:spPr>
        <a:xfrm>
          <a:off x="7561795" y="1102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606CBF71-1B69-4AF7-BC93-390C6B988D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E89DF6E0-14F5-4103-9B1A-7E5C879563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4EC56487-D9D7-46FE-80E5-9D8ADC82DB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254F196B-B267-4C9A-9360-7CB7FC6934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E4476A64-0AAB-4F85-8BA2-8F91997F00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3F26F826-13BA-4F45-A383-1F2B5CACD8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28C77A96-33A7-4715-AE66-7B0B9293AA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F5A222C0-67C1-4C93-8593-C24F3ED0A8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20555927-2F22-42A4-AB19-182508507A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32D5AB9C-C75B-4F54-B6D4-B575700861A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61D967E6-A526-4A8C-B0FD-91031FE0D7D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76AD0170-27C4-468F-A974-35874CB0AC2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B0669914-8254-429C-A28D-9A5A6480F5F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D18C5028-F6D2-41BF-AAAC-A17D41F5FB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4B71BC4F-A198-4687-AB9E-D1C4903BA62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5985203B-A8F4-4A2D-829D-30EEF4312B6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CD3089BF-437D-48A8-A977-43922906109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3E204B77-E63F-457B-A594-E0522B3BBD4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F45298F4-8610-44C7-A3CD-1DE7A7E8BA5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BACA2390-991B-4BDF-98C2-8B04AE54AE7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500ADF41-5184-44AD-9FF2-A8C116F40F1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EDBA7CF7-CA4C-4570-AC01-B5662424D53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2D444E93-6B7D-4315-ABB0-EAFCD6B19AE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38EB710F-C535-47E7-A8C1-957A848F65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13A9D94B-9E5D-4762-BE9A-E4338820B4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7638A68A-5E9B-46BF-A673-29A83FBE8779}"/>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DFE77BFA-1246-4869-B8EE-5E27FE4027B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A9E7BDF4-DB62-41E5-85B7-1E203435AC1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BC7AD24D-C82D-40BB-858B-3968CD989508}"/>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a:extLst>
            <a:ext uri="{FF2B5EF4-FFF2-40B4-BE49-F238E27FC236}">
              <a16:creationId xmlns:a16="http://schemas.microsoft.com/office/drawing/2014/main" id="{B067CDD2-89CA-4F17-A108-B685C85E28F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3BD3C630-3C49-4DBC-8553-7001965AF951}"/>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a:extLst>
            <a:ext uri="{FF2B5EF4-FFF2-40B4-BE49-F238E27FC236}">
              <a16:creationId xmlns:a16="http://schemas.microsoft.com/office/drawing/2014/main" id="{B15819E2-69B9-4F83-ACC7-64E5255784C3}"/>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a:extLst>
            <a:ext uri="{FF2B5EF4-FFF2-40B4-BE49-F238E27FC236}">
              <a16:creationId xmlns:a16="http://schemas.microsoft.com/office/drawing/2014/main" id="{0147191B-B8FC-41FF-88DB-1D8767B66E03}"/>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19957</xdr:rowOff>
    </xdr:from>
    <xdr:to>
      <xdr:col>15</xdr:col>
      <xdr:colOff>101600</xdr:colOff>
      <xdr:row>83</xdr:row>
      <xdr:rowOff>121557</xdr:rowOff>
    </xdr:to>
    <xdr:sp macro="" textlink="">
      <xdr:nvSpPr>
        <xdr:cNvPr id="283" name="フローチャート: 判断 282">
          <a:extLst>
            <a:ext uri="{FF2B5EF4-FFF2-40B4-BE49-F238E27FC236}">
              <a16:creationId xmlns:a16="http://schemas.microsoft.com/office/drawing/2014/main" id="{9A7C17A3-4BAB-4C33-B3E2-41E18E206B1D}"/>
            </a:ext>
          </a:extLst>
        </xdr:cNvPr>
        <xdr:cNvSpPr/>
      </xdr:nvSpPr>
      <xdr:spPr>
        <a:xfrm>
          <a:off x="2857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31387</xdr:rowOff>
    </xdr:from>
    <xdr:to>
      <xdr:col>10</xdr:col>
      <xdr:colOff>165100</xdr:colOff>
      <xdr:row>83</xdr:row>
      <xdr:rowOff>132987</xdr:rowOff>
    </xdr:to>
    <xdr:sp macro="" textlink="">
      <xdr:nvSpPr>
        <xdr:cNvPr id="284" name="フローチャート: 判断 283">
          <a:extLst>
            <a:ext uri="{FF2B5EF4-FFF2-40B4-BE49-F238E27FC236}">
              <a16:creationId xmlns:a16="http://schemas.microsoft.com/office/drawing/2014/main" id="{1979EC49-34B6-4407-95A6-86150D534BF2}"/>
            </a:ext>
          </a:extLst>
        </xdr:cNvPr>
        <xdr:cNvSpPr/>
      </xdr:nvSpPr>
      <xdr:spPr>
        <a:xfrm>
          <a:off x="1968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5" name="フローチャート: 判断 284">
          <a:extLst>
            <a:ext uri="{FF2B5EF4-FFF2-40B4-BE49-F238E27FC236}">
              <a16:creationId xmlns:a16="http://schemas.microsoft.com/office/drawing/2014/main" id="{39933F4F-0101-4853-AF0E-E7B4E7240577}"/>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32B5644-C468-4E34-9F73-E262BC11A21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A890807-26EF-4EA8-98C1-2E2A2F9A85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8A6FCCE-7DB9-4C2E-8AC8-0FDA2BC740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1A90808-75A9-438E-8A96-5CBB68F2422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D59827D-70DB-4D72-A94C-6A6E2523B9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124461</xdr:rowOff>
    </xdr:from>
    <xdr:to>
      <xdr:col>24</xdr:col>
      <xdr:colOff>114300</xdr:colOff>
      <xdr:row>86</xdr:row>
      <xdr:rowOff>54611</xdr:rowOff>
    </xdr:to>
    <xdr:sp macro="" textlink="">
      <xdr:nvSpPr>
        <xdr:cNvPr id="291" name="楕円 290">
          <a:extLst>
            <a:ext uri="{FF2B5EF4-FFF2-40B4-BE49-F238E27FC236}">
              <a16:creationId xmlns:a16="http://schemas.microsoft.com/office/drawing/2014/main" id="{8F42770C-12ED-42FC-806F-A3158F450F72}"/>
            </a:ext>
          </a:extLst>
        </xdr:cNvPr>
        <xdr:cNvSpPr/>
      </xdr:nvSpPr>
      <xdr:spPr>
        <a:xfrm>
          <a:off x="4584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102888</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A2D68619-FB60-470D-AC2A-1BE8E3818317}"/>
            </a:ext>
          </a:extLst>
        </xdr:cNvPr>
        <xdr:cNvSpPr txBox="1"/>
      </xdr:nvSpPr>
      <xdr:spPr>
        <a:xfrm>
          <a:off x="46736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111398</xdr:rowOff>
    </xdr:from>
    <xdr:to>
      <xdr:col>20</xdr:col>
      <xdr:colOff>38100</xdr:colOff>
      <xdr:row>86</xdr:row>
      <xdr:rowOff>41548</xdr:rowOff>
    </xdr:to>
    <xdr:sp macro="" textlink="">
      <xdr:nvSpPr>
        <xdr:cNvPr id="293" name="楕円 292">
          <a:extLst>
            <a:ext uri="{FF2B5EF4-FFF2-40B4-BE49-F238E27FC236}">
              <a16:creationId xmlns:a16="http://schemas.microsoft.com/office/drawing/2014/main" id="{47EB8151-5AAD-4797-B209-5FEB9FE55E86}"/>
            </a:ext>
          </a:extLst>
        </xdr:cNvPr>
        <xdr:cNvSpPr/>
      </xdr:nvSpPr>
      <xdr:spPr>
        <a:xfrm>
          <a:off x="3746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162198</xdr:rowOff>
    </xdr:from>
    <xdr:to>
      <xdr:col>24</xdr:col>
      <xdr:colOff>63500</xdr:colOff>
      <xdr:row>86</xdr:row>
      <xdr:rowOff>3811</xdr:rowOff>
    </xdr:to>
    <xdr:cxnSp macro="">
      <xdr:nvCxnSpPr>
        <xdr:cNvPr id="294" name="直線コネクタ 293">
          <a:extLst>
            <a:ext uri="{FF2B5EF4-FFF2-40B4-BE49-F238E27FC236}">
              <a16:creationId xmlns:a16="http://schemas.microsoft.com/office/drawing/2014/main" id="{ECCA7B30-7F22-4F68-9A09-8BC7FA591F07}"/>
            </a:ext>
          </a:extLst>
        </xdr:cNvPr>
        <xdr:cNvCxnSpPr/>
      </xdr:nvCxnSpPr>
      <xdr:spPr>
        <a:xfrm>
          <a:off x="3797300" y="1473544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95069</xdr:rowOff>
    </xdr:from>
    <xdr:to>
      <xdr:col>15</xdr:col>
      <xdr:colOff>101600</xdr:colOff>
      <xdr:row>86</xdr:row>
      <xdr:rowOff>25219</xdr:rowOff>
    </xdr:to>
    <xdr:sp macro="" textlink="">
      <xdr:nvSpPr>
        <xdr:cNvPr id="295" name="楕円 294">
          <a:extLst>
            <a:ext uri="{FF2B5EF4-FFF2-40B4-BE49-F238E27FC236}">
              <a16:creationId xmlns:a16="http://schemas.microsoft.com/office/drawing/2014/main" id="{30077E0E-0B85-4017-A441-5587CABD93F1}"/>
            </a:ext>
          </a:extLst>
        </xdr:cNvPr>
        <xdr:cNvSpPr/>
      </xdr:nvSpPr>
      <xdr:spPr>
        <a:xfrm>
          <a:off x="2857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145869</xdr:rowOff>
    </xdr:from>
    <xdr:to>
      <xdr:col>19</xdr:col>
      <xdr:colOff>177800</xdr:colOff>
      <xdr:row>85</xdr:row>
      <xdr:rowOff>162198</xdr:rowOff>
    </xdr:to>
    <xdr:cxnSp macro="">
      <xdr:nvCxnSpPr>
        <xdr:cNvPr id="296" name="直線コネクタ 295">
          <a:extLst>
            <a:ext uri="{FF2B5EF4-FFF2-40B4-BE49-F238E27FC236}">
              <a16:creationId xmlns:a16="http://schemas.microsoft.com/office/drawing/2014/main" id="{B5A49788-0B9D-4764-811F-62B4BCFE2CE0}"/>
            </a:ext>
          </a:extLst>
        </xdr:cNvPr>
        <xdr:cNvCxnSpPr/>
      </xdr:nvCxnSpPr>
      <xdr:spPr>
        <a:xfrm>
          <a:off x="2908300" y="1471911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75474</xdr:rowOff>
    </xdr:from>
    <xdr:to>
      <xdr:col>10</xdr:col>
      <xdr:colOff>165100</xdr:colOff>
      <xdr:row>86</xdr:row>
      <xdr:rowOff>5624</xdr:rowOff>
    </xdr:to>
    <xdr:sp macro="" textlink="">
      <xdr:nvSpPr>
        <xdr:cNvPr id="297" name="楕円 296">
          <a:extLst>
            <a:ext uri="{FF2B5EF4-FFF2-40B4-BE49-F238E27FC236}">
              <a16:creationId xmlns:a16="http://schemas.microsoft.com/office/drawing/2014/main" id="{17ECF25F-C0EF-4D23-9F7F-A4039C9C88AD}"/>
            </a:ext>
          </a:extLst>
        </xdr:cNvPr>
        <xdr:cNvSpPr/>
      </xdr:nvSpPr>
      <xdr:spPr>
        <a:xfrm>
          <a:off x="1968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126274</xdr:rowOff>
    </xdr:from>
    <xdr:to>
      <xdr:col>15</xdr:col>
      <xdr:colOff>50800</xdr:colOff>
      <xdr:row>85</xdr:row>
      <xdr:rowOff>145869</xdr:rowOff>
    </xdr:to>
    <xdr:cxnSp macro="">
      <xdr:nvCxnSpPr>
        <xdr:cNvPr id="298" name="直線コネクタ 297">
          <a:extLst>
            <a:ext uri="{FF2B5EF4-FFF2-40B4-BE49-F238E27FC236}">
              <a16:creationId xmlns:a16="http://schemas.microsoft.com/office/drawing/2014/main" id="{4351648A-D1F4-49BC-A965-391ADDCB1F73}"/>
            </a:ext>
          </a:extLst>
        </xdr:cNvPr>
        <xdr:cNvCxnSpPr/>
      </xdr:nvCxnSpPr>
      <xdr:spPr>
        <a:xfrm>
          <a:off x="2019300" y="146995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99" name="n_1aveValue【公営住宅】&#10;有形固定資産減価償却率">
          <a:extLst>
            <a:ext uri="{FF2B5EF4-FFF2-40B4-BE49-F238E27FC236}">
              <a16:creationId xmlns:a16="http://schemas.microsoft.com/office/drawing/2014/main" id="{512FA53F-1AB8-40E7-8664-6ACF2093E1AD}"/>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138084</xdr:rowOff>
    </xdr:from>
    <xdr:ext cx="405111" cy="259045"/>
    <xdr:sp macro="" textlink="">
      <xdr:nvSpPr>
        <xdr:cNvPr id="300" name="n_2aveValue【公営住宅】&#10;有形固定資産減価償却率">
          <a:extLst>
            <a:ext uri="{FF2B5EF4-FFF2-40B4-BE49-F238E27FC236}">
              <a16:creationId xmlns:a16="http://schemas.microsoft.com/office/drawing/2014/main" id="{E1CC2840-5755-42AC-9083-AB05E8D34536}"/>
            </a:ext>
          </a:extLst>
        </xdr:cNvPr>
        <xdr:cNvSpPr txBox="1"/>
      </xdr:nvSpPr>
      <xdr:spPr>
        <a:xfrm>
          <a:off x="2705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149514</xdr:rowOff>
    </xdr:from>
    <xdr:ext cx="405111" cy="259045"/>
    <xdr:sp macro="" textlink="">
      <xdr:nvSpPr>
        <xdr:cNvPr id="301" name="n_3aveValue【公営住宅】&#10;有形固定資産減価償却率">
          <a:extLst>
            <a:ext uri="{FF2B5EF4-FFF2-40B4-BE49-F238E27FC236}">
              <a16:creationId xmlns:a16="http://schemas.microsoft.com/office/drawing/2014/main" id="{827A48BC-4168-4551-BE62-7EB730DCD0C8}"/>
            </a:ext>
          </a:extLst>
        </xdr:cNvPr>
        <xdr:cNvSpPr txBox="1"/>
      </xdr:nvSpPr>
      <xdr:spPr>
        <a:xfrm>
          <a:off x="1816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2" name="n_4aveValue【公営住宅】&#10;有形固定資産減価償却率">
          <a:extLst>
            <a:ext uri="{FF2B5EF4-FFF2-40B4-BE49-F238E27FC236}">
              <a16:creationId xmlns:a16="http://schemas.microsoft.com/office/drawing/2014/main" id="{97F387F8-258E-4724-B6CE-96F9C69838F1}"/>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32675</xdr:rowOff>
    </xdr:from>
    <xdr:ext cx="405111" cy="259045"/>
    <xdr:sp macro="" textlink="">
      <xdr:nvSpPr>
        <xdr:cNvPr id="303" name="n_1mainValue【公営住宅】&#10;有形固定資産減価償却率">
          <a:extLst>
            <a:ext uri="{FF2B5EF4-FFF2-40B4-BE49-F238E27FC236}">
              <a16:creationId xmlns:a16="http://schemas.microsoft.com/office/drawing/2014/main" id="{4DC904BB-CFE5-4244-9857-EBB709DAAB97}"/>
            </a:ext>
          </a:extLst>
        </xdr:cNvPr>
        <xdr:cNvSpPr txBox="1"/>
      </xdr:nvSpPr>
      <xdr:spPr>
        <a:xfrm>
          <a:off x="35820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16346</xdr:rowOff>
    </xdr:from>
    <xdr:ext cx="405111" cy="259045"/>
    <xdr:sp macro="" textlink="">
      <xdr:nvSpPr>
        <xdr:cNvPr id="304" name="n_2mainValue【公営住宅】&#10;有形固定資産減価償却率">
          <a:extLst>
            <a:ext uri="{FF2B5EF4-FFF2-40B4-BE49-F238E27FC236}">
              <a16:creationId xmlns:a16="http://schemas.microsoft.com/office/drawing/2014/main" id="{3AA7E543-59CD-4F86-B735-31047EB1E1CA}"/>
            </a:ext>
          </a:extLst>
        </xdr:cNvPr>
        <xdr:cNvSpPr txBox="1"/>
      </xdr:nvSpPr>
      <xdr:spPr>
        <a:xfrm>
          <a:off x="2705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168201</xdr:rowOff>
    </xdr:from>
    <xdr:ext cx="405111" cy="259045"/>
    <xdr:sp macro="" textlink="">
      <xdr:nvSpPr>
        <xdr:cNvPr id="305" name="n_3mainValue【公営住宅】&#10;有形固定資産減価償却率">
          <a:extLst>
            <a:ext uri="{FF2B5EF4-FFF2-40B4-BE49-F238E27FC236}">
              <a16:creationId xmlns:a16="http://schemas.microsoft.com/office/drawing/2014/main" id="{71E511E7-C5DA-46A8-9C94-4874B1AE3264}"/>
            </a:ext>
          </a:extLst>
        </xdr:cNvPr>
        <xdr:cNvSpPr txBox="1"/>
      </xdr:nvSpPr>
      <xdr:spPr>
        <a:xfrm>
          <a:off x="1816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67D2F260-35FC-49C8-96B6-81071EF03A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F15616C2-B775-4799-9446-5144F7AEA1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DC6AEC58-95D4-4061-81C1-4C62DC9355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DEF3E7EB-ABF7-4811-A174-CB827854D0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FA574AC6-4E8B-412C-8A3D-FBC9CF0531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856D0AEC-0987-4407-B6B2-9282667812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57592199-A4C0-4597-8C24-DED02B0FB6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6B80722F-A7E9-44A2-823B-4603CBE93B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B2D77CB7-F789-48A6-809A-F1BF6115AE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7661F96A-3E36-43D4-92A9-5C17EF8DBE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406EA41C-187E-449E-A479-A4037057705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727315BA-0704-4200-92CC-67F35999E05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40EC3D81-4315-4F4F-8831-882A1D80473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FC51F8D6-499C-462B-B745-02174030065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D2D488AC-AAC1-4D1A-9DB4-86ED3A6FE7D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41BEB8FF-1267-4540-AE65-8FFA42B80C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40957D2F-7DA6-4963-BD04-74D9F88B911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64D57A4A-BB81-49B7-96C1-41C932CF8EB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03F5B31D-244D-46E1-989E-CEC20A0E076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578357EA-1CBC-45DF-9EDF-82ADA5D4D17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51856E3B-FF15-47F0-8101-6D6F77B378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582105BB-8FBD-4E03-A60A-B056E5E2E58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DB232DF0-C484-48F1-A260-C1ED1B4462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9" name="直線コネクタ 328">
          <a:extLst>
            <a:ext uri="{FF2B5EF4-FFF2-40B4-BE49-F238E27FC236}">
              <a16:creationId xmlns:a16="http://schemas.microsoft.com/office/drawing/2014/main" id="{55BF7DBE-D2E3-44CE-A4D3-4255057B4714}"/>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0" name="【公営住宅】&#10;一人当たり面積最小値テキスト">
          <a:extLst>
            <a:ext uri="{FF2B5EF4-FFF2-40B4-BE49-F238E27FC236}">
              <a16:creationId xmlns:a16="http://schemas.microsoft.com/office/drawing/2014/main" id="{E1A3E4DE-9E50-46BB-ADCF-B86E142426D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1" name="直線コネクタ 330">
          <a:extLst>
            <a:ext uri="{FF2B5EF4-FFF2-40B4-BE49-F238E27FC236}">
              <a16:creationId xmlns:a16="http://schemas.microsoft.com/office/drawing/2014/main" id="{2450249E-EE88-4A06-BF41-16F0829C4CD1}"/>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2" name="【公営住宅】&#10;一人当たり面積最大値テキスト">
          <a:extLst>
            <a:ext uri="{FF2B5EF4-FFF2-40B4-BE49-F238E27FC236}">
              <a16:creationId xmlns:a16="http://schemas.microsoft.com/office/drawing/2014/main" id="{7A5F4126-F952-4BA2-AECA-CFA602A217AD}"/>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3" name="直線コネクタ 332">
          <a:extLst>
            <a:ext uri="{FF2B5EF4-FFF2-40B4-BE49-F238E27FC236}">
              <a16:creationId xmlns:a16="http://schemas.microsoft.com/office/drawing/2014/main" id="{1F5B117D-2810-4EE3-9912-3B44C65D00D4}"/>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34" name="【公営住宅】&#10;一人当たり面積平均値テキスト">
          <a:extLst>
            <a:ext uri="{FF2B5EF4-FFF2-40B4-BE49-F238E27FC236}">
              <a16:creationId xmlns:a16="http://schemas.microsoft.com/office/drawing/2014/main" id="{7DCB1D6D-F9CD-44F5-8DE0-3F3B0D62E1DA}"/>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5" name="フローチャート: 判断 334">
          <a:extLst>
            <a:ext uri="{FF2B5EF4-FFF2-40B4-BE49-F238E27FC236}">
              <a16:creationId xmlns:a16="http://schemas.microsoft.com/office/drawing/2014/main" id="{DD59DCBD-2F1D-4C76-8F94-C70F7B1259BA}"/>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36" name="フローチャート: 判断 335">
          <a:extLst>
            <a:ext uri="{FF2B5EF4-FFF2-40B4-BE49-F238E27FC236}">
              <a16:creationId xmlns:a16="http://schemas.microsoft.com/office/drawing/2014/main" id="{D3A6C195-2F88-4104-80B2-B7FE13A03F5D}"/>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37" name="フローチャート: 判断 336">
          <a:extLst>
            <a:ext uri="{FF2B5EF4-FFF2-40B4-BE49-F238E27FC236}">
              <a16:creationId xmlns:a16="http://schemas.microsoft.com/office/drawing/2014/main" id="{DEFCAAFA-9E7F-4138-8CE8-F925DE8D3FE8}"/>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38" name="フローチャート: 判断 337">
          <a:extLst>
            <a:ext uri="{FF2B5EF4-FFF2-40B4-BE49-F238E27FC236}">
              <a16:creationId xmlns:a16="http://schemas.microsoft.com/office/drawing/2014/main" id="{1DB22E0C-6238-4272-B82B-400BFC222B37}"/>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39" name="フローチャート: 判断 338">
          <a:extLst>
            <a:ext uri="{FF2B5EF4-FFF2-40B4-BE49-F238E27FC236}">
              <a16:creationId xmlns:a16="http://schemas.microsoft.com/office/drawing/2014/main" id="{1A51E302-7F51-4706-A42B-95F953E6E323}"/>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49F373E-B18D-4460-BACE-181561E1E2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C51119FD-3AAA-4056-B278-A3BA520B6C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7AF9940-D2E0-4706-901D-84251BCC28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5215CCF-8E7C-4AC1-BB87-FD21A3EB30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AA076BC-5DFC-47FB-9B40-C440DB2C82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106744</xdr:rowOff>
    </xdr:from>
    <xdr:to>
      <xdr:col>55</xdr:col>
      <xdr:colOff>50800</xdr:colOff>
      <xdr:row>86</xdr:row>
      <xdr:rowOff>36894</xdr:rowOff>
    </xdr:to>
    <xdr:sp macro="" textlink="">
      <xdr:nvSpPr>
        <xdr:cNvPr id="345" name="楕円 344">
          <a:extLst>
            <a:ext uri="{FF2B5EF4-FFF2-40B4-BE49-F238E27FC236}">
              <a16:creationId xmlns:a16="http://schemas.microsoft.com/office/drawing/2014/main" id="{B1C2A3BA-B404-43D0-9F6A-C12B571AF9DE}"/>
            </a:ext>
          </a:extLst>
        </xdr:cNvPr>
        <xdr:cNvSpPr/>
      </xdr:nvSpPr>
      <xdr:spPr>
        <a:xfrm>
          <a:off x="10426700" y="146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21671</xdr:rowOff>
    </xdr:from>
    <xdr:ext cx="469744" cy="259045"/>
    <xdr:sp macro="" textlink="">
      <xdr:nvSpPr>
        <xdr:cNvPr id="346" name="【公営住宅】&#10;一人当たり面積該当値テキスト">
          <a:extLst>
            <a:ext uri="{FF2B5EF4-FFF2-40B4-BE49-F238E27FC236}">
              <a16:creationId xmlns:a16="http://schemas.microsoft.com/office/drawing/2014/main" id="{2826B785-11E7-43C9-9F20-8FA8444FDD3C}"/>
            </a:ext>
          </a:extLst>
        </xdr:cNvPr>
        <xdr:cNvSpPr txBox="1"/>
      </xdr:nvSpPr>
      <xdr:spPr>
        <a:xfrm>
          <a:off x="10515600" y="1459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108649</xdr:rowOff>
    </xdr:from>
    <xdr:to>
      <xdr:col>50</xdr:col>
      <xdr:colOff>165100</xdr:colOff>
      <xdr:row>86</xdr:row>
      <xdr:rowOff>38799</xdr:rowOff>
    </xdr:to>
    <xdr:sp macro="" textlink="">
      <xdr:nvSpPr>
        <xdr:cNvPr id="347" name="楕円 346">
          <a:extLst>
            <a:ext uri="{FF2B5EF4-FFF2-40B4-BE49-F238E27FC236}">
              <a16:creationId xmlns:a16="http://schemas.microsoft.com/office/drawing/2014/main" id="{9FE34A79-F12D-4E1A-BF24-F620FB72C780}"/>
            </a:ext>
          </a:extLst>
        </xdr:cNvPr>
        <xdr:cNvSpPr/>
      </xdr:nvSpPr>
      <xdr:spPr>
        <a:xfrm>
          <a:off x="9588500" y="146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157544</xdr:rowOff>
    </xdr:from>
    <xdr:to>
      <xdr:col>55</xdr:col>
      <xdr:colOff>0</xdr:colOff>
      <xdr:row>85</xdr:row>
      <xdr:rowOff>159449</xdr:rowOff>
    </xdr:to>
    <xdr:cxnSp macro="">
      <xdr:nvCxnSpPr>
        <xdr:cNvPr id="348" name="直線コネクタ 347">
          <a:extLst>
            <a:ext uri="{FF2B5EF4-FFF2-40B4-BE49-F238E27FC236}">
              <a16:creationId xmlns:a16="http://schemas.microsoft.com/office/drawing/2014/main" id="{5E7AEB8E-5B2C-4C7F-9A03-B0927FABD99B}"/>
            </a:ext>
          </a:extLst>
        </xdr:cNvPr>
        <xdr:cNvCxnSpPr/>
      </xdr:nvCxnSpPr>
      <xdr:spPr>
        <a:xfrm flipV="1">
          <a:off x="9639300" y="147307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110173</xdr:rowOff>
    </xdr:from>
    <xdr:to>
      <xdr:col>46</xdr:col>
      <xdr:colOff>38100</xdr:colOff>
      <xdr:row>86</xdr:row>
      <xdr:rowOff>40323</xdr:rowOff>
    </xdr:to>
    <xdr:sp macro="" textlink="">
      <xdr:nvSpPr>
        <xdr:cNvPr id="349" name="楕円 348">
          <a:extLst>
            <a:ext uri="{FF2B5EF4-FFF2-40B4-BE49-F238E27FC236}">
              <a16:creationId xmlns:a16="http://schemas.microsoft.com/office/drawing/2014/main" id="{E2716DF6-3E65-4F2E-B9D2-0AE4F9C44DB9}"/>
            </a:ext>
          </a:extLst>
        </xdr:cNvPr>
        <xdr:cNvSpPr/>
      </xdr:nvSpPr>
      <xdr:spPr>
        <a:xfrm>
          <a:off x="8699500" y="146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159449</xdr:rowOff>
    </xdr:from>
    <xdr:to>
      <xdr:col>50</xdr:col>
      <xdr:colOff>114300</xdr:colOff>
      <xdr:row>85</xdr:row>
      <xdr:rowOff>160973</xdr:rowOff>
    </xdr:to>
    <xdr:cxnSp macro="">
      <xdr:nvCxnSpPr>
        <xdr:cNvPr id="350" name="直線コネクタ 349">
          <a:extLst>
            <a:ext uri="{FF2B5EF4-FFF2-40B4-BE49-F238E27FC236}">
              <a16:creationId xmlns:a16="http://schemas.microsoft.com/office/drawing/2014/main" id="{3921CD87-D24A-4978-B44A-31D636C6E82B}"/>
            </a:ext>
          </a:extLst>
        </xdr:cNvPr>
        <xdr:cNvCxnSpPr/>
      </xdr:nvCxnSpPr>
      <xdr:spPr>
        <a:xfrm flipV="1">
          <a:off x="8750300" y="147326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112077</xdr:rowOff>
    </xdr:from>
    <xdr:to>
      <xdr:col>41</xdr:col>
      <xdr:colOff>101600</xdr:colOff>
      <xdr:row>86</xdr:row>
      <xdr:rowOff>42227</xdr:rowOff>
    </xdr:to>
    <xdr:sp macro="" textlink="">
      <xdr:nvSpPr>
        <xdr:cNvPr id="351" name="楕円 350">
          <a:extLst>
            <a:ext uri="{FF2B5EF4-FFF2-40B4-BE49-F238E27FC236}">
              <a16:creationId xmlns:a16="http://schemas.microsoft.com/office/drawing/2014/main" id="{708D1433-E0C2-48BF-B412-A4E498AFB11C}"/>
            </a:ext>
          </a:extLst>
        </xdr:cNvPr>
        <xdr:cNvSpPr/>
      </xdr:nvSpPr>
      <xdr:spPr>
        <a:xfrm>
          <a:off x="7810500" y="146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160973</xdr:rowOff>
    </xdr:from>
    <xdr:to>
      <xdr:col>45</xdr:col>
      <xdr:colOff>177800</xdr:colOff>
      <xdr:row>85</xdr:row>
      <xdr:rowOff>162877</xdr:rowOff>
    </xdr:to>
    <xdr:cxnSp macro="">
      <xdr:nvCxnSpPr>
        <xdr:cNvPr id="352" name="直線コネクタ 351">
          <a:extLst>
            <a:ext uri="{FF2B5EF4-FFF2-40B4-BE49-F238E27FC236}">
              <a16:creationId xmlns:a16="http://schemas.microsoft.com/office/drawing/2014/main" id="{D2B5E0DC-AE90-4471-8311-7AD24CF44392}"/>
            </a:ext>
          </a:extLst>
        </xdr:cNvPr>
        <xdr:cNvCxnSpPr/>
      </xdr:nvCxnSpPr>
      <xdr:spPr>
        <a:xfrm flipV="1">
          <a:off x="7861300" y="14734223"/>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53" name="n_1aveValue【公営住宅】&#10;一人当たり面積">
          <a:extLst>
            <a:ext uri="{FF2B5EF4-FFF2-40B4-BE49-F238E27FC236}">
              <a16:creationId xmlns:a16="http://schemas.microsoft.com/office/drawing/2014/main" id="{E5869637-679D-4466-B5AD-071AA46CCFAD}"/>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54" name="n_2aveValue【公営住宅】&#10;一人当たり面積">
          <a:extLst>
            <a:ext uri="{FF2B5EF4-FFF2-40B4-BE49-F238E27FC236}">
              <a16:creationId xmlns:a16="http://schemas.microsoft.com/office/drawing/2014/main" id="{C55EF441-ADDB-42FE-9147-06A3971C4F5C}"/>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55" name="n_3aveValue【公営住宅】&#10;一人当たり面積">
          <a:extLst>
            <a:ext uri="{FF2B5EF4-FFF2-40B4-BE49-F238E27FC236}">
              <a16:creationId xmlns:a16="http://schemas.microsoft.com/office/drawing/2014/main" id="{CE009656-32AF-4384-B187-345E7A63876F}"/>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6" name="n_4aveValue【公営住宅】&#10;一人当たり面積">
          <a:extLst>
            <a:ext uri="{FF2B5EF4-FFF2-40B4-BE49-F238E27FC236}">
              <a16:creationId xmlns:a16="http://schemas.microsoft.com/office/drawing/2014/main" id="{21C04268-5493-462A-B2E0-C1749786A5D9}"/>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29926</xdr:rowOff>
    </xdr:from>
    <xdr:ext cx="469744" cy="259045"/>
    <xdr:sp macro="" textlink="">
      <xdr:nvSpPr>
        <xdr:cNvPr id="357" name="n_1mainValue【公営住宅】&#10;一人当たり面積">
          <a:extLst>
            <a:ext uri="{FF2B5EF4-FFF2-40B4-BE49-F238E27FC236}">
              <a16:creationId xmlns:a16="http://schemas.microsoft.com/office/drawing/2014/main" id="{64AD1498-5CF7-4822-A5E8-66E57FF1F506}"/>
            </a:ext>
          </a:extLst>
        </xdr:cNvPr>
        <xdr:cNvSpPr txBox="1"/>
      </xdr:nvSpPr>
      <xdr:spPr>
        <a:xfrm>
          <a:off x="9391727" y="1477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31450</xdr:rowOff>
    </xdr:from>
    <xdr:ext cx="469744" cy="259045"/>
    <xdr:sp macro="" textlink="">
      <xdr:nvSpPr>
        <xdr:cNvPr id="358" name="n_2mainValue【公営住宅】&#10;一人当たり面積">
          <a:extLst>
            <a:ext uri="{FF2B5EF4-FFF2-40B4-BE49-F238E27FC236}">
              <a16:creationId xmlns:a16="http://schemas.microsoft.com/office/drawing/2014/main" id="{236AF089-ECA0-4BB9-81DA-BAD94C8A2163}"/>
            </a:ext>
          </a:extLst>
        </xdr:cNvPr>
        <xdr:cNvSpPr txBox="1"/>
      </xdr:nvSpPr>
      <xdr:spPr>
        <a:xfrm>
          <a:off x="8515427" y="147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33354</xdr:rowOff>
    </xdr:from>
    <xdr:ext cx="469744" cy="259045"/>
    <xdr:sp macro="" textlink="">
      <xdr:nvSpPr>
        <xdr:cNvPr id="359" name="n_3mainValue【公営住宅】&#10;一人当たり面積">
          <a:extLst>
            <a:ext uri="{FF2B5EF4-FFF2-40B4-BE49-F238E27FC236}">
              <a16:creationId xmlns:a16="http://schemas.microsoft.com/office/drawing/2014/main" id="{64394FDD-A3E7-45A6-B245-B5CC6DE8F73A}"/>
            </a:ext>
          </a:extLst>
        </xdr:cNvPr>
        <xdr:cNvSpPr txBox="1"/>
      </xdr:nvSpPr>
      <xdr:spPr>
        <a:xfrm>
          <a:off x="7626427" y="1477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1C8F4B6-BBBD-43E8-8491-799503031E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780A3F32-716E-4AFC-B7D6-2BC81BDAE60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7FCC1A8A-FA1E-48CF-8023-E57111D68D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E42CE8FE-D142-4B6A-97B1-B8E8D0F110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422EFAA1-6AAD-42C8-99FE-47B0722FAC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BEE8051D-A677-4D79-B371-F7F05BC500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3008B5F4-4124-4D59-8C33-BF3FACD84A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11E27551-5852-4C77-B204-B11CCEE2DE4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99ABC6FD-B504-4110-9262-C1D6901EC6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44DD75A2-E7A9-47DB-8E4A-2E75392FC4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B83CBE67-226C-484C-AB0F-26D7837CF6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C5E6F5B0-6317-47A7-93AD-812857009B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E09DF3C5-B14D-49A9-AE3E-B18B00D6FF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8D438302-9EF7-47D8-B4C7-6DED011E25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4ADE7EE9-E46F-443B-A746-75190D1697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2BEE2CEE-7C49-4AD4-A8F0-C80311C7ADE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FC935AD0-1BC1-4466-83D6-8934FDC51F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791992E9-6871-40B3-975A-BFEC7EBF7C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E79B589A-FA85-4928-9099-815CCE783E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9851AFE0-5F58-4E0D-8514-9E496548BF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D52EAD0-EB47-4D69-BB50-4B98E41972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B7F0C35C-F25B-4211-8F35-B84D28D6FC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28E03A24-532A-4453-9A70-7DB34DDEEA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21B71A22-46CA-4483-8539-3490C54CFA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72FB2E52-76D2-40CD-85A6-FF7879E3FEE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99D6B14E-8D7A-455F-B6B3-CA5CF91C33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387850C4-336E-4FC2-9B8A-82E152801D3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04C879ED-5373-47DF-919B-0C0EC9026F4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a:extLst>
            <a:ext uri="{FF2B5EF4-FFF2-40B4-BE49-F238E27FC236}">
              <a16:creationId xmlns:a16="http://schemas.microsoft.com/office/drawing/2014/main" id="{1DD00234-7AA1-43EA-9E58-E62A171C416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B4352560-DB58-475B-8097-3C49F3D94F5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436B4B9B-5876-41EA-BB5C-4E217DEA0F9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5D05AF3F-ADFC-4DE7-8E11-8E3F12D1E09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71A8D5A3-C507-485F-BDB0-84CA5749236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887D6F8F-45F3-4293-8392-34119A74533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D47C84E3-7C50-4F22-9B81-25FF492AD11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FD19F130-2F05-427E-948D-0350AB65D02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DFB850D9-9FE3-46A7-8920-9E1EFD6FE22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B9D24EE0-41DB-4AC4-B547-AD5609286C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0E25DFC0-CB01-4E42-96FA-2A1895C4519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6F51E092-9DF2-42E4-B05E-AC1DC983186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00" name="直線コネクタ 399">
          <a:extLst>
            <a:ext uri="{FF2B5EF4-FFF2-40B4-BE49-F238E27FC236}">
              <a16:creationId xmlns:a16="http://schemas.microsoft.com/office/drawing/2014/main" id="{5160836B-A05A-4190-A9B0-3DFA4BB66F55}"/>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a:extLst>
            <a:ext uri="{FF2B5EF4-FFF2-40B4-BE49-F238E27FC236}">
              <a16:creationId xmlns:a16="http://schemas.microsoft.com/office/drawing/2014/main" id="{1F78DFBC-9251-4099-9ADD-84881C45504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a:extLst>
            <a:ext uri="{FF2B5EF4-FFF2-40B4-BE49-F238E27FC236}">
              <a16:creationId xmlns:a16="http://schemas.microsoft.com/office/drawing/2014/main" id="{D37B7F6F-2D36-45EB-950F-1A4544DD934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E64187A2-7216-4488-9CDA-C6786AE8C324}"/>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04" name="直線コネクタ 403">
          <a:extLst>
            <a:ext uri="{FF2B5EF4-FFF2-40B4-BE49-F238E27FC236}">
              <a16:creationId xmlns:a16="http://schemas.microsoft.com/office/drawing/2014/main" id="{799F4027-42D9-4745-A3DF-036246307E3D}"/>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C000C16E-3260-4B24-A40C-F6AC6F5E147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6" name="フローチャート: 判断 405">
          <a:extLst>
            <a:ext uri="{FF2B5EF4-FFF2-40B4-BE49-F238E27FC236}">
              <a16:creationId xmlns:a16="http://schemas.microsoft.com/office/drawing/2014/main" id="{8C2688AC-3088-4313-983E-B4131422E847}"/>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153035</xdr:rowOff>
    </xdr:from>
    <xdr:to>
      <xdr:col>81</xdr:col>
      <xdr:colOff>101600</xdr:colOff>
      <xdr:row>37</xdr:row>
      <xdr:rowOff>83185</xdr:rowOff>
    </xdr:to>
    <xdr:sp macro="" textlink="">
      <xdr:nvSpPr>
        <xdr:cNvPr id="407" name="フローチャート: 判断 406">
          <a:extLst>
            <a:ext uri="{FF2B5EF4-FFF2-40B4-BE49-F238E27FC236}">
              <a16:creationId xmlns:a16="http://schemas.microsoft.com/office/drawing/2014/main" id="{49D190CC-4709-473A-8204-16F788A18183}"/>
            </a:ext>
          </a:extLst>
        </xdr:cNvPr>
        <xdr:cNvSpPr/>
      </xdr:nvSpPr>
      <xdr:spPr>
        <a:xfrm>
          <a:off x="15430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08" name="フローチャート: 判断 407">
          <a:extLst>
            <a:ext uri="{FF2B5EF4-FFF2-40B4-BE49-F238E27FC236}">
              <a16:creationId xmlns:a16="http://schemas.microsoft.com/office/drawing/2014/main" id="{9B8DA6F1-8DBB-4C47-9938-1D153E8C956F}"/>
            </a:ext>
          </a:extLst>
        </xdr:cNvPr>
        <xdr:cNvSpPr/>
      </xdr:nvSpPr>
      <xdr:spPr>
        <a:xfrm>
          <a:off x="14541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09" name="フローチャート: 判断 408">
          <a:extLst>
            <a:ext uri="{FF2B5EF4-FFF2-40B4-BE49-F238E27FC236}">
              <a16:creationId xmlns:a16="http://schemas.microsoft.com/office/drawing/2014/main" id="{78BA4F72-2C99-4C14-B0CD-569BBDF85E1F}"/>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145415</xdr:rowOff>
    </xdr:from>
    <xdr:to>
      <xdr:col>67</xdr:col>
      <xdr:colOff>101600</xdr:colOff>
      <xdr:row>37</xdr:row>
      <xdr:rowOff>75565</xdr:rowOff>
    </xdr:to>
    <xdr:sp macro="" textlink="">
      <xdr:nvSpPr>
        <xdr:cNvPr id="410" name="フローチャート: 判断 409">
          <a:extLst>
            <a:ext uri="{FF2B5EF4-FFF2-40B4-BE49-F238E27FC236}">
              <a16:creationId xmlns:a16="http://schemas.microsoft.com/office/drawing/2014/main" id="{702DCB15-543D-4F70-8A37-7B6D0371EAC8}"/>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89B595D5-2632-49DD-A803-1A4ABEA30B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15F9D59-410D-42FD-8276-E38A999206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F28122F8-40BD-47DA-B16C-7D675D462D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98CD8D22-23AC-4171-9C3A-583C4C06BF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D69D08A-D2EC-41A6-9B7A-50E368A8EE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416" name="楕円 415">
          <a:extLst>
            <a:ext uri="{FF2B5EF4-FFF2-40B4-BE49-F238E27FC236}">
              <a16:creationId xmlns:a16="http://schemas.microsoft.com/office/drawing/2014/main" id="{DC83F3ED-6227-462B-8E5C-F95FFED13508}"/>
            </a:ext>
          </a:extLst>
        </xdr:cNvPr>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12082</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0C0A2EC5-7380-4DAE-8B18-5C9F4E5C001A}"/>
            </a:ext>
          </a:extLst>
        </xdr:cNvPr>
        <xdr:cNvSpPr txBox="1"/>
      </xdr:nvSpPr>
      <xdr:spPr>
        <a:xfrm>
          <a:off x="16357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418" name="楕円 417">
          <a:extLst>
            <a:ext uri="{FF2B5EF4-FFF2-40B4-BE49-F238E27FC236}">
              <a16:creationId xmlns:a16="http://schemas.microsoft.com/office/drawing/2014/main" id="{E7A9CB02-619C-4B82-A6A9-872648BDF73E}"/>
            </a:ext>
          </a:extLst>
        </xdr:cNvPr>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40005</xdr:rowOff>
    </xdr:to>
    <xdr:cxnSp macro="">
      <xdr:nvCxnSpPr>
        <xdr:cNvPr id="419" name="直線コネクタ 418">
          <a:extLst>
            <a:ext uri="{FF2B5EF4-FFF2-40B4-BE49-F238E27FC236}">
              <a16:creationId xmlns:a16="http://schemas.microsoft.com/office/drawing/2014/main" id="{815FC716-E3A8-4EDE-86DC-BCC196849852}"/>
            </a:ext>
          </a:extLst>
        </xdr:cNvPr>
        <xdr:cNvCxnSpPr/>
      </xdr:nvCxnSpPr>
      <xdr:spPr>
        <a:xfrm>
          <a:off x="15481300" y="63360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420" name="楕円 419">
          <a:extLst>
            <a:ext uri="{FF2B5EF4-FFF2-40B4-BE49-F238E27FC236}">
              <a16:creationId xmlns:a16="http://schemas.microsoft.com/office/drawing/2014/main" id="{F61389C7-E475-4FC8-84FE-05E94EB94AE5}"/>
            </a:ext>
          </a:extLst>
        </xdr:cNvPr>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36</xdr:row>
      <xdr:rowOff>163830</xdr:rowOff>
    </xdr:to>
    <xdr:cxnSp macro="">
      <xdr:nvCxnSpPr>
        <xdr:cNvPr id="421" name="直線コネクタ 420">
          <a:extLst>
            <a:ext uri="{FF2B5EF4-FFF2-40B4-BE49-F238E27FC236}">
              <a16:creationId xmlns:a16="http://schemas.microsoft.com/office/drawing/2014/main" id="{09E027ED-89BC-44D0-AA54-8B5B2C7AE9FE}"/>
            </a:ext>
          </a:extLst>
        </xdr:cNvPr>
        <xdr:cNvCxnSpPr/>
      </xdr:nvCxnSpPr>
      <xdr:spPr>
        <a:xfrm>
          <a:off x="14592300" y="6296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422" name="楕円 421">
          <a:extLst>
            <a:ext uri="{FF2B5EF4-FFF2-40B4-BE49-F238E27FC236}">
              <a16:creationId xmlns:a16="http://schemas.microsoft.com/office/drawing/2014/main" id="{72735451-9BDF-4EB7-948C-640070BB0B5A}"/>
            </a:ext>
          </a:extLst>
        </xdr:cNvPr>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123825</xdr:rowOff>
    </xdr:to>
    <xdr:cxnSp macro="">
      <xdr:nvCxnSpPr>
        <xdr:cNvPr id="423" name="直線コネクタ 422">
          <a:extLst>
            <a:ext uri="{FF2B5EF4-FFF2-40B4-BE49-F238E27FC236}">
              <a16:creationId xmlns:a16="http://schemas.microsoft.com/office/drawing/2014/main" id="{D68813C8-D251-4E87-AEC6-1D499697303B}"/>
            </a:ext>
          </a:extLst>
        </xdr:cNvPr>
        <xdr:cNvCxnSpPr/>
      </xdr:nvCxnSpPr>
      <xdr:spPr>
        <a:xfrm>
          <a:off x="13703300" y="6248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74312</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55B4D945-69B9-4138-B6FB-7B302F60830C}"/>
            </a:ext>
          </a:extLst>
        </xdr:cNvPr>
        <xdr:cNvSpPr txBox="1"/>
      </xdr:nvSpPr>
      <xdr:spPr>
        <a:xfrm>
          <a:off x="152660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51452</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44FA78DE-2E31-442F-8E80-DE414CEFEE60}"/>
            </a:ext>
          </a:extLst>
        </xdr:cNvPr>
        <xdr:cNvSpPr txBox="1"/>
      </xdr:nvSpPr>
      <xdr:spPr>
        <a:xfrm>
          <a:off x="14389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A50FF639-0269-4320-9FCB-1785C7FFE797}"/>
            </a:ext>
          </a:extLst>
        </xdr:cNvPr>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92092</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73F6FE8E-B67F-413D-AF4B-E4814EDD00F6}"/>
            </a:ext>
          </a:extLst>
        </xdr:cNvPr>
        <xdr:cNvSpPr txBox="1"/>
      </xdr:nvSpPr>
      <xdr:spPr>
        <a:xfrm>
          <a:off x="12611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B8AEE1E9-508E-4818-B1DD-C0866B1EF7C7}"/>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90C520D8-BDFD-4124-B023-21644EDB2623}"/>
            </a:ext>
          </a:extLst>
        </xdr:cNvPr>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38114974-B5CE-431C-A7B0-631DD9CE983E}"/>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42D660CC-C504-4CF5-979D-E7EA92C68B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E5C94A41-62D5-413A-B03C-B4E9DD371D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22D21546-EF25-4618-B549-F21C383DE8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AE57EB9C-5189-437F-9769-18743889C4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2D69353B-1956-4EBA-B15A-F7472131C7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293F124B-03CA-474F-9A3B-7E52FCBE48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5E3A2B43-C8C4-42CC-BC86-956B6FE3CC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18A9C251-4896-4A03-8AD9-3B499573CD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2973CCBD-75D8-4557-98EF-87F9B29EFB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20D7A2E3-F827-4091-AC2A-8A6F15E252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975818EE-1E1E-4A2B-9B04-3505B03F09F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a:extLst>
            <a:ext uri="{FF2B5EF4-FFF2-40B4-BE49-F238E27FC236}">
              <a16:creationId xmlns:a16="http://schemas.microsoft.com/office/drawing/2014/main" id="{4E348276-6175-4F54-B62F-4DFA771157E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B34AFB1B-D385-4C75-BFF0-7A3167DEC68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a:extLst>
            <a:ext uri="{FF2B5EF4-FFF2-40B4-BE49-F238E27FC236}">
              <a16:creationId xmlns:a16="http://schemas.microsoft.com/office/drawing/2014/main" id="{E2D25331-A59D-414E-B358-D13906BFC84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5CD027A3-47C0-4B73-91C5-5D389FC493C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a:extLst>
            <a:ext uri="{FF2B5EF4-FFF2-40B4-BE49-F238E27FC236}">
              <a16:creationId xmlns:a16="http://schemas.microsoft.com/office/drawing/2014/main" id="{64D73707-7729-4DF6-8AED-357DE2F272B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3FBA13B1-595D-40F3-A22D-8A0A2F703CB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a:extLst>
            <a:ext uri="{FF2B5EF4-FFF2-40B4-BE49-F238E27FC236}">
              <a16:creationId xmlns:a16="http://schemas.microsoft.com/office/drawing/2014/main" id="{8318F69D-5F15-49B0-9449-E947F9890F8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815CCA7F-8A99-4D38-9352-17E5CB200F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221B2B02-52E3-4D66-AAF6-4CFD901760C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7FC7DE58-0D65-4FD1-A1D2-AE3D8CCD35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52" name="直線コネクタ 451">
          <a:extLst>
            <a:ext uri="{FF2B5EF4-FFF2-40B4-BE49-F238E27FC236}">
              <a16:creationId xmlns:a16="http://schemas.microsoft.com/office/drawing/2014/main" id="{1D3830E6-37F8-4FB6-BFD6-E962B515557E}"/>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CFBEB5E2-04FF-4225-9620-8C80D3DF45E7}"/>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54" name="直線コネクタ 453">
          <a:extLst>
            <a:ext uri="{FF2B5EF4-FFF2-40B4-BE49-F238E27FC236}">
              <a16:creationId xmlns:a16="http://schemas.microsoft.com/office/drawing/2014/main" id="{EEECEC74-2715-4490-86DE-1396757AC06B}"/>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DF2965B8-DA2B-497B-A75C-8A8EE003CAD5}"/>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56" name="直線コネクタ 455">
          <a:extLst>
            <a:ext uri="{FF2B5EF4-FFF2-40B4-BE49-F238E27FC236}">
              <a16:creationId xmlns:a16="http://schemas.microsoft.com/office/drawing/2014/main" id="{E303D27C-AC48-49F3-9C61-F7017BC5A12C}"/>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E298D88D-5F93-45FD-B7DE-E36F17EF9A1B}"/>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8" name="フローチャート: 判断 457">
          <a:extLst>
            <a:ext uri="{FF2B5EF4-FFF2-40B4-BE49-F238E27FC236}">
              <a16:creationId xmlns:a16="http://schemas.microsoft.com/office/drawing/2014/main" id="{3143C95B-F9EC-4599-A8F2-D6CEC5D7074A}"/>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59233</xdr:rowOff>
    </xdr:from>
    <xdr:to>
      <xdr:col>112</xdr:col>
      <xdr:colOff>38100</xdr:colOff>
      <xdr:row>40</xdr:row>
      <xdr:rowOff>160833</xdr:rowOff>
    </xdr:to>
    <xdr:sp macro="" textlink="">
      <xdr:nvSpPr>
        <xdr:cNvPr id="459" name="フローチャート: 判断 458">
          <a:extLst>
            <a:ext uri="{FF2B5EF4-FFF2-40B4-BE49-F238E27FC236}">
              <a16:creationId xmlns:a16="http://schemas.microsoft.com/office/drawing/2014/main" id="{3337E92A-8AE3-4C38-A666-8023F8420631}"/>
            </a:ext>
          </a:extLst>
        </xdr:cNvPr>
        <xdr:cNvSpPr/>
      </xdr:nvSpPr>
      <xdr:spPr>
        <a:xfrm>
          <a:off x="21272500" y="691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51003</xdr:rowOff>
    </xdr:from>
    <xdr:to>
      <xdr:col>107</xdr:col>
      <xdr:colOff>101600</xdr:colOff>
      <xdr:row>40</xdr:row>
      <xdr:rowOff>152603</xdr:rowOff>
    </xdr:to>
    <xdr:sp macro="" textlink="">
      <xdr:nvSpPr>
        <xdr:cNvPr id="460" name="フローチャート: 判断 459">
          <a:extLst>
            <a:ext uri="{FF2B5EF4-FFF2-40B4-BE49-F238E27FC236}">
              <a16:creationId xmlns:a16="http://schemas.microsoft.com/office/drawing/2014/main" id="{5C99BE78-049C-47F4-918A-3CBB54091E52}"/>
            </a:ext>
          </a:extLst>
        </xdr:cNvPr>
        <xdr:cNvSpPr/>
      </xdr:nvSpPr>
      <xdr:spPr>
        <a:xfrm>
          <a:off x="20383500" y="690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55575</xdr:rowOff>
    </xdr:from>
    <xdr:to>
      <xdr:col>102</xdr:col>
      <xdr:colOff>165100</xdr:colOff>
      <xdr:row>40</xdr:row>
      <xdr:rowOff>157175</xdr:rowOff>
    </xdr:to>
    <xdr:sp macro="" textlink="">
      <xdr:nvSpPr>
        <xdr:cNvPr id="461" name="フローチャート: 判断 460">
          <a:extLst>
            <a:ext uri="{FF2B5EF4-FFF2-40B4-BE49-F238E27FC236}">
              <a16:creationId xmlns:a16="http://schemas.microsoft.com/office/drawing/2014/main" id="{E5E18FA4-82FB-4CE5-BD08-4D2313524F6D}"/>
            </a:ext>
          </a:extLst>
        </xdr:cNvPr>
        <xdr:cNvSpPr/>
      </xdr:nvSpPr>
      <xdr:spPr>
        <a:xfrm>
          <a:off x="19494500" y="691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53746</xdr:rowOff>
    </xdr:from>
    <xdr:to>
      <xdr:col>98</xdr:col>
      <xdr:colOff>38100</xdr:colOff>
      <xdr:row>40</xdr:row>
      <xdr:rowOff>155346</xdr:rowOff>
    </xdr:to>
    <xdr:sp macro="" textlink="">
      <xdr:nvSpPr>
        <xdr:cNvPr id="462" name="フローチャート: 判断 461">
          <a:extLst>
            <a:ext uri="{FF2B5EF4-FFF2-40B4-BE49-F238E27FC236}">
              <a16:creationId xmlns:a16="http://schemas.microsoft.com/office/drawing/2014/main" id="{B765AF93-8728-43EB-B676-B37779609DCF}"/>
            </a:ext>
          </a:extLst>
        </xdr:cNvPr>
        <xdr:cNvSpPr/>
      </xdr:nvSpPr>
      <xdr:spPr>
        <a:xfrm>
          <a:off x="18605500" y="691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BAC77E21-7B72-4954-ACD5-4DBFF6E50A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9F7C4E19-33A6-482C-9F1F-A7CFD16311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740ACC0-B614-4B1E-931A-95821EB72B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93668A2-DABE-4BDD-B3D4-6E294ADE32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C82A74F-977C-460C-B047-4C5D5E33CA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68" name="楕円 467">
          <a:extLst>
            <a:ext uri="{FF2B5EF4-FFF2-40B4-BE49-F238E27FC236}">
              <a16:creationId xmlns:a16="http://schemas.microsoft.com/office/drawing/2014/main" id="{0D38186C-F4E3-4CB3-8497-3D3266E85E13}"/>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75555CA6-7C0C-45CC-A7F9-2E25D69811A6}"/>
            </a:ext>
          </a:extLst>
        </xdr:cNvPr>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141529</xdr:rowOff>
    </xdr:from>
    <xdr:to>
      <xdr:col>112</xdr:col>
      <xdr:colOff>38100</xdr:colOff>
      <xdr:row>41</xdr:row>
      <xdr:rowOff>71679</xdr:rowOff>
    </xdr:to>
    <xdr:sp macro="" textlink="">
      <xdr:nvSpPr>
        <xdr:cNvPr id="470" name="楕円 469">
          <a:extLst>
            <a:ext uri="{FF2B5EF4-FFF2-40B4-BE49-F238E27FC236}">
              <a16:creationId xmlns:a16="http://schemas.microsoft.com/office/drawing/2014/main" id="{64D88F8C-F914-4126-ABCB-6563DAF48DB2}"/>
            </a:ext>
          </a:extLst>
        </xdr:cNvPr>
        <xdr:cNvSpPr/>
      </xdr:nvSpPr>
      <xdr:spPr>
        <a:xfrm>
          <a:off x="21272500" y="69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20879</xdr:rowOff>
    </xdr:to>
    <xdr:cxnSp macro="">
      <xdr:nvCxnSpPr>
        <xdr:cNvPr id="471" name="直線コネクタ 470">
          <a:extLst>
            <a:ext uri="{FF2B5EF4-FFF2-40B4-BE49-F238E27FC236}">
              <a16:creationId xmlns:a16="http://schemas.microsoft.com/office/drawing/2014/main" id="{B4C8A62E-3865-4A20-972D-F1191E49D591}"/>
            </a:ext>
          </a:extLst>
        </xdr:cNvPr>
        <xdr:cNvCxnSpPr/>
      </xdr:nvCxnSpPr>
      <xdr:spPr>
        <a:xfrm flipV="1">
          <a:off x="21323300" y="704850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142443</xdr:rowOff>
    </xdr:from>
    <xdr:to>
      <xdr:col>107</xdr:col>
      <xdr:colOff>101600</xdr:colOff>
      <xdr:row>41</xdr:row>
      <xdr:rowOff>72593</xdr:rowOff>
    </xdr:to>
    <xdr:sp macro="" textlink="">
      <xdr:nvSpPr>
        <xdr:cNvPr id="472" name="楕円 471">
          <a:extLst>
            <a:ext uri="{FF2B5EF4-FFF2-40B4-BE49-F238E27FC236}">
              <a16:creationId xmlns:a16="http://schemas.microsoft.com/office/drawing/2014/main" id="{B398C13D-D2C2-4B99-B6EE-185FBE818CE4}"/>
            </a:ext>
          </a:extLst>
        </xdr:cNvPr>
        <xdr:cNvSpPr/>
      </xdr:nvSpPr>
      <xdr:spPr>
        <a:xfrm>
          <a:off x="20383500" y="70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20879</xdr:rowOff>
    </xdr:from>
    <xdr:to>
      <xdr:col>111</xdr:col>
      <xdr:colOff>177800</xdr:colOff>
      <xdr:row>41</xdr:row>
      <xdr:rowOff>21793</xdr:rowOff>
    </xdr:to>
    <xdr:cxnSp macro="">
      <xdr:nvCxnSpPr>
        <xdr:cNvPr id="473" name="直線コネクタ 472">
          <a:extLst>
            <a:ext uri="{FF2B5EF4-FFF2-40B4-BE49-F238E27FC236}">
              <a16:creationId xmlns:a16="http://schemas.microsoft.com/office/drawing/2014/main" id="{1F9C5714-42EF-4D8C-A2F4-6F7685EF1220}"/>
            </a:ext>
          </a:extLst>
        </xdr:cNvPr>
        <xdr:cNvCxnSpPr/>
      </xdr:nvCxnSpPr>
      <xdr:spPr>
        <a:xfrm flipV="1">
          <a:off x="20434300" y="70503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74" name="楕円 473">
          <a:extLst>
            <a:ext uri="{FF2B5EF4-FFF2-40B4-BE49-F238E27FC236}">
              <a16:creationId xmlns:a16="http://schemas.microsoft.com/office/drawing/2014/main" id="{BE70C613-731D-44B8-8066-D62908454DC7}"/>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21793</xdr:rowOff>
    </xdr:from>
    <xdr:to>
      <xdr:col>107</xdr:col>
      <xdr:colOff>50800</xdr:colOff>
      <xdr:row>41</xdr:row>
      <xdr:rowOff>23622</xdr:rowOff>
    </xdr:to>
    <xdr:cxnSp macro="">
      <xdr:nvCxnSpPr>
        <xdr:cNvPr id="475" name="直線コネクタ 474">
          <a:extLst>
            <a:ext uri="{FF2B5EF4-FFF2-40B4-BE49-F238E27FC236}">
              <a16:creationId xmlns:a16="http://schemas.microsoft.com/office/drawing/2014/main" id="{9700D9F0-2896-43E7-AC93-780434C1C56E}"/>
            </a:ext>
          </a:extLst>
        </xdr:cNvPr>
        <xdr:cNvCxnSpPr/>
      </xdr:nvCxnSpPr>
      <xdr:spPr>
        <a:xfrm flipV="1">
          <a:off x="19545300" y="705124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5910</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EE785FE0-EE9E-4927-8BAF-C6EB6B652D37}"/>
            </a:ext>
          </a:extLst>
        </xdr:cNvPr>
        <xdr:cNvSpPr txBox="1"/>
      </xdr:nvSpPr>
      <xdr:spPr>
        <a:xfrm>
          <a:off x="21075727" y="669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169130</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31967DAE-FB6D-4EE5-9F60-D3A02D0CD595}"/>
            </a:ext>
          </a:extLst>
        </xdr:cNvPr>
        <xdr:cNvSpPr txBox="1"/>
      </xdr:nvSpPr>
      <xdr:spPr>
        <a:xfrm>
          <a:off x="20199427" y="668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2252</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5205846C-6D18-4E03-A9B9-66FC69DC5571}"/>
            </a:ext>
          </a:extLst>
        </xdr:cNvPr>
        <xdr:cNvSpPr txBox="1"/>
      </xdr:nvSpPr>
      <xdr:spPr>
        <a:xfrm>
          <a:off x="19310427" y="668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423</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2E9C2A7B-7003-4B40-8017-A5800937BF57}"/>
            </a:ext>
          </a:extLst>
        </xdr:cNvPr>
        <xdr:cNvSpPr txBox="1"/>
      </xdr:nvSpPr>
      <xdr:spPr>
        <a:xfrm>
          <a:off x="18421427" y="66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62806</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C16C1551-8DDF-4E06-ACA0-85F6B1555210}"/>
            </a:ext>
          </a:extLst>
        </xdr:cNvPr>
        <xdr:cNvSpPr txBox="1"/>
      </xdr:nvSpPr>
      <xdr:spPr>
        <a:xfrm>
          <a:off x="21075727" y="709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63720</xdr:rowOff>
    </xdr:from>
    <xdr:ext cx="469744" cy="259045"/>
    <xdr:sp macro="" textlink="">
      <xdr:nvSpPr>
        <xdr:cNvPr id="481" name="n_2mainValue【認定こども園・幼稚園・保育所】&#10;一人当たり面積">
          <a:extLst>
            <a:ext uri="{FF2B5EF4-FFF2-40B4-BE49-F238E27FC236}">
              <a16:creationId xmlns:a16="http://schemas.microsoft.com/office/drawing/2014/main" id="{A2EFE1D3-2B3C-4344-B8D2-3A06B41CF277}"/>
            </a:ext>
          </a:extLst>
        </xdr:cNvPr>
        <xdr:cNvSpPr txBox="1"/>
      </xdr:nvSpPr>
      <xdr:spPr>
        <a:xfrm>
          <a:off x="20199427" y="70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482" name="n_3mainValue【認定こども園・幼稚園・保育所】&#10;一人当たり面積">
          <a:extLst>
            <a:ext uri="{FF2B5EF4-FFF2-40B4-BE49-F238E27FC236}">
              <a16:creationId xmlns:a16="http://schemas.microsoft.com/office/drawing/2014/main" id="{E612625B-3043-44E5-A030-FB8519029ADE}"/>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4A45B61F-2033-4F22-B4DF-8364C5C556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7D8A527E-E8F5-4D0C-9B82-CEA42B3BDA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4DE8BA31-9B0D-400B-89B2-5FB71FAECA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4247226B-5F61-4B2C-AEFF-9AFA278EBCC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28753228-28C5-4001-A859-D383B0982A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9D3206AD-741D-4AB9-AB3C-612CDB1DDB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C5C8CFF2-978A-493A-8C7F-6A56425A30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FAC36921-CF10-46D6-8CF8-9D1BE42719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87964935-2D4B-45E4-B04B-73CD392E79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46D1DAF8-F190-441A-A0B9-C584964A72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3B47B12F-1692-4AC3-98EC-4D8E93BF31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5F6AA336-E030-4152-A5AC-BF924B22D5D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BE0477BF-DC16-42EC-8694-ECE335B73B9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F01466E7-1282-44C3-8777-E80CCB31190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56166294-F1FB-4A3F-B012-F735316B818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3C5B99A3-4AA6-458F-BC58-2207EB52520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9BCEA951-1340-4526-A469-FBE5CB58984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FC024BE9-2C05-40D0-9CE1-56328533A02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58CCECEC-C00E-403C-BAAD-001FF1E52F7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BF0463B1-88FC-4F48-8542-4D2028A957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D5B4A7CA-1D85-4AEA-B183-D0A37DDB819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C3DFB52A-72E6-48B0-9AEE-69AD53E179B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3CC569D2-FE90-49BF-99D6-EAB0945EF68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07593921-124D-41C5-BA6B-D6F1BAE69A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4195497E-BF5C-4EC6-93D1-3BC46555B6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08" name="直線コネクタ 507">
          <a:extLst>
            <a:ext uri="{FF2B5EF4-FFF2-40B4-BE49-F238E27FC236}">
              <a16:creationId xmlns:a16="http://schemas.microsoft.com/office/drawing/2014/main" id="{225DCD8E-8129-49EF-87FF-792F15BA0DEF}"/>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9AFBC574-1A76-48E5-9D39-2F95CAB53719}"/>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10" name="直線コネクタ 509">
          <a:extLst>
            <a:ext uri="{FF2B5EF4-FFF2-40B4-BE49-F238E27FC236}">
              <a16:creationId xmlns:a16="http://schemas.microsoft.com/office/drawing/2014/main" id="{8859EEB2-F03E-437D-9812-B64600A125DC}"/>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7434FA0B-2E41-4E67-8A32-1F564E11001A}"/>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12" name="直線コネクタ 511">
          <a:extLst>
            <a:ext uri="{FF2B5EF4-FFF2-40B4-BE49-F238E27FC236}">
              <a16:creationId xmlns:a16="http://schemas.microsoft.com/office/drawing/2014/main" id="{02DAE4E9-B1AE-4ACB-BEA7-A68F82288A79}"/>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CC4C8A7-0698-49AA-A715-A61CDEC3331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a:extLst>
            <a:ext uri="{FF2B5EF4-FFF2-40B4-BE49-F238E27FC236}">
              <a16:creationId xmlns:a16="http://schemas.microsoft.com/office/drawing/2014/main" id="{5007C3F9-E4BD-4ACA-B10E-75D794172689}"/>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15" name="フローチャート: 判断 514">
          <a:extLst>
            <a:ext uri="{FF2B5EF4-FFF2-40B4-BE49-F238E27FC236}">
              <a16:creationId xmlns:a16="http://schemas.microsoft.com/office/drawing/2014/main" id="{E281E89F-C708-4035-BEB3-A3FDDE3EC823}"/>
            </a:ext>
          </a:extLst>
        </xdr:cNvPr>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16" name="フローチャート: 判断 515">
          <a:extLst>
            <a:ext uri="{FF2B5EF4-FFF2-40B4-BE49-F238E27FC236}">
              <a16:creationId xmlns:a16="http://schemas.microsoft.com/office/drawing/2014/main" id="{6849FCB1-EE8F-40CF-BA33-174D6F59C03A}"/>
            </a:ext>
          </a:extLst>
        </xdr:cNvPr>
        <xdr:cNvSpPr/>
      </xdr:nvSpPr>
      <xdr:spPr>
        <a:xfrm>
          <a:off x="14541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17" name="フローチャート: 判断 516">
          <a:extLst>
            <a:ext uri="{FF2B5EF4-FFF2-40B4-BE49-F238E27FC236}">
              <a16:creationId xmlns:a16="http://schemas.microsoft.com/office/drawing/2014/main" id="{973F2FA5-56F6-4B5C-929E-BD3A7C7B2C97}"/>
            </a:ext>
          </a:extLst>
        </xdr:cNvPr>
        <xdr:cNvSpPr/>
      </xdr:nvSpPr>
      <xdr:spPr>
        <a:xfrm>
          <a:off x="13652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18" name="フローチャート: 判断 517">
          <a:extLst>
            <a:ext uri="{FF2B5EF4-FFF2-40B4-BE49-F238E27FC236}">
              <a16:creationId xmlns:a16="http://schemas.microsoft.com/office/drawing/2014/main" id="{55B3FAA8-6B7F-4CFD-846E-999C3422B7B5}"/>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6AE38A7D-8586-45BB-91CA-2FAE929E7B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100B1AE7-47F8-41B7-9CE9-3CAE67777AE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7FF584DA-EB10-463D-8499-76209D9E16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402365F3-B852-446C-80D4-2082216612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68F6028-0CD0-4E54-BD5B-5E6EF18E5A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24" name="楕円 523">
          <a:extLst>
            <a:ext uri="{FF2B5EF4-FFF2-40B4-BE49-F238E27FC236}">
              <a16:creationId xmlns:a16="http://schemas.microsoft.com/office/drawing/2014/main" id="{F004EE57-1122-4F36-8C98-254A856E2024}"/>
            </a:ext>
          </a:extLst>
        </xdr:cNvPr>
        <xdr:cNvSpPr/>
      </xdr:nvSpPr>
      <xdr:spPr>
        <a:xfrm>
          <a:off x="16268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171286</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724FEAC1-0415-4AE4-90CD-5647F5D2199A}"/>
            </a:ext>
          </a:extLst>
        </xdr:cNvPr>
        <xdr:cNvSpPr txBox="1"/>
      </xdr:nvSpPr>
      <xdr:spPr>
        <a:xfrm>
          <a:off x="16357600" y="1011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112485</xdr:rowOff>
    </xdr:from>
    <xdr:to>
      <xdr:col>81</xdr:col>
      <xdr:colOff>101600</xdr:colOff>
      <xdr:row>60</xdr:row>
      <xdr:rowOff>42635</xdr:rowOff>
    </xdr:to>
    <xdr:sp macro="" textlink="">
      <xdr:nvSpPr>
        <xdr:cNvPr id="526" name="楕円 525">
          <a:extLst>
            <a:ext uri="{FF2B5EF4-FFF2-40B4-BE49-F238E27FC236}">
              <a16:creationId xmlns:a16="http://schemas.microsoft.com/office/drawing/2014/main" id="{4ABDE091-593D-4325-948E-6A68C40438FC}"/>
            </a:ext>
          </a:extLst>
        </xdr:cNvPr>
        <xdr:cNvSpPr/>
      </xdr:nvSpPr>
      <xdr:spPr>
        <a:xfrm>
          <a:off x="15430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163285</xdr:rowOff>
    </xdr:from>
    <xdr:to>
      <xdr:col>85</xdr:col>
      <xdr:colOff>127000</xdr:colOff>
      <xdr:row>60</xdr:row>
      <xdr:rowOff>27759</xdr:rowOff>
    </xdr:to>
    <xdr:cxnSp macro="">
      <xdr:nvCxnSpPr>
        <xdr:cNvPr id="527" name="直線コネクタ 526">
          <a:extLst>
            <a:ext uri="{FF2B5EF4-FFF2-40B4-BE49-F238E27FC236}">
              <a16:creationId xmlns:a16="http://schemas.microsoft.com/office/drawing/2014/main" id="{D57A9686-F0A2-43EF-8ACF-38D79FED70BE}"/>
            </a:ext>
          </a:extLst>
        </xdr:cNvPr>
        <xdr:cNvCxnSpPr/>
      </xdr:nvCxnSpPr>
      <xdr:spPr>
        <a:xfrm>
          <a:off x="15481300" y="1027883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28" name="楕円 527">
          <a:extLst>
            <a:ext uri="{FF2B5EF4-FFF2-40B4-BE49-F238E27FC236}">
              <a16:creationId xmlns:a16="http://schemas.microsoft.com/office/drawing/2014/main" id="{F0C5DF6A-C5E6-4A35-A9FA-C334977F19CE}"/>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59</xdr:row>
      <xdr:rowOff>163285</xdr:rowOff>
    </xdr:to>
    <xdr:cxnSp macro="">
      <xdr:nvCxnSpPr>
        <xdr:cNvPr id="529" name="直線コネクタ 528">
          <a:extLst>
            <a:ext uri="{FF2B5EF4-FFF2-40B4-BE49-F238E27FC236}">
              <a16:creationId xmlns:a16="http://schemas.microsoft.com/office/drawing/2014/main" id="{371594F9-2A2E-4D5E-8DE0-FCD14863D67D}"/>
            </a:ext>
          </a:extLst>
        </xdr:cNvPr>
        <xdr:cNvCxnSpPr/>
      </xdr:nvCxnSpPr>
      <xdr:spPr>
        <a:xfrm>
          <a:off x="14592300" y="102527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530" name="楕円 529">
          <a:extLst>
            <a:ext uri="{FF2B5EF4-FFF2-40B4-BE49-F238E27FC236}">
              <a16:creationId xmlns:a16="http://schemas.microsoft.com/office/drawing/2014/main" id="{6DED4D1E-A34B-4376-A25A-44651CF5462F}"/>
            </a:ext>
          </a:extLst>
        </xdr:cNvPr>
        <xdr:cNvSpPr/>
      </xdr:nvSpPr>
      <xdr:spPr>
        <a:xfrm>
          <a:off x="1365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137160</xdr:rowOff>
    </xdr:to>
    <xdr:cxnSp macro="">
      <xdr:nvCxnSpPr>
        <xdr:cNvPr id="531" name="直線コネクタ 530">
          <a:extLst>
            <a:ext uri="{FF2B5EF4-FFF2-40B4-BE49-F238E27FC236}">
              <a16:creationId xmlns:a16="http://schemas.microsoft.com/office/drawing/2014/main" id="{55F7BF37-09E6-4F8F-99CA-437058416242}"/>
            </a:ext>
          </a:extLst>
        </xdr:cNvPr>
        <xdr:cNvCxnSpPr/>
      </xdr:nvCxnSpPr>
      <xdr:spPr>
        <a:xfrm>
          <a:off x="13703300" y="102151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32130</xdr:rowOff>
    </xdr:from>
    <xdr:ext cx="405111" cy="259045"/>
    <xdr:sp macro="" textlink="">
      <xdr:nvSpPr>
        <xdr:cNvPr id="532" name="n_1aveValue【学校施設】&#10;有形固定資産減価償却率">
          <a:extLst>
            <a:ext uri="{FF2B5EF4-FFF2-40B4-BE49-F238E27FC236}">
              <a16:creationId xmlns:a16="http://schemas.microsoft.com/office/drawing/2014/main" id="{B62D131E-56CB-40E5-8D5D-DB3C6C4D7104}"/>
            </a:ext>
          </a:extLst>
        </xdr:cNvPr>
        <xdr:cNvSpPr txBox="1"/>
      </xdr:nvSpPr>
      <xdr:spPr>
        <a:xfrm>
          <a:off x="15266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533" name="n_2aveValue【学校施設】&#10;有形固定資産減価償却率">
          <a:extLst>
            <a:ext uri="{FF2B5EF4-FFF2-40B4-BE49-F238E27FC236}">
              <a16:creationId xmlns:a16="http://schemas.microsoft.com/office/drawing/2014/main" id="{7A067581-4811-49B1-8039-646C5F31386D}"/>
            </a:ext>
          </a:extLst>
        </xdr:cNvPr>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34" name="n_3aveValue【学校施設】&#10;有形固定資産減価償却率">
          <a:extLst>
            <a:ext uri="{FF2B5EF4-FFF2-40B4-BE49-F238E27FC236}">
              <a16:creationId xmlns:a16="http://schemas.microsoft.com/office/drawing/2014/main" id="{CDE858A6-C9A4-41FA-B221-88F7C2FB42B5}"/>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35" name="n_4aveValue【学校施設】&#10;有形固定資産減価償却率">
          <a:extLst>
            <a:ext uri="{FF2B5EF4-FFF2-40B4-BE49-F238E27FC236}">
              <a16:creationId xmlns:a16="http://schemas.microsoft.com/office/drawing/2014/main" id="{27AA974E-0F2B-47FC-AE3C-29C6BA28AF1C}"/>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59162</xdr:rowOff>
    </xdr:from>
    <xdr:ext cx="405111" cy="259045"/>
    <xdr:sp macro="" textlink="">
      <xdr:nvSpPr>
        <xdr:cNvPr id="536" name="n_1mainValue【学校施設】&#10;有形固定資産減価償却率">
          <a:extLst>
            <a:ext uri="{FF2B5EF4-FFF2-40B4-BE49-F238E27FC236}">
              <a16:creationId xmlns:a16="http://schemas.microsoft.com/office/drawing/2014/main" id="{AB92384B-31FE-474E-8566-CF29041859C4}"/>
            </a:ext>
          </a:extLst>
        </xdr:cNvPr>
        <xdr:cNvSpPr txBox="1"/>
      </xdr:nvSpPr>
      <xdr:spPr>
        <a:xfrm>
          <a:off x="15266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37" name="n_2mainValue【学校施設】&#10;有形固定資産減価償却率">
          <a:extLst>
            <a:ext uri="{FF2B5EF4-FFF2-40B4-BE49-F238E27FC236}">
              <a16:creationId xmlns:a16="http://schemas.microsoft.com/office/drawing/2014/main" id="{4E5B63A9-67F1-4653-8DFF-3E666B3C3677}"/>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166931</xdr:rowOff>
    </xdr:from>
    <xdr:ext cx="405111" cy="259045"/>
    <xdr:sp macro="" textlink="">
      <xdr:nvSpPr>
        <xdr:cNvPr id="538" name="n_3mainValue【学校施設】&#10;有形固定資産減価償却率">
          <a:extLst>
            <a:ext uri="{FF2B5EF4-FFF2-40B4-BE49-F238E27FC236}">
              <a16:creationId xmlns:a16="http://schemas.microsoft.com/office/drawing/2014/main" id="{A8A719A3-030D-4F9A-901F-41655EC23525}"/>
            </a:ext>
          </a:extLst>
        </xdr:cNvPr>
        <xdr:cNvSpPr txBox="1"/>
      </xdr:nvSpPr>
      <xdr:spPr>
        <a:xfrm>
          <a:off x="13500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F47DF05B-1D33-44D4-A3E5-7B2A18395C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14F5CA0B-A746-4897-9A49-4569E36CF4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7287FC1D-5535-4A49-A4B9-7BB67A2C8A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15A41F93-E595-4B07-B0DD-9946B0481E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A4F741A-3495-4300-A4D2-6DCE707E71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16305F9E-C7C6-45AD-A433-D19CFB1432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1414AB00-AE75-4C21-A1BF-A9EF53AFE4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52E800EF-DBA3-4AB2-ABF6-CF8D8A7D05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7A014418-B3BE-4A8D-A145-9F75BC4F53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A1D12A72-33F6-4CA2-B922-8620EA7BB2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AFD776CB-955A-4D4B-8661-737402763A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91A27B11-F061-4D12-9C21-3440FD5E015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7923E27F-CFA1-42BC-B841-15EB5B81F0C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EC4D350-6BD9-4AF5-9036-BC92BC0A16F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C28BA960-1D6E-432A-A8DA-F31DBFC33A2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747CF906-76A4-4D89-9FCD-370985E4072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C72C2C22-EE4B-4CB3-BFCB-29F50C4520A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1F882D49-3ABD-4929-8906-7A420641966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A6731A2B-A6F9-45FB-AAC9-FA8E125A73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1958A1DE-BA2C-4B65-BCC3-84B866C5851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A68E3E0B-266A-4E0B-BD27-9FB2467015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9FB89768-F930-4218-96E9-C45DC03991B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E7949ECD-EF0A-411E-9AAE-945B268813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62" name="直線コネクタ 561">
          <a:extLst>
            <a:ext uri="{FF2B5EF4-FFF2-40B4-BE49-F238E27FC236}">
              <a16:creationId xmlns:a16="http://schemas.microsoft.com/office/drawing/2014/main" id="{DE3A3EE1-5390-4AAF-85F8-B4C8DCDA8617}"/>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63" name="【学校施設】&#10;一人当たり面積最小値テキスト">
          <a:extLst>
            <a:ext uri="{FF2B5EF4-FFF2-40B4-BE49-F238E27FC236}">
              <a16:creationId xmlns:a16="http://schemas.microsoft.com/office/drawing/2014/main" id="{C5E577F1-F399-4EDE-A425-42DCE4CAE8BC}"/>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64" name="直線コネクタ 563">
          <a:extLst>
            <a:ext uri="{FF2B5EF4-FFF2-40B4-BE49-F238E27FC236}">
              <a16:creationId xmlns:a16="http://schemas.microsoft.com/office/drawing/2014/main" id="{6C473187-197C-4501-9589-C67D6EBB98CE}"/>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65" name="【学校施設】&#10;一人当たり面積最大値テキスト">
          <a:extLst>
            <a:ext uri="{FF2B5EF4-FFF2-40B4-BE49-F238E27FC236}">
              <a16:creationId xmlns:a16="http://schemas.microsoft.com/office/drawing/2014/main" id="{47393DAF-12DC-4DC4-BCB9-5ECAA6799856}"/>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66" name="直線コネクタ 565">
          <a:extLst>
            <a:ext uri="{FF2B5EF4-FFF2-40B4-BE49-F238E27FC236}">
              <a16:creationId xmlns:a16="http://schemas.microsoft.com/office/drawing/2014/main" id="{8C26C9A9-E6DF-420D-8FD5-6CD7EF44B1D6}"/>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67" name="【学校施設】&#10;一人当たり面積平均値テキスト">
          <a:extLst>
            <a:ext uri="{FF2B5EF4-FFF2-40B4-BE49-F238E27FC236}">
              <a16:creationId xmlns:a16="http://schemas.microsoft.com/office/drawing/2014/main" id="{FE3D17D1-5890-4021-ABFA-2237C505D938}"/>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68" name="フローチャート: 判断 567">
          <a:extLst>
            <a:ext uri="{FF2B5EF4-FFF2-40B4-BE49-F238E27FC236}">
              <a16:creationId xmlns:a16="http://schemas.microsoft.com/office/drawing/2014/main" id="{C2AC1ABF-C54A-4401-99E8-705BF4CD5493}"/>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161036</xdr:rowOff>
    </xdr:from>
    <xdr:to>
      <xdr:col>112</xdr:col>
      <xdr:colOff>38100</xdr:colOff>
      <xdr:row>62</xdr:row>
      <xdr:rowOff>91186</xdr:rowOff>
    </xdr:to>
    <xdr:sp macro="" textlink="">
      <xdr:nvSpPr>
        <xdr:cNvPr id="569" name="フローチャート: 判断 568">
          <a:extLst>
            <a:ext uri="{FF2B5EF4-FFF2-40B4-BE49-F238E27FC236}">
              <a16:creationId xmlns:a16="http://schemas.microsoft.com/office/drawing/2014/main" id="{1831DB14-0C4B-4E96-B81C-B6EED148E681}"/>
            </a:ext>
          </a:extLst>
        </xdr:cNvPr>
        <xdr:cNvSpPr/>
      </xdr:nvSpPr>
      <xdr:spPr>
        <a:xfrm>
          <a:off x="21272500" y="106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6921</xdr:rowOff>
    </xdr:from>
    <xdr:to>
      <xdr:col>107</xdr:col>
      <xdr:colOff>101600</xdr:colOff>
      <xdr:row>62</xdr:row>
      <xdr:rowOff>108521</xdr:rowOff>
    </xdr:to>
    <xdr:sp macro="" textlink="">
      <xdr:nvSpPr>
        <xdr:cNvPr id="570" name="フローチャート: 判断 569">
          <a:extLst>
            <a:ext uri="{FF2B5EF4-FFF2-40B4-BE49-F238E27FC236}">
              <a16:creationId xmlns:a16="http://schemas.microsoft.com/office/drawing/2014/main" id="{57AB1330-AC0F-4FE0-9779-DE39714EFFDB}"/>
            </a:ext>
          </a:extLst>
        </xdr:cNvPr>
        <xdr:cNvSpPr/>
      </xdr:nvSpPr>
      <xdr:spPr>
        <a:xfrm>
          <a:off x="20383500" y="1063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10731</xdr:rowOff>
    </xdr:from>
    <xdr:to>
      <xdr:col>102</xdr:col>
      <xdr:colOff>165100</xdr:colOff>
      <xdr:row>62</xdr:row>
      <xdr:rowOff>112331</xdr:rowOff>
    </xdr:to>
    <xdr:sp macro="" textlink="">
      <xdr:nvSpPr>
        <xdr:cNvPr id="571" name="フローチャート: 判断 570">
          <a:extLst>
            <a:ext uri="{FF2B5EF4-FFF2-40B4-BE49-F238E27FC236}">
              <a16:creationId xmlns:a16="http://schemas.microsoft.com/office/drawing/2014/main" id="{6A4EBEBC-833C-49D1-83AA-840A5C4C257E}"/>
            </a:ext>
          </a:extLst>
        </xdr:cNvPr>
        <xdr:cNvSpPr/>
      </xdr:nvSpPr>
      <xdr:spPr>
        <a:xfrm>
          <a:off x="19494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12636</xdr:rowOff>
    </xdr:from>
    <xdr:to>
      <xdr:col>98</xdr:col>
      <xdr:colOff>38100</xdr:colOff>
      <xdr:row>62</xdr:row>
      <xdr:rowOff>114236</xdr:rowOff>
    </xdr:to>
    <xdr:sp macro="" textlink="">
      <xdr:nvSpPr>
        <xdr:cNvPr id="572" name="フローチャート: 判断 571">
          <a:extLst>
            <a:ext uri="{FF2B5EF4-FFF2-40B4-BE49-F238E27FC236}">
              <a16:creationId xmlns:a16="http://schemas.microsoft.com/office/drawing/2014/main" id="{237CDCB7-BB57-4513-BB8E-1754ED063017}"/>
            </a:ext>
          </a:extLst>
        </xdr:cNvPr>
        <xdr:cNvSpPr/>
      </xdr:nvSpPr>
      <xdr:spPr>
        <a:xfrm>
          <a:off x="18605500" y="10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8E30830-D641-4567-A41B-3717BFEAD2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16A5BA4-61F9-43E1-9B2F-613409CF7F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7B2BB00-14AE-4B7C-B520-5AF06BDDEBE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608A7CDF-86C0-4150-8EE4-645D3DCFA6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C0E748E0-1C11-408B-AA59-FE5465D7CF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8445</xdr:rowOff>
    </xdr:from>
    <xdr:to>
      <xdr:col>116</xdr:col>
      <xdr:colOff>114300</xdr:colOff>
      <xdr:row>62</xdr:row>
      <xdr:rowOff>110045</xdr:rowOff>
    </xdr:to>
    <xdr:sp macro="" textlink="">
      <xdr:nvSpPr>
        <xdr:cNvPr id="578" name="楕円 577">
          <a:extLst>
            <a:ext uri="{FF2B5EF4-FFF2-40B4-BE49-F238E27FC236}">
              <a16:creationId xmlns:a16="http://schemas.microsoft.com/office/drawing/2014/main" id="{F29BEECA-ED27-4565-855D-57E7098490DF}"/>
            </a:ext>
          </a:extLst>
        </xdr:cNvPr>
        <xdr:cNvSpPr/>
      </xdr:nvSpPr>
      <xdr:spPr>
        <a:xfrm>
          <a:off x="22110700" y="1063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158322</xdr:rowOff>
    </xdr:from>
    <xdr:ext cx="469744" cy="259045"/>
    <xdr:sp macro="" textlink="">
      <xdr:nvSpPr>
        <xdr:cNvPr id="579" name="【学校施設】&#10;一人当たり面積該当値テキスト">
          <a:extLst>
            <a:ext uri="{FF2B5EF4-FFF2-40B4-BE49-F238E27FC236}">
              <a16:creationId xmlns:a16="http://schemas.microsoft.com/office/drawing/2014/main" id="{55DFAC40-6453-4B11-B412-B7FE01AF0998}"/>
            </a:ext>
          </a:extLst>
        </xdr:cNvPr>
        <xdr:cNvSpPr txBox="1"/>
      </xdr:nvSpPr>
      <xdr:spPr>
        <a:xfrm>
          <a:off x="22199600" y="1061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14160</xdr:rowOff>
    </xdr:from>
    <xdr:to>
      <xdr:col>112</xdr:col>
      <xdr:colOff>38100</xdr:colOff>
      <xdr:row>62</xdr:row>
      <xdr:rowOff>115760</xdr:rowOff>
    </xdr:to>
    <xdr:sp macro="" textlink="">
      <xdr:nvSpPr>
        <xdr:cNvPr id="580" name="楕円 579">
          <a:extLst>
            <a:ext uri="{FF2B5EF4-FFF2-40B4-BE49-F238E27FC236}">
              <a16:creationId xmlns:a16="http://schemas.microsoft.com/office/drawing/2014/main" id="{6863C28C-98CF-41D0-A211-143F958B6BB9}"/>
            </a:ext>
          </a:extLst>
        </xdr:cNvPr>
        <xdr:cNvSpPr/>
      </xdr:nvSpPr>
      <xdr:spPr>
        <a:xfrm>
          <a:off x="21272500" y="10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59245</xdr:rowOff>
    </xdr:from>
    <xdr:to>
      <xdr:col>116</xdr:col>
      <xdr:colOff>63500</xdr:colOff>
      <xdr:row>62</xdr:row>
      <xdr:rowOff>64960</xdr:rowOff>
    </xdr:to>
    <xdr:cxnSp macro="">
      <xdr:nvCxnSpPr>
        <xdr:cNvPr id="581" name="直線コネクタ 580">
          <a:extLst>
            <a:ext uri="{FF2B5EF4-FFF2-40B4-BE49-F238E27FC236}">
              <a16:creationId xmlns:a16="http://schemas.microsoft.com/office/drawing/2014/main" id="{03D65C2A-D6F2-4496-93EE-F0A7E5CAE8FA}"/>
            </a:ext>
          </a:extLst>
        </xdr:cNvPr>
        <xdr:cNvCxnSpPr/>
      </xdr:nvCxnSpPr>
      <xdr:spPr>
        <a:xfrm flipV="1">
          <a:off x="21323300" y="106891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18352</xdr:rowOff>
    </xdr:from>
    <xdr:to>
      <xdr:col>107</xdr:col>
      <xdr:colOff>101600</xdr:colOff>
      <xdr:row>62</xdr:row>
      <xdr:rowOff>119952</xdr:rowOff>
    </xdr:to>
    <xdr:sp macro="" textlink="">
      <xdr:nvSpPr>
        <xdr:cNvPr id="582" name="楕円 581">
          <a:extLst>
            <a:ext uri="{FF2B5EF4-FFF2-40B4-BE49-F238E27FC236}">
              <a16:creationId xmlns:a16="http://schemas.microsoft.com/office/drawing/2014/main" id="{3D134502-25AD-4C1C-AAB2-EFA6433A4094}"/>
            </a:ext>
          </a:extLst>
        </xdr:cNvPr>
        <xdr:cNvSpPr/>
      </xdr:nvSpPr>
      <xdr:spPr>
        <a:xfrm>
          <a:off x="20383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64960</xdr:rowOff>
    </xdr:from>
    <xdr:to>
      <xdr:col>111</xdr:col>
      <xdr:colOff>177800</xdr:colOff>
      <xdr:row>62</xdr:row>
      <xdr:rowOff>69152</xdr:rowOff>
    </xdr:to>
    <xdr:cxnSp macro="">
      <xdr:nvCxnSpPr>
        <xdr:cNvPr id="583" name="直線コネクタ 582">
          <a:extLst>
            <a:ext uri="{FF2B5EF4-FFF2-40B4-BE49-F238E27FC236}">
              <a16:creationId xmlns:a16="http://schemas.microsoft.com/office/drawing/2014/main" id="{34205896-0CF0-4F71-8065-435D31456412}"/>
            </a:ext>
          </a:extLst>
        </xdr:cNvPr>
        <xdr:cNvCxnSpPr/>
      </xdr:nvCxnSpPr>
      <xdr:spPr>
        <a:xfrm flipV="1">
          <a:off x="20434300" y="1069486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23495</xdr:rowOff>
    </xdr:from>
    <xdr:to>
      <xdr:col>102</xdr:col>
      <xdr:colOff>165100</xdr:colOff>
      <xdr:row>62</xdr:row>
      <xdr:rowOff>125095</xdr:rowOff>
    </xdr:to>
    <xdr:sp macro="" textlink="">
      <xdr:nvSpPr>
        <xdr:cNvPr id="584" name="楕円 583">
          <a:extLst>
            <a:ext uri="{FF2B5EF4-FFF2-40B4-BE49-F238E27FC236}">
              <a16:creationId xmlns:a16="http://schemas.microsoft.com/office/drawing/2014/main" id="{8BC1DBA8-DFB9-43E6-A366-21996F914B1F}"/>
            </a:ext>
          </a:extLst>
        </xdr:cNvPr>
        <xdr:cNvSpPr/>
      </xdr:nvSpPr>
      <xdr:spPr>
        <a:xfrm>
          <a:off x="19494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69152</xdr:rowOff>
    </xdr:from>
    <xdr:to>
      <xdr:col>107</xdr:col>
      <xdr:colOff>50800</xdr:colOff>
      <xdr:row>62</xdr:row>
      <xdr:rowOff>74295</xdr:rowOff>
    </xdr:to>
    <xdr:cxnSp macro="">
      <xdr:nvCxnSpPr>
        <xdr:cNvPr id="585" name="直線コネクタ 584">
          <a:extLst>
            <a:ext uri="{FF2B5EF4-FFF2-40B4-BE49-F238E27FC236}">
              <a16:creationId xmlns:a16="http://schemas.microsoft.com/office/drawing/2014/main" id="{43A63059-7D79-49DC-8773-ECBEFBF729B6}"/>
            </a:ext>
          </a:extLst>
        </xdr:cNvPr>
        <xdr:cNvCxnSpPr/>
      </xdr:nvCxnSpPr>
      <xdr:spPr>
        <a:xfrm flipV="1">
          <a:off x="19545300" y="1069905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107713</xdr:rowOff>
    </xdr:from>
    <xdr:ext cx="469744" cy="259045"/>
    <xdr:sp macro="" textlink="">
      <xdr:nvSpPr>
        <xdr:cNvPr id="586" name="n_1aveValue【学校施設】&#10;一人当たり面積">
          <a:extLst>
            <a:ext uri="{FF2B5EF4-FFF2-40B4-BE49-F238E27FC236}">
              <a16:creationId xmlns:a16="http://schemas.microsoft.com/office/drawing/2014/main" id="{AB28E7E1-F126-4C62-9C67-E18CFEDACE5E}"/>
            </a:ext>
          </a:extLst>
        </xdr:cNvPr>
        <xdr:cNvSpPr txBox="1"/>
      </xdr:nvSpPr>
      <xdr:spPr>
        <a:xfrm>
          <a:off x="210757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125048</xdr:rowOff>
    </xdr:from>
    <xdr:ext cx="469744" cy="259045"/>
    <xdr:sp macro="" textlink="">
      <xdr:nvSpPr>
        <xdr:cNvPr id="587" name="n_2aveValue【学校施設】&#10;一人当たり面積">
          <a:extLst>
            <a:ext uri="{FF2B5EF4-FFF2-40B4-BE49-F238E27FC236}">
              <a16:creationId xmlns:a16="http://schemas.microsoft.com/office/drawing/2014/main" id="{4B5790A6-36BB-4416-94CD-C5A5D53FDFB2}"/>
            </a:ext>
          </a:extLst>
        </xdr:cNvPr>
        <xdr:cNvSpPr txBox="1"/>
      </xdr:nvSpPr>
      <xdr:spPr>
        <a:xfrm>
          <a:off x="20199427" y="1041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128858</xdr:rowOff>
    </xdr:from>
    <xdr:ext cx="469744" cy="259045"/>
    <xdr:sp macro="" textlink="">
      <xdr:nvSpPr>
        <xdr:cNvPr id="588" name="n_3aveValue【学校施設】&#10;一人当たり面積">
          <a:extLst>
            <a:ext uri="{FF2B5EF4-FFF2-40B4-BE49-F238E27FC236}">
              <a16:creationId xmlns:a16="http://schemas.microsoft.com/office/drawing/2014/main" id="{02A79522-E619-43CD-84BD-3FE0A0427167}"/>
            </a:ext>
          </a:extLst>
        </xdr:cNvPr>
        <xdr:cNvSpPr txBox="1"/>
      </xdr:nvSpPr>
      <xdr:spPr>
        <a:xfrm>
          <a:off x="19310427" y="1041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130763</xdr:rowOff>
    </xdr:from>
    <xdr:ext cx="469744" cy="259045"/>
    <xdr:sp macro="" textlink="">
      <xdr:nvSpPr>
        <xdr:cNvPr id="589" name="n_4aveValue【学校施設】&#10;一人当たり面積">
          <a:extLst>
            <a:ext uri="{FF2B5EF4-FFF2-40B4-BE49-F238E27FC236}">
              <a16:creationId xmlns:a16="http://schemas.microsoft.com/office/drawing/2014/main" id="{2B180A5A-8525-429A-B74D-9E82FBB582C3}"/>
            </a:ext>
          </a:extLst>
        </xdr:cNvPr>
        <xdr:cNvSpPr txBox="1"/>
      </xdr:nvSpPr>
      <xdr:spPr>
        <a:xfrm>
          <a:off x="18421427" y="104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106887</xdr:rowOff>
    </xdr:from>
    <xdr:ext cx="469744" cy="259045"/>
    <xdr:sp macro="" textlink="">
      <xdr:nvSpPr>
        <xdr:cNvPr id="590" name="n_1mainValue【学校施設】&#10;一人当たり面積">
          <a:extLst>
            <a:ext uri="{FF2B5EF4-FFF2-40B4-BE49-F238E27FC236}">
              <a16:creationId xmlns:a16="http://schemas.microsoft.com/office/drawing/2014/main" id="{3F8FD77A-001C-4F9E-81C4-5DD4F0ED0490}"/>
            </a:ext>
          </a:extLst>
        </xdr:cNvPr>
        <xdr:cNvSpPr txBox="1"/>
      </xdr:nvSpPr>
      <xdr:spPr>
        <a:xfrm>
          <a:off x="21075727" y="107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111079</xdr:rowOff>
    </xdr:from>
    <xdr:ext cx="469744" cy="259045"/>
    <xdr:sp macro="" textlink="">
      <xdr:nvSpPr>
        <xdr:cNvPr id="591" name="n_2mainValue【学校施設】&#10;一人当たり面積">
          <a:extLst>
            <a:ext uri="{FF2B5EF4-FFF2-40B4-BE49-F238E27FC236}">
              <a16:creationId xmlns:a16="http://schemas.microsoft.com/office/drawing/2014/main" id="{FE2AA4C5-56ED-4F40-BCF9-3DB2C0E7EA13}"/>
            </a:ext>
          </a:extLst>
        </xdr:cNvPr>
        <xdr:cNvSpPr txBox="1"/>
      </xdr:nvSpPr>
      <xdr:spPr>
        <a:xfrm>
          <a:off x="201994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116222</xdr:rowOff>
    </xdr:from>
    <xdr:ext cx="469744" cy="259045"/>
    <xdr:sp macro="" textlink="">
      <xdr:nvSpPr>
        <xdr:cNvPr id="592" name="n_3mainValue【学校施設】&#10;一人当たり面積">
          <a:extLst>
            <a:ext uri="{FF2B5EF4-FFF2-40B4-BE49-F238E27FC236}">
              <a16:creationId xmlns:a16="http://schemas.microsoft.com/office/drawing/2014/main" id="{3B9686AE-04A0-471D-A9B2-748CFC0737FF}"/>
            </a:ext>
          </a:extLst>
        </xdr:cNvPr>
        <xdr:cNvSpPr txBox="1"/>
      </xdr:nvSpPr>
      <xdr:spPr>
        <a:xfrm>
          <a:off x="19310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268AC088-23DB-42F1-8434-13C8A7A3D6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C0A91C4-6ED2-4785-B6D3-F8A5DB9418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A7D892E5-3466-4FD8-ABDB-DDB3DEE8F1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DD5DD911-F79F-4A90-9CC9-0C45E1A454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4D7DB3D5-C70E-4824-A257-B7FFBDDBA9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D6BD32FC-8384-41CC-B388-2FF908152A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6FBD3ED1-0060-4B7B-85D0-4375EE2120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DA379D4D-BD22-4D0C-87A6-93B18BCF333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1B033DE5-91C1-4A47-A14F-26A7F2B432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BB289AD-1A5A-4F28-B853-6EB19B4221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6FB6D87B-587D-4762-BC7C-185F5C24E9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7E6CCDE-7EFB-4ADB-BF32-7C6CA23CF8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C3335563-56C1-4340-8828-356B6B815F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D65B2D06-E2FA-4C07-A74B-35A3A23A2E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F38AA9FA-6128-4C48-AD74-04CF164969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343E3696-1AD9-4DBD-B7AB-6C3D39969CA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438CBF59-5942-4DA0-BF37-43BFD3FFB1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E48F2B51-C1EA-4AAD-89D5-AACBAAC782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2563BE3D-8011-4C52-A1DC-E4312E5939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FE2309E3-3513-442C-9867-6B6BEB5ED2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BE7BC93C-3774-4366-9336-D7C8DDF28C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6DD40981-6136-4F72-AB0F-EBEE5BD557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8324E1EA-DCAF-4428-824B-4924CAB7E6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3DC795B6-CBEC-4D81-A07B-1052B117AE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33B66F91-FB9F-44D2-96AD-0C8F44BB03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7A73CF60-1C5F-4D40-909E-9BEF4244EF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3824A09D-1F4B-4E7B-9342-756A3D29EA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2C91ABE8-0DA9-40C7-B66A-EED6F4DE3A7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E1998283-3DE7-41E1-BDEA-04B99FC3FFC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47F4F12E-0788-4BBE-9FA6-BDE4E42EE9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14B7483E-A252-46F0-A483-CD04D7ADA2C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C6120FC7-8C43-4D73-B63C-17A94E1CD15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62AFCF98-9091-4D94-852D-859282A95C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7E44DF75-E6EF-429C-AD43-220D06A2F8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31C8671F-E65E-4EFD-B981-3F44CE72FE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380D2C1B-15C4-4EF5-90D9-F6F6F9D6A3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2EA3C80D-88B3-4553-BB4C-F4384B2A4A4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96FE6751-75A7-4313-BE28-510CCEDE80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65784602-1CEF-4C4C-8AC9-1AF8EF30C2E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1C8DB71-1C2C-49C0-BFBB-7256228B56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9D616492-6207-4270-BEDE-C67E27BD2D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877CFD63-BC1C-445F-9110-8B92F7E3D797}"/>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a:extLst>
            <a:ext uri="{FF2B5EF4-FFF2-40B4-BE49-F238E27FC236}">
              <a16:creationId xmlns:a16="http://schemas.microsoft.com/office/drawing/2014/main" id="{C72CE98E-2CB4-4DBE-950F-26899F99A93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76F8F5C1-CA34-4308-A6DB-342538D21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37" name="【公民館】&#10;有形固定資産減価償却率最大値テキスト">
          <a:extLst>
            <a:ext uri="{FF2B5EF4-FFF2-40B4-BE49-F238E27FC236}">
              <a16:creationId xmlns:a16="http://schemas.microsoft.com/office/drawing/2014/main" id="{8E23BEFC-03E5-48E3-A26B-5B57F53588B7}"/>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38" name="直線コネクタ 637">
          <a:extLst>
            <a:ext uri="{FF2B5EF4-FFF2-40B4-BE49-F238E27FC236}">
              <a16:creationId xmlns:a16="http://schemas.microsoft.com/office/drawing/2014/main" id="{D3B9DFD9-DD12-40F5-A672-ABE540FCC256}"/>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39" name="【公民館】&#10;有形固定資産減価償却率平均値テキスト">
          <a:extLst>
            <a:ext uri="{FF2B5EF4-FFF2-40B4-BE49-F238E27FC236}">
              <a16:creationId xmlns:a16="http://schemas.microsoft.com/office/drawing/2014/main" id="{ECBE7C27-A1DE-4B58-A7BA-70AE4DB7BE36}"/>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40" name="フローチャート: 判断 639">
          <a:extLst>
            <a:ext uri="{FF2B5EF4-FFF2-40B4-BE49-F238E27FC236}">
              <a16:creationId xmlns:a16="http://schemas.microsoft.com/office/drawing/2014/main" id="{696B99AC-3FAC-4962-8CD0-54107E2C9824}"/>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5806</xdr:rowOff>
    </xdr:from>
    <xdr:to>
      <xdr:col>81</xdr:col>
      <xdr:colOff>101600</xdr:colOff>
      <xdr:row>105</xdr:row>
      <xdr:rowOff>107406</xdr:rowOff>
    </xdr:to>
    <xdr:sp macro="" textlink="">
      <xdr:nvSpPr>
        <xdr:cNvPr id="641" name="フローチャート: 判断 640">
          <a:extLst>
            <a:ext uri="{FF2B5EF4-FFF2-40B4-BE49-F238E27FC236}">
              <a16:creationId xmlns:a16="http://schemas.microsoft.com/office/drawing/2014/main" id="{41458FBC-13B5-43CB-AB24-DCF8C50A16C2}"/>
            </a:ext>
          </a:extLst>
        </xdr:cNvPr>
        <xdr:cNvSpPr/>
      </xdr:nvSpPr>
      <xdr:spPr>
        <a:xfrm>
          <a:off x="15430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42" name="フローチャート: 判断 641">
          <a:extLst>
            <a:ext uri="{FF2B5EF4-FFF2-40B4-BE49-F238E27FC236}">
              <a16:creationId xmlns:a16="http://schemas.microsoft.com/office/drawing/2014/main" id="{59A7F8D4-3114-4DF9-8B3D-AAF4587E2CD1}"/>
            </a:ext>
          </a:extLst>
        </xdr:cNvPr>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43" name="フローチャート: 判断 642">
          <a:extLst>
            <a:ext uri="{FF2B5EF4-FFF2-40B4-BE49-F238E27FC236}">
              <a16:creationId xmlns:a16="http://schemas.microsoft.com/office/drawing/2014/main" id="{EF64BEE9-8FB7-41F4-A711-D343FE80243A}"/>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44" name="フローチャート: 判断 643">
          <a:extLst>
            <a:ext uri="{FF2B5EF4-FFF2-40B4-BE49-F238E27FC236}">
              <a16:creationId xmlns:a16="http://schemas.microsoft.com/office/drawing/2014/main" id="{3CF09948-BD9A-45B6-87F1-B8F15901F657}"/>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514B64F-00E2-4DB1-B1FD-870036BCA8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361E6F53-C236-4508-9CD9-3F10570DA5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897DDEA2-E5FD-4C1D-9EE0-E851575D83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116B7810-FDFF-48E6-AFB0-8B34466667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F667C2F-5F34-49BD-A507-837B6A2F07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650" name="楕円 649">
          <a:extLst>
            <a:ext uri="{FF2B5EF4-FFF2-40B4-BE49-F238E27FC236}">
              <a16:creationId xmlns:a16="http://schemas.microsoft.com/office/drawing/2014/main" id="{46ED33B0-5890-4453-A808-5605B392F5A8}"/>
            </a:ext>
          </a:extLst>
        </xdr:cNvPr>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651" name="【公民館】&#10;有形固定資産減価償却率該当値テキスト">
          <a:extLst>
            <a:ext uri="{FF2B5EF4-FFF2-40B4-BE49-F238E27FC236}">
              <a16:creationId xmlns:a16="http://schemas.microsoft.com/office/drawing/2014/main" id="{7121E9FD-DE2C-4BB8-8DD2-3D9A13C13B9B}"/>
            </a:ext>
          </a:extLst>
        </xdr:cNvPr>
        <xdr:cNvSpPr txBox="1"/>
      </xdr:nvSpPr>
      <xdr:spPr>
        <a:xfrm>
          <a:off x="16357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152763</xdr:rowOff>
    </xdr:from>
    <xdr:to>
      <xdr:col>81</xdr:col>
      <xdr:colOff>101600</xdr:colOff>
      <xdr:row>108</xdr:row>
      <xdr:rowOff>82913</xdr:rowOff>
    </xdr:to>
    <xdr:sp macro="" textlink="">
      <xdr:nvSpPr>
        <xdr:cNvPr id="652" name="楕円 651">
          <a:extLst>
            <a:ext uri="{FF2B5EF4-FFF2-40B4-BE49-F238E27FC236}">
              <a16:creationId xmlns:a16="http://schemas.microsoft.com/office/drawing/2014/main" id="{0FF0E45C-6CF1-4A0B-A569-B4231E7D2415}"/>
            </a:ext>
          </a:extLst>
        </xdr:cNvPr>
        <xdr:cNvSpPr/>
      </xdr:nvSpPr>
      <xdr:spPr>
        <a:xfrm>
          <a:off x="15430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32113</xdr:rowOff>
    </xdr:from>
    <xdr:to>
      <xdr:col>85</xdr:col>
      <xdr:colOff>127000</xdr:colOff>
      <xdr:row>108</xdr:row>
      <xdr:rowOff>40277</xdr:rowOff>
    </xdr:to>
    <xdr:cxnSp macro="">
      <xdr:nvCxnSpPr>
        <xdr:cNvPr id="653" name="直線コネクタ 652">
          <a:extLst>
            <a:ext uri="{FF2B5EF4-FFF2-40B4-BE49-F238E27FC236}">
              <a16:creationId xmlns:a16="http://schemas.microsoft.com/office/drawing/2014/main" id="{BD3D154D-2E1F-4D6B-B0F6-C56B24824EFD}"/>
            </a:ext>
          </a:extLst>
        </xdr:cNvPr>
        <xdr:cNvCxnSpPr/>
      </xdr:nvCxnSpPr>
      <xdr:spPr>
        <a:xfrm>
          <a:off x="15481300" y="1854871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142966</xdr:rowOff>
    </xdr:from>
    <xdr:to>
      <xdr:col>76</xdr:col>
      <xdr:colOff>165100</xdr:colOff>
      <xdr:row>108</xdr:row>
      <xdr:rowOff>73116</xdr:rowOff>
    </xdr:to>
    <xdr:sp macro="" textlink="">
      <xdr:nvSpPr>
        <xdr:cNvPr id="654" name="楕円 653">
          <a:extLst>
            <a:ext uri="{FF2B5EF4-FFF2-40B4-BE49-F238E27FC236}">
              <a16:creationId xmlns:a16="http://schemas.microsoft.com/office/drawing/2014/main" id="{09E4D1BF-F8A2-4473-BB54-1B698B799522}"/>
            </a:ext>
          </a:extLst>
        </xdr:cNvPr>
        <xdr:cNvSpPr/>
      </xdr:nvSpPr>
      <xdr:spPr>
        <a:xfrm>
          <a:off x="14541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22316</xdr:rowOff>
    </xdr:from>
    <xdr:to>
      <xdr:col>81</xdr:col>
      <xdr:colOff>50800</xdr:colOff>
      <xdr:row>108</xdr:row>
      <xdr:rowOff>32113</xdr:rowOff>
    </xdr:to>
    <xdr:cxnSp macro="">
      <xdr:nvCxnSpPr>
        <xdr:cNvPr id="655" name="直線コネクタ 654">
          <a:extLst>
            <a:ext uri="{FF2B5EF4-FFF2-40B4-BE49-F238E27FC236}">
              <a16:creationId xmlns:a16="http://schemas.microsoft.com/office/drawing/2014/main" id="{832CC1A5-B00B-4750-A95E-C5BE991A96E4}"/>
            </a:ext>
          </a:extLst>
        </xdr:cNvPr>
        <xdr:cNvCxnSpPr/>
      </xdr:nvCxnSpPr>
      <xdr:spPr>
        <a:xfrm>
          <a:off x="14592300" y="185389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134801</xdr:rowOff>
    </xdr:from>
    <xdr:to>
      <xdr:col>72</xdr:col>
      <xdr:colOff>38100</xdr:colOff>
      <xdr:row>108</xdr:row>
      <xdr:rowOff>64951</xdr:rowOff>
    </xdr:to>
    <xdr:sp macro="" textlink="">
      <xdr:nvSpPr>
        <xdr:cNvPr id="656" name="楕円 655">
          <a:extLst>
            <a:ext uri="{FF2B5EF4-FFF2-40B4-BE49-F238E27FC236}">
              <a16:creationId xmlns:a16="http://schemas.microsoft.com/office/drawing/2014/main" id="{46A8C4C3-FDDF-49DC-9336-8E5607B6FED5}"/>
            </a:ext>
          </a:extLst>
        </xdr:cNvPr>
        <xdr:cNvSpPr/>
      </xdr:nvSpPr>
      <xdr:spPr>
        <a:xfrm>
          <a:off x="1365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xdr:rowOff>
    </xdr:from>
    <xdr:to>
      <xdr:col>76</xdr:col>
      <xdr:colOff>114300</xdr:colOff>
      <xdr:row>108</xdr:row>
      <xdr:rowOff>22316</xdr:rowOff>
    </xdr:to>
    <xdr:cxnSp macro="">
      <xdr:nvCxnSpPr>
        <xdr:cNvPr id="657" name="直線コネクタ 656">
          <a:extLst>
            <a:ext uri="{FF2B5EF4-FFF2-40B4-BE49-F238E27FC236}">
              <a16:creationId xmlns:a16="http://schemas.microsoft.com/office/drawing/2014/main" id="{4238647D-1377-4A15-8C65-C5F8B28DD9E6}"/>
            </a:ext>
          </a:extLst>
        </xdr:cNvPr>
        <xdr:cNvCxnSpPr/>
      </xdr:nvCxnSpPr>
      <xdr:spPr>
        <a:xfrm>
          <a:off x="13703300" y="185307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123933</xdr:rowOff>
    </xdr:from>
    <xdr:ext cx="405111" cy="259045"/>
    <xdr:sp macro="" textlink="">
      <xdr:nvSpPr>
        <xdr:cNvPr id="658" name="n_1aveValue【公民館】&#10;有形固定資産減価償却率">
          <a:extLst>
            <a:ext uri="{FF2B5EF4-FFF2-40B4-BE49-F238E27FC236}">
              <a16:creationId xmlns:a16="http://schemas.microsoft.com/office/drawing/2014/main" id="{5D3731B7-8DA5-4437-AAE6-D2BE7FF7C5DE}"/>
            </a:ext>
          </a:extLst>
        </xdr:cNvPr>
        <xdr:cNvSpPr txBox="1"/>
      </xdr:nvSpPr>
      <xdr:spPr>
        <a:xfrm>
          <a:off x="152660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659" name="n_2aveValue【公民館】&#10;有形固定資産減価償却率">
          <a:extLst>
            <a:ext uri="{FF2B5EF4-FFF2-40B4-BE49-F238E27FC236}">
              <a16:creationId xmlns:a16="http://schemas.microsoft.com/office/drawing/2014/main" id="{2B495530-6904-4121-9BBF-54613EBD4418}"/>
            </a:ext>
          </a:extLst>
        </xdr:cNvPr>
        <xdr:cNvSpPr txBox="1"/>
      </xdr:nvSpPr>
      <xdr:spPr>
        <a:xfrm>
          <a:off x="14389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60" name="n_3aveValue【公民館】&#10;有形固定資産減価償却率">
          <a:extLst>
            <a:ext uri="{FF2B5EF4-FFF2-40B4-BE49-F238E27FC236}">
              <a16:creationId xmlns:a16="http://schemas.microsoft.com/office/drawing/2014/main" id="{9132DCD9-7623-4F0B-A22B-1007E71F6F93}"/>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61" name="n_4aveValue【公民館】&#10;有形固定資産減価償却率">
          <a:extLst>
            <a:ext uri="{FF2B5EF4-FFF2-40B4-BE49-F238E27FC236}">
              <a16:creationId xmlns:a16="http://schemas.microsoft.com/office/drawing/2014/main" id="{8F2D7631-079E-43C0-B586-C6DCE4E036AE}"/>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74040</xdr:rowOff>
    </xdr:from>
    <xdr:ext cx="405111" cy="259045"/>
    <xdr:sp macro="" textlink="">
      <xdr:nvSpPr>
        <xdr:cNvPr id="662" name="n_1mainValue【公民館】&#10;有形固定資産減価償却率">
          <a:extLst>
            <a:ext uri="{FF2B5EF4-FFF2-40B4-BE49-F238E27FC236}">
              <a16:creationId xmlns:a16="http://schemas.microsoft.com/office/drawing/2014/main" id="{5952CDB4-1095-495D-A9B4-D80FC76D6F8C}"/>
            </a:ext>
          </a:extLst>
        </xdr:cNvPr>
        <xdr:cNvSpPr txBox="1"/>
      </xdr:nvSpPr>
      <xdr:spPr>
        <a:xfrm>
          <a:off x="152660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64243</xdr:rowOff>
    </xdr:from>
    <xdr:ext cx="405111" cy="259045"/>
    <xdr:sp macro="" textlink="">
      <xdr:nvSpPr>
        <xdr:cNvPr id="663" name="n_2mainValue【公民館】&#10;有形固定資産減価償却率">
          <a:extLst>
            <a:ext uri="{FF2B5EF4-FFF2-40B4-BE49-F238E27FC236}">
              <a16:creationId xmlns:a16="http://schemas.microsoft.com/office/drawing/2014/main" id="{CC796A4D-DF8C-4F34-9D74-4FDF7DDD7D99}"/>
            </a:ext>
          </a:extLst>
        </xdr:cNvPr>
        <xdr:cNvSpPr txBox="1"/>
      </xdr:nvSpPr>
      <xdr:spPr>
        <a:xfrm>
          <a:off x="14389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56078</xdr:rowOff>
    </xdr:from>
    <xdr:ext cx="405111" cy="259045"/>
    <xdr:sp macro="" textlink="">
      <xdr:nvSpPr>
        <xdr:cNvPr id="664" name="n_3mainValue【公民館】&#10;有形固定資産減価償却率">
          <a:extLst>
            <a:ext uri="{FF2B5EF4-FFF2-40B4-BE49-F238E27FC236}">
              <a16:creationId xmlns:a16="http://schemas.microsoft.com/office/drawing/2014/main" id="{85F5B76B-A4B2-4415-8558-690A4F2685F9}"/>
            </a:ext>
          </a:extLst>
        </xdr:cNvPr>
        <xdr:cNvSpPr txBox="1"/>
      </xdr:nvSpPr>
      <xdr:spPr>
        <a:xfrm>
          <a:off x="13500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2F76B810-2F34-4098-B8AA-5356B0E15E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48C7D8AE-7F98-498B-AF5C-5288DFF0F6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52AFC4CC-CAA2-4D45-889C-8DC8B872CC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4E1FC97-94DF-412B-A0AD-E9036CAD5C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B441B268-97B5-418B-AEBF-645D5FBE08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9EF3E4B3-A7E6-49F7-9F4A-0C4EA2C5EA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9397918B-92F7-4F23-BFA0-0B397A8AB3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8A3E697B-7CCA-42D1-9074-D7AF0A5F4C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39DF12D7-F5ED-4A58-B1B5-F43E245F08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2FAC684E-D4AF-457B-8F9E-58FD1CA0F9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5" name="直線コネクタ 674">
          <a:extLst>
            <a:ext uri="{FF2B5EF4-FFF2-40B4-BE49-F238E27FC236}">
              <a16:creationId xmlns:a16="http://schemas.microsoft.com/office/drawing/2014/main" id="{D13C24BA-F844-4C11-ACB4-FD474AA3018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6" name="テキスト ボックス 675">
          <a:extLst>
            <a:ext uri="{FF2B5EF4-FFF2-40B4-BE49-F238E27FC236}">
              <a16:creationId xmlns:a16="http://schemas.microsoft.com/office/drawing/2014/main" id="{7BB65A15-C337-44AD-94AF-E348380673D1}"/>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293132EA-D0D5-4BBE-A0DA-20AFB5BD74B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1C79B28C-8937-4E04-98B2-AE9730D2CF3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9" name="直線コネクタ 678">
          <a:extLst>
            <a:ext uri="{FF2B5EF4-FFF2-40B4-BE49-F238E27FC236}">
              <a16:creationId xmlns:a16="http://schemas.microsoft.com/office/drawing/2014/main" id="{3381C07F-10EE-4A11-9F00-D7AADD47F0C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0" name="テキスト ボックス 679">
          <a:extLst>
            <a:ext uri="{FF2B5EF4-FFF2-40B4-BE49-F238E27FC236}">
              <a16:creationId xmlns:a16="http://schemas.microsoft.com/office/drawing/2014/main" id="{70FCA19E-6C18-457D-B78B-171919A3744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D79F8922-9D6D-47F8-99CB-8BE0604BA5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BDB5EA1E-73ED-4928-8653-44F4F88EFD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a:extLst>
            <a:ext uri="{FF2B5EF4-FFF2-40B4-BE49-F238E27FC236}">
              <a16:creationId xmlns:a16="http://schemas.microsoft.com/office/drawing/2014/main" id="{C99ADED3-4873-404A-8E3D-1B6BFAC68E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84" name="直線コネクタ 683">
          <a:extLst>
            <a:ext uri="{FF2B5EF4-FFF2-40B4-BE49-F238E27FC236}">
              <a16:creationId xmlns:a16="http://schemas.microsoft.com/office/drawing/2014/main" id="{F4DB2769-9A20-4401-8F15-A679FCBEC8DB}"/>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85" name="【公民館】&#10;一人当たり面積最小値テキスト">
          <a:extLst>
            <a:ext uri="{FF2B5EF4-FFF2-40B4-BE49-F238E27FC236}">
              <a16:creationId xmlns:a16="http://schemas.microsoft.com/office/drawing/2014/main" id="{03B2DDFF-6FDB-4C64-9084-AC993F0A113F}"/>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86" name="直線コネクタ 685">
          <a:extLst>
            <a:ext uri="{FF2B5EF4-FFF2-40B4-BE49-F238E27FC236}">
              <a16:creationId xmlns:a16="http://schemas.microsoft.com/office/drawing/2014/main" id="{A1212F40-C50E-495E-B59F-6C21BED5CF17}"/>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87" name="【公民館】&#10;一人当たり面積最大値テキスト">
          <a:extLst>
            <a:ext uri="{FF2B5EF4-FFF2-40B4-BE49-F238E27FC236}">
              <a16:creationId xmlns:a16="http://schemas.microsoft.com/office/drawing/2014/main" id="{B81E2199-C981-4A8D-94B4-84236C731115}"/>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88" name="直線コネクタ 687">
          <a:extLst>
            <a:ext uri="{FF2B5EF4-FFF2-40B4-BE49-F238E27FC236}">
              <a16:creationId xmlns:a16="http://schemas.microsoft.com/office/drawing/2014/main" id="{2B272CA5-9FD8-42AB-9913-BCED1CEC2448}"/>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89" name="【公民館】&#10;一人当たり面積平均値テキスト">
          <a:extLst>
            <a:ext uri="{FF2B5EF4-FFF2-40B4-BE49-F238E27FC236}">
              <a16:creationId xmlns:a16="http://schemas.microsoft.com/office/drawing/2014/main" id="{6AFDA26C-E2D3-475A-ACAE-E82681756C92}"/>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90" name="フローチャート: 判断 689">
          <a:extLst>
            <a:ext uri="{FF2B5EF4-FFF2-40B4-BE49-F238E27FC236}">
              <a16:creationId xmlns:a16="http://schemas.microsoft.com/office/drawing/2014/main" id="{F4544762-7F13-4BD9-ABC8-8B9E2D1D8957}"/>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97410</xdr:rowOff>
    </xdr:from>
    <xdr:to>
      <xdr:col>112</xdr:col>
      <xdr:colOff>38100</xdr:colOff>
      <xdr:row>107</xdr:row>
      <xdr:rowOff>27560</xdr:rowOff>
    </xdr:to>
    <xdr:sp macro="" textlink="">
      <xdr:nvSpPr>
        <xdr:cNvPr id="691" name="フローチャート: 判断 690">
          <a:extLst>
            <a:ext uri="{FF2B5EF4-FFF2-40B4-BE49-F238E27FC236}">
              <a16:creationId xmlns:a16="http://schemas.microsoft.com/office/drawing/2014/main" id="{8A322D63-B5E4-40D3-A851-C42504EDA5C6}"/>
            </a:ext>
          </a:extLst>
        </xdr:cNvPr>
        <xdr:cNvSpPr/>
      </xdr:nvSpPr>
      <xdr:spPr>
        <a:xfrm>
          <a:off x="21272500" y="1827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101981</xdr:rowOff>
    </xdr:from>
    <xdr:to>
      <xdr:col>107</xdr:col>
      <xdr:colOff>101600</xdr:colOff>
      <xdr:row>107</xdr:row>
      <xdr:rowOff>32131</xdr:rowOff>
    </xdr:to>
    <xdr:sp macro="" textlink="">
      <xdr:nvSpPr>
        <xdr:cNvPr id="692" name="フローチャート: 判断 691">
          <a:extLst>
            <a:ext uri="{FF2B5EF4-FFF2-40B4-BE49-F238E27FC236}">
              <a16:creationId xmlns:a16="http://schemas.microsoft.com/office/drawing/2014/main" id="{585276A1-A8CC-4045-B0E8-D65AF993C863}"/>
            </a:ext>
          </a:extLst>
        </xdr:cNvPr>
        <xdr:cNvSpPr/>
      </xdr:nvSpPr>
      <xdr:spPr>
        <a:xfrm>
          <a:off x="20383500" y="182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118554</xdr:rowOff>
    </xdr:from>
    <xdr:to>
      <xdr:col>102</xdr:col>
      <xdr:colOff>165100</xdr:colOff>
      <xdr:row>107</xdr:row>
      <xdr:rowOff>48704</xdr:rowOff>
    </xdr:to>
    <xdr:sp macro="" textlink="">
      <xdr:nvSpPr>
        <xdr:cNvPr id="693" name="フローチャート: 判断 692">
          <a:extLst>
            <a:ext uri="{FF2B5EF4-FFF2-40B4-BE49-F238E27FC236}">
              <a16:creationId xmlns:a16="http://schemas.microsoft.com/office/drawing/2014/main" id="{3F57AEA3-79E8-4075-88F5-F4160CA33469}"/>
            </a:ext>
          </a:extLst>
        </xdr:cNvPr>
        <xdr:cNvSpPr/>
      </xdr:nvSpPr>
      <xdr:spPr>
        <a:xfrm>
          <a:off x="19494500" y="182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107696</xdr:rowOff>
    </xdr:from>
    <xdr:to>
      <xdr:col>98</xdr:col>
      <xdr:colOff>38100</xdr:colOff>
      <xdr:row>107</xdr:row>
      <xdr:rowOff>37846</xdr:rowOff>
    </xdr:to>
    <xdr:sp macro="" textlink="">
      <xdr:nvSpPr>
        <xdr:cNvPr id="694" name="フローチャート: 判断 693">
          <a:extLst>
            <a:ext uri="{FF2B5EF4-FFF2-40B4-BE49-F238E27FC236}">
              <a16:creationId xmlns:a16="http://schemas.microsoft.com/office/drawing/2014/main" id="{05C0DFE1-7D7B-44F0-AA41-8DFE7FE96C50}"/>
            </a:ext>
          </a:extLst>
        </xdr:cNvPr>
        <xdr:cNvSpPr/>
      </xdr:nvSpPr>
      <xdr:spPr>
        <a:xfrm>
          <a:off x="18605500" y="1828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CCCFBFFF-5B30-44DC-830F-58E05F32DE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C3290DB9-38DF-4E4B-AC28-DC80E1A103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34046E87-DB43-453D-ABF0-A6CAA42F27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CC2629FE-E360-412A-92A0-650C41180D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AA06D0B4-0CCE-4978-BF9C-BA96962E8B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47117</xdr:rowOff>
    </xdr:from>
    <xdr:to>
      <xdr:col>116</xdr:col>
      <xdr:colOff>114300</xdr:colOff>
      <xdr:row>107</xdr:row>
      <xdr:rowOff>148717</xdr:rowOff>
    </xdr:to>
    <xdr:sp macro="" textlink="">
      <xdr:nvSpPr>
        <xdr:cNvPr id="700" name="楕円 699">
          <a:extLst>
            <a:ext uri="{FF2B5EF4-FFF2-40B4-BE49-F238E27FC236}">
              <a16:creationId xmlns:a16="http://schemas.microsoft.com/office/drawing/2014/main" id="{307C1D8B-029A-4304-8661-BF461CC580F1}"/>
            </a:ext>
          </a:extLst>
        </xdr:cNvPr>
        <xdr:cNvSpPr/>
      </xdr:nvSpPr>
      <xdr:spPr>
        <a:xfrm>
          <a:off x="22110700" y="183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133494</xdr:rowOff>
    </xdr:from>
    <xdr:ext cx="469744" cy="259045"/>
    <xdr:sp macro="" textlink="">
      <xdr:nvSpPr>
        <xdr:cNvPr id="701" name="【公民館】&#10;一人当たり面積該当値テキスト">
          <a:extLst>
            <a:ext uri="{FF2B5EF4-FFF2-40B4-BE49-F238E27FC236}">
              <a16:creationId xmlns:a16="http://schemas.microsoft.com/office/drawing/2014/main" id="{E2FB006D-6232-44D7-A343-DF0B15F78735}"/>
            </a:ext>
          </a:extLst>
        </xdr:cNvPr>
        <xdr:cNvSpPr txBox="1"/>
      </xdr:nvSpPr>
      <xdr:spPr>
        <a:xfrm>
          <a:off x="22199600" y="1830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47689</xdr:rowOff>
    </xdr:from>
    <xdr:to>
      <xdr:col>112</xdr:col>
      <xdr:colOff>38100</xdr:colOff>
      <xdr:row>107</xdr:row>
      <xdr:rowOff>149289</xdr:rowOff>
    </xdr:to>
    <xdr:sp macro="" textlink="">
      <xdr:nvSpPr>
        <xdr:cNvPr id="702" name="楕円 701">
          <a:extLst>
            <a:ext uri="{FF2B5EF4-FFF2-40B4-BE49-F238E27FC236}">
              <a16:creationId xmlns:a16="http://schemas.microsoft.com/office/drawing/2014/main" id="{6ED503D6-F9B6-435E-8E60-C5BA2991E8D1}"/>
            </a:ext>
          </a:extLst>
        </xdr:cNvPr>
        <xdr:cNvSpPr/>
      </xdr:nvSpPr>
      <xdr:spPr>
        <a:xfrm>
          <a:off x="21272500" y="183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97917</xdr:rowOff>
    </xdr:from>
    <xdr:to>
      <xdr:col>116</xdr:col>
      <xdr:colOff>63500</xdr:colOff>
      <xdr:row>107</xdr:row>
      <xdr:rowOff>98489</xdr:rowOff>
    </xdr:to>
    <xdr:cxnSp macro="">
      <xdr:nvCxnSpPr>
        <xdr:cNvPr id="703" name="直線コネクタ 702">
          <a:extLst>
            <a:ext uri="{FF2B5EF4-FFF2-40B4-BE49-F238E27FC236}">
              <a16:creationId xmlns:a16="http://schemas.microsoft.com/office/drawing/2014/main" id="{DC06BC84-4757-492C-AAA6-B6E1887D5A1E}"/>
            </a:ext>
          </a:extLst>
        </xdr:cNvPr>
        <xdr:cNvCxnSpPr/>
      </xdr:nvCxnSpPr>
      <xdr:spPr>
        <a:xfrm flipV="1">
          <a:off x="21323300" y="1844306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47689</xdr:rowOff>
    </xdr:from>
    <xdr:to>
      <xdr:col>107</xdr:col>
      <xdr:colOff>101600</xdr:colOff>
      <xdr:row>107</xdr:row>
      <xdr:rowOff>149289</xdr:rowOff>
    </xdr:to>
    <xdr:sp macro="" textlink="">
      <xdr:nvSpPr>
        <xdr:cNvPr id="704" name="楕円 703">
          <a:extLst>
            <a:ext uri="{FF2B5EF4-FFF2-40B4-BE49-F238E27FC236}">
              <a16:creationId xmlns:a16="http://schemas.microsoft.com/office/drawing/2014/main" id="{F4D4E213-C33D-4A92-AE35-6BD702330BE4}"/>
            </a:ext>
          </a:extLst>
        </xdr:cNvPr>
        <xdr:cNvSpPr/>
      </xdr:nvSpPr>
      <xdr:spPr>
        <a:xfrm>
          <a:off x="20383500" y="183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98489</xdr:rowOff>
    </xdr:from>
    <xdr:to>
      <xdr:col>111</xdr:col>
      <xdr:colOff>177800</xdr:colOff>
      <xdr:row>107</xdr:row>
      <xdr:rowOff>98489</xdr:rowOff>
    </xdr:to>
    <xdr:cxnSp macro="">
      <xdr:nvCxnSpPr>
        <xdr:cNvPr id="705" name="直線コネクタ 704">
          <a:extLst>
            <a:ext uri="{FF2B5EF4-FFF2-40B4-BE49-F238E27FC236}">
              <a16:creationId xmlns:a16="http://schemas.microsoft.com/office/drawing/2014/main" id="{B1C9E1D5-3C6C-4D5D-A5CE-565A1E68511F}"/>
            </a:ext>
          </a:extLst>
        </xdr:cNvPr>
        <xdr:cNvCxnSpPr/>
      </xdr:nvCxnSpPr>
      <xdr:spPr>
        <a:xfrm>
          <a:off x="20434300" y="1844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706" name="楕円 705">
          <a:extLst>
            <a:ext uri="{FF2B5EF4-FFF2-40B4-BE49-F238E27FC236}">
              <a16:creationId xmlns:a16="http://schemas.microsoft.com/office/drawing/2014/main" id="{BA5B594C-4CFB-4DE7-B5E6-ABA4B46AB3B0}"/>
            </a:ext>
          </a:extLst>
        </xdr:cNvPr>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98489</xdr:rowOff>
    </xdr:from>
    <xdr:to>
      <xdr:col>107</xdr:col>
      <xdr:colOff>50800</xdr:colOff>
      <xdr:row>107</xdr:row>
      <xdr:rowOff>99061</xdr:rowOff>
    </xdr:to>
    <xdr:cxnSp macro="">
      <xdr:nvCxnSpPr>
        <xdr:cNvPr id="707" name="直線コネクタ 706">
          <a:extLst>
            <a:ext uri="{FF2B5EF4-FFF2-40B4-BE49-F238E27FC236}">
              <a16:creationId xmlns:a16="http://schemas.microsoft.com/office/drawing/2014/main" id="{C6A26B5B-562B-409A-BBA2-9BA99B3818E0}"/>
            </a:ext>
          </a:extLst>
        </xdr:cNvPr>
        <xdr:cNvCxnSpPr/>
      </xdr:nvCxnSpPr>
      <xdr:spPr>
        <a:xfrm flipV="1">
          <a:off x="19545300" y="184436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44087</xdr:rowOff>
    </xdr:from>
    <xdr:ext cx="469744" cy="259045"/>
    <xdr:sp macro="" textlink="">
      <xdr:nvSpPr>
        <xdr:cNvPr id="708" name="n_1aveValue【公民館】&#10;一人当たり面積">
          <a:extLst>
            <a:ext uri="{FF2B5EF4-FFF2-40B4-BE49-F238E27FC236}">
              <a16:creationId xmlns:a16="http://schemas.microsoft.com/office/drawing/2014/main" id="{8A1E62D4-9410-451A-B635-746D6D58C1AB}"/>
            </a:ext>
          </a:extLst>
        </xdr:cNvPr>
        <xdr:cNvSpPr txBox="1"/>
      </xdr:nvSpPr>
      <xdr:spPr>
        <a:xfrm>
          <a:off x="21075727" y="1804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48658</xdr:rowOff>
    </xdr:from>
    <xdr:ext cx="469744" cy="259045"/>
    <xdr:sp macro="" textlink="">
      <xdr:nvSpPr>
        <xdr:cNvPr id="709" name="n_2aveValue【公民館】&#10;一人当たり面積">
          <a:extLst>
            <a:ext uri="{FF2B5EF4-FFF2-40B4-BE49-F238E27FC236}">
              <a16:creationId xmlns:a16="http://schemas.microsoft.com/office/drawing/2014/main" id="{FD1504E0-2B72-4BFD-B611-0D25BEB9B0C0}"/>
            </a:ext>
          </a:extLst>
        </xdr:cNvPr>
        <xdr:cNvSpPr txBox="1"/>
      </xdr:nvSpPr>
      <xdr:spPr>
        <a:xfrm>
          <a:off x="20199427" y="180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65231</xdr:rowOff>
    </xdr:from>
    <xdr:ext cx="469744" cy="259045"/>
    <xdr:sp macro="" textlink="">
      <xdr:nvSpPr>
        <xdr:cNvPr id="710" name="n_3aveValue【公民館】&#10;一人当たり面積">
          <a:extLst>
            <a:ext uri="{FF2B5EF4-FFF2-40B4-BE49-F238E27FC236}">
              <a16:creationId xmlns:a16="http://schemas.microsoft.com/office/drawing/2014/main" id="{77DAD3E4-3139-4F6E-ACB7-840D5AEA4DE8}"/>
            </a:ext>
          </a:extLst>
        </xdr:cNvPr>
        <xdr:cNvSpPr txBox="1"/>
      </xdr:nvSpPr>
      <xdr:spPr>
        <a:xfrm>
          <a:off x="19310427" y="1806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54373</xdr:rowOff>
    </xdr:from>
    <xdr:ext cx="469744" cy="259045"/>
    <xdr:sp macro="" textlink="">
      <xdr:nvSpPr>
        <xdr:cNvPr id="711" name="n_4aveValue【公民館】&#10;一人当たり面積">
          <a:extLst>
            <a:ext uri="{FF2B5EF4-FFF2-40B4-BE49-F238E27FC236}">
              <a16:creationId xmlns:a16="http://schemas.microsoft.com/office/drawing/2014/main" id="{F0A8B960-C73C-4789-9192-30562CE7AAF2}"/>
            </a:ext>
          </a:extLst>
        </xdr:cNvPr>
        <xdr:cNvSpPr txBox="1"/>
      </xdr:nvSpPr>
      <xdr:spPr>
        <a:xfrm>
          <a:off x="18421427" y="180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140416</xdr:rowOff>
    </xdr:from>
    <xdr:ext cx="469744" cy="259045"/>
    <xdr:sp macro="" textlink="">
      <xdr:nvSpPr>
        <xdr:cNvPr id="712" name="n_1mainValue【公民館】&#10;一人当たり面積">
          <a:extLst>
            <a:ext uri="{FF2B5EF4-FFF2-40B4-BE49-F238E27FC236}">
              <a16:creationId xmlns:a16="http://schemas.microsoft.com/office/drawing/2014/main" id="{CB89DCDC-7A21-498D-8244-BADF04C3F21E}"/>
            </a:ext>
          </a:extLst>
        </xdr:cNvPr>
        <xdr:cNvSpPr txBox="1"/>
      </xdr:nvSpPr>
      <xdr:spPr>
        <a:xfrm>
          <a:off x="21075727" y="1848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140416</xdr:rowOff>
    </xdr:from>
    <xdr:ext cx="469744" cy="259045"/>
    <xdr:sp macro="" textlink="">
      <xdr:nvSpPr>
        <xdr:cNvPr id="713" name="n_2mainValue【公民館】&#10;一人当たり面積">
          <a:extLst>
            <a:ext uri="{FF2B5EF4-FFF2-40B4-BE49-F238E27FC236}">
              <a16:creationId xmlns:a16="http://schemas.microsoft.com/office/drawing/2014/main" id="{59B6C035-97C2-461A-9B5D-19614CB8DA89}"/>
            </a:ext>
          </a:extLst>
        </xdr:cNvPr>
        <xdr:cNvSpPr txBox="1"/>
      </xdr:nvSpPr>
      <xdr:spPr>
        <a:xfrm>
          <a:off x="20199427" y="1848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714" name="n_3mainValue【公民館】&#10;一人当たり面積">
          <a:extLst>
            <a:ext uri="{FF2B5EF4-FFF2-40B4-BE49-F238E27FC236}">
              <a16:creationId xmlns:a16="http://schemas.microsoft.com/office/drawing/2014/main" id="{EB8EAA72-DC64-4542-97FC-E7D745C6CABE}"/>
            </a:ext>
          </a:extLst>
        </xdr:cNvPr>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14C5A181-B438-4DBB-88B3-850EEC8F93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87C76940-2C45-45D3-BF16-04037CA349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7BE846BF-FF59-4FFE-BA2E-E29472AF01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年度は施設の大規模改修・修繕等がなかったため、比率は微増となった。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公営住宅について、町には全部で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施設あるが、いずれも建設から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ほど経過しているため償却率は高くなっている。今後修繕費が増加する見込みのため、施設の適切な維持管理により、住環境の改善による入居率の向上と長寿命化を図りたい。なお、公営住宅のうち借地の住宅については今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年後を目途に廃止する方向で検討を進めている。</a:t>
          </a:r>
        </a:p>
        <a:p>
          <a:r>
            <a:rPr kumimoji="1" lang="ja-JP" altLang="en-US" sz="1300">
              <a:latin typeface="ＭＳ Ｐゴシック" panose="020B0600070205080204" pitchFamily="50" charset="-128"/>
              <a:ea typeface="ＭＳ Ｐゴシック" panose="020B0600070205080204" pitchFamily="50" charset="-128"/>
            </a:rPr>
            <a:t>　公民館については、年間</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万人ほどの利用者数を維持しているが、昭和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年に建設されたため、公営住宅同様施設の老朽化が進んでいる。令和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年度改訂予定の公共施設等総合管理計画に基づき、人口の減少や利用者のニーズを見極めながら、計画的な施設マネジメントを行う必要がある。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校・幼稚園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校がある。うち小学校１校と中学校はここ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の間に建設しているため、学校施設全体の償却率は埼玉県の平均よりも低くなっていると考えられる。少子化により小・中学校の児童及び生徒は全体的に減少傾向にあり、長年使用している学校に係る修繕料は年々増加しているため、今後の使用見込みや費用対効果を考慮し適切に維持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4370FB-3902-4EEE-A929-9A9EA041FD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A438CB-D341-4F52-AEC9-586BAA87D3F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FABF63-FC3F-499C-825E-5E9FFD31BA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95899D-1811-4F36-B540-8CABA45E19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F4B179-E4B2-4FB4-98EF-125F0C1472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9D5A56-6290-476D-8339-0633A4420D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119B74-725E-40B3-8147-B85F67D0C9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B07753-1965-42E0-8103-B8B38A0344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60F720-38A0-4E12-B251-446C2719FC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422276-7D84-4E90-9EDB-A642DB05A3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9,521
9,439
63.74
5,626,511
5,394,544
220,416
2,982,655
2,992,925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680F3B-ACF9-44C2-84A2-51E2129394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7C1CC9-1ABD-4BE6-B25D-4CA308780C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ACE940-9E30-4D04-B2E6-51933FE7DD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419F81-76AF-498C-BE63-7E332DEA33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E6DFAC-E79E-4C86-862A-9EC7A15C8F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A1B97E6-890E-4EE2-AE04-8EB88568B9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8B733E-F366-42A6-9B2B-A1D68E6C4B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57D5A5-5446-49F5-A8D9-5B7C0F195A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DAFFE3-A1C2-40FB-B181-1AA6A1B171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F1674B-09D6-41F3-A1A3-30C442BE0E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87F817-C621-4D96-BD95-B459C3431E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0C441F-6B49-4ECE-B116-1E5D28E270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ABE73A-2956-4772-9422-DD023546BD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23A024-53FE-4B9A-A9FD-388F6AB5A4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E213B9-C845-4419-ACF7-96D3308A33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21DE20-3ACA-43DD-AF35-B65F6AE05A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BD4919-2C3E-45F0-B34C-6D06EF6414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C88D2E-2E6C-44DE-AC9C-2997178F02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6C75C3-8618-4CFB-A32A-9E8FE4094F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7EBAC9-422C-4AD4-B16E-325785623C8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26C4C8-F9AE-4CC2-BFFB-B7A5E10949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882BCF0-1947-4D25-A61F-5B682EF682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EF2DC4-6FB2-4490-87DB-7E3ACC3182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2EA750-7092-4366-8959-F3A23408E4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9BB6CD-75A6-4718-9757-8FB586482C9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FC171F-B7B9-4298-AA81-35D986DC93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4A5775-5244-4F07-9616-89D59C29B8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2F3212-826E-4F1C-ADE6-B058F08BE3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CD3E69-BFCB-4FC9-8596-9F2D312C1E5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FD6E9C8-26E7-4851-894A-0F469B3073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A89E1FD-0EB6-4EE6-BDCA-1E5B8DD45D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563D58D-286C-45C7-AE18-9E5F68678B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C38209A-754E-48B3-A8CB-50FE27696C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EE89662-FFF5-4BDC-A579-037172A260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C9D6B76-229B-465C-8114-453EBF2E11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95F1456-C8A6-41D3-96C5-79FC859BEA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C0B5BFB-6DBD-4488-B175-C446D341360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9FA6ED2-DCF0-410F-8383-CBE016ADD3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4F5DE04-4C25-4F83-8ACE-225D34B70F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BDF5387-EC8C-4AFF-B286-6424BD43D5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B031FC4-2AFD-4E87-A423-349729C575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EDE3827-CD65-42E8-9B8D-A549F74C779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31D4812-1F13-4A30-84FD-B57DC5CA5C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9E4D77D-E2F1-4ECB-B8E6-00DD02D825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950509B-CCA3-42EB-8CC8-A68F6A4C0C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79A6DD2-F472-449A-AA48-4C8BA0EC92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A67F5ED-F7F5-49F0-BF89-2205DA689F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D001486-C721-4C8F-84DF-30A31F2D77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C11B65BE-89F4-4371-A52B-E50F83513BA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A5F89BD7-4800-4556-8D49-C4CEE73EC92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650F94D4-CED5-4E29-9B94-5A16B74AAD4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8801663C-46D0-4E9B-840E-9A7E34DB19FF}"/>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84F318FE-D692-4EB9-A6A0-9B3A457E799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47452213-8767-4991-9D1A-BE0F92029AA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CB03288F-EF69-4C08-9B1D-BE8D8A0D38B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1C95994E-AF16-4E29-A881-F9341729FBE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CB6F8EAA-1220-4644-AE66-084B8AEC01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FD840D30-6D86-480C-BE65-9CF3FC37188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C7984D39-A2AB-4D29-9508-7D98E810D53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1B31939F-C17E-4983-B295-315786175F04}"/>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9A002080-9927-49F6-B6DB-F79B57065F39}"/>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83B84A23-752E-4CFB-B8AF-568536015D7F}"/>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40B51E1F-6439-40FF-A2F0-6A24770FF6F6}"/>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7F214022-6ADA-4A57-A29B-FF400F54959E}"/>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479B6F2C-CC62-48A4-974E-C1B45F50F943}"/>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4250F5CD-6C7C-4BB8-8751-FAE4C08A8345}"/>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116078</xdr:rowOff>
    </xdr:from>
    <xdr:to>
      <xdr:col>20</xdr:col>
      <xdr:colOff>38100</xdr:colOff>
      <xdr:row>59</xdr:row>
      <xdr:rowOff>46228</xdr:rowOff>
    </xdr:to>
    <xdr:sp macro="" textlink="">
      <xdr:nvSpPr>
        <xdr:cNvPr id="78" name="フローチャート: 判断 77">
          <a:extLst>
            <a:ext uri="{FF2B5EF4-FFF2-40B4-BE49-F238E27FC236}">
              <a16:creationId xmlns:a16="http://schemas.microsoft.com/office/drawing/2014/main" id="{BA991D70-2C57-4DFF-ADF0-0FA676B71BC4}"/>
            </a:ext>
          </a:extLst>
        </xdr:cNvPr>
        <xdr:cNvSpPr/>
      </xdr:nvSpPr>
      <xdr:spPr>
        <a:xfrm>
          <a:off x="3746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102362</xdr:rowOff>
    </xdr:from>
    <xdr:to>
      <xdr:col>15</xdr:col>
      <xdr:colOff>101600</xdr:colOff>
      <xdr:row>59</xdr:row>
      <xdr:rowOff>32512</xdr:rowOff>
    </xdr:to>
    <xdr:sp macro="" textlink="">
      <xdr:nvSpPr>
        <xdr:cNvPr id="79" name="フローチャート: 判断 78">
          <a:extLst>
            <a:ext uri="{FF2B5EF4-FFF2-40B4-BE49-F238E27FC236}">
              <a16:creationId xmlns:a16="http://schemas.microsoft.com/office/drawing/2014/main" id="{B60AC7E9-C36C-418A-8C91-B8AC908BBDA7}"/>
            </a:ext>
          </a:extLst>
        </xdr:cNvPr>
        <xdr:cNvSpPr/>
      </xdr:nvSpPr>
      <xdr:spPr>
        <a:xfrm>
          <a:off x="2857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93218</xdr:rowOff>
    </xdr:from>
    <xdr:to>
      <xdr:col>10</xdr:col>
      <xdr:colOff>165100</xdr:colOff>
      <xdr:row>59</xdr:row>
      <xdr:rowOff>23368</xdr:rowOff>
    </xdr:to>
    <xdr:sp macro="" textlink="">
      <xdr:nvSpPr>
        <xdr:cNvPr id="80" name="フローチャート: 判断 79">
          <a:extLst>
            <a:ext uri="{FF2B5EF4-FFF2-40B4-BE49-F238E27FC236}">
              <a16:creationId xmlns:a16="http://schemas.microsoft.com/office/drawing/2014/main" id="{51885750-04C5-426B-A618-2B5CF68E3654}"/>
            </a:ext>
          </a:extLst>
        </xdr:cNvPr>
        <xdr:cNvSpPr/>
      </xdr:nvSpPr>
      <xdr:spPr>
        <a:xfrm>
          <a:off x="1968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79502</xdr:rowOff>
    </xdr:from>
    <xdr:to>
      <xdr:col>6</xdr:col>
      <xdr:colOff>38100</xdr:colOff>
      <xdr:row>59</xdr:row>
      <xdr:rowOff>9652</xdr:rowOff>
    </xdr:to>
    <xdr:sp macro="" textlink="">
      <xdr:nvSpPr>
        <xdr:cNvPr id="81" name="フローチャート: 判断 80">
          <a:extLst>
            <a:ext uri="{FF2B5EF4-FFF2-40B4-BE49-F238E27FC236}">
              <a16:creationId xmlns:a16="http://schemas.microsoft.com/office/drawing/2014/main" id="{8DAE8A78-D70F-470D-9597-048F867AC733}"/>
            </a:ext>
          </a:extLst>
        </xdr:cNvPr>
        <xdr:cNvSpPr/>
      </xdr:nvSpPr>
      <xdr:spPr>
        <a:xfrm>
          <a:off x="1079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BFED65E6-3A3E-4DC4-A770-290F01B48D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42031102-99C5-4A05-9A87-DE0240C94A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C9B14DA6-0C8D-489F-B792-9A2D0E7957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4BDE5A5-4AF0-4988-92FF-F7239CAF3C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8A0FE94-1198-482F-9561-BC091604C4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65786</xdr:rowOff>
    </xdr:from>
    <xdr:to>
      <xdr:col>24</xdr:col>
      <xdr:colOff>114300</xdr:colOff>
      <xdr:row>58</xdr:row>
      <xdr:rowOff>167386</xdr:rowOff>
    </xdr:to>
    <xdr:sp macro="" textlink="">
      <xdr:nvSpPr>
        <xdr:cNvPr id="87" name="楕円 86">
          <a:extLst>
            <a:ext uri="{FF2B5EF4-FFF2-40B4-BE49-F238E27FC236}">
              <a16:creationId xmlns:a16="http://schemas.microsoft.com/office/drawing/2014/main" id="{30BC8FF3-C291-4D43-A416-C7DFBB6467E3}"/>
            </a:ext>
          </a:extLst>
        </xdr:cNvPr>
        <xdr:cNvSpPr/>
      </xdr:nvSpPr>
      <xdr:spPr>
        <a:xfrm>
          <a:off x="4584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88663</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29C1B632-73E3-4B1B-B3AF-24688CD6679B}"/>
            </a:ext>
          </a:extLst>
        </xdr:cNvPr>
        <xdr:cNvSpPr txBox="1"/>
      </xdr:nvSpPr>
      <xdr:spPr>
        <a:xfrm>
          <a:off x="4673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xdr:rowOff>
    </xdr:from>
    <xdr:to>
      <xdr:col>20</xdr:col>
      <xdr:colOff>38100</xdr:colOff>
      <xdr:row>58</xdr:row>
      <xdr:rowOff>112522</xdr:rowOff>
    </xdr:to>
    <xdr:sp macro="" textlink="">
      <xdr:nvSpPr>
        <xdr:cNvPr id="89" name="楕円 88">
          <a:extLst>
            <a:ext uri="{FF2B5EF4-FFF2-40B4-BE49-F238E27FC236}">
              <a16:creationId xmlns:a16="http://schemas.microsoft.com/office/drawing/2014/main" id="{DB5EF16E-B90D-450E-AC34-907796CE1B1F}"/>
            </a:ext>
          </a:extLst>
        </xdr:cNvPr>
        <xdr:cNvSpPr/>
      </xdr:nvSpPr>
      <xdr:spPr>
        <a:xfrm>
          <a:off x="3746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61722</xdr:rowOff>
    </xdr:from>
    <xdr:to>
      <xdr:col>24</xdr:col>
      <xdr:colOff>63500</xdr:colOff>
      <xdr:row>58</xdr:row>
      <xdr:rowOff>116586</xdr:rowOff>
    </xdr:to>
    <xdr:cxnSp macro="">
      <xdr:nvCxnSpPr>
        <xdr:cNvPr id="90" name="直線コネクタ 89">
          <a:extLst>
            <a:ext uri="{FF2B5EF4-FFF2-40B4-BE49-F238E27FC236}">
              <a16:creationId xmlns:a16="http://schemas.microsoft.com/office/drawing/2014/main" id="{F419ED40-D917-4F1B-BE62-6A1A6D41134D}"/>
            </a:ext>
          </a:extLst>
        </xdr:cNvPr>
        <xdr:cNvCxnSpPr/>
      </xdr:nvCxnSpPr>
      <xdr:spPr>
        <a:xfrm>
          <a:off x="3797300" y="1000582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129794</xdr:rowOff>
    </xdr:from>
    <xdr:to>
      <xdr:col>15</xdr:col>
      <xdr:colOff>101600</xdr:colOff>
      <xdr:row>58</xdr:row>
      <xdr:rowOff>59944</xdr:rowOff>
    </xdr:to>
    <xdr:sp macro="" textlink="">
      <xdr:nvSpPr>
        <xdr:cNvPr id="91" name="楕円 90">
          <a:extLst>
            <a:ext uri="{FF2B5EF4-FFF2-40B4-BE49-F238E27FC236}">
              <a16:creationId xmlns:a16="http://schemas.microsoft.com/office/drawing/2014/main" id="{01B4F3AB-C607-4A44-89B5-D2C4803F8AE9}"/>
            </a:ext>
          </a:extLst>
        </xdr:cNvPr>
        <xdr:cNvSpPr/>
      </xdr:nvSpPr>
      <xdr:spPr>
        <a:xfrm>
          <a:off x="2857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61722</xdr:rowOff>
    </xdr:to>
    <xdr:cxnSp macro="">
      <xdr:nvCxnSpPr>
        <xdr:cNvPr id="92" name="直線コネクタ 91">
          <a:extLst>
            <a:ext uri="{FF2B5EF4-FFF2-40B4-BE49-F238E27FC236}">
              <a16:creationId xmlns:a16="http://schemas.microsoft.com/office/drawing/2014/main" id="{0BC07A2F-5231-4720-9744-BB2D42F80112}"/>
            </a:ext>
          </a:extLst>
        </xdr:cNvPr>
        <xdr:cNvCxnSpPr/>
      </xdr:nvCxnSpPr>
      <xdr:spPr>
        <a:xfrm>
          <a:off x="2908300" y="99532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77216</xdr:rowOff>
    </xdr:from>
    <xdr:to>
      <xdr:col>10</xdr:col>
      <xdr:colOff>165100</xdr:colOff>
      <xdr:row>58</xdr:row>
      <xdr:rowOff>7366</xdr:rowOff>
    </xdr:to>
    <xdr:sp macro="" textlink="">
      <xdr:nvSpPr>
        <xdr:cNvPr id="93" name="楕円 92">
          <a:extLst>
            <a:ext uri="{FF2B5EF4-FFF2-40B4-BE49-F238E27FC236}">
              <a16:creationId xmlns:a16="http://schemas.microsoft.com/office/drawing/2014/main" id="{A5E9097A-FD95-4FC5-84F4-BA26DD8FE841}"/>
            </a:ext>
          </a:extLst>
        </xdr:cNvPr>
        <xdr:cNvSpPr/>
      </xdr:nvSpPr>
      <xdr:spPr>
        <a:xfrm>
          <a:off x="1968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128016</xdr:rowOff>
    </xdr:from>
    <xdr:to>
      <xdr:col>15</xdr:col>
      <xdr:colOff>50800</xdr:colOff>
      <xdr:row>58</xdr:row>
      <xdr:rowOff>9144</xdr:rowOff>
    </xdr:to>
    <xdr:cxnSp macro="">
      <xdr:nvCxnSpPr>
        <xdr:cNvPr id="94" name="直線コネクタ 93">
          <a:extLst>
            <a:ext uri="{FF2B5EF4-FFF2-40B4-BE49-F238E27FC236}">
              <a16:creationId xmlns:a16="http://schemas.microsoft.com/office/drawing/2014/main" id="{3ABF1EC7-40AA-4EDE-B774-E98E2249D555}"/>
            </a:ext>
          </a:extLst>
        </xdr:cNvPr>
        <xdr:cNvCxnSpPr/>
      </xdr:nvCxnSpPr>
      <xdr:spPr>
        <a:xfrm>
          <a:off x="2019300" y="990066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37355</xdr:rowOff>
    </xdr:from>
    <xdr:ext cx="405111" cy="259045"/>
    <xdr:sp macro="" textlink="">
      <xdr:nvSpPr>
        <xdr:cNvPr id="95" name="n_1aveValue【体育館・プール】&#10;有形固定資産減価償却率">
          <a:extLst>
            <a:ext uri="{FF2B5EF4-FFF2-40B4-BE49-F238E27FC236}">
              <a16:creationId xmlns:a16="http://schemas.microsoft.com/office/drawing/2014/main" id="{21107329-7FC4-41BC-84E6-944EB4E3360B}"/>
            </a:ext>
          </a:extLst>
        </xdr:cNvPr>
        <xdr:cNvSpPr txBox="1"/>
      </xdr:nvSpPr>
      <xdr:spPr>
        <a:xfrm>
          <a:off x="35820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23639</xdr:rowOff>
    </xdr:from>
    <xdr:ext cx="405111" cy="259045"/>
    <xdr:sp macro="" textlink="">
      <xdr:nvSpPr>
        <xdr:cNvPr id="96" name="n_2aveValue【体育館・プール】&#10;有形固定資産減価償却率">
          <a:extLst>
            <a:ext uri="{FF2B5EF4-FFF2-40B4-BE49-F238E27FC236}">
              <a16:creationId xmlns:a16="http://schemas.microsoft.com/office/drawing/2014/main" id="{B8D88BAA-05F0-448D-9A0A-839FC233A421}"/>
            </a:ext>
          </a:extLst>
        </xdr:cNvPr>
        <xdr:cNvSpPr txBox="1"/>
      </xdr:nvSpPr>
      <xdr:spPr>
        <a:xfrm>
          <a:off x="2705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14495</xdr:rowOff>
    </xdr:from>
    <xdr:ext cx="405111" cy="259045"/>
    <xdr:sp macro="" textlink="">
      <xdr:nvSpPr>
        <xdr:cNvPr id="97" name="n_3aveValue【体育館・プール】&#10;有形固定資産減価償却率">
          <a:extLst>
            <a:ext uri="{FF2B5EF4-FFF2-40B4-BE49-F238E27FC236}">
              <a16:creationId xmlns:a16="http://schemas.microsoft.com/office/drawing/2014/main" id="{020730FF-1AAF-45C5-9C3F-C56F9350906D}"/>
            </a:ext>
          </a:extLst>
        </xdr:cNvPr>
        <xdr:cNvSpPr txBox="1"/>
      </xdr:nvSpPr>
      <xdr:spPr>
        <a:xfrm>
          <a:off x="1816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26179</xdr:rowOff>
    </xdr:from>
    <xdr:ext cx="405111" cy="259045"/>
    <xdr:sp macro="" textlink="">
      <xdr:nvSpPr>
        <xdr:cNvPr id="98" name="n_4aveValue【体育館・プール】&#10;有形固定資産減価償却率">
          <a:extLst>
            <a:ext uri="{FF2B5EF4-FFF2-40B4-BE49-F238E27FC236}">
              <a16:creationId xmlns:a16="http://schemas.microsoft.com/office/drawing/2014/main" id="{FA4ED6C5-C056-48A7-BA56-B369B62158D0}"/>
            </a:ext>
          </a:extLst>
        </xdr:cNvPr>
        <xdr:cNvSpPr txBox="1"/>
      </xdr:nvSpPr>
      <xdr:spPr>
        <a:xfrm>
          <a:off x="927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129049</xdr:rowOff>
    </xdr:from>
    <xdr:ext cx="405111" cy="259045"/>
    <xdr:sp macro="" textlink="">
      <xdr:nvSpPr>
        <xdr:cNvPr id="99" name="n_1mainValue【体育館・プール】&#10;有形固定資産減価償却率">
          <a:extLst>
            <a:ext uri="{FF2B5EF4-FFF2-40B4-BE49-F238E27FC236}">
              <a16:creationId xmlns:a16="http://schemas.microsoft.com/office/drawing/2014/main" id="{443559AA-D4A9-41B8-94A1-9FA471C42B6F}"/>
            </a:ext>
          </a:extLst>
        </xdr:cNvPr>
        <xdr:cNvSpPr txBox="1"/>
      </xdr:nvSpPr>
      <xdr:spPr>
        <a:xfrm>
          <a:off x="35820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76471</xdr:rowOff>
    </xdr:from>
    <xdr:ext cx="405111" cy="259045"/>
    <xdr:sp macro="" textlink="">
      <xdr:nvSpPr>
        <xdr:cNvPr id="100" name="n_2mainValue【体育館・プール】&#10;有形固定資産減価償却率">
          <a:extLst>
            <a:ext uri="{FF2B5EF4-FFF2-40B4-BE49-F238E27FC236}">
              <a16:creationId xmlns:a16="http://schemas.microsoft.com/office/drawing/2014/main" id="{50F63ADE-2908-4EBE-95C8-782B0927636A}"/>
            </a:ext>
          </a:extLst>
        </xdr:cNvPr>
        <xdr:cNvSpPr txBox="1"/>
      </xdr:nvSpPr>
      <xdr:spPr>
        <a:xfrm>
          <a:off x="2705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23893</xdr:rowOff>
    </xdr:from>
    <xdr:ext cx="405111" cy="259045"/>
    <xdr:sp macro="" textlink="">
      <xdr:nvSpPr>
        <xdr:cNvPr id="101" name="n_3mainValue【体育館・プール】&#10;有形固定資産減価償却率">
          <a:extLst>
            <a:ext uri="{FF2B5EF4-FFF2-40B4-BE49-F238E27FC236}">
              <a16:creationId xmlns:a16="http://schemas.microsoft.com/office/drawing/2014/main" id="{9E34C743-5DC9-4F12-8EC6-A0950E21B41B}"/>
            </a:ext>
          </a:extLst>
        </xdr:cNvPr>
        <xdr:cNvSpPr txBox="1"/>
      </xdr:nvSpPr>
      <xdr:spPr>
        <a:xfrm>
          <a:off x="18167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EAE25544-3E50-4364-8E14-361F7D95AE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4AB726A5-2DCE-4F1A-9699-58DBAF8993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9743481D-DE92-4BD2-9BCB-04A0636C0C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4DAA8353-CDF1-4B55-A93B-22FC113843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658AA649-EE64-4E79-8D24-3EDFC6B941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96B7723B-2936-4BBC-9F4A-80C512C34B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E7A33344-5135-47FF-AB4C-B2DF04D1AF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EE735D6B-7720-4F79-8558-60A8DB0B8D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64110D80-CE6B-4CD1-8009-BCD9993E2E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32743FBA-F2F5-4838-8458-D601E7F145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F88E232E-DF9B-4BB1-B1A1-2FBAD652FDD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D6980239-AEE7-463C-903E-2606DE13689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3BD6B5EA-9AE6-4E9B-9AA7-177FD9B339C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57CE34B9-B0F4-47C4-BE24-439388C2F4B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ADA32D15-65CC-4060-B353-7752620A3DD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9A37A7ED-D474-4AFE-B1ED-20755AF539F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8638313D-3D4F-4E96-AA5D-8848DBC9FC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B729EDE1-4AE5-4DA2-9080-993D18F9CC0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B9CE2ED6-0ADE-427A-82D7-07A1B2ECCF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BB731CE1-BBFD-4FF1-A41B-FCB4C1478DF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78F782AE-82AA-4F12-BD19-75976C40E3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10ED82A0-EDB7-4936-A2F3-DB34395ECE8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E5FFF1E2-1536-4C01-A5D2-D9354BD657C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5" name="直線コネクタ 124">
          <a:extLst>
            <a:ext uri="{FF2B5EF4-FFF2-40B4-BE49-F238E27FC236}">
              <a16:creationId xmlns:a16="http://schemas.microsoft.com/office/drawing/2014/main" id="{D5D43A93-A5C3-40FD-AB87-929E847632BD}"/>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6" name="【体育館・プール】&#10;一人当たり面積最小値テキスト">
          <a:extLst>
            <a:ext uri="{FF2B5EF4-FFF2-40B4-BE49-F238E27FC236}">
              <a16:creationId xmlns:a16="http://schemas.microsoft.com/office/drawing/2014/main" id="{1297DA9F-7946-47A6-A5BE-895DE019DD7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27" name="直線コネクタ 126">
          <a:extLst>
            <a:ext uri="{FF2B5EF4-FFF2-40B4-BE49-F238E27FC236}">
              <a16:creationId xmlns:a16="http://schemas.microsoft.com/office/drawing/2014/main" id="{F5602BE7-17A0-4426-AB0D-6421F3D7BF22}"/>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28" name="【体育館・プール】&#10;一人当たり面積最大値テキスト">
          <a:extLst>
            <a:ext uri="{FF2B5EF4-FFF2-40B4-BE49-F238E27FC236}">
              <a16:creationId xmlns:a16="http://schemas.microsoft.com/office/drawing/2014/main" id="{83B5056C-B60D-4B08-8E34-F57F13948C2B}"/>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29" name="直線コネクタ 128">
          <a:extLst>
            <a:ext uri="{FF2B5EF4-FFF2-40B4-BE49-F238E27FC236}">
              <a16:creationId xmlns:a16="http://schemas.microsoft.com/office/drawing/2014/main" id="{A86EF7C6-3FA8-47E6-8F1A-CAFB8AB647ED}"/>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0" name="【体育館・プール】&#10;一人当たり面積平均値テキスト">
          <a:extLst>
            <a:ext uri="{FF2B5EF4-FFF2-40B4-BE49-F238E27FC236}">
              <a16:creationId xmlns:a16="http://schemas.microsoft.com/office/drawing/2014/main" id="{004248B0-74A9-4CA5-A980-96DD62FB985E}"/>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1" name="フローチャート: 判断 130">
          <a:extLst>
            <a:ext uri="{FF2B5EF4-FFF2-40B4-BE49-F238E27FC236}">
              <a16:creationId xmlns:a16="http://schemas.microsoft.com/office/drawing/2014/main" id="{91052104-DAB2-41E0-BE5A-9E4427A7EFF4}"/>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47879</xdr:rowOff>
    </xdr:from>
    <xdr:to>
      <xdr:col>50</xdr:col>
      <xdr:colOff>165100</xdr:colOff>
      <xdr:row>63</xdr:row>
      <xdr:rowOff>149479</xdr:rowOff>
    </xdr:to>
    <xdr:sp macro="" textlink="">
      <xdr:nvSpPr>
        <xdr:cNvPr id="132" name="フローチャート: 判断 131">
          <a:extLst>
            <a:ext uri="{FF2B5EF4-FFF2-40B4-BE49-F238E27FC236}">
              <a16:creationId xmlns:a16="http://schemas.microsoft.com/office/drawing/2014/main" id="{FA565E6A-D7DC-43FF-B260-42AA747F76F4}"/>
            </a:ext>
          </a:extLst>
        </xdr:cNvPr>
        <xdr:cNvSpPr/>
      </xdr:nvSpPr>
      <xdr:spPr>
        <a:xfrm>
          <a:off x="9588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53213</xdr:rowOff>
    </xdr:from>
    <xdr:to>
      <xdr:col>46</xdr:col>
      <xdr:colOff>38100</xdr:colOff>
      <xdr:row>63</xdr:row>
      <xdr:rowOff>154813</xdr:rowOff>
    </xdr:to>
    <xdr:sp macro="" textlink="">
      <xdr:nvSpPr>
        <xdr:cNvPr id="133" name="フローチャート: 判断 132">
          <a:extLst>
            <a:ext uri="{FF2B5EF4-FFF2-40B4-BE49-F238E27FC236}">
              <a16:creationId xmlns:a16="http://schemas.microsoft.com/office/drawing/2014/main" id="{54C3556F-34E5-493C-8526-E41F6D47C4E4}"/>
            </a:ext>
          </a:extLst>
        </xdr:cNvPr>
        <xdr:cNvSpPr/>
      </xdr:nvSpPr>
      <xdr:spPr>
        <a:xfrm>
          <a:off x="8699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60452</xdr:rowOff>
    </xdr:from>
    <xdr:to>
      <xdr:col>41</xdr:col>
      <xdr:colOff>101600</xdr:colOff>
      <xdr:row>63</xdr:row>
      <xdr:rowOff>162052</xdr:rowOff>
    </xdr:to>
    <xdr:sp macro="" textlink="">
      <xdr:nvSpPr>
        <xdr:cNvPr id="134" name="フローチャート: 判断 133">
          <a:extLst>
            <a:ext uri="{FF2B5EF4-FFF2-40B4-BE49-F238E27FC236}">
              <a16:creationId xmlns:a16="http://schemas.microsoft.com/office/drawing/2014/main" id="{2B8AF763-2ADF-4F19-B378-3BC842330023}"/>
            </a:ext>
          </a:extLst>
        </xdr:cNvPr>
        <xdr:cNvSpPr/>
      </xdr:nvSpPr>
      <xdr:spPr>
        <a:xfrm>
          <a:off x="7810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42545</xdr:rowOff>
    </xdr:from>
    <xdr:to>
      <xdr:col>36</xdr:col>
      <xdr:colOff>165100</xdr:colOff>
      <xdr:row>63</xdr:row>
      <xdr:rowOff>144145</xdr:rowOff>
    </xdr:to>
    <xdr:sp macro="" textlink="">
      <xdr:nvSpPr>
        <xdr:cNvPr id="135" name="フローチャート: 判断 134">
          <a:extLst>
            <a:ext uri="{FF2B5EF4-FFF2-40B4-BE49-F238E27FC236}">
              <a16:creationId xmlns:a16="http://schemas.microsoft.com/office/drawing/2014/main" id="{5E7B4D12-46D9-4857-92C8-875349B57CED}"/>
            </a:ext>
          </a:extLst>
        </xdr:cNvPr>
        <xdr:cNvSpPr/>
      </xdr:nvSpPr>
      <xdr:spPr>
        <a:xfrm>
          <a:off x="69215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4BFAC5C-A117-4898-BFBB-A1A27055413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9716192-E85B-4093-A37C-692C1CF204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9906EAC-C1A7-448D-A24B-73753A3C9E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C0AE47D6-0457-437E-B5A6-DEA83DE744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DDDF528-C7DE-4BB8-AD5E-1FE6963C5B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12446</xdr:rowOff>
    </xdr:from>
    <xdr:to>
      <xdr:col>55</xdr:col>
      <xdr:colOff>50800</xdr:colOff>
      <xdr:row>64</xdr:row>
      <xdr:rowOff>114046</xdr:rowOff>
    </xdr:to>
    <xdr:sp macro="" textlink="">
      <xdr:nvSpPr>
        <xdr:cNvPr id="141" name="楕円 140">
          <a:extLst>
            <a:ext uri="{FF2B5EF4-FFF2-40B4-BE49-F238E27FC236}">
              <a16:creationId xmlns:a16="http://schemas.microsoft.com/office/drawing/2014/main" id="{1998A7BE-E9F2-4D23-8A53-26C599314105}"/>
            </a:ext>
          </a:extLst>
        </xdr:cNvPr>
        <xdr:cNvSpPr/>
      </xdr:nvSpPr>
      <xdr:spPr>
        <a:xfrm>
          <a:off x="104267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98823</xdr:rowOff>
    </xdr:from>
    <xdr:ext cx="469744" cy="259045"/>
    <xdr:sp macro="" textlink="">
      <xdr:nvSpPr>
        <xdr:cNvPr id="142" name="【体育館・プール】&#10;一人当たり面積該当値テキスト">
          <a:extLst>
            <a:ext uri="{FF2B5EF4-FFF2-40B4-BE49-F238E27FC236}">
              <a16:creationId xmlns:a16="http://schemas.microsoft.com/office/drawing/2014/main" id="{9B320784-564B-4AFA-B700-7415A157529A}"/>
            </a:ext>
          </a:extLst>
        </xdr:cNvPr>
        <xdr:cNvSpPr txBox="1"/>
      </xdr:nvSpPr>
      <xdr:spPr>
        <a:xfrm>
          <a:off x="10515600" y="109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12446</xdr:rowOff>
    </xdr:from>
    <xdr:to>
      <xdr:col>50</xdr:col>
      <xdr:colOff>165100</xdr:colOff>
      <xdr:row>64</xdr:row>
      <xdr:rowOff>114046</xdr:rowOff>
    </xdr:to>
    <xdr:sp macro="" textlink="">
      <xdr:nvSpPr>
        <xdr:cNvPr id="143" name="楕円 142">
          <a:extLst>
            <a:ext uri="{FF2B5EF4-FFF2-40B4-BE49-F238E27FC236}">
              <a16:creationId xmlns:a16="http://schemas.microsoft.com/office/drawing/2014/main" id="{AD8882FB-7217-47EC-8AE0-260350CD879C}"/>
            </a:ext>
          </a:extLst>
        </xdr:cNvPr>
        <xdr:cNvSpPr/>
      </xdr:nvSpPr>
      <xdr:spPr>
        <a:xfrm>
          <a:off x="95885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63246</xdr:rowOff>
    </xdr:from>
    <xdr:to>
      <xdr:col>55</xdr:col>
      <xdr:colOff>0</xdr:colOff>
      <xdr:row>64</xdr:row>
      <xdr:rowOff>63246</xdr:rowOff>
    </xdr:to>
    <xdr:cxnSp macro="">
      <xdr:nvCxnSpPr>
        <xdr:cNvPr id="144" name="直線コネクタ 143">
          <a:extLst>
            <a:ext uri="{FF2B5EF4-FFF2-40B4-BE49-F238E27FC236}">
              <a16:creationId xmlns:a16="http://schemas.microsoft.com/office/drawing/2014/main" id="{8145481B-F854-490A-8E38-344F630FE014}"/>
            </a:ext>
          </a:extLst>
        </xdr:cNvPr>
        <xdr:cNvCxnSpPr/>
      </xdr:nvCxnSpPr>
      <xdr:spPr>
        <a:xfrm>
          <a:off x="9639300" y="11036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137414</xdr:rowOff>
    </xdr:from>
    <xdr:to>
      <xdr:col>46</xdr:col>
      <xdr:colOff>38100</xdr:colOff>
      <xdr:row>64</xdr:row>
      <xdr:rowOff>67564</xdr:rowOff>
    </xdr:to>
    <xdr:sp macro="" textlink="">
      <xdr:nvSpPr>
        <xdr:cNvPr id="145" name="楕円 144">
          <a:extLst>
            <a:ext uri="{FF2B5EF4-FFF2-40B4-BE49-F238E27FC236}">
              <a16:creationId xmlns:a16="http://schemas.microsoft.com/office/drawing/2014/main" id="{9DB88C75-7DEA-4D1D-8761-614FFD385730}"/>
            </a:ext>
          </a:extLst>
        </xdr:cNvPr>
        <xdr:cNvSpPr/>
      </xdr:nvSpPr>
      <xdr:spPr>
        <a:xfrm>
          <a:off x="8699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16764</xdr:rowOff>
    </xdr:from>
    <xdr:to>
      <xdr:col>50</xdr:col>
      <xdr:colOff>114300</xdr:colOff>
      <xdr:row>64</xdr:row>
      <xdr:rowOff>63246</xdr:rowOff>
    </xdr:to>
    <xdr:cxnSp macro="">
      <xdr:nvCxnSpPr>
        <xdr:cNvPr id="146" name="直線コネクタ 145">
          <a:extLst>
            <a:ext uri="{FF2B5EF4-FFF2-40B4-BE49-F238E27FC236}">
              <a16:creationId xmlns:a16="http://schemas.microsoft.com/office/drawing/2014/main" id="{B59CB908-C0FD-4943-ADAF-EF38822CAF62}"/>
            </a:ext>
          </a:extLst>
        </xdr:cNvPr>
        <xdr:cNvCxnSpPr/>
      </xdr:nvCxnSpPr>
      <xdr:spPr>
        <a:xfrm>
          <a:off x="8750300" y="1098956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138557</xdr:rowOff>
    </xdr:from>
    <xdr:to>
      <xdr:col>41</xdr:col>
      <xdr:colOff>101600</xdr:colOff>
      <xdr:row>64</xdr:row>
      <xdr:rowOff>68707</xdr:rowOff>
    </xdr:to>
    <xdr:sp macro="" textlink="">
      <xdr:nvSpPr>
        <xdr:cNvPr id="147" name="楕円 146">
          <a:extLst>
            <a:ext uri="{FF2B5EF4-FFF2-40B4-BE49-F238E27FC236}">
              <a16:creationId xmlns:a16="http://schemas.microsoft.com/office/drawing/2014/main" id="{6C38E3DE-7C8A-46B9-84DC-C6291B3FDD32}"/>
            </a:ext>
          </a:extLst>
        </xdr:cNvPr>
        <xdr:cNvSpPr/>
      </xdr:nvSpPr>
      <xdr:spPr>
        <a:xfrm>
          <a:off x="7810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16764</xdr:rowOff>
    </xdr:from>
    <xdr:to>
      <xdr:col>45</xdr:col>
      <xdr:colOff>177800</xdr:colOff>
      <xdr:row>64</xdr:row>
      <xdr:rowOff>17907</xdr:rowOff>
    </xdr:to>
    <xdr:cxnSp macro="">
      <xdr:nvCxnSpPr>
        <xdr:cNvPr id="148" name="直線コネクタ 147">
          <a:extLst>
            <a:ext uri="{FF2B5EF4-FFF2-40B4-BE49-F238E27FC236}">
              <a16:creationId xmlns:a16="http://schemas.microsoft.com/office/drawing/2014/main" id="{FBA8BCD6-6053-4782-91FD-296EFC28BA43}"/>
            </a:ext>
          </a:extLst>
        </xdr:cNvPr>
        <xdr:cNvCxnSpPr/>
      </xdr:nvCxnSpPr>
      <xdr:spPr>
        <a:xfrm flipV="1">
          <a:off x="7861300" y="109895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166006</xdr:rowOff>
    </xdr:from>
    <xdr:ext cx="469744" cy="259045"/>
    <xdr:sp macro="" textlink="">
      <xdr:nvSpPr>
        <xdr:cNvPr id="149" name="n_1aveValue【体育館・プール】&#10;一人当たり面積">
          <a:extLst>
            <a:ext uri="{FF2B5EF4-FFF2-40B4-BE49-F238E27FC236}">
              <a16:creationId xmlns:a16="http://schemas.microsoft.com/office/drawing/2014/main" id="{42100408-B12E-4CE7-9786-B471DF5E087A}"/>
            </a:ext>
          </a:extLst>
        </xdr:cNvPr>
        <xdr:cNvSpPr txBox="1"/>
      </xdr:nvSpPr>
      <xdr:spPr>
        <a:xfrm>
          <a:off x="93917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171340</xdr:rowOff>
    </xdr:from>
    <xdr:ext cx="469744" cy="259045"/>
    <xdr:sp macro="" textlink="">
      <xdr:nvSpPr>
        <xdr:cNvPr id="150" name="n_2aveValue【体育館・プール】&#10;一人当たり面積">
          <a:extLst>
            <a:ext uri="{FF2B5EF4-FFF2-40B4-BE49-F238E27FC236}">
              <a16:creationId xmlns:a16="http://schemas.microsoft.com/office/drawing/2014/main" id="{90654C60-68BF-4863-A3A0-F6B1C457DBA1}"/>
            </a:ext>
          </a:extLst>
        </xdr:cNvPr>
        <xdr:cNvSpPr txBox="1"/>
      </xdr:nvSpPr>
      <xdr:spPr>
        <a:xfrm>
          <a:off x="8515427" y="1062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7129</xdr:rowOff>
    </xdr:from>
    <xdr:ext cx="469744" cy="259045"/>
    <xdr:sp macro="" textlink="">
      <xdr:nvSpPr>
        <xdr:cNvPr id="151" name="n_3aveValue【体育館・プール】&#10;一人当たり面積">
          <a:extLst>
            <a:ext uri="{FF2B5EF4-FFF2-40B4-BE49-F238E27FC236}">
              <a16:creationId xmlns:a16="http://schemas.microsoft.com/office/drawing/2014/main" id="{A4D4B16B-EBE6-4848-BC30-641E09532AE4}"/>
            </a:ext>
          </a:extLst>
        </xdr:cNvPr>
        <xdr:cNvSpPr txBox="1"/>
      </xdr:nvSpPr>
      <xdr:spPr>
        <a:xfrm>
          <a:off x="7626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160672</xdr:rowOff>
    </xdr:from>
    <xdr:ext cx="469744" cy="259045"/>
    <xdr:sp macro="" textlink="">
      <xdr:nvSpPr>
        <xdr:cNvPr id="152" name="n_4aveValue【体育館・プール】&#10;一人当たり面積">
          <a:extLst>
            <a:ext uri="{FF2B5EF4-FFF2-40B4-BE49-F238E27FC236}">
              <a16:creationId xmlns:a16="http://schemas.microsoft.com/office/drawing/2014/main" id="{9FC39E0F-EDD5-4388-8154-75D4173A2A89}"/>
            </a:ext>
          </a:extLst>
        </xdr:cNvPr>
        <xdr:cNvSpPr txBox="1"/>
      </xdr:nvSpPr>
      <xdr:spPr>
        <a:xfrm>
          <a:off x="6737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105173</xdr:rowOff>
    </xdr:from>
    <xdr:ext cx="469744" cy="259045"/>
    <xdr:sp macro="" textlink="">
      <xdr:nvSpPr>
        <xdr:cNvPr id="153" name="n_1mainValue【体育館・プール】&#10;一人当たり面積">
          <a:extLst>
            <a:ext uri="{FF2B5EF4-FFF2-40B4-BE49-F238E27FC236}">
              <a16:creationId xmlns:a16="http://schemas.microsoft.com/office/drawing/2014/main" id="{D1662A85-F8B3-47D7-A9E4-82B33BC9E217}"/>
            </a:ext>
          </a:extLst>
        </xdr:cNvPr>
        <xdr:cNvSpPr txBox="1"/>
      </xdr:nvSpPr>
      <xdr:spPr>
        <a:xfrm>
          <a:off x="93917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58691</xdr:rowOff>
    </xdr:from>
    <xdr:ext cx="469744" cy="259045"/>
    <xdr:sp macro="" textlink="">
      <xdr:nvSpPr>
        <xdr:cNvPr id="154" name="n_2mainValue【体育館・プール】&#10;一人当たり面積">
          <a:extLst>
            <a:ext uri="{FF2B5EF4-FFF2-40B4-BE49-F238E27FC236}">
              <a16:creationId xmlns:a16="http://schemas.microsoft.com/office/drawing/2014/main" id="{E19CBC8D-7D8A-4FCF-8D3D-2F546AD35630}"/>
            </a:ext>
          </a:extLst>
        </xdr:cNvPr>
        <xdr:cNvSpPr txBox="1"/>
      </xdr:nvSpPr>
      <xdr:spPr>
        <a:xfrm>
          <a:off x="8515427"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155" name="n_3mainValue【体育館・プール】&#10;一人当たり面積">
          <a:extLst>
            <a:ext uri="{FF2B5EF4-FFF2-40B4-BE49-F238E27FC236}">
              <a16:creationId xmlns:a16="http://schemas.microsoft.com/office/drawing/2014/main" id="{82FF145D-AEF8-44B3-B760-82BBBA9168A7}"/>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5FA175BE-62BA-4F5E-BADC-D30527C505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232D36C6-43EA-44A2-B0ED-F0F7B09F85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B69F4CAB-FFA8-4760-B49B-9F79B466A6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6AC442E1-FFC1-4F7B-BDE3-8C3303E56D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4595490A-A69D-4F13-8716-70C9B7FDDE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43419478-15C4-4032-BE36-604243CE5A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50D1A6D2-B06C-48B8-8110-F7083BFCDC5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AF6E7046-A1BE-4EFC-A388-0308B2B613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E591BA51-F392-4D30-8799-41DB5D71E7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90262931-6EAA-4AEA-8A63-F852E3DD14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43B9F662-3A59-4395-BE0E-3CD1E00AB1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AA5EA3A8-8A23-4575-ABCC-E051EC92E1A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7D90C22E-1BCD-4743-AF4A-14FEA1CD229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A558DAD4-12F2-479D-99CE-CA4DB0A2734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24503F51-969F-48E3-B247-009DCB632C5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D871ACA1-2AFF-4BAA-8123-50137983AC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FDFD2E07-5567-4158-B0FA-A290C67AB8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9CCECDBB-4D2D-4129-8E71-302EB490E5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08351552-E5B8-4CF4-9DD1-E9CF92A5B2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A7176BA6-4803-40F0-8831-51866C00DF0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3E3B2B92-9DCD-48E7-96D3-EAC9DFFAED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2E922D16-2BF7-4E98-B60C-AC606546FF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AA16BBFD-F850-41C4-B2F2-E580DB0BD2B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A10EEA7F-7FB3-4329-ABE4-6022E5684E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230FB56D-C764-408E-91B4-D2EE63636001}"/>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2AE5DA78-D00A-430D-B81C-F6DB3651133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52913A1D-24F9-452C-A65C-869D31EF0C3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842543F5-1C6D-45CD-A3E4-85EBCB2EEBD4}"/>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84" name="直線コネクタ 183">
          <a:extLst>
            <a:ext uri="{FF2B5EF4-FFF2-40B4-BE49-F238E27FC236}">
              <a16:creationId xmlns:a16="http://schemas.microsoft.com/office/drawing/2014/main" id="{47D7A9C6-D9C2-4D47-A622-5594136C0A0C}"/>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C9CC7653-376D-4842-8479-73ED2F56D32D}"/>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86" name="フローチャート: 判断 185">
          <a:extLst>
            <a:ext uri="{FF2B5EF4-FFF2-40B4-BE49-F238E27FC236}">
              <a16:creationId xmlns:a16="http://schemas.microsoft.com/office/drawing/2014/main" id="{DC262082-8295-42E9-94A2-D7D56C84A03A}"/>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87" name="フローチャート: 判断 186">
          <a:extLst>
            <a:ext uri="{FF2B5EF4-FFF2-40B4-BE49-F238E27FC236}">
              <a16:creationId xmlns:a16="http://schemas.microsoft.com/office/drawing/2014/main" id="{2BD68420-1919-4939-BEED-2DF04DF5F5E3}"/>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88" name="フローチャート: 判断 187">
          <a:extLst>
            <a:ext uri="{FF2B5EF4-FFF2-40B4-BE49-F238E27FC236}">
              <a16:creationId xmlns:a16="http://schemas.microsoft.com/office/drawing/2014/main" id="{6F9850BF-FD22-4971-A83B-7129BA05AC23}"/>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189" name="フローチャート: 判断 188">
          <a:extLst>
            <a:ext uri="{FF2B5EF4-FFF2-40B4-BE49-F238E27FC236}">
              <a16:creationId xmlns:a16="http://schemas.microsoft.com/office/drawing/2014/main" id="{409F8F96-A572-4F0B-B20F-B6DD267E7F69}"/>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190" name="フローチャート: 判断 189">
          <a:extLst>
            <a:ext uri="{FF2B5EF4-FFF2-40B4-BE49-F238E27FC236}">
              <a16:creationId xmlns:a16="http://schemas.microsoft.com/office/drawing/2014/main" id="{84D949DA-9EB0-4B19-A1D7-26341CA40594}"/>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FB8E21EA-882B-41A9-A7F9-F0BE59BBC9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DB53B6E1-F822-45E4-868B-3F646FCE7A5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75074789-0F9D-465C-9189-4995CC7E9E8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EBAB181-3880-4269-A3FB-88BEABB0E6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2119C90-ED93-48F8-B7C5-0E77139CF4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196" name="楕円 195">
          <a:extLst>
            <a:ext uri="{FF2B5EF4-FFF2-40B4-BE49-F238E27FC236}">
              <a16:creationId xmlns:a16="http://schemas.microsoft.com/office/drawing/2014/main" id="{313BC5FB-5A5D-4EFE-BFCD-CDE73DC4C580}"/>
            </a:ext>
          </a:extLst>
        </xdr:cNvPr>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A967AF01-8307-4971-BDCB-DD2D2906208C}"/>
            </a:ext>
          </a:extLst>
        </xdr:cNvPr>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198" name="楕円 197">
          <a:extLst>
            <a:ext uri="{FF2B5EF4-FFF2-40B4-BE49-F238E27FC236}">
              <a16:creationId xmlns:a16="http://schemas.microsoft.com/office/drawing/2014/main" id="{D33EE6BC-1E58-45F8-BA6D-4ADF643D45B4}"/>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59055</xdr:rowOff>
    </xdr:to>
    <xdr:cxnSp macro="">
      <xdr:nvCxnSpPr>
        <xdr:cNvPr id="199" name="直線コネクタ 198">
          <a:extLst>
            <a:ext uri="{FF2B5EF4-FFF2-40B4-BE49-F238E27FC236}">
              <a16:creationId xmlns:a16="http://schemas.microsoft.com/office/drawing/2014/main" id="{F5D73D87-BD20-4FEE-9EDF-7FB8A62DB47F}"/>
            </a:ext>
          </a:extLst>
        </xdr:cNvPr>
        <xdr:cNvCxnSpPr/>
      </xdr:nvCxnSpPr>
      <xdr:spPr>
        <a:xfrm>
          <a:off x="3797300" y="14257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200" name="楕円 199">
          <a:extLst>
            <a:ext uri="{FF2B5EF4-FFF2-40B4-BE49-F238E27FC236}">
              <a16:creationId xmlns:a16="http://schemas.microsoft.com/office/drawing/2014/main" id="{DA0E835D-1718-4C25-B9D2-8A1D7C658F21}"/>
            </a:ext>
          </a:extLst>
        </xdr:cNvPr>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26670</xdr:rowOff>
    </xdr:to>
    <xdr:cxnSp macro="">
      <xdr:nvCxnSpPr>
        <xdr:cNvPr id="201" name="直線コネクタ 200">
          <a:extLst>
            <a:ext uri="{FF2B5EF4-FFF2-40B4-BE49-F238E27FC236}">
              <a16:creationId xmlns:a16="http://schemas.microsoft.com/office/drawing/2014/main" id="{C8CDC284-7C47-4F85-97CD-D04E912663A9}"/>
            </a:ext>
          </a:extLst>
        </xdr:cNvPr>
        <xdr:cNvCxnSpPr/>
      </xdr:nvCxnSpPr>
      <xdr:spPr>
        <a:xfrm>
          <a:off x="2908300" y="142074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145414</xdr:rowOff>
    </xdr:from>
    <xdr:to>
      <xdr:col>10</xdr:col>
      <xdr:colOff>165100</xdr:colOff>
      <xdr:row>83</xdr:row>
      <xdr:rowOff>75564</xdr:rowOff>
    </xdr:to>
    <xdr:sp macro="" textlink="">
      <xdr:nvSpPr>
        <xdr:cNvPr id="202" name="楕円 201">
          <a:extLst>
            <a:ext uri="{FF2B5EF4-FFF2-40B4-BE49-F238E27FC236}">
              <a16:creationId xmlns:a16="http://schemas.microsoft.com/office/drawing/2014/main" id="{914B6BF6-1B18-4252-BE58-728B4475F443}"/>
            </a:ext>
          </a:extLst>
        </xdr:cNvPr>
        <xdr:cNvSpPr/>
      </xdr:nvSpPr>
      <xdr:spPr>
        <a:xfrm>
          <a:off x="1968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24764</xdr:rowOff>
    </xdr:to>
    <xdr:cxnSp macro="">
      <xdr:nvCxnSpPr>
        <xdr:cNvPr id="203" name="直線コネクタ 202">
          <a:extLst>
            <a:ext uri="{FF2B5EF4-FFF2-40B4-BE49-F238E27FC236}">
              <a16:creationId xmlns:a16="http://schemas.microsoft.com/office/drawing/2014/main" id="{84C1D35F-3799-4C53-BCFC-40FD65476045}"/>
            </a:ext>
          </a:extLst>
        </xdr:cNvPr>
        <xdr:cNvCxnSpPr/>
      </xdr:nvCxnSpPr>
      <xdr:spPr>
        <a:xfrm flipV="1">
          <a:off x="2019300" y="142074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04" name="n_1aveValue【福祉施設】&#10;有形固定資産減価償却率">
          <a:extLst>
            <a:ext uri="{FF2B5EF4-FFF2-40B4-BE49-F238E27FC236}">
              <a16:creationId xmlns:a16="http://schemas.microsoft.com/office/drawing/2014/main" id="{EE244FB0-D759-4AB1-8AFC-CB5F56F7D3AA}"/>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05" name="n_2aveValue【福祉施設】&#10;有形固定資産減価償却率">
          <a:extLst>
            <a:ext uri="{FF2B5EF4-FFF2-40B4-BE49-F238E27FC236}">
              <a16:creationId xmlns:a16="http://schemas.microsoft.com/office/drawing/2014/main" id="{F8FC0AF0-FAEC-4529-A820-08BB93105A2F}"/>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06" name="n_3aveValue【福祉施設】&#10;有形固定資産減価償却率">
          <a:extLst>
            <a:ext uri="{FF2B5EF4-FFF2-40B4-BE49-F238E27FC236}">
              <a16:creationId xmlns:a16="http://schemas.microsoft.com/office/drawing/2014/main" id="{ED8B1E11-E7DB-4A26-A767-85DAC6BE41E0}"/>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07" name="n_4aveValue【福祉施設】&#10;有形固定資産減価償却率">
          <a:extLst>
            <a:ext uri="{FF2B5EF4-FFF2-40B4-BE49-F238E27FC236}">
              <a16:creationId xmlns:a16="http://schemas.microsoft.com/office/drawing/2014/main" id="{B9797A48-E490-4B68-9769-88B7847025F3}"/>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08" name="n_1mainValue【福祉施設】&#10;有形固定資産減価償却率">
          <a:extLst>
            <a:ext uri="{FF2B5EF4-FFF2-40B4-BE49-F238E27FC236}">
              <a16:creationId xmlns:a16="http://schemas.microsoft.com/office/drawing/2014/main" id="{46E3C7A8-B82D-45F5-99BB-03AC7A4E4CEB}"/>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209" name="n_2mainValue【福祉施設】&#10;有形固定資産減価償却率">
          <a:extLst>
            <a:ext uri="{FF2B5EF4-FFF2-40B4-BE49-F238E27FC236}">
              <a16:creationId xmlns:a16="http://schemas.microsoft.com/office/drawing/2014/main" id="{DB5D090B-2015-41F6-94D2-EB3DD6436C57}"/>
            </a:ext>
          </a:extLst>
        </xdr:cNvPr>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66691</xdr:rowOff>
    </xdr:from>
    <xdr:ext cx="405111" cy="259045"/>
    <xdr:sp macro="" textlink="">
      <xdr:nvSpPr>
        <xdr:cNvPr id="210" name="n_3mainValue【福祉施設】&#10;有形固定資産減価償却率">
          <a:extLst>
            <a:ext uri="{FF2B5EF4-FFF2-40B4-BE49-F238E27FC236}">
              <a16:creationId xmlns:a16="http://schemas.microsoft.com/office/drawing/2014/main" id="{A1A17604-2AC2-49CB-9E95-311B2FCC2179}"/>
            </a:ext>
          </a:extLst>
        </xdr:cNvPr>
        <xdr:cNvSpPr txBox="1"/>
      </xdr:nvSpPr>
      <xdr:spPr>
        <a:xfrm>
          <a:off x="1816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5987E793-344D-46C1-84D0-C27DB4027BD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CA2ECA76-B085-40FE-AF01-7BC95BA505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4611EB43-8FBA-4AE7-8E3B-9FA2DEA89F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1CF5D0DA-32CC-426F-8A6C-31E6836AC5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3A98657C-CC93-499C-8EBE-9BDC1ED3FE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6FCA1E29-5747-4B7E-869A-839166B705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3FAA29D2-DC2A-49A2-89C0-9020656B042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78B1C88D-1FBE-4993-8858-6A718467BA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62B2930-F87D-45E3-84B2-335130F9AD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73BC7155-404D-4ABD-AEF2-19312C642A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a:extLst>
            <a:ext uri="{FF2B5EF4-FFF2-40B4-BE49-F238E27FC236}">
              <a16:creationId xmlns:a16="http://schemas.microsoft.com/office/drawing/2014/main" id="{6233111E-8533-48F6-948A-2BACC62F1A5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a:extLst>
            <a:ext uri="{FF2B5EF4-FFF2-40B4-BE49-F238E27FC236}">
              <a16:creationId xmlns:a16="http://schemas.microsoft.com/office/drawing/2014/main" id="{3B6AF22D-88A8-4B7D-9FB5-2DFDD5B57B5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a:extLst>
            <a:ext uri="{FF2B5EF4-FFF2-40B4-BE49-F238E27FC236}">
              <a16:creationId xmlns:a16="http://schemas.microsoft.com/office/drawing/2014/main" id="{15029F64-D89F-42E1-BE93-6EE5FD22438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a:extLst>
            <a:ext uri="{FF2B5EF4-FFF2-40B4-BE49-F238E27FC236}">
              <a16:creationId xmlns:a16="http://schemas.microsoft.com/office/drawing/2014/main" id="{B7AF1FAE-C0F4-4FD5-B2FC-C61CB07FF51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a:extLst>
            <a:ext uri="{FF2B5EF4-FFF2-40B4-BE49-F238E27FC236}">
              <a16:creationId xmlns:a16="http://schemas.microsoft.com/office/drawing/2014/main" id="{09ADC785-4CC7-4D6B-9F8C-E0C7BBE053B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a:extLst>
            <a:ext uri="{FF2B5EF4-FFF2-40B4-BE49-F238E27FC236}">
              <a16:creationId xmlns:a16="http://schemas.microsoft.com/office/drawing/2014/main" id="{04B2C8E3-9617-41E1-A592-46982D98282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a:extLst>
            <a:ext uri="{FF2B5EF4-FFF2-40B4-BE49-F238E27FC236}">
              <a16:creationId xmlns:a16="http://schemas.microsoft.com/office/drawing/2014/main" id="{C918BF80-17A9-45AC-9A96-5DD1A8E226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2514C9DB-1783-47FE-A32F-47823703204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7EE5507F-AE3B-4BDF-A0E7-6360334EE6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F5DE8B4A-9ECD-45A1-B5AC-7972886A49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BE016F91-0757-4C40-BC2D-7FFD63B688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89764</xdr:rowOff>
    </xdr:from>
    <xdr:to>
      <xdr:col>54</xdr:col>
      <xdr:colOff>189865</xdr:colOff>
      <xdr:row>86</xdr:row>
      <xdr:rowOff>18898</xdr:rowOff>
    </xdr:to>
    <xdr:cxnSp macro="">
      <xdr:nvCxnSpPr>
        <xdr:cNvPr id="232" name="直線コネクタ 231">
          <a:extLst>
            <a:ext uri="{FF2B5EF4-FFF2-40B4-BE49-F238E27FC236}">
              <a16:creationId xmlns:a16="http://schemas.microsoft.com/office/drawing/2014/main" id="{A5310D8A-A44F-4FBD-803F-7B3DE6B3E72D}"/>
            </a:ext>
          </a:extLst>
        </xdr:cNvPr>
        <xdr:cNvCxnSpPr/>
      </xdr:nvCxnSpPr>
      <xdr:spPr>
        <a:xfrm flipV="1">
          <a:off x="10476865" y="1329141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22725</xdr:rowOff>
    </xdr:from>
    <xdr:ext cx="469744" cy="259045"/>
    <xdr:sp macro="" textlink="">
      <xdr:nvSpPr>
        <xdr:cNvPr id="233" name="【福祉施設】&#10;一人当たり面積最小値テキスト">
          <a:extLst>
            <a:ext uri="{FF2B5EF4-FFF2-40B4-BE49-F238E27FC236}">
              <a16:creationId xmlns:a16="http://schemas.microsoft.com/office/drawing/2014/main" id="{11AC6B31-ECC3-4C2F-A415-EE4DCAEC9DEC}"/>
            </a:ext>
          </a:extLst>
        </xdr:cNvPr>
        <xdr:cNvSpPr txBox="1"/>
      </xdr:nvSpPr>
      <xdr:spPr>
        <a:xfrm>
          <a:off x="105156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18898</xdr:rowOff>
    </xdr:from>
    <xdr:to>
      <xdr:col>55</xdr:col>
      <xdr:colOff>88900</xdr:colOff>
      <xdr:row>86</xdr:row>
      <xdr:rowOff>18898</xdr:rowOff>
    </xdr:to>
    <xdr:cxnSp macro="">
      <xdr:nvCxnSpPr>
        <xdr:cNvPr id="234" name="直線コネクタ 233">
          <a:extLst>
            <a:ext uri="{FF2B5EF4-FFF2-40B4-BE49-F238E27FC236}">
              <a16:creationId xmlns:a16="http://schemas.microsoft.com/office/drawing/2014/main" id="{194B9795-5470-4B1A-A082-4287DE133EB3}"/>
            </a:ext>
          </a:extLst>
        </xdr:cNvPr>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36441</xdr:rowOff>
    </xdr:from>
    <xdr:ext cx="469744" cy="259045"/>
    <xdr:sp macro="" textlink="">
      <xdr:nvSpPr>
        <xdr:cNvPr id="235" name="【福祉施設】&#10;一人当たり面積最大値テキスト">
          <a:extLst>
            <a:ext uri="{FF2B5EF4-FFF2-40B4-BE49-F238E27FC236}">
              <a16:creationId xmlns:a16="http://schemas.microsoft.com/office/drawing/2014/main" id="{1037F94F-0728-44AB-99F7-5244D6F23F3B}"/>
            </a:ext>
          </a:extLst>
        </xdr:cNvPr>
        <xdr:cNvSpPr txBox="1"/>
      </xdr:nvSpPr>
      <xdr:spPr>
        <a:xfrm>
          <a:off x="10515600" y="130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89764</xdr:rowOff>
    </xdr:from>
    <xdr:to>
      <xdr:col>55</xdr:col>
      <xdr:colOff>88900</xdr:colOff>
      <xdr:row>77</xdr:row>
      <xdr:rowOff>89764</xdr:rowOff>
    </xdr:to>
    <xdr:cxnSp macro="">
      <xdr:nvCxnSpPr>
        <xdr:cNvPr id="236" name="直線コネクタ 235">
          <a:extLst>
            <a:ext uri="{FF2B5EF4-FFF2-40B4-BE49-F238E27FC236}">
              <a16:creationId xmlns:a16="http://schemas.microsoft.com/office/drawing/2014/main" id="{1835141F-5634-4EAB-B3F1-CB31DAE529DC}"/>
            </a:ext>
          </a:extLst>
        </xdr:cNvPr>
        <xdr:cNvCxnSpPr/>
      </xdr:nvCxnSpPr>
      <xdr:spPr>
        <a:xfrm>
          <a:off x="10388600" y="1329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237" name="【福祉施設】&#10;一人当たり面積平均値テキスト">
          <a:extLst>
            <a:ext uri="{FF2B5EF4-FFF2-40B4-BE49-F238E27FC236}">
              <a16:creationId xmlns:a16="http://schemas.microsoft.com/office/drawing/2014/main" id="{A1D59ED9-947B-42D0-A276-8AF475B18D0A}"/>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38" name="フローチャート: 判断 237">
          <a:extLst>
            <a:ext uri="{FF2B5EF4-FFF2-40B4-BE49-F238E27FC236}">
              <a16:creationId xmlns:a16="http://schemas.microsoft.com/office/drawing/2014/main" id="{2371DAD7-4A3B-4CB5-8586-1A14B6C4A1DD}"/>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154636</xdr:rowOff>
    </xdr:from>
    <xdr:to>
      <xdr:col>50</xdr:col>
      <xdr:colOff>165100</xdr:colOff>
      <xdr:row>85</xdr:row>
      <xdr:rowOff>84786</xdr:rowOff>
    </xdr:to>
    <xdr:sp macro="" textlink="">
      <xdr:nvSpPr>
        <xdr:cNvPr id="239" name="フローチャート: 判断 238">
          <a:extLst>
            <a:ext uri="{FF2B5EF4-FFF2-40B4-BE49-F238E27FC236}">
              <a16:creationId xmlns:a16="http://schemas.microsoft.com/office/drawing/2014/main" id="{2DC65414-4C32-4E6F-B8D7-A64CD771EFF6}"/>
            </a:ext>
          </a:extLst>
        </xdr:cNvPr>
        <xdr:cNvSpPr/>
      </xdr:nvSpPr>
      <xdr:spPr>
        <a:xfrm>
          <a:off x="9588500" y="145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164694</xdr:rowOff>
    </xdr:from>
    <xdr:to>
      <xdr:col>46</xdr:col>
      <xdr:colOff>38100</xdr:colOff>
      <xdr:row>85</xdr:row>
      <xdr:rowOff>94844</xdr:rowOff>
    </xdr:to>
    <xdr:sp macro="" textlink="">
      <xdr:nvSpPr>
        <xdr:cNvPr id="240" name="フローチャート: 判断 239">
          <a:extLst>
            <a:ext uri="{FF2B5EF4-FFF2-40B4-BE49-F238E27FC236}">
              <a16:creationId xmlns:a16="http://schemas.microsoft.com/office/drawing/2014/main" id="{E4465634-48E1-46CF-8BB0-549B1F278114}"/>
            </a:ext>
          </a:extLst>
        </xdr:cNvPr>
        <xdr:cNvSpPr/>
      </xdr:nvSpPr>
      <xdr:spPr>
        <a:xfrm>
          <a:off x="8699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167436</xdr:rowOff>
    </xdr:from>
    <xdr:to>
      <xdr:col>41</xdr:col>
      <xdr:colOff>101600</xdr:colOff>
      <xdr:row>85</xdr:row>
      <xdr:rowOff>97586</xdr:rowOff>
    </xdr:to>
    <xdr:sp macro="" textlink="">
      <xdr:nvSpPr>
        <xdr:cNvPr id="241" name="フローチャート: 判断 240">
          <a:extLst>
            <a:ext uri="{FF2B5EF4-FFF2-40B4-BE49-F238E27FC236}">
              <a16:creationId xmlns:a16="http://schemas.microsoft.com/office/drawing/2014/main" id="{8FDB350D-AE6E-4B5D-8C8B-914F27919755}"/>
            </a:ext>
          </a:extLst>
        </xdr:cNvPr>
        <xdr:cNvSpPr/>
      </xdr:nvSpPr>
      <xdr:spPr>
        <a:xfrm>
          <a:off x="7810500" y="145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143663</xdr:rowOff>
    </xdr:from>
    <xdr:to>
      <xdr:col>36</xdr:col>
      <xdr:colOff>165100</xdr:colOff>
      <xdr:row>85</xdr:row>
      <xdr:rowOff>73813</xdr:rowOff>
    </xdr:to>
    <xdr:sp macro="" textlink="">
      <xdr:nvSpPr>
        <xdr:cNvPr id="242" name="フローチャート: 判断 241">
          <a:extLst>
            <a:ext uri="{FF2B5EF4-FFF2-40B4-BE49-F238E27FC236}">
              <a16:creationId xmlns:a16="http://schemas.microsoft.com/office/drawing/2014/main" id="{E1133760-FDAE-4758-9438-913CE5BBA014}"/>
            </a:ext>
          </a:extLst>
        </xdr:cNvPr>
        <xdr:cNvSpPr/>
      </xdr:nvSpPr>
      <xdr:spPr>
        <a:xfrm>
          <a:off x="6921500" y="1454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73AA25A-A7C3-48BC-9D43-B7197A7671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FC3D9AD8-4B25-4D7C-9A38-76030BE294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D85D5AB-400A-41DE-8690-B8B4533E2D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77265BD-F424-4A46-AE62-E84E0B0AB5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88EFD267-B6D2-45C8-AED2-4B5B9E64DF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248" name="楕円 247">
          <a:extLst>
            <a:ext uri="{FF2B5EF4-FFF2-40B4-BE49-F238E27FC236}">
              <a16:creationId xmlns:a16="http://schemas.microsoft.com/office/drawing/2014/main" id="{8DE711FC-2F02-40BF-B74A-8D3B90E23634}"/>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249" name="【福祉施設】&#10;一人当たり面積該当値テキスト">
          <a:extLst>
            <a:ext uri="{FF2B5EF4-FFF2-40B4-BE49-F238E27FC236}">
              <a16:creationId xmlns:a16="http://schemas.microsoft.com/office/drawing/2014/main" id="{B8C99A42-66B7-4B08-9AE3-703DFC7E6292}"/>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41708</xdr:rowOff>
    </xdr:from>
    <xdr:to>
      <xdr:col>50</xdr:col>
      <xdr:colOff>165100</xdr:colOff>
      <xdr:row>85</xdr:row>
      <xdr:rowOff>143308</xdr:rowOff>
    </xdr:to>
    <xdr:sp macro="" textlink="">
      <xdr:nvSpPr>
        <xdr:cNvPr id="250" name="楕円 249">
          <a:extLst>
            <a:ext uri="{FF2B5EF4-FFF2-40B4-BE49-F238E27FC236}">
              <a16:creationId xmlns:a16="http://schemas.microsoft.com/office/drawing/2014/main" id="{4CFBDA8A-014A-42E7-8B71-6595F8CB1610}"/>
            </a:ext>
          </a:extLst>
        </xdr:cNvPr>
        <xdr:cNvSpPr/>
      </xdr:nvSpPr>
      <xdr:spPr>
        <a:xfrm>
          <a:off x="9588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92508</xdr:rowOff>
    </xdr:to>
    <xdr:cxnSp macro="">
      <xdr:nvCxnSpPr>
        <xdr:cNvPr id="251" name="直線コネクタ 250">
          <a:extLst>
            <a:ext uri="{FF2B5EF4-FFF2-40B4-BE49-F238E27FC236}">
              <a16:creationId xmlns:a16="http://schemas.microsoft.com/office/drawing/2014/main" id="{8EC0100A-2641-449B-9EFC-9725D3ECD035}"/>
            </a:ext>
          </a:extLst>
        </xdr:cNvPr>
        <xdr:cNvCxnSpPr/>
      </xdr:nvCxnSpPr>
      <xdr:spPr>
        <a:xfrm flipV="1">
          <a:off x="9639300" y="1466392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43535</xdr:rowOff>
    </xdr:from>
    <xdr:to>
      <xdr:col>46</xdr:col>
      <xdr:colOff>38100</xdr:colOff>
      <xdr:row>85</xdr:row>
      <xdr:rowOff>145135</xdr:rowOff>
    </xdr:to>
    <xdr:sp macro="" textlink="">
      <xdr:nvSpPr>
        <xdr:cNvPr id="252" name="楕円 251">
          <a:extLst>
            <a:ext uri="{FF2B5EF4-FFF2-40B4-BE49-F238E27FC236}">
              <a16:creationId xmlns:a16="http://schemas.microsoft.com/office/drawing/2014/main" id="{0DF9F784-B4A5-43E2-ADA4-23D34D4FBAB5}"/>
            </a:ext>
          </a:extLst>
        </xdr:cNvPr>
        <xdr:cNvSpPr/>
      </xdr:nvSpPr>
      <xdr:spPr>
        <a:xfrm>
          <a:off x="8699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92508</xdr:rowOff>
    </xdr:from>
    <xdr:to>
      <xdr:col>50</xdr:col>
      <xdr:colOff>114300</xdr:colOff>
      <xdr:row>85</xdr:row>
      <xdr:rowOff>94335</xdr:rowOff>
    </xdr:to>
    <xdr:cxnSp macro="">
      <xdr:nvCxnSpPr>
        <xdr:cNvPr id="253" name="直線コネクタ 252">
          <a:extLst>
            <a:ext uri="{FF2B5EF4-FFF2-40B4-BE49-F238E27FC236}">
              <a16:creationId xmlns:a16="http://schemas.microsoft.com/office/drawing/2014/main" id="{41EB5713-D4CD-440B-B0E7-5A363D2B8F6E}"/>
            </a:ext>
          </a:extLst>
        </xdr:cNvPr>
        <xdr:cNvCxnSpPr/>
      </xdr:nvCxnSpPr>
      <xdr:spPr>
        <a:xfrm flipV="1">
          <a:off x="8750300" y="1466575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45365</xdr:rowOff>
    </xdr:from>
    <xdr:to>
      <xdr:col>41</xdr:col>
      <xdr:colOff>101600</xdr:colOff>
      <xdr:row>85</xdr:row>
      <xdr:rowOff>146965</xdr:rowOff>
    </xdr:to>
    <xdr:sp macro="" textlink="">
      <xdr:nvSpPr>
        <xdr:cNvPr id="254" name="楕円 253">
          <a:extLst>
            <a:ext uri="{FF2B5EF4-FFF2-40B4-BE49-F238E27FC236}">
              <a16:creationId xmlns:a16="http://schemas.microsoft.com/office/drawing/2014/main" id="{BB5D19D7-B274-49D1-AE25-CA8DE463DFA7}"/>
            </a:ext>
          </a:extLst>
        </xdr:cNvPr>
        <xdr:cNvSpPr/>
      </xdr:nvSpPr>
      <xdr:spPr>
        <a:xfrm>
          <a:off x="7810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94335</xdr:rowOff>
    </xdr:from>
    <xdr:to>
      <xdr:col>45</xdr:col>
      <xdr:colOff>177800</xdr:colOff>
      <xdr:row>85</xdr:row>
      <xdr:rowOff>96165</xdr:rowOff>
    </xdr:to>
    <xdr:cxnSp macro="">
      <xdr:nvCxnSpPr>
        <xdr:cNvPr id="255" name="直線コネクタ 254">
          <a:extLst>
            <a:ext uri="{FF2B5EF4-FFF2-40B4-BE49-F238E27FC236}">
              <a16:creationId xmlns:a16="http://schemas.microsoft.com/office/drawing/2014/main" id="{DBC16965-ECA9-45B8-9156-96F4A420F795}"/>
            </a:ext>
          </a:extLst>
        </xdr:cNvPr>
        <xdr:cNvCxnSpPr/>
      </xdr:nvCxnSpPr>
      <xdr:spPr>
        <a:xfrm flipV="1">
          <a:off x="7861300" y="1466758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101313</xdr:rowOff>
    </xdr:from>
    <xdr:ext cx="469744" cy="259045"/>
    <xdr:sp macro="" textlink="">
      <xdr:nvSpPr>
        <xdr:cNvPr id="256" name="n_1aveValue【福祉施設】&#10;一人当たり面積">
          <a:extLst>
            <a:ext uri="{FF2B5EF4-FFF2-40B4-BE49-F238E27FC236}">
              <a16:creationId xmlns:a16="http://schemas.microsoft.com/office/drawing/2014/main" id="{D4B30213-F18C-42A3-8AD0-90B56E9298B3}"/>
            </a:ext>
          </a:extLst>
        </xdr:cNvPr>
        <xdr:cNvSpPr txBox="1"/>
      </xdr:nvSpPr>
      <xdr:spPr>
        <a:xfrm>
          <a:off x="9391727" y="1433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111371</xdr:rowOff>
    </xdr:from>
    <xdr:ext cx="469744" cy="259045"/>
    <xdr:sp macro="" textlink="">
      <xdr:nvSpPr>
        <xdr:cNvPr id="257" name="n_2aveValue【福祉施設】&#10;一人当たり面積">
          <a:extLst>
            <a:ext uri="{FF2B5EF4-FFF2-40B4-BE49-F238E27FC236}">
              <a16:creationId xmlns:a16="http://schemas.microsoft.com/office/drawing/2014/main" id="{F8A70170-BC92-4EA1-9CD0-B38108A02084}"/>
            </a:ext>
          </a:extLst>
        </xdr:cNvPr>
        <xdr:cNvSpPr txBox="1"/>
      </xdr:nvSpPr>
      <xdr:spPr>
        <a:xfrm>
          <a:off x="8515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114113</xdr:rowOff>
    </xdr:from>
    <xdr:ext cx="469744" cy="259045"/>
    <xdr:sp macro="" textlink="">
      <xdr:nvSpPr>
        <xdr:cNvPr id="258" name="n_3aveValue【福祉施設】&#10;一人当たり面積">
          <a:extLst>
            <a:ext uri="{FF2B5EF4-FFF2-40B4-BE49-F238E27FC236}">
              <a16:creationId xmlns:a16="http://schemas.microsoft.com/office/drawing/2014/main" id="{049D392C-10A7-4A78-91F6-20F33D146730}"/>
            </a:ext>
          </a:extLst>
        </xdr:cNvPr>
        <xdr:cNvSpPr txBox="1"/>
      </xdr:nvSpPr>
      <xdr:spPr>
        <a:xfrm>
          <a:off x="76264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90340</xdr:rowOff>
    </xdr:from>
    <xdr:ext cx="469744" cy="259045"/>
    <xdr:sp macro="" textlink="">
      <xdr:nvSpPr>
        <xdr:cNvPr id="259" name="n_4aveValue【福祉施設】&#10;一人当たり面積">
          <a:extLst>
            <a:ext uri="{FF2B5EF4-FFF2-40B4-BE49-F238E27FC236}">
              <a16:creationId xmlns:a16="http://schemas.microsoft.com/office/drawing/2014/main" id="{94E901B2-5B0A-44DA-A7FE-C793D728C1EC}"/>
            </a:ext>
          </a:extLst>
        </xdr:cNvPr>
        <xdr:cNvSpPr txBox="1"/>
      </xdr:nvSpPr>
      <xdr:spPr>
        <a:xfrm>
          <a:off x="6737427" y="143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134435</xdr:rowOff>
    </xdr:from>
    <xdr:ext cx="469744" cy="259045"/>
    <xdr:sp macro="" textlink="">
      <xdr:nvSpPr>
        <xdr:cNvPr id="260" name="n_1mainValue【福祉施設】&#10;一人当たり面積">
          <a:extLst>
            <a:ext uri="{FF2B5EF4-FFF2-40B4-BE49-F238E27FC236}">
              <a16:creationId xmlns:a16="http://schemas.microsoft.com/office/drawing/2014/main" id="{8C1B75C0-E10F-4D14-8AF4-B5AEDAF45BFF}"/>
            </a:ext>
          </a:extLst>
        </xdr:cNvPr>
        <xdr:cNvSpPr txBox="1"/>
      </xdr:nvSpPr>
      <xdr:spPr>
        <a:xfrm>
          <a:off x="93917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136262</xdr:rowOff>
    </xdr:from>
    <xdr:ext cx="469744" cy="259045"/>
    <xdr:sp macro="" textlink="">
      <xdr:nvSpPr>
        <xdr:cNvPr id="261" name="n_2mainValue【福祉施設】&#10;一人当たり面積">
          <a:extLst>
            <a:ext uri="{FF2B5EF4-FFF2-40B4-BE49-F238E27FC236}">
              <a16:creationId xmlns:a16="http://schemas.microsoft.com/office/drawing/2014/main" id="{84849950-FB15-4BB0-A03A-393A668C667D}"/>
            </a:ext>
          </a:extLst>
        </xdr:cNvPr>
        <xdr:cNvSpPr txBox="1"/>
      </xdr:nvSpPr>
      <xdr:spPr>
        <a:xfrm>
          <a:off x="85154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138092</xdr:rowOff>
    </xdr:from>
    <xdr:ext cx="469744" cy="259045"/>
    <xdr:sp macro="" textlink="">
      <xdr:nvSpPr>
        <xdr:cNvPr id="262" name="n_3mainValue【福祉施設】&#10;一人当たり面積">
          <a:extLst>
            <a:ext uri="{FF2B5EF4-FFF2-40B4-BE49-F238E27FC236}">
              <a16:creationId xmlns:a16="http://schemas.microsoft.com/office/drawing/2014/main" id="{DFA804B8-54DD-46A1-B616-59E0EB4A0F3C}"/>
            </a:ext>
          </a:extLst>
        </xdr:cNvPr>
        <xdr:cNvSpPr txBox="1"/>
      </xdr:nvSpPr>
      <xdr:spPr>
        <a:xfrm>
          <a:off x="76264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A546513C-4955-4510-B176-A2597E2C6B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725B6960-0645-4558-96D9-639F3C2998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3F8AC57C-576A-4CF5-9AAB-EDBD344347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8FAFCA35-A150-40D5-BE3B-40F5504968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1F7FE223-DF14-4FD2-A081-6161292ACF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9E0F91DD-022A-4371-93C7-7609DFA6A8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184E22DD-FC8F-46E4-9505-5049C43582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DCC064AC-BB37-48EE-8309-6CEB13E1A6B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F0688A5E-A86D-4F85-A398-55EDFF714E1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CEEC35BE-4139-4161-91BE-1C79C35EF72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0C7677DF-3731-4DE4-8D26-6FEC9FFE86E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4" name="直線コネクタ 273">
          <a:extLst>
            <a:ext uri="{FF2B5EF4-FFF2-40B4-BE49-F238E27FC236}">
              <a16:creationId xmlns:a16="http://schemas.microsoft.com/office/drawing/2014/main" id="{A4D4CCB3-CB74-4740-ACF0-17D41404DCB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5" name="テキスト ボックス 274">
          <a:extLst>
            <a:ext uri="{FF2B5EF4-FFF2-40B4-BE49-F238E27FC236}">
              <a16:creationId xmlns:a16="http://schemas.microsoft.com/office/drawing/2014/main" id="{07CF9DB5-33B8-441C-A0A6-CC262686AC4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6" name="直線コネクタ 275">
          <a:extLst>
            <a:ext uri="{FF2B5EF4-FFF2-40B4-BE49-F238E27FC236}">
              <a16:creationId xmlns:a16="http://schemas.microsoft.com/office/drawing/2014/main" id="{F0BE6DDF-15FA-4768-A376-6129481444E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7" name="テキスト ボックス 276">
          <a:extLst>
            <a:ext uri="{FF2B5EF4-FFF2-40B4-BE49-F238E27FC236}">
              <a16:creationId xmlns:a16="http://schemas.microsoft.com/office/drawing/2014/main" id="{A367E2FE-BF31-484F-ABED-FDEC48FAA2A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8" name="直線コネクタ 277">
          <a:extLst>
            <a:ext uri="{FF2B5EF4-FFF2-40B4-BE49-F238E27FC236}">
              <a16:creationId xmlns:a16="http://schemas.microsoft.com/office/drawing/2014/main" id="{8D46A486-2415-4E45-84EF-D4CF861A1AB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9" name="テキスト ボックス 278">
          <a:extLst>
            <a:ext uri="{FF2B5EF4-FFF2-40B4-BE49-F238E27FC236}">
              <a16:creationId xmlns:a16="http://schemas.microsoft.com/office/drawing/2014/main" id="{AD607B69-8D75-47BD-9182-9E60AC13198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0" name="直線コネクタ 279">
          <a:extLst>
            <a:ext uri="{FF2B5EF4-FFF2-40B4-BE49-F238E27FC236}">
              <a16:creationId xmlns:a16="http://schemas.microsoft.com/office/drawing/2014/main" id="{C76578C2-42E5-4849-A8E5-0CF48F194B2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1" name="テキスト ボックス 280">
          <a:extLst>
            <a:ext uri="{FF2B5EF4-FFF2-40B4-BE49-F238E27FC236}">
              <a16:creationId xmlns:a16="http://schemas.microsoft.com/office/drawing/2014/main" id="{9ABDBFFF-31C1-4EBB-B4D1-14DCBBCBCE6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2" name="直線コネクタ 281">
          <a:extLst>
            <a:ext uri="{FF2B5EF4-FFF2-40B4-BE49-F238E27FC236}">
              <a16:creationId xmlns:a16="http://schemas.microsoft.com/office/drawing/2014/main" id="{75E376C3-7D9F-404B-9B73-45C32154C09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3" name="テキスト ボックス 282">
          <a:extLst>
            <a:ext uri="{FF2B5EF4-FFF2-40B4-BE49-F238E27FC236}">
              <a16:creationId xmlns:a16="http://schemas.microsoft.com/office/drawing/2014/main" id="{3A81ADB2-CD06-4EC6-BAAC-FCD9134AD47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a:extLst>
            <a:ext uri="{FF2B5EF4-FFF2-40B4-BE49-F238E27FC236}">
              <a16:creationId xmlns:a16="http://schemas.microsoft.com/office/drawing/2014/main" id="{32E558C6-D9C9-4855-9263-22B6EB8C3A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5" name="テキスト ボックス 284">
          <a:extLst>
            <a:ext uri="{FF2B5EF4-FFF2-40B4-BE49-F238E27FC236}">
              <a16:creationId xmlns:a16="http://schemas.microsoft.com/office/drawing/2014/main" id="{CC2C2DF3-525B-4ABA-84E4-A77967F4A14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a:extLst>
            <a:ext uri="{FF2B5EF4-FFF2-40B4-BE49-F238E27FC236}">
              <a16:creationId xmlns:a16="http://schemas.microsoft.com/office/drawing/2014/main" id="{95BE1135-C2B6-4A46-9497-5CF7BF7994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287" name="直線コネクタ 286">
          <a:extLst>
            <a:ext uri="{FF2B5EF4-FFF2-40B4-BE49-F238E27FC236}">
              <a16:creationId xmlns:a16="http://schemas.microsoft.com/office/drawing/2014/main" id="{EB7B0CF6-F9B1-4B79-9104-5D0D13918B8E}"/>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8" name="【市民会館】&#10;有形固定資産減価償却率最小値テキスト">
          <a:extLst>
            <a:ext uri="{FF2B5EF4-FFF2-40B4-BE49-F238E27FC236}">
              <a16:creationId xmlns:a16="http://schemas.microsoft.com/office/drawing/2014/main" id="{430C5459-2F4C-4D15-B17C-D5A6601B6F28}"/>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9" name="直線コネクタ 288">
          <a:extLst>
            <a:ext uri="{FF2B5EF4-FFF2-40B4-BE49-F238E27FC236}">
              <a16:creationId xmlns:a16="http://schemas.microsoft.com/office/drawing/2014/main" id="{E9E5ABA8-6139-40AE-A897-AF13DA13BCD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290" name="【市民会館】&#10;有形固定資産減価償却率最大値テキスト">
          <a:extLst>
            <a:ext uri="{FF2B5EF4-FFF2-40B4-BE49-F238E27FC236}">
              <a16:creationId xmlns:a16="http://schemas.microsoft.com/office/drawing/2014/main" id="{D588F6AA-ED67-44DF-8161-54BA14B2E4D3}"/>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291" name="直線コネクタ 290">
          <a:extLst>
            <a:ext uri="{FF2B5EF4-FFF2-40B4-BE49-F238E27FC236}">
              <a16:creationId xmlns:a16="http://schemas.microsoft.com/office/drawing/2014/main" id="{71D03AF2-7E90-4991-8303-D4278B590D98}"/>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292" name="【市民会館】&#10;有形固定資産減価償却率平均値テキスト">
          <a:extLst>
            <a:ext uri="{FF2B5EF4-FFF2-40B4-BE49-F238E27FC236}">
              <a16:creationId xmlns:a16="http://schemas.microsoft.com/office/drawing/2014/main" id="{99C19B29-E628-4E43-AB5B-2B40172207FA}"/>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93" name="フローチャート: 判断 292">
          <a:extLst>
            <a:ext uri="{FF2B5EF4-FFF2-40B4-BE49-F238E27FC236}">
              <a16:creationId xmlns:a16="http://schemas.microsoft.com/office/drawing/2014/main" id="{4AD8835D-398F-41FB-85C9-E06974FDA38E}"/>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294" name="フローチャート: 判断 293">
          <a:extLst>
            <a:ext uri="{FF2B5EF4-FFF2-40B4-BE49-F238E27FC236}">
              <a16:creationId xmlns:a16="http://schemas.microsoft.com/office/drawing/2014/main" id="{A1544433-72C2-4929-B2FA-4739B7A58DED}"/>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295" name="フローチャート: 判断 294">
          <a:extLst>
            <a:ext uri="{FF2B5EF4-FFF2-40B4-BE49-F238E27FC236}">
              <a16:creationId xmlns:a16="http://schemas.microsoft.com/office/drawing/2014/main" id="{A850656D-D7C4-49F3-91F5-2981579F6B5F}"/>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296" name="フローチャート: 判断 295">
          <a:extLst>
            <a:ext uri="{FF2B5EF4-FFF2-40B4-BE49-F238E27FC236}">
              <a16:creationId xmlns:a16="http://schemas.microsoft.com/office/drawing/2014/main" id="{135CAFC3-A8C3-436D-B8C0-4EF6529FFC81}"/>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297" name="フローチャート: 判断 296">
          <a:extLst>
            <a:ext uri="{FF2B5EF4-FFF2-40B4-BE49-F238E27FC236}">
              <a16:creationId xmlns:a16="http://schemas.microsoft.com/office/drawing/2014/main" id="{6AF346D4-796F-406C-986A-8C09BB3F5280}"/>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193B5609-EF6E-47AF-B254-5EF2B05880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803DC7EB-5211-4189-9B56-C8B7C75ECE1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1908F950-019E-4E1F-94AE-5D1CB18B1D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52CB1F26-ED93-4756-BC24-F121D4105A7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FFD1BD3A-0F44-4A06-9C88-F5D73420F0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137795</xdr:rowOff>
    </xdr:from>
    <xdr:to>
      <xdr:col>24</xdr:col>
      <xdr:colOff>114300</xdr:colOff>
      <xdr:row>105</xdr:row>
      <xdr:rowOff>67945</xdr:rowOff>
    </xdr:to>
    <xdr:sp macro="" textlink="">
      <xdr:nvSpPr>
        <xdr:cNvPr id="303" name="楕円 302">
          <a:extLst>
            <a:ext uri="{FF2B5EF4-FFF2-40B4-BE49-F238E27FC236}">
              <a16:creationId xmlns:a16="http://schemas.microsoft.com/office/drawing/2014/main" id="{CE03FCEE-922E-45A8-A33F-981DC03B7160}"/>
            </a:ext>
          </a:extLst>
        </xdr:cNvPr>
        <xdr:cNvSpPr/>
      </xdr:nvSpPr>
      <xdr:spPr>
        <a:xfrm>
          <a:off x="4584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116222</xdr:rowOff>
    </xdr:from>
    <xdr:ext cx="405111" cy="259045"/>
    <xdr:sp macro="" textlink="">
      <xdr:nvSpPr>
        <xdr:cNvPr id="304" name="【市民会館】&#10;有形固定資産減価償却率該当値テキスト">
          <a:extLst>
            <a:ext uri="{FF2B5EF4-FFF2-40B4-BE49-F238E27FC236}">
              <a16:creationId xmlns:a16="http://schemas.microsoft.com/office/drawing/2014/main" id="{E79C993C-DAC8-472E-A3A3-09B58725A24C}"/>
            </a:ext>
          </a:extLst>
        </xdr:cNvPr>
        <xdr:cNvSpPr txBox="1"/>
      </xdr:nvSpPr>
      <xdr:spPr>
        <a:xfrm>
          <a:off x="4673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05" name="楕円 304">
          <a:extLst>
            <a:ext uri="{FF2B5EF4-FFF2-40B4-BE49-F238E27FC236}">
              <a16:creationId xmlns:a16="http://schemas.microsoft.com/office/drawing/2014/main" id="{2F59AF2A-D79E-4C1C-82B8-60D31B0645FF}"/>
            </a:ext>
          </a:extLst>
        </xdr:cNvPr>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105</xdr:row>
      <xdr:rowOff>17145</xdr:rowOff>
    </xdr:to>
    <xdr:cxnSp macro="">
      <xdr:nvCxnSpPr>
        <xdr:cNvPr id="306" name="直線コネクタ 305">
          <a:extLst>
            <a:ext uri="{FF2B5EF4-FFF2-40B4-BE49-F238E27FC236}">
              <a16:creationId xmlns:a16="http://schemas.microsoft.com/office/drawing/2014/main" id="{A5E74EB0-58B8-448A-835F-4638459FF14C}"/>
            </a:ext>
          </a:extLst>
        </xdr:cNvPr>
        <xdr:cNvCxnSpPr/>
      </xdr:nvCxnSpPr>
      <xdr:spPr>
        <a:xfrm>
          <a:off x="3797300" y="179641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38736</xdr:rowOff>
    </xdr:from>
    <xdr:to>
      <xdr:col>15</xdr:col>
      <xdr:colOff>101600</xdr:colOff>
      <xdr:row>104</xdr:row>
      <xdr:rowOff>140336</xdr:rowOff>
    </xdr:to>
    <xdr:sp macro="" textlink="">
      <xdr:nvSpPr>
        <xdr:cNvPr id="307" name="楕円 306">
          <a:extLst>
            <a:ext uri="{FF2B5EF4-FFF2-40B4-BE49-F238E27FC236}">
              <a16:creationId xmlns:a16="http://schemas.microsoft.com/office/drawing/2014/main" id="{B86D3C59-B2E8-484A-BF1E-E451C6C7191D}"/>
            </a:ext>
          </a:extLst>
        </xdr:cNvPr>
        <xdr:cNvSpPr/>
      </xdr:nvSpPr>
      <xdr:spPr>
        <a:xfrm>
          <a:off x="2857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89536</xdr:rowOff>
    </xdr:from>
    <xdr:to>
      <xdr:col>19</xdr:col>
      <xdr:colOff>177800</xdr:colOff>
      <xdr:row>104</xdr:row>
      <xdr:rowOff>133350</xdr:rowOff>
    </xdr:to>
    <xdr:cxnSp macro="">
      <xdr:nvCxnSpPr>
        <xdr:cNvPr id="308" name="直線コネクタ 307">
          <a:extLst>
            <a:ext uri="{FF2B5EF4-FFF2-40B4-BE49-F238E27FC236}">
              <a16:creationId xmlns:a16="http://schemas.microsoft.com/office/drawing/2014/main" id="{62426BB2-2C96-4EF5-978B-3A0094617B26}"/>
            </a:ext>
          </a:extLst>
        </xdr:cNvPr>
        <xdr:cNvCxnSpPr/>
      </xdr:nvCxnSpPr>
      <xdr:spPr>
        <a:xfrm>
          <a:off x="2908300" y="179203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6350</xdr:rowOff>
    </xdr:from>
    <xdr:to>
      <xdr:col>10</xdr:col>
      <xdr:colOff>165100</xdr:colOff>
      <xdr:row>104</xdr:row>
      <xdr:rowOff>107950</xdr:rowOff>
    </xdr:to>
    <xdr:sp macro="" textlink="">
      <xdr:nvSpPr>
        <xdr:cNvPr id="309" name="楕円 308">
          <a:extLst>
            <a:ext uri="{FF2B5EF4-FFF2-40B4-BE49-F238E27FC236}">
              <a16:creationId xmlns:a16="http://schemas.microsoft.com/office/drawing/2014/main" id="{E17AF919-EDA6-4DFF-BC58-3B6492C1FD55}"/>
            </a:ext>
          </a:extLst>
        </xdr:cNvPr>
        <xdr:cNvSpPr/>
      </xdr:nvSpPr>
      <xdr:spPr>
        <a:xfrm>
          <a:off x="1968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57150</xdr:rowOff>
    </xdr:from>
    <xdr:to>
      <xdr:col>15</xdr:col>
      <xdr:colOff>50800</xdr:colOff>
      <xdr:row>104</xdr:row>
      <xdr:rowOff>89536</xdr:rowOff>
    </xdr:to>
    <xdr:cxnSp macro="">
      <xdr:nvCxnSpPr>
        <xdr:cNvPr id="310" name="直線コネクタ 309">
          <a:extLst>
            <a:ext uri="{FF2B5EF4-FFF2-40B4-BE49-F238E27FC236}">
              <a16:creationId xmlns:a16="http://schemas.microsoft.com/office/drawing/2014/main" id="{0813CF7A-5B82-4E4E-88CD-CB7CD79A2846}"/>
            </a:ext>
          </a:extLst>
        </xdr:cNvPr>
        <xdr:cNvCxnSpPr/>
      </xdr:nvCxnSpPr>
      <xdr:spPr>
        <a:xfrm>
          <a:off x="2019300" y="178879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11" name="n_1aveValue【市民会館】&#10;有形固定資産減価償却率">
          <a:extLst>
            <a:ext uri="{FF2B5EF4-FFF2-40B4-BE49-F238E27FC236}">
              <a16:creationId xmlns:a16="http://schemas.microsoft.com/office/drawing/2014/main" id="{0571F9BF-00BD-4489-A1DC-DBA0B02DF44E}"/>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12" name="n_2aveValue【市民会館】&#10;有形固定資産減価償却率">
          <a:extLst>
            <a:ext uri="{FF2B5EF4-FFF2-40B4-BE49-F238E27FC236}">
              <a16:creationId xmlns:a16="http://schemas.microsoft.com/office/drawing/2014/main" id="{B050330E-AB0E-4234-B868-DE3F0E89A5F1}"/>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13" name="n_3aveValue【市民会館】&#10;有形固定資産減価償却率">
          <a:extLst>
            <a:ext uri="{FF2B5EF4-FFF2-40B4-BE49-F238E27FC236}">
              <a16:creationId xmlns:a16="http://schemas.microsoft.com/office/drawing/2014/main" id="{D5FFAF9F-8033-410D-BBF2-5DAE6BD4A055}"/>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14" name="n_4aveValue【市民会館】&#10;有形固定資産減価償却率">
          <a:extLst>
            <a:ext uri="{FF2B5EF4-FFF2-40B4-BE49-F238E27FC236}">
              <a16:creationId xmlns:a16="http://schemas.microsoft.com/office/drawing/2014/main" id="{9C83392B-8E8E-4E50-9FB5-F988233509C8}"/>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315" name="n_1mainValue【市民会館】&#10;有形固定資産減価償却率">
          <a:extLst>
            <a:ext uri="{FF2B5EF4-FFF2-40B4-BE49-F238E27FC236}">
              <a16:creationId xmlns:a16="http://schemas.microsoft.com/office/drawing/2014/main" id="{7EF7143A-1AD3-47C4-8A9D-2F7F81FD22B1}"/>
            </a:ext>
          </a:extLst>
        </xdr:cNvPr>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131463</xdr:rowOff>
    </xdr:from>
    <xdr:ext cx="405111" cy="259045"/>
    <xdr:sp macro="" textlink="">
      <xdr:nvSpPr>
        <xdr:cNvPr id="316" name="n_2mainValue【市民会館】&#10;有形固定資産減価償却率">
          <a:extLst>
            <a:ext uri="{FF2B5EF4-FFF2-40B4-BE49-F238E27FC236}">
              <a16:creationId xmlns:a16="http://schemas.microsoft.com/office/drawing/2014/main" id="{1927B90C-D5F6-4653-844D-A28CCB825584}"/>
            </a:ext>
          </a:extLst>
        </xdr:cNvPr>
        <xdr:cNvSpPr txBox="1"/>
      </xdr:nvSpPr>
      <xdr:spPr>
        <a:xfrm>
          <a:off x="2705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99077</xdr:rowOff>
    </xdr:from>
    <xdr:ext cx="405111" cy="259045"/>
    <xdr:sp macro="" textlink="">
      <xdr:nvSpPr>
        <xdr:cNvPr id="317" name="n_3mainValue【市民会館】&#10;有形固定資産減価償却率">
          <a:extLst>
            <a:ext uri="{FF2B5EF4-FFF2-40B4-BE49-F238E27FC236}">
              <a16:creationId xmlns:a16="http://schemas.microsoft.com/office/drawing/2014/main" id="{A9D3354F-D152-4DF0-8D3C-AAD4CE0C330E}"/>
            </a:ext>
          </a:extLst>
        </xdr:cNvPr>
        <xdr:cNvSpPr txBox="1"/>
      </xdr:nvSpPr>
      <xdr:spPr>
        <a:xfrm>
          <a:off x="1816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215225F4-4AD1-4B70-9199-20CE6CFD13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325C76B0-9B9B-4F9C-8889-F10404735D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25E9572E-2536-47E3-B02B-93C64DF02E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71268514-EA51-48BE-B332-6EAB4639E8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2F7EE63B-46D0-40EE-BC18-E72FC051B8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978F90C9-7B0E-47B8-BEC9-50C9F1047E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C54E6262-13A9-4500-9F97-5E420CBDFF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386DCE96-586B-4053-9403-5A0C89D1D5B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a:extLst>
            <a:ext uri="{FF2B5EF4-FFF2-40B4-BE49-F238E27FC236}">
              <a16:creationId xmlns:a16="http://schemas.microsoft.com/office/drawing/2014/main" id="{4D9E83D4-FA96-4AC9-B186-B09CE081B5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a:extLst>
            <a:ext uri="{FF2B5EF4-FFF2-40B4-BE49-F238E27FC236}">
              <a16:creationId xmlns:a16="http://schemas.microsoft.com/office/drawing/2014/main" id="{6ED20D56-A33F-4DA6-A4C0-B47B0151C20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a:extLst>
            <a:ext uri="{FF2B5EF4-FFF2-40B4-BE49-F238E27FC236}">
              <a16:creationId xmlns:a16="http://schemas.microsoft.com/office/drawing/2014/main" id="{2CD171BF-0795-46E8-83CE-6900257C6D5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a:extLst>
            <a:ext uri="{FF2B5EF4-FFF2-40B4-BE49-F238E27FC236}">
              <a16:creationId xmlns:a16="http://schemas.microsoft.com/office/drawing/2014/main" id="{AA89547A-71C3-4F44-B872-0CA4292229B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a:extLst>
            <a:ext uri="{FF2B5EF4-FFF2-40B4-BE49-F238E27FC236}">
              <a16:creationId xmlns:a16="http://schemas.microsoft.com/office/drawing/2014/main" id="{106206BC-F644-4D20-9729-0AFFBC446D4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a:extLst>
            <a:ext uri="{FF2B5EF4-FFF2-40B4-BE49-F238E27FC236}">
              <a16:creationId xmlns:a16="http://schemas.microsoft.com/office/drawing/2014/main" id="{A6D9CC27-E551-4DE5-ACC9-7CEBB6A75B9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a:extLst>
            <a:ext uri="{FF2B5EF4-FFF2-40B4-BE49-F238E27FC236}">
              <a16:creationId xmlns:a16="http://schemas.microsoft.com/office/drawing/2014/main" id="{CE29327D-72B9-41F1-BF2C-9070CEB59AD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a:extLst>
            <a:ext uri="{FF2B5EF4-FFF2-40B4-BE49-F238E27FC236}">
              <a16:creationId xmlns:a16="http://schemas.microsoft.com/office/drawing/2014/main" id="{7FFA7464-BB11-4AD8-847A-31A032B8E76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a:extLst>
            <a:ext uri="{FF2B5EF4-FFF2-40B4-BE49-F238E27FC236}">
              <a16:creationId xmlns:a16="http://schemas.microsoft.com/office/drawing/2014/main" id="{276D4AD1-474F-4B32-BE66-80358B09754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a:extLst>
            <a:ext uri="{FF2B5EF4-FFF2-40B4-BE49-F238E27FC236}">
              <a16:creationId xmlns:a16="http://schemas.microsoft.com/office/drawing/2014/main" id="{1DBD3880-20AC-4F4B-88D6-CB8E995D15B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a:extLst>
            <a:ext uri="{FF2B5EF4-FFF2-40B4-BE49-F238E27FC236}">
              <a16:creationId xmlns:a16="http://schemas.microsoft.com/office/drawing/2014/main" id="{4B1455EA-3E15-43FE-8F42-CBAE22075D2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a:extLst>
            <a:ext uri="{FF2B5EF4-FFF2-40B4-BE49-F238E27FC236}">
              <a16:creationId xmlns:a16="http://schemas.microsoft.com/office/drawing/2014/main" id="{9E525D05-E48F-40CE-8F24-FCBE73866F1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a:extLst>
            <a:ext uri="{FF2B5EF4-FFF2-40B4-BE49-F238E27FC236}">
              <a16:creationId xmlns:a16="http://schemas.microsoft.com/office/drawing/2014/main" id="{D1921ECA-EF3D-4B82-A7FE-E7D84FD8086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62C3E7DF-78BD-4D0B-9956-9484E76230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a:extLst>
            <a:ext uri="{FF2B5EF4-FFF2-40B4-BE49-F238E27FC236}">
              <a16:creationId xmlns:a16="http://schemas.microsoft.com/office/drawing/2014/main" id="{B72801FD-99B4-49E3-B336-6F78FFAE166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41" name="直線コネクタ 340">
          <a:extLst>
            <a:ext uri="{FF2B5EF4-FFF2-40B4-BE49-F238E27FC236}">
              <a16:creationId xmlns:a16="http://schemas.microsoft.com/office/drawing/2014/main" id="{1065BAC8-DF49-446C-8DC7-3129CC8400D9}"/>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42" name="【市民会館】&#10;一人当たり面積最小値テキスト">
          <a:extLst>
            <a:ext uri="{FF2B5EF4-FFF2-40B4-BE49-F238E27FC236}">
              <a16:creationId xmlns:a16="http://schemas.microsoft.com/office/drawing/2014/main" id="{6E94FC5A-798F-4ACD-B45E-76B16A8DB16A}"/>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43" name="直線コネクタ 342">
          <a:extLst>
            <a:ext uri="{FF2B5EF4-FFF2-40B4-BE49-F238E27FC236}">
              <a16:creationId xmlns:a16="http://schemas.microsoft.com/office/drawing/2014/main" id="{DF68FD5F-CB83-400D-B740-5555C470443F}"/>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44" name="【市民会館】&#10;一人当たり面積最大値テキスト">
          <a:extLst>
            <a:ext uri="{FF2B5EF4-FFF2-40B4-BE49-F238E27FC236}">
              <a16:creationId xmlns:a16="http://schemas.microsoft.com/office/drawing/2014/main" id="{AA6FF7CB-2D3D-45E6-8F1C-09F3F12337E1}"/>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45" name="直線コネクタ 344">
          <a:extLst>
            <a:ext uri="{FF2B5EF4-FFF2-40B4-BE49-F238E27FC236}">
              <a16:creationId xmlns:a16="http://schemas.microsoft.com/office/drawing/2014/main" id="{9EADDB98-4687-4C72-B5BC-205D4193D41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346" name="【市民会館】&#10;一人当たり面積平均値テキスト">
          <a:extLst>
            <a:ext uri="{FF2B5EF4-FFF2-40B4-BE49-F238E27FC236}">
              <a16:creationId xmlns:a16="http://schemas.microsoft.com/office/drawing/2014/main" id="{298FDE5B-07DB-4C4E-9D1E-3852E5788D5D}"/>
            </a:ext>
          </a:extLst>
        </xdr:cNvPr>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47" name="フローチャート: 判断 346">
          <a:extLst>
            <a:ext uri="{FF2B5EF4-FFF2-40B4-BE49-F238E27FC236}">
              <a16:creationId xmlns:a16="http://schemas.microsoft.com/office/drawing/2014/main" id="{76F008E3-10DF-4152-A2D8-D1EED79914C9}"/>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76454</xdr:rowOff>
    </xdr:from>
    <xdr:to>
      <xdr:col>50</xdr:col>
      <xdr:colOff>165100</xdr:colOff>
      <xdr:row>108</xdr:row>
      <xdr:rowOff>6604</xdr:rowOff>
    </xdr:to>
    <xdr:sp macro="" textlink="">
      <xdr:nvSpPr>
        <xdr:cNvPr id="348" name="フローチャート: 判断 347">
          <a:extLst>
            <a:ext uri="{FF2B5EF4-FFF2-40B4-BE49-F238E27FC236}">
              <a16:creationId xmlns:a16="http://schemas.microsoft.com/office/drawing/2014/main" id="{0F529A8E-7FF4-4B8B-95D6-0A77ED70ADF0}"/>
            </a:ext>
          </a:extLst>
        </xdr:cNvPr>
        <xdr:cNvSpPr/>
      </xdr:nvSpPr>
      <xdr:spPr>
        <a:xfrm>
          <a:off x="9588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87122</xdr:rowOff>
    </xdr:from>
    <xdr:to>
      <xdr:col>46</xdr:col>
      <xdr:colOff>38100</xdr:colOff>
      <xdr:row>108</xdr:row>
      <xdr:rowOff>17272</xdr:rowOff>
    </xdr:to>
    <xdr:sp macro="" textlink="">
      <xdr:nvSpPr>
        <xdr:cNvPr id="349" name="フローチャート: 判断 348">
          <a:extLst>
            <a:ext uri="{FF2B5EF4-FFF2-40B4-BE49-F238E27FC236}">
              <a16:creationId xmlns:a16="http://schemas.microsoft.com/office/drawing/2014/main" id="{4751CBB5-A94E-4253-A1CB-FA04B8C3F654}"/>
            </a:ext>
          </a:extLst>
        </xdr:cNvPr>
        <xdr:cNvSpPr/>
      </xdr:nvSpPr>
      <xdr:spPr>
        <a:xfrm>
          <a:off x="8699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57404</xdr:rowOff>
    </xdr:from>
    <xdr:to>
      <xdr:col>41</xdr:col>
      <xdr:colOff>101600</xdr:colOff>
      <xdr:row>107</xdr:row>
      <xdr:rowOff>159004</xdr:rowOff>
    </xdr:to>
    <xdr:sp macro="" textlink="">
      <xdr:nvSpPr>
        <xdr:cNvPr id="350" name="フローチャート: 判断 349">
          <a:extLst>
            <a:ext uri="{FF2B5EF4-FFF2-40B4-BE49-F238E27FC236}">
              <a16:creationId xmlns:a16="http://schemas.microsoft.com/office/drawing/2014/main" id="{87E55188-3F68-462B-BA24-DB96B4A49C42}"/>
            </a:ext>
          </a:extLst>
        </xdr:cNvPr>
        <xdr:cNvSpPr/>
      </xdr:nvSpPr>
      <xdr:spPr>
        <a:xfrm>
          <a:off x="7810500" y="1840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52070</xdr:rowOff>
    </xdr:from>
    <xdr:to>
      <xdr:col>36</xdr:col>
      <xdr:colOff>165100</xdr:colOff>
      <xdr:row>107</xdr:row>
      <xdr:rowOff>153670</xdr:rowOff>
    </xdr:to>
    <xdr:sp macro="" textlink="">
      <xdr:nvSpPr>
        <xdr:cNvPr id="351" name="フローチャート: 判断 350">
          <a:extLst>
            <a:ext uri="{FF2B5EF4-FFF2-40B4-BE49-F238E27FC236}">
              <a16:creationId xmlns:a16="http://schemas.microsoft.com/office/drawing/2014/main" id="{D3141B27-1E77-4090-9B7B-FCC0CAAB8394}"/>
            </a:ext>
          </a:extLst>
        </xdr:cNvPr>
        <xdr:cNvSpPr/>
      </xdr:nvSpPr>
      <xdr:spPr>
        <a:xfrm>
          <a:off x="6921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CA5B9C8F-39BD-46EA-988C-F4370B2E8AF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554B1D5-2A06-44E2-BA1A-AC8F9140F2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9268AF64-76D3-42EE-AD22-1A9DDB6B1A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84D43814-AD93-4F11-90D9-85BD1DD8570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C8C22094-87EC-4438-8327-1FEBA760DC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76454</xdr:rowOff>
    </xdr:from>
    <xdr:to>
      <xdr:col>55</xdr:col>
      <xdr:colOff>50800</xdr:colOff>
      <xdr:row>108</xdr:row>
      <xdr:rowOff>6604</xdr:rowOff>
    </xdr:to>
    <xdr:sp macro="" textlink="">
      <xdr:nvSpPr>
        <xdr:cNvPr id="357" name="楕円 356">
          <a:extLst>
            <a:ext uri="{FF2B5EF4-FFF2-40B4-BE49-F238E27FC236}">
              <a16:creationId xmlns:a16="http://schemas.microsoft.com/office/drawing/2014/main" id="{D7F914E1-7CB1-499C-B827-DB6B71D146AA}"/>
            </a:ext>
          </a:extLst>
        </xdr:cNvPr>
        <xdr:cNvSpPr/>
      </xdr:nvSpPr>
      <xdr:spPr>
        <a:xfrm>
          <a:off x="104267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54881</xdr:rowOff>
    </xdr:from>
    <xdr:ext cx="469744" cy="259045"/>
    <xdr:sp macro="" textlink="">
      <xdr:nvSpPr>
        <xdr:cNvPr id="358" name="【市民会館】&#10;一人当たり面積該当値テキスト">
          <a:extLst>
            <a:ext uri="{FF2B5EF4-FFF2-40B4-BE49-F238E27FC236}">
              <a16:creationId xmlns:a16="http://schemas.microsoft.com/office/drawing/2014/main" id="{786224FE-118B-4D92-BF64-500ED7BCE899}"/>
            </a:ext>
          </a:extLst>
        </xdr:cNvPr>
        <xdr:cNvSpPr txBox="1"/>
      </xdr:nvSpPr>
      <xdr:spPr>
        <a:xfrm>
          <a:off x="10515600" y="184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80263</xdr:rowOff>
    </xdr:from>
    <xdr:to>
      <xdr:col>50</xdr:col>
      <xdr:colOff>165100</xdr:colOff>
      <xdr:row>108</xdr:row>
      <xdr:rowOff>10413</xdr:rowOff>
    </xdr:to>
    <xdr:sp macro="" textlink="">
      <xdr:nvSpPr>
        <xdr:cNvPr id="359" name="楕円 358">
          <a:extLst>
            <a:ext uri="{FF2B5EF4-FFF2-40B4-BE49-F238E27FC236}">
              <a16:creationId xmlns:a16="http://schemas.microsoft.com/office/drawing/2014/main" id="{4482D0A6-1E03-4685-8862-09736CD31EA5}"/>
            </a:ext>
          </a:extLst>
        </xdr:cNvPr>
        <xdr:cNvSpPr/>
      </xdr:nvSpPr>
      <xdr:spPr>
        <a:xfrm>
          <a:off x="9588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127254</xdr:rowOff>
    </xdr:from>
    <xdr:to>
      <xdr:col>55</xdr:col>
      <xdr:colOff>0</xdr:colOff>
      <xdr:row>107</xdr:row>
      <xdr:rowOff>131063</xdr:rowOff>
    </xdr:to>
    <xdr:cxnSp macro="">
      <xdr:nvCxnSpPr>
        <xdr:cNvPr id="360" name="直線コネクタ 359">
          <a:extLst>
            <a:ext uri="{FF2B5EF4-FFF2-40B4-BE49-F238E27FC236}">
              <a16:creationId xmlns:a16="http://schemas.microsoft.com/office/drawing/2014/main" id="{A0CD8588-9FC5-430D-BDB5-F481BE42004F}"/>
            </a:ext>
          </a:extLst>
        </xdr:cNvPr>
        <xdr:cNvCxnSpPr/>
      </xdr:nvCxnSpPr>
      <xdr:spPr>
        <a:xfrm flipV="1">
          <a:off x="9639300" y="18472404"/>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81787</xdr:rowOff>
    </xdr:from>
    <xdr:to>
      <xdr:col>46</xdr:col>
      <xdr:colOff>38100</xdr:colOff>
      <xdr:row>108</xdr:row>
      <xdr:rowOff>11937</xdr:rowOff>
    </xdr:to>
    <xdr:sp macro="" textlink="">
      <xdr:nvSpPr>
        <xdr:cNvPr id="361" name="楕円 360">
          <a:extLst>
            <a:ext uri="{FF2B5EF4-FFF2-40B4-BE49-F238E27FC236}">
              <a16:creationId xmlns:a16="http://schemas.microsoft.com/office/drawing/2014/main" id="{7BBB4D3D-39FD-4C26-8189-3090132F2B8E}"/>
            </a:ext>
          </a:extLst>
        </xdr:cNvPr>
        <xdr:cNvSpPr/>
      </xdr:nvSpPr>
      <xdr:spPr>
        <a:xfrm>
          <a:off x="8699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131063</xdr:rowOff>
    </xdr:from>
    <xdr:to>
      <xdr:col>50</xdr:col>
      <xdr:colOff>114300</xdr:colOff>
      <xdr:row>107</xdr:row>
      <xdr:rowOff>132587</xdr:rowOff>
    </xdr:to>
    <xdr:cxnSp macro="">
      <xdr:nvCxnSpPr>
        <xdr:cNvPr id="362" name="直線コネクタ 361">
          <a:extLst>
            <a:ext uri="{FF2B5EF4-FFF2-40B4-BE49-F238E27FC236}">
              <a16:creationId xmlns:a16="http://schemas.microsoft.com/office/drawing/2014/main" id="{2EBB51F4-8617-4723-B9B4-387B1AF67478}"/>
            </a:ext>
          </a:extLst>
        </xdr:cNvPr>
        <xdr:cNvCxnSpPr/>
      </xdr:nvCxnSpPr>
      <xdr:spPr>
        <a:xfrm flipV="1">
          <a:off x="8750300" y="184762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84837</xdr:rowOff>
    </xdr:from>
    <xdr:to>
      <xdr:col>41</xdr:col>
      <xdr:colOff>101600</xdr:colOff>
      <xdr:row>108</xdr:row>
      <xdr:rowOff>14987</xdr:rowOff>
    </xdr:to>
    <xdr:sp macro="" textlink="">
      <xdr:nvSpPr>
        <xdr:cNvPr id="363" name="楕円 362">
          <a:extLst>
            <a:ext uri="{FF2B5EF4-FFF2-40B4-BE49-F238E27FC236}">
              <a16:creationId xmlns:a16="http://schemas.microsoft.com/office/drawing/2014/main" id="{3016E592-4D18-41D2-A52C-7345BFF6585D}"/>
            </a:ext>
          </a:extLst>
        </xdr:cNvPr>
        <xdr:cNvSpPr/>
      </xdr:nvSpPr>
      <xdr:spPr>
        <a:xfrm>
          <a:off x="7810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132587</xdr:rowOff>
    </xdr:from>
    <xdr:to>
      <xdr:col>45</xdr:col>
      <xdr:colOff>177800</xdr:colOff>
      <xdr:row>107</xdr:row>
      <xdr:rowOff>135637</xdr:rowOff>
    </xdr:to>
    <xdr:cxnSp macro="">
      <xdr:nvCxnSpPr>
        <xdr:cNvPr id="364" name="直線コネクタ 363">
          <a:extLst>
            <a:ext uri="{FF2B5EF4-FFF2-40B4-BE49-F238E27FC236}">
              <a16:creationId xmlns:a16="http://schemas.microsoft.com/office/drawing/2014/main" id="{4F19B4AC-69F9-4DDC-8AA5-5ABA1CAAD1ED}"/>
            </a:ext>
          </a:extLst>
        </xdr:cNvPr>
        <xdr:cNvCxnSpPr/>
      </xdr:nvCxnSpPr>
      <xdr:spPr>
        <a:xfrm flipV="1">
          <a:off x="7861300" y="184777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23131</xdr:rowOff>
    </xdr:from>
    <xdr:ext cx="469744" cy="259045"/>
    <xdr:sp macro="" textlink="">
      <xdr:nvSpPr>
        <xdr:cNvPr id="365" name="n_1aveValue【市民会館】&#10;一人当たり面積">
          <a:extLst>
            <a:ext uri="{FF2B5EF4-FFF2-40B4-BE49-F238E27FC236}">
              <a16:creationId xmlns:a16="http://schemas.microsoft.com/office/drawing/2014/main" id="{5585BA24-6B76-478F-AACE-9F1963126048}"/>
            </a:ext>
          </a:extLst>
        </xdr:cNvPr>
        <xdr:cNvSpPr txBox="1"/>
      </xdr:nvSpPr>
      <xdr:spPr>
        <a:xfrm>
          <a:off x="9391727" y="181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8399</xdr:rowOff>
    </xdr:from>
    <xdr:ext cx="469744" cy="259045"/>
    <xdr:sp macro="" textlink="">
      <xdr:nvSpPr>
        <xdr:cNvPr id="366" name="n_2aveValue【市民会館】&#10;一人当たり面積">
          <a:extLst>
            <a:ext uri="{FF2B5EF4-FFF2-40B4-BE49-F238E27FC236}">
              <a16:creationId xmlns:a16="http://schemas.microsoft.com/office/drawing/2014/main" id="{4A52CD90-DA5F-49E8-B366-453827E67A86}"/>
            </a:ext>
          </a:extLst>
        </xdr:cNvPr>
        <xdr:cNvSpPr txBox="1"/>
      </xdr:nvSpPr>
      <xdr:spPr>
        <a:xfrm>
          <a:off x="8515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4081</xdr:rowOff>
    </xdr:from>
    <xdr:ext cx="469744" cy="259045"/>
    <xdr:sp macro="" textlink="">
      <xdr:nvSpPr>
        <xdr:cNvPr id="367" name="n_3aveValue【市民会館】&#10;一人当たり面積">
          <a:extLst>
            <a:ext uri="{FF2B5EF4-FFF2-40B4-BE49-F238E27FC236}">
              <a16:creationId xmlns:a16="http://schemas.microsoft.com/office/drawing/2014/main" id="{9FF528BC-4B4A-4361-8103-A39DA7ACEBCC}"/>
            </a:ext>
          </a:extLst>
        </xdr:cNvPr>
        <xdr:cNvSpPr txBox="1"/>
      </xdr:nvSpPr>
      <xdr:spPr>
        <a:xfrm>
          <a:off x="7626427" y="181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170197</xdr:rowOff>
    </xdr:from>
    <xdr:ext cx="469744" cy="259045"/>
    <xdr:sp macro="" textlink="">
      <xdr:nvSpPr>
        <xdr:cNvPr id="368" name="n_4aveValue【市民会館】&#10;一人当たり面積">
          <a:extLst>
            <a:ext uri="{FF2B5EF4-FFF2-40B4-BE49-F238E27FC236}">
              <a16:creationId xmlns:a16="http://schemas.microsoft.com/office/drawing/2014/main" id="{A520C08D-EA58-4FDC-9CC0-A74AFE9E1B2B}"/>
            </a:ext>
          </a:extLst>
        </xdr:cNvPr>
        <xdr:cNvSpPr txBox="1"/>
      </xdr:nvSpPr>
      <xdr:spPr>
        <a:xfrm>
          <a:off x="673742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1540</xdr:rowOff>
    </xdr:from>
    <xdr:ext cx="469744" cy="259045"/>
    <xdr:sp macro="" textlink="">
      <xdr:nvSpPr>
        <xdr:cNvPr id="369" name="n_1mainValue【市民会館】&#10;一人当たり面積">
          <a:extLst>
            <a:ext uri="{FF2B5EF4-FFF2-40B4-BE49-F238E27FC236}">
              <a16:creationId xmlns:a16="http://schemas.microsoft.com/office/drawing/2014/main" id="{B34E46CA-0668-47B6-8627-E2126E5C8B8D}"/>
            </a:ext>
          </a:extLst>
        </xdr:cNvPr>
        <xdr:cNvSpPr txBox="1"/>
      </xdr:nvSpPr>
      <xdr:spPr>
        <a:xfrm>
          <a:off x="9391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28464</xdr:rowOff>
    </xdr:from>
    <xdr:ext cx="469744" cy="259045"/>
    <xdr:sp macro="" textlink="">
      <xdr:nvSpPr>
        <xdr:cNvPr id="370" name="n_2mainValue【市民会館】&#10;一人当たり面積">
          <a:extLst>
            <a:ext uri="{FF2B5EF4-FFF2-40B4-BE49-F238E27FC236}">
              <a16:creationId xmlns:a16="http://schemas.microsoft.com/office/drawing/2014/main" id="{30401D4C-A7B4-4CAA-AA73-F42AD25D2AD5}"/>
            </a:ext>
          </a:extLst>
        </xdr:cNvPr>
        <xdr:cNvSpPr txBox="1"/>
      </xdr:nvSpPr>
      <xdr:spPr>
        <a:xfrm>
          <a:off x="8515427" y="182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6114</xdr:rowOff>
    </xdr:from>
    <xdr:ext cx="469744" cy="259045"/>
    <xdr:sp macro="" textlink="">
      <xdr:nvSpPr>
        <xdr:cNvPr id="371" name="n_3mainValue【市民会館】&#10;一人当たり面積">
          <a:extLst>
            <a:ext uri="{FF2B5EF4-FFF2-40B4-BE49-F238E27FC236}">
              <a16:creationId xmlns:a16="http://schemas.microsoft.com/office/drawing/2014/main" id="{3A3F4178-BC66-4A7A-86E1-56EACACD4837}"/>
            </a:ext>
          </a:extLst>
        </xdr:cNvPr>
        <xdr:cNvSpPr txBox="1"/>
      </xdr:nvSpPr>
      <xdr:spPr>
        <a:xfrm>
          <a:off x="7626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7F590F74-ECBA-4129-9E0F-43C2DDAFBF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336B5284-97BE-41E5-AE6F-73B4D79FFA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79103425-2936-485D-91A3-BEA86E478C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41DD8253-F4C8-4943-8BEB-5B09523A68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FE783B69-DF0A-41D4-A864-71C3EF3B4C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C76F7FE3-3541-4B3C-B6F1-9436D4203C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930C0069-6044-43E9-B56B-EE12882B85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4D0D5B59-3275-43D4-AABF-20C04990C3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D83F0040-7F05-4B4A-B3AC-FD086FF33A2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ACF00E3B-42B2-41BA-92D6-A00F00F2D8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ECDC18C8-4B1F-4A6D-A9FA-2753F87DB42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1B41DE83-3815-4A8A-8AC7-172E17B736B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B42ED03C-5E18-495D-AD7D-1FE6008DC16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882B9CB5-56DB-4719-99E3-0D2EDB6FDCC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E9905DD1-FDFC-4943-8C76-8D0A5166E8B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4B58E26D-0A44-466C-8EE9-5D5AAACE17F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CBAC5C7F-862C-4010-9496-BD823BAD7C2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02CF4C99-2251-40DE-9FEA-DFEBA9191F4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D45167F8-734E-453B-B410-9D5DE92888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7B4358E1-9916-4EE5-9968-E8003E5C1CB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5620D3CE-6B6D-425B-AD03-02A0EBF67E3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35C79D9A-7284-413E-99DA-6B492BEC02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a:extLst>
            <a:ext uri="{FF2B5EF4-FFF2-40B4-BE49-F238E27FC236}">
              <a16:creationId xmlns:a16="http://schemas.microsoft.com/office/drawing/2014/main" id="{FC46847E-04E9-4E6B-8D84-EB6EF65C624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a:extLst>
            <a:ext uri="{FF2B5EF4-FFF2-40B4-BE49-F238E27FC236}">
              <a16:creationId xmlns:a16="http://schemas.microsoft.com/office/drawing/2014/main" id="{F541FA67-B6BF-4F64-A844-184DCFE6F4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96" name="直線コネクタ 395">
          <a:extLst>
            <a:ext uri="{FF2B5EF4-FFF2-40B4-BE49-F238E27FC236}">
              <a16:creationId xmlns:a16="http://schemas.microsoft.com/office/drawing/2014/main" id="{6E14ACF8-7FCC-493D-A5F7-D8C4057BB88F}"/>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7" name="【一般廃棄物処理施設】&#10;有形固定資産減価償却率最小値テキスト">
          <a:extLst>
            <a:ext uri="{FF2B5EF4-FFF2-40B4-BE49-F238E27FC236}">
              <a16:creationId xmlns:a16="http://schemas.microsoft.com/office/drawing/2014/main" id="{28D2D3B1-0F3F-476C-808F-63FEDE1A3FE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8" name="直線コネクタ 397">
          <a:extLst>
            <a:ext uri="{FF2B5EF4-FFF2-40B4-BE49-F238E27FC236}">
              <a16:creationId xmlns:a16="http://schemas.microsoft.com/office/drawing/2014/main" id="{7CA0FFD9-E9F5-4715-BE7C-6B5D90B918F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99" name="【一般廃棄物処理施設】&#10;有形固定資産減価償却率最大値テキスト">
          <a:extLst>
            <a:ext uri="{FF2B5EF4-FFF2-40B4-BE49-F238E27FC236}">
              <a16:creationId xmlns:a16="http://schemas.microsoft.com/office/drawing/2014/main" id="{8EA61244-8F86-4E7E-8747-AC9EFD54E98F}"/>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0" name="直線コネクタ 399">
          <a:extLst>
            <a:ext uri="{FF2B5EF4-FFF2-40B4-BE49-F238E27FC236}">
              <a16:creationId xmlns:a16="http://schemas.microsoft.com/office/drawing/2014/main" id="{B9017286-AF3B-4EF6-858F-36337CC98153}"/>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01" name="【一般廃棄物処理施設】&#10;有形固定資産減価償却率平均値テキスト">
          <a:extLst>
            <a:ext uri="{FF2B5EF4-FFF2-40B4-BE49-F238E27FC236}">
              <a16:creationId xmlns:a16="http://schemas.microsoft.com/office/drawing/2014/main" id="{5C3CB550-B8B4-470D-AF43-D62893F814BC}"/>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02" name="フローチャート: 判断 401">
          <a:extLst>
            <a:ext uri="{FF2B5EF4-FFF2-40B4-BE49-F238E27FC236}">
              <a16:creationId xmlns:a16="http://schemas.microsoft.com/office/drawing/2014/main" id="{DDF10787-F6D1-466B-8EE3-BAED707AE6A2}"/>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03" name="フローチャート: 判断 402">
          <a:extLst>
            <a:ext uri="{FF2B5EF4-FFF2-40B4-BE49-F238E27FC236}">
              <a16:creationId xmlns:a16="http://schemas.microsoft.com/office/drawing/2014/main" id="{A24CF5BB-202F-48E1-B763-19FAED973B7C}"/>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04" name="フローチャート: 判断 403">
          <a:extLst>
            <a:ext uri="{FF2B5EF4-FFF2-40B4-BE49-F238E27FC236}">
              <a16:creationId xmlns:a16="http://schemas.microsoft.com/office/drawing/2014/main" id="{83409814-7E9D-44A1-8F71-8A8F962BB1AD}"/>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05" name="フローチャート: 判断 404">
          <a:extLst>
            <a:ext uri="{FF2B5EF4-FFF2-40B4-BE49-F238E27FC236}">
              <a16:creationId xmlns:a16="http://schemas.microsoft.com/office/drawing/2014/main" id="{965AF41E-FDCB-410D-BE44-D64ACF1834CD}"/>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06" name="フローチャート: 判断 405">
          <a:extLst>
            <a:ext uri="{FF2B5EF4-FFF2-40B4-BE49-F238E27FC236}">
              <a16:creationId xmlns:a16="http://schemas.microsoft.com/office/drawing/2014/main" id="{ADA130D6-31BC-41D3-9E25-131BA362434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5EE7459A-FF49-48CA-A217-B4942D16FB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40106793-F5E6-441D-A3DD-BBC3E63EBFE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A60B07EA-B362-4298-A5DD-FE8B287AEB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7D0340B-9B79-4943-8924-1C98FFE4F0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9E4696D-BE18-4995-835B-3A84F5CBF4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55880</xdr:rowOff>
    </xdr:from>
    <xdr:to>
      <xdr:col>85</xdr:col>
      <xdr:colOff>177800</xdr:colOff>
      <xdr:row>40</xdr:row>
      <xdr:rowOff>157480</xdr:rowOff>
    </xdr:to>
    <xdr:sp macro="" textlink="">
      <xdr:nvSpPr>
        <xdr:cNvPr id="412" name="楕円 411">
          <a:extLst>
            <a:ext uri="{FF2B5EF4-FFF2-40B4-BE49-F238E27FC236}">
              <a16:creationId xmlns:a16="http://schemas.microsoft.com/office/drawing/2014/main" id="{0DE14CDB-6FA6-4C6F-83EC-36583A84FDD1}"/>
            </a:ext>
          </a:extLst>
        </xdr:cNvPr>
        <xdr:cNvSpPr/>
      </xdr:nvSpPr>
      <xdr:spPr>
        <a:xfrm>
          <a:off x="16268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34307</xdr:rowOff>
    </xdr:from>
    <xdr:ext cx="405111" cy="259045"/>
    <xdr:sp macro="" textlink="">
      <xdr:nvSpPr>
        <xdr:cNvPr id="413" name="【一般廃棄物処理施設】&#10;有形固定資産減価償却率該当値テキスト">
          <a:extLst>
            <a:ext uri="{FF2B5EF4-FFF2-40B4-BE49-F238E27FC236}">
              <a16:creationId xmlns:a16="http://schemas.microsoft.com/office/drawing/2014/main" id="{BD7FD464-3F2C-450B-BA5F-88D7ECC69982}"/>
            </a:ext>
          </a:extLst>
        </xdr:cNvPr>
        <xdr:cNvSpPr txBox="1"/>
      </xdr:nvSpPr>
      <xdr:spPr>
        <a:xfrm>
          <a:off x="163576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414" name="楕円 413">
          <a:extLst>
            <a:ext uri="{FF2B5EF4-FFF2-40B4-BE49-F238E27FC236}">
              <a16:creationId xmlns:a16="http://schemas.microsoft.com/office/drawing/2014/main" id="{C198630C-8794-4698-961B-ED8302F7981C}"/>
            </a:ext>
          </a:extLst>
        </xdr:cNvPr>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78105</xdr:rowOff>
    </xdr:from>
    <xdr:to>
      <xdr:col>85</xdr:col>
      <xdr:colOff>127000</xdr:colOff>
      <xdr:row>40</xdr:row>
      <xdr:rowOff>106680</xdr:rowOff>
    </xdr:to>
    <xdr:cxnSp macro="">
      <xdr:nvCxnSpPr>
        <xdr:cNvPr id="415" name="直線コネクタ 414">
          <a:extLst>
            <a:ext uri="{FF2B5EF4-FFF2-40B4-BE49-F238E27FC236}">
              <a16:creationId xmlns:a16="http://schemas.microsoft.com/office/drawing/2014/main" id="{846602B7-9CAC-4134-BE4A-46D5B86F8A63}"/>
            </a:ext>
          </a:extLst>
        </xdr:cNvPr>
        <xdr:cNvCxnSpPr/>
      </xdr:nvCxnSpPr>
      <xdr:spPr>
        <a:xfrm>
          <a:off x="15481300" y="69361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xdr:rowOff>
    </xdr:from>
    <xdr:to>
      <xdr:col>76</xdr:col>
      <xdr:colOff>165100</xdr:colOff>
      <xdr:row>40</xdr:row>
      <xdr:rowOff>102235</xdr:rowOff>
    </xdr:to>
    <xdr:sp macro="" textlink="">
      <xdr:nvSpPr>
        <xdr:cNvPr id="416" name="楕円 415">
          <a:extLst>
            <a:ext uri="{FF2B5EF4-FFF2-40B4-BE49-F238E27FC236}">
              <a16:creationId xmlns:a16="http://schemas.microsoft.com/office/drawing/2014/main" id="{38E7D311-20FE-4D9B-80C0-D6998F8164D0}"/>
            </a:ext>
          </a:extLst>
        </xdr:cNvPr>
        <xdr:cNvSpPr/>
      </xdr:nvSpPr>
      <xdr:spPr>
        <a:xfrm>
          <a:off x="14541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51435</xdr:rowOff>
    </xdr:from>
    <xdr:to>
      <xdr:col>81</xdr:col>
      <xdr:colOff>50800</xdr:colOff>
      <xdr:row>40</xdr:row>
      <xdr:rowOff>78105</xdr:rowOff>
    </xdr:to>
    <xdr:cxnSp macro="">
      <xdr:nvCxnSpPr>
        <xdr:cNvPr id="417" name="直線コネクタ 416">
          <a:extLst>
            <a:ext uri="{FF2B5EF4-FFF2-40B4-BE49-F238E27FC236}">
              <a16:creationId xmlns:a16="http://schemas.microsoft.com/office/drawing/2014/main" id="{6C2D6C9D-783C-4862-BC7B-AB91D2BF397D}"/>
            </a:ext>
          </a:extLst>
        </xdr:cNvPr>
        <xdr:cNvCxnSpPr/>
      </xdr:nvCxnSpPr>
      <xdr:spPr>
        <a:xfrm>
          <a:off x="14592300" y="69094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418" name="楕円 417">
          <a:extLst>
            <a:ext uri="{FF2B5EF4-FFF2-40B4-BE49-F238E27FC236}">
              <a16:creationId xmlns:a16="http://schemas.microsoft.com/office/drawing/2014/main" id="{E2AF1494-A9EB-42F3-8280-A664EDBDF91D}"/>
            </a:ext>
          </a:extLst>
        </xdr:cNvPr>
        <xdr:cNvSpPr/>
      </xdr:nvSpPr>
      <xdr:spPr>
        <a:xfrm>
          <a:off x="13652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17145</xdr:rowOff>
    </xdr:from>
    <xdr:to>
      <xdr:col>76</xdr:col>
      <xdr:colOff>114300</xdr:colOff>
      <xdr:row>40</xdr:row>
      <xdr:rowOff>51435</xdr:rowOff>
    </xdr:to>
    <xdr:cxnSp macro="">
      <xdr:nvCxnSpPr>
        <xdr:cNvPr id="419" name="直線コネクタ 418">
          <a:extLst>
            <a:ext uri="{FF2B5EF4-FFF2-40B4-BE49-F238E27FC236}">
              <a16:creationId xmlns:a16="http://schemas.microsoft.com/office/drawing/2014/main" id="{18324498-FCA5-4B70-90DE-B1B6FEFE6EFC}"/>
            </a:ext>
          </a:extLst>
        </xdr:cNvPr>
        <xdr:cNvCxnSpPr/>
      </xdr:nvCxnSpPr>
      <xdr:spPr>
        <a:xfrm>
          <a:off x="13703300" y="6875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96E91E32-0F46-4E54-8618-02F51C6FCE4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DEC1667F-1D93-4BE6-8B62-F0EAFEF7E09C}"/>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7ACEE8AC-3E3E-44E7-B77D-B51E7EC00964}"/>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9E585247-F40B-491F-A1AB-83F506AE6078}"/>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424" name="n_1mainValue【一般廃棄物処理施設】&#10;有形固定資産減価償却率">
          <a:extLst>
            <a:ext uri="{FF2B5EF4-FFF2-40B4-BE49-F238E27FC236}">
              <a16:creationId xmlns:a16="http://schemas.microsoft.com/office/drawing/2014/main" id="{AC56D06F-1AF4-4A07-A760-11C9D2AD8C27}"/>
            </a:ext>
          </a:extLst>
        </xdr:cNvPr>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93362</xdr:rowOff>
    </xdr:from>
    <xdr:ext cx="405111" cy="259045"/>
    <xdr:sp macro="" textlink="">
      <xdr:nvSpPr>
        <xdr:cNvPr id="425" name="n_2mainValue【一般廃棄物処理施設】&#10;有形固定資産減価償却率">
          <a:extLst>
            <a:ext uri="{FF2B5EF4-FFF2-40B4-BE49-F238E27FC236}">
              <a16:creationId xmlns:a16="http://schemas.microsoft.com/office/drawing/2014/main" id="{5F988543-C8A9-4620-AF81-A94013C9C153}"/>
            </a:ext>
          </a:extLst>
        </xdr:cNvPr>
        <xdr:cNvSpPr txBox="1"/>
      </xdr:nvSpPr>
      <xdr:spPr>
        <a:xfrm>
          <a:off x="14389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59072</xdr:rowOff>
    </xdr:from>
    <xdr:ext cx="405111" cy="259045"/>
    <xdr:sp macro="" textlink="">
      <xdr:nvSpPr>
        <xdr:cNvPr id="426" name="n_3mainValue【一般廃棄物処理施設】&#10;有形固定資産減価償却率">
          <a:extLst>
            <a:ext uri="{FF2B5EF4-FFF2-40B4-BE49-F238E27FC236}">
              <a16:creationId xmlns:a16="http://schemas.microsoft.com/office/drawing/2014/main" id="{8101A576-E533-43AE-A367-CC05613F63D1}"/>
            </a:ext>
          </a:extLst>
        </xdr:cNvPr>
        <xdr:cNvSpPr txBox="1"/>
      </xdr:nvSpPr>
      <xdr:spPr>
        <a:xfrm>
          <a:off x="13500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AB6B0425-436E-4BE2-B353-EC568BB512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678B6D53-26D2-45AE-8A35-4BCA3E8CEC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9442307F-0218-4F14-86CE-042C7E8923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69F3AF37-367B-48B6-A7A2-69EF7E38C2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75ABFDCF-131E-42AC-9E89-9C3372E62D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D3E3658F-076C-4555-990A-4CA7393300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42FC44EB-A3EC-4E48-852A-65EC08FD6D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6DED373E-7176-466B-90FE-62C30C4BA2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C5B1C90C-2F8B-4BB7-ABA4-720D68467A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325467FB-52C2-4A2B-8FD8-B2AD857F1F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EB23AB1C-3D3A-4196-941C-F4706060D19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8" name="テキスト ボックス 437">
          <a:extLst>
            <a:ext uri="{FF2B5EF4-FFF2-40B4-BE49-F238E27FC236}">
              <a16:creationId xmlns:a16="http://schemas.microsoft.com/office/drawing/2014/main" id="{82C2D608-494C-40A7-9CB3-18805B8A8BF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F6E40A93-A131-4C3A-9FC7-93E89BCAC81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0" name="テキスト ボックス 439">
          <a:extLst>
            <a:ext uri="{FF2B5EF4-FFF2-40B4-BE49-F238E27FC236}">
              <a16:creationId xmlns:a16="http://schemas.microsoft.com/office/drawing/2014/main" id="{53AA5485-071D-44C0-86BB-F3BF7FEFF79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10B94FE6-61D9-457F-9FF9-5A096A5074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2" name="テキスト ボックス 441">
          <a:extLst>
            <a:ext uri="{FF2B5EF4-FFF2-40B4-BE49-F238E27FC236}">
              <a16:creationId xmlns:a16="http://schemas.microsoft.com/office/drawing/2014/main" id="{2F22021A-227C-4FBD-9A84-10BDFD304C9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B86F2DA8-86D3-4FFF-913A-95749D4611C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4" name="テキスト ボックス 443">
          <a:extLst>
            <a:ext uri="{FF2B5EF4-FFF2-40B4-BE49-F238E27FC236}">
              <a16:creationId xmlns:a16="http://schemas.microsoft.com/office/drawing/2014/main" id="{FA815A5A-3CC8-44BE-B89F-506A29B6566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3A2250C1-8CE9-4904-9F97-A21060FA0D7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a:extLst>
            <a:ext uri="{FF2B5EF4-FFF2-40B4-BE49-F238E27FC236}">
              <a16:creationId xmlns:a16="http://schemas.microsoft.com/office/drawing/2014/main" id="{2BF296B5-5EEB-44AF-8E3C-089C558F886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id="{E6AED5AC-1FEF-4242-A778-D9514B13F3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48" name="直線コネクタ 447">
          <a:extLst>
            <a:ext uri="{FF2B5EF4-FFF2-40B4-BE49-F238E27FC236}">
              <a16:creationId xmlns:a16="http://schemas.microsoft.com/office/drawing/2014/main" id="{02B6CEE5-806D-4669-986A-E3277A1D988A}"/>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49" name="【一般廃棄物処理施設】&#10;一人当たり有形固定資産（償却資産）額最小値テキスト">
          <a:extLst>
            <a:ext uri="{FF2B5EF4-FFF2-40B4-BE49-F238E27FC236}">
              <a16:creationId xmlns:a16="http://schemas.microsoft.com/office/drawing/2014/main" id="{AD120133-478A-4645-92BF-3B7C293CB44C}"/>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50" name="直線コネクタ 449">
          <a:extLst>
            <a:ext uri="{FF2B5EF4-FFF2-40B4-BE49-F238E27FC236}">
              <a16:creationId xmlns:a16="http://schemas.microsoft.com/office/drawing/2014/main" id="{C45952C1-4371-4507-8A81-84C0F0C3A2B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id="{267D68A6-09C8-4D6B-B070-1869C4898346}"/>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52" name="直線コネクタ 451">
          <a:extLst>
            <a:ext uri="{FF2B5EF4-FFF2-40B4-BE49-F238E27FC236}">
              <a16:creationId xmlns:a16="http://schemas.microsoft.com/office/drawing/2014/main" id="{32390ADC-3524-4EC3-B067-A00684309AE2}"/>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53" name="【一般廃棄物処理施設】&#10;一人当たり有形固定資産（償却資産）額平均値テキスト">
          <a:extLst>
            <a:ext uri="{FF2B5EF4-FFF2-40B4-BE49-F238E27FC236}">
              <a16:creationId xmlns:a16="http://schemas.microsoft.com/office/drawing/2014/main" id="{314E4D8A-D1FC-4E30-B21E-D7E9E1B7695A}"/>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54" name="フローチャート: 判断 453">
          <a:extLst>
            <a:ext uri="{FF2B5EF4-FFF2-40B4-BE49-F238E27FC236}">
              <a16:creationId xmlns:a16="http://schemas.microsoft.com/office/drawing/2014/main" id="{67E81C09-99FA-45F7-86DB-0AFE9662FF6C}"/>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55" name="フローチャート: 判断 454">
          <a:extLst>
            <a:ext uri="{FF2B5EF4-FFF2-40B4-BE49-F238E27FC236}">
              <a16:creationId xmlns:a16="http://schemas.microsoft.com/office/drawing/2014/main" id="{D258D60E-7614-43DD-B7CD-2E4248E2A4F0}"/>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56" name="フローチャート: 判断 455">
          <a:extLst>
            <a:ext uri="{FF2B5EF4-FFF2-40B4-BE49-F238E27FC236}">
              <a16:creationId xmlns:a16="http://schemas.microsoft.com/office/drawing/2014/main" id="{928A2436-CC3C-426A-9C26-786C2053ACC3}"/>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57" name="フローチャート: 判断 456">
          <a:extLst>
            <a:ext uri="{FF2B5EF4-FFF2-40B4-BE49-F238E27FC236}">
              <a16:creationId xmlns:a16="http://schemas.microsoft.com/office/drawing/2014/main" id="{EFB41FD0-E942-4291-A8A1-BE26B124E1D0}"/>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58" name="フローチャート: 判断 457">
          <a:extLst>
            <a:ext uri="{FF2B5EF4-FFF2-40B4-BE49-F238E27FC236}">
              <a16:creationId xmlns:a16="http://schemas.microsoft.com/office/drawing/2014/main" id="{911A149A-9AFE-4C35-9652-7A8EB4821ADB}"/>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5771BB54-4072-4EAA-96BB-A7D89FD58EB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4C0FE1CA-E5F9-4685-A002-EB82F2D07A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2432A024-8319-4BA0-9125-79E50A7CAB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C85E26E5-EEC5-4D60-A564-225046963BC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A384EFEA-5CD1-4A98-99FB-37388A7260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148542</xdr:rowOff>
    </xdr:from>
    <xdr:to>
      <xdr:col>116</xdr:col>
      <xdr:colOff>114300</xdr:colOff>
      <xdr:row>39</xdr:row>
      <xdr:rowOff>78692</xdr:rowOff>
    </xdr:to>
    <xdr:sp macro="" textlink="">
      <xdr:nvSpPr>
        <xdr:cNvPr id="464" name="楕円 463">
          <a:extLst>
            <a:ext uri="{FF2B5EF4-FFF2-40B4-BE49-F238E27FC236}">
              <a16:creationId xmlns:a16="http://schemas.microsoft.com/office/drawing/2014/main" id="{539B84B1-25A1-44A0-A895-76CF770D4CA3}"/>
            </a:ext>
          </a:extLst>
        </xdr:cNvPr>
        <xdr:cNvSpPr/>
      </xdr:nvSpPr>
      <xdr:spPr>
        <a:xfrm>
          <a:off x="22110700" y="66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171419</xdr:rowOff>
    </xdr:from>
    <xdr:ext cx="599010" cy="259045"/>
    <xdr:sp macro="" textlink="">
      <xdr:nvSpPr>
        <xdr:cNvPr id="465" name="【一般廃棄物処理施設】&#10;一人当たり有形固定資産（償却資産）額該当値テキスト">
          <a:extLst>
            <a:ext uri="{FF2B5EF4-FFF2-40B4-BE49-F238E27FC236}">
              <a16:creationId xmlns:a16="http://schemas.microsoft.com/office/drawing/2014/main" id="{B09CA5BA-63AF-41AA-B1EC-4EE1BBF27316}"/>
            </a:ext>
          </a:extLst>
        </xdr:cNvPr>
        <xdr:cNvSpPr txBox="1"/>
      </xdr:nvSpPr>
      <xdr:spPr>
        <a:xfrm>
          <a:off x="22199600" y="651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155240</xdr:rowOff>
    </xdr:from>
    <xdr:to>
      <xdr:col>112</xdr:col>
      <xdr:colOff>38100</xdr:colOff>
      <xdr:row>39</xdr:row>
      <xdr:rowOff>85390</xdr:rowOff>
    </xdr:to>
    <xdr:sp macro="" textlink="">
      <xdr:nvSpPr>
        <xdr:cNvPr id="466" name="楕円 465">
          <a:extLst>
            <a:ext uri="{FF2B5EF4-FFF2-40B4-BE49-F238E27FC236}">
              <a16:creationId xmlns:a16="http://schemas.microsoft.com/office/drawing/2014/main" id="{CBDD8C91-3202-48B4-A372-E8DF78C51E99}"/>
            </a:ext>
          </a:extLst>
        </xdr:cNvPr>
        <xdr:cNvSpPr/>
      </xdr:nvSpPr>
      <xdr:spPr>
        <a:xfrm>
          <a:off x="21272500" y="66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27892</xdr:rowOff>
    </xdr:from>
    <xdr:to>
      <xdr:col>116</xdr:col>
      <xdr:colOff>63500</xdr:colOff>
      <xdr:row>39</xdr:row>
      <xdr:rowOff>34590</xdr:rowOff>
    </xdr:to>
    <xdr:cxnSp macro="">
      <xdr:nvCxnSpPr>
        <xdr:cNvPr id="467" name="直線コネクタ 466">
          <a:extLst>
            <a:ext uri="{FF2B5EF4-FFF2-40B4-BE49-F238E27FC236}">
              <a16:creationId xmlns:a16="http://schemas.microsoft.com/office/drawing/2014/main" id="{EF3D93EF-634D-41CD-AB43-1B75DB534295}"/>
            </a:ext>
          </a:extLst>
        </xdr:cNvPr>
        <xdr:cNvCxnSpPr/>
      </xdr:nvCxnSpPr>
      <xdr:spPr>
        <a:xfrm flipV="1">
          <a:off x="21323300" y="6714442"/>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162805</xdr:rowOff>
    </xdr:from>
    <xdr:to>
      <xdr:col>107</xdr:col>
      <xdr:colOff>101600</xdr:colOff>
      <xdr:row>39</xdr:row>
      <xdr:rowOff>92955</xdr:rowOff>
    </xdr:to>
    <xdr:sp macro="" textlink="">
      <xdr:nvSpPr>
        <xdr:cNvPr id="468" name="楕円 467">
          <a:extLst>
            <a:ext uri="{FF2B5EF4-FFF2-40B4-BE49-F238E27FC236}">
              <a16:creationId xmlns:a16="http://schemas.microsoft.com/office/drawing/2014/main" id="{D2EA9E2A-2992-4A1A-85C2-5D2FCDF69DE5}"/>
            </a:ext>
          </a:extLst>
        </xdr:cNvPr>
        <xdr:cNvSpPr/>
      </xdr:nvSpPr>
      <xdr:spPr>
        <a:xfrm>
          <a:off x="20383500" y="66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34590</xdr:rowOff>
    </xdr:from>
    <xdr:to>
      <xdr:col>111</xdr:col>
      <xdr:colOff>177800</xdr:colOff>
      <xdr:row>39</xdr:row>
      <xdr:rowOff>42155</xdr:rowOff>
    </xdr:to>
    <xdr:cxnSp macro="">
      <xdr:nvCxnSpPr>
        <xdr:cNvPr id="469" name="直線コネクタ 468">
          <a:extLst>
            <a:ext uri="{FF2B5EF4-FFF2-40B4-BE49-F238E27FC236}">
              <a16:creationId xmlns:a16="http://schemas.microsoft.com/office/drawing/2014/main" id="{2ECFFF45-8EC2-40E2-AAAA-64A615653521}"/>
            </a:ext>
          </a:extLst>
        </xdr:cNvPr>
        <xdr:cNvCxnSpPr/>
      </xdr:nvCxnSpPr>
      <xdr:spPr>
        <a:xfrm flipV="1">
          <a:off x="20434300" y="6721140"/>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164288</xdr:rowOff>
    </xdr:from>
    <xdr:to>
      <xdr:col>102</xdr:col>
      <xdr:colOff>165100</xdr:colOff>
      <xdr:row>39</xdr:row>
      <xdr:rowOff>94438</xdr:rowOff>
    </xdr:to>
    <xdr:sp macro="" textlink="">
      <xdr:nvSpPr>
        <xdr:cNvPr id="470" name="楕円 469">
          <a:extLst>
            <a:ext uri="{FF2B5EF4-FFF2-40B4-BE49-F238E27FC236}">
              <a16:creationId xmlns:a16="http://schemas.microsoft.com/office/drawing/2014/main" id="{82CAAC28-1D36-4307-A655-CADECE3CD19B}"/>
            </a:ext>
          </a:extLst>
        </xdr:cNvPr>
        <xdr:cNvSpPr/>
      </xdr:nvSpPr>
      <xdr:spPr>
        <a:xfrm>
          <a:off x="19494500" y="66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42155</xdr:rowOff>
    </xdr:from>
    <xdr:to>
      <xdr:col>107</xdr:col>
      <xdr:colOff>50800</xdr:colOff>
      <xdr:row>39</xdr:row>
      <xdr:rowOff>43638</xdr:rowOff>
    </xdr:to>
    <xdr:cxnSp macro="">
      <xdr:nvCxnSpPr>
        <xdr:cNvPr id="471" name="直線コネクタ 470">
          <a:extLst>
            <a:ext uri="{FF2B5EF4-FFF2-40B4-BE49-F238E27FC236}">
              <a16:creationId xmlns:a16="http://schemas.microsoft.com/office/drawing/2014/main" id="{5D914CB2-81A6-4BA1-9AD4-909807A87045}"/>
            </a:ext>
          </a:extLst>
        </xdr:cNvPr>
        <xdr:cNvCxnSpPr/>
      </xdr:nvCxnSpPr>
      <xdr:spPr>
        <a:xfrm flipV="1">
          <a:off x="19545300" y="6728705"/>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472" name="n_1aveValue【一般廃棄物処理施設】&#10;一人当たり有形固定資産（償却資産）額">
          <a:extLst>
            <a:ext uri="{FF2B5EF4-FFF2-40B4-BE49-F238E27FC236}">
              <a16:creationId xmlns:a16="http://schemas.microsoft.com/office/drawing/2014/main" id="{7049F0B5-B2FB-4F1E-BF9A-F46C38C4D539}"/>
            </a:ext>
          </a:extLst>
        </xdr:cNvPr>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473" name="n_2aveValue【一般廃棄物処理施設】&#10;一人当たり有形固定資産（償却資産）額">
          <a:extLst>
            <a:ext uri="{FF2B5EF4-FFF2-40B4-BE49-F238E27FC236}">
              <a16:creationId xmlns:a16="http://schemas.microsoft.com/office/drawing/2014/main" id="{DE6F1779-37E4-4E41-B89B-2507810FFE9E}"/>
            </a:ext>
          </a:extLst>
        </xdr:cNvPr>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474" name="n_3aveValue【一般廃棄物処理施設】&#10;一人当たり有形固定資産（償却資産）額">
          <a:extLst>
            <a:ext uri="{FF2B5EF4-FFF2-40B4-BE49-F238E27FC236}">
              <a16:creationId xmlns:a16="http://schemas.microsoft.com/office/drawing/2014/main" id="{B798C0C8-E6B0-47B8-9CD5-3D947990B51A}"/>
            </a:ext>
          </a:extLst>
        </xdr:cNvPr>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475" name="n_4aveValue【一般廃棄物処理施設】&#10;一人当たり有形固定資産（償却資産）額">
          <a:extLst>
            <a:ext uri="{FF2B5EF4-FFF2-40B4-BE49-F238E27FC236}">
              <a16:creationId xmlns:a16="http://schemas.microsoft.com/office/drawing/2014/main" id="{ED927B4F-397C-4DE6-A3DF-9E1AFF26E477}"/>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101917</xdr:rowOff>
    </xdr:from>
    <xdr:ext cx="599010" cy="259045"/>
    <xdr:sp macro="" textlink="">
      <xdr:nvSpPr>
        <xdr:cNvPr id="476" name="n_1mainValue【一般廃棄物処理施設】&#10;一人当たり有形固定資産（償却資産）額">
          <a:extLst>
            <a:ext uri="{FF2B5EF4-FFF2-40B4-BE49-F238E27FC236}">
              <a16:creationId xmlns:a16="http://schemas.microsoft.com/office/drawing/2014/main" id="{37468DAB-07B2-4B65-B70F-5FB537561C70}"/>
            </a:ext>
          </a:extLst>
        </xdr:cNvPr>
        <xdr:cNvSpPr txBox="1"/>
      </xdr:nvSpPr>
      <xdr:spPr>
        <a:xfrm>
          <a:off x="21011095" y="644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109482</xdr:rowOff>
    </xdr:from>
    <xdr:ext cx="599010" cy="259045"/>
    <xdr:sp macro="" textlink="">
      <xdr:nvSpPr>
        <xdr:cNvPr id="477" name="n_2mainValue【一般廃棄物処理施設】&#10;一人当たり有形固定資産（償却資産）額">
          <a:extLst>
            <a:ext uri="{FF2B5EF4-FFF2-40B4-BE49-F238E27FC236}">
              <a16:creationId xmlns:a16="http://schemas.microsoft.com/office/drawing/2014/main" id="{C8294BEE-5171-4273-A1EE-132A08BB34CC}"/>
            </a:ext>
          </a:extLst>
        </xdr:cNvPr>
        <xdr:cNvSpPr txBox="1"/>
      </xdr:nvSpPr>
      <xdr:spPr>
        <a:xfrm>
          <a:off x="20134795" y="64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110965</xdr:rowOff>
    </xdr:from>
    <xdr:ext cx="599010" cy="259045"/>
    <xdr:sp macro="" textlink="">
      <xdr:nvSpPr>
        <xdr:cNvPr id="478" name="n_3mainValue【一般廃棄物処理施設】&#10;一人当たり有形固定資産（償却資産）額">
          <a:extLst>
            <a:ext uri="{FF2B5EF4-FFF2-40B4-BE49-F238E27FC236}">
              <a16:creationId xmlns:a16="http://schemas.microsoft.com/office/drawing/2014/main" id="{F7FC7A6A-39AC-4066-8D14-8D1140F3656C}"/>
            </a:ext>
          </a:extLst>
        </xdr:cNvPr>
        <xdr:cNvSpPr txBox="1"/>
      </xdr:nvSpPr>
      <xdr:spPr>
        <a:xfrm>
          <a:off x="19245795" y="645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74F74AB7-D807-4920-B385-D3CF5A7A1E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BD4C5A24-4379-4024-B790-AA8E822EAC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77E490DF-06FB-4ADE-9BB9-82B034A6DC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5C6575DA-7A47-4223-A823-97A7501CE5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D5423275-3A41-40F3-A02B-099346DA04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B98AA565-C9D7-4AFD-9C17-F1C89FE540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F9F2929B-ABEE-47F0-B161-6BD5E9EEBF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36A29021-957D-4F48-81D7-55F25AB55C4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DF8211F3-E7AE-40B3-81BA-86BABC689A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BBB85417-85D6-48F3-BFDB-1311ADE733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FE426D8B-BF68-4440-A5E3-39C26646C2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D8D633B8-C1FA-4502-A61F-50E9F1B4BE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D1D618F1-A5F7-4B78-A26A-1D7A5523E2E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BB576847-FF4C-4590-845D-AA217FD472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4519A888-86AA-483A-B484-806C3EA81B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99B3FC89-8996-489C-884B-098E7C2A385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A2B9DC3A-6BFD-4633-BEEA-3E2C130EA2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E58374E0-C25B-427D-A9B4-93D8A2F5B3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9376A642-1FAF-463A-B6D8-19560DA2E6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A1DCFCA9-544A-43C1-9AA2-9B4B62D60E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A4E4125B-CBEE-4604-8EBC-05968B6EA8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1B7FFB74-186C-488C-A7B5-92E003BCC7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2923ACB4-1D8A-4C66-A495-263017DEB4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CECD1BCB-9C0F-4FB2-BE0D-DF91DD8256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79E88050-BFC9-4915-8BE8-2D68D9473B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63D1EC81-6EDD-439B-AC0B-FBAAA6F8D1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2DB3FB5C-23BF-4705-AB24-94BC3A01F9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a:extLst>
            <a:ext uri="{FF2B5EF4-FFF2-40B4-BE49-F238E27FC236}">
              <a16:creationId xmlns:a16="http://schemas.microsoft.com/office/drawing/2014/main" id="{16FCAD21-3584-4661-ACE7-4199C3BBD20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7" name="テキスト ボックス 506">
          <a:extLst>
            <a:ext uri="{FF2B5EF4-FFF2-40B4-BE49-F238E27FC236}">
              <a16:creationId xmlns:a16="http://schemas.microsoft.com/office/drawing/2014/main" id="{84334D67-5AA2-4502-9453-A489220ADB1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a:extLst>
            <a:ext uri="{FF2B5EF4-FFF2-40B4-BE49-F238E27FC236}">
              <a16:creationId xmlns:a16="http://schemas.microsoft.com/office/drawing/2014/main" id="{0DBCBA32-AEC3-4825-B8D2-4905CDAF99C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a:extLst>
            <a:ext uri="{FF2B5EF4-FFF2-40B4-BE49-F238E27FC236}">
              <a16:creationId xmlns:a16="http://schemas.microsoft.com/office/drawing/2014/main" id="{9708292B-F902-468A-AD65-78AB8E2F63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a:extLst>
            <a:ext uri="{FF2B5EF4-FFF2-40B4-BE49-F238E27FC236}">
              <a16:creationId xmlns:a16="http://schemas.microsoft.com/office/drawing/2014/main" id="{2039738D-8F72-456F-8605-051B4487CC9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a:extLst>
            <a:ext uri="{FF2B5EF4-FFF2-40B4-BE49-F238E27FC236}">
              <a16:creationId xmlns:a16="http://schemas.microsoft.com/office/drawing/2014/main" id="{6AFF4B0A-E806-4C05-8698-F6BC4B2154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a:extLst>
            <a:ext uri="{FF2B5EF4-FFF2-40B4-BE49-F238E27FC236}">
              <a16:creationId xmlns:a16="http://schemas.microsoft.com/office/drawing/2014/main" id="{523D47BD-7C7D-4D19-93C0-E7A4378098C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a:extLst>
            <a:ext uri="{FF2B5EF4-FFF2-40B4-BE49-F238E27FC236}">
              <a16:creationId xmlns:a16="http://schemas.microsoft.com/office/drawing/2014/main" id="{2B7DCC49-9D21-4976-BEDC-A6AA2B83C95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a:extLst>
            <a:ext uri="{FF2B5EF4-FFF2-40B4-BE49-F238E27FC236}">
              <a16:creationId xmlns:a16="http://schemas.microsoft.com/office/drawing/2014/main" id="{BAE7D38E-7F33-4F42-9400-C0FF4A389D7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a:extLst>
            <a:ext uri="{FF2B5EF4-FFF2-40B4-BE49-F238E27FC236}">
              <a16:creationId xmlns:a16="http://schemas.microsoft.com/office/drawing/2014/main" id="{ACCE319D-05B8-4FBA-B901-75AA281897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a:extLst>
            <a:ext uri="{FF2B5EF4-FFF2-40B4-BE49-F238E27FC236}">
              <a16:creationId xmlns:a16="http://schemas.microsoft.com/office/drawing/2014/main" id="{94BAAAD2-7E28-4C99-BDE8-BEB9D2E413A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7" name="テキスト ボックス 516">
          <a:extLst>
            <a:ext uri="{FF2B5EF4-FFF2-40B4-BE49-F238E27FC236}">
              <a16:creationId xmlns:a16="http://schemas.microsoft.com/office/drawing/2014/main" id="{98E09123-98EF-4A7D-976A-5725A0A5C43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a:extLst>
            <a:ext uri="{FF2B5EF4-FFF2-40B4-BE49-F238E27FC236}">
              <a16:creationId xmlns:a16="http://schemas.microsoft.com/office/drawing/2014/main" id="{A9E848BA-1E75-4220-92EC-E2B4B39BCB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8288D04E-F61F-48BB-B320-2F1A52A57D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20" name="直線コネクタ 519">
          <a:extLst>
            <a:ext uri="{FF2B5EF4-FFF2-40B4-BE49-F238E27FC236}">
              <a16:creationId xmlns:a16="http://schemas.microsoft.com/office/drawing/2014/main" id="{CBE6C20B-3D8F-49D4-8908-18F682D9EFE2}"/>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1" name="【消防施設】&#10;有形固定資産減価償却率最小値テキスト">
          <a:extLst>
            <a:ext uri="{FF2B5EF4-FFF2-40B4-BE49-F238E27FC236}">
              <a16:creationId xmlns:a16="http://schemas.microsoft.com/office/drawing/2014/main" id="{19B08920-E567-40DA-B7DB-D32B4F594DF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2" name="直線コネクタ 521">
          <a:extLst>
            <a:ext uri="{FF2B5EF4-FFF2-40B4-BE49-F238E27FC236}">
              <a16:creationId xmlns:a16="http://schemas.microsoft.com/office/drawing/2014/main" id="{7063D247-8E29-4EB5-A460-9A7C55F2093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23" name="【消防施設】&#10;有形固定資産減価償却率最大値テキスト">
          <a:extLst>
            <a:ext uri="{FF2B5EF4-FFF2-40B4-BE49-F238E27FC236}">
              <a16:creationId xmlns:a16="http://schemas.microsoft.com/office/drawing/2014/main" id="{DE7E2D1E-92A4-43DF-A4D6-B9927336B172}"/>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24" name="直線コネクタ 523">
          <a:extLst>
            <a:ext uri="{FF2B5EF4-FFF2-40B4-BE49-F238E27FC236}">
              <a16:creationId xmlns:a16="http://schemas.microsoft.com/office/drawing/2014/main" id="{3CDE624F-C737-4737-9482-9A5292C15B74}"/>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2050E3CA-EDBD-44EB-BA86-CCB515F2A594}"/>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6" name="フローチャート: 判断 525">
          <a:extLst>
            <a:ext uri="{FF2B5EF4-FFF2-40B4-BE49-F238E27FC236}">
              <a16:creationId xmlns:a16="http://schemas.microsoft.com/office/drawing/2014/main" id="{2ACC95F6-E3CD-4535-BF97-D6A6051522B8}"/>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27" name="フローチャート: 判断 526">
          <a:extLst>
            <a:ext uri="{FF2B5EF4-FFF2-40B4-BE49-F238E27FC236}">
              <a16:creationId xmlns:a16="http://schemas.microsoft.com/office/drawing/2014/main" id="{E78BC150-FEAE-41F4-B929-9A025763FCE1}"/>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28" name="フローチャート: 判断 527">
          <a:extLst>
            <a:ext uri="{FF2B5EF4-FFF2-40B4-BE49-F238E27FC236}">
              <a16:creationId xmlns:a16="http://schemas.microsoft.com/office/drawing/2014/main" id="{2AA17086-8DE2-41BA-8C35-C1442B106949}"/>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29" name="フローチャート: 判断 528">
          <a:extLst>
            <a:ext uri="{FF2B5EF4-FFF2-40B4-BE49-F238E27FC236}">
              <a16:creationId xmlns:a16="http://schemas.microsoft.com/office/drawing/2014/main" id="{982938B6-DC73-483B-A6AF-6AA198AD040A}"/>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30" name="フローチャート: 判断 529">
          <a:extLst>
            <a:ext uri="{FF2B5EF4-FFF2-40B4-BE49-F238E27FC236}">
              <a16:creationId xmlns:a16="http://schemas.microsoft.com/office/drawing/2014/main" id="{9BCA4133-E91A-4BAD-828A-DA6168618537}"/>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355D345A-EFEA-4FBA-89B5-6208674F39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1E9A9B30-FC54-4F8A-AFA3-9804EE0207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8C12B0C2-03A2-4ED6-9DD4-7EA5002066A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A5D9C17B-4D20-4B49-AB99-85397170A3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42DBB825-C45A-46D5-8172-86F37EDF63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168548</xdr:rowOff>
    </xdr:from>
    <xdr:to>
      <xdr:col>85</xdr:col>
      <xdr:colOff>177800</xdr:colOff>
      <xdr:row>80</xdr:row>
      <xdr:rowOff>98698</xdr:rowOff>
    </xdr:to>
    <xdr:sp macro="" textlink="">
      <xdr:nvSpPr>
        <xdr:cNvPr id="536" name="楕円 535">
          <a:extLst>
            <a:ext uri="{FF2B5EF4-FFF2-40B4-BE49-F238E27FC236}">
              <a16:creationId xmlns:a16="http://schemas.microsoft.com/office/drawing/2014/main" id="{A3ED98FB-B00C-4A23-8427-A8A114359629}"/>
            </a:ext>
          </a:extLst>
        </xdr:cNvPr>
        <xdr:cNvSpPr/>
      </xdr:nvSpPr>
      <xdr:spPr>
        <a:xfrm>
          <a:off x="16268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19975</xdr:rowOff>
    </xdr:from>
    <xdr:ext cx="405111" cy="259045"/>
    <xdr:sp macro="" textlink="">
      <xdr:nvSpPr>
        <xdr:cNvPr id="537" name="【消防施設】&#10;有形固定資産減価償却率該当値テキスト">
          <a:extLst>
            <a:ext uri="{FF2B5EF4-FFF2-40B4-BE49-F238E27FC236}">
              <a16:creationId xmlns:a16="http://schemas.microsoft.com/office/drawing/2014/main" id="{BA3653A5-FA51-41D1-8267-5BBE92E92DBF}"/>
            </a:ext>
          </a:extLst>
        </xdr:cNvPr>
        <xdr:cNvSpPr txBox="1"/>
      </xdr:nvSpPr>
      <xdr:spPr>
        <a:xfrm>
          <a:off x="16357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538" name="楕円 537">
          <a:extLst>
            <a:ext uri="{FF2B5EF4-FFF2-40B4-BE49-F238E27FC236}">
              <a16:creationId xmlns:a16="http://schemas.microsoft.com/office/drawing/2014/main" id="{1C227668-BB1B-4FDB-A4BA-887E1C695FF6}"/>
            </a:ext>
          </a:extLst>
        </xdr:cNvPr>
        <xdr:cNvSpPr/>
      </xdr:nvSpPr>
      <xdr:spPr>
        <a:xfrm>
          <a:off x="1543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15239</xdr:rowOff>
    </xdr:from>
    <xdr:to>
      <xdr:col>85</xdr:col>
      <xdr:colOff>127000</xdr:colOff>
      <xdr:row>80</xdr:row>
      <xdr:rowOff>47898</xdr:rowOff>
    </xdr:to>
    <xdr:cxnSp macro="">
      <xdr:nvCxnSpPr>
        <xdr:cNvPr id="539" name="直線コネクタ 538">
          <a:extLst>
            <a:ext uri="{FF2B5EF4-FFF2-40B4-BE49-F238E27FC236}">
              <a16:creationId xmlns:a16="http://schemas.microsoft.com/office/drawing/2014/main" id="{B0CECCCA-AB2A-41BE-86B5-EF26906895E5}"/>
            </a:ext>
          </a:extLst>
        </xdr:cNvPr>
        <xdr:cNvCxnSpPr/>
      </xdr:nvCxnSpPr>
      <xdr:spPr>
        <a:xfrm>
          <a:off x="15481300" y="137312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540" name="楕円 539">
          <a:extLst>
            <a:ext uri="{FF2B5EF4-FFF2-40B4-BE49-F238E27FC236}">
              <a16:creationId xmlns:a16="http://schemas.microsoft.com/office/drawing/2014/main" id="{669679B6-84A8-479F-A7B6-8D088AFD74B8}"/>
            </a:ext>
          </a:extLst>
        </xdr:cNvPr>
        <xdr:cNvSpPr/>
      </xdr:nvSpPr>
      <xdr:spPr>
        <a:xfrm>
          <a:off x="1454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80</xdr:row>
      <xdr:rowOff>15239</xdr:rowOff>
    </xdr:to>
    <xdr:cxnSp macro="">
      <xdr:nvCxnSpPr>
        <xdr:cNvPr id="541" name="直線コネクタ 540">
          <a:extLst>
            <a:ext uri="{FF2B5EF4-FFF2-40B4-BE49-F238E27FC236}">
              <a16:creationId xmlns:a16="http://schemas.microsoft.com/office/drawing/2014/main" id="{E5A1FE07-C189-4D28-A96F-4CCB70D8A00D}"/>
            </a:ext>
          </a:extLst>
        </xdr:cNvPr>
        <xdr:cNvCxnSpPr/>
      </xdr:nvCxnSpPr>
      <xdr:spPr>
        <a:xfrm>
          <a:off x="14592300" y="13674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83638</xdr:rowOff>
    </xdr:from>
    <xdr:to>
      <xdr:col>72</xdr:col>
      <xdr:colOff>38100</xdr:colOff>
      <xdr:row>80</xdr:row>
      <xdr:rowOff>13788</xdr:rowOff>
    </xdr:to>
    <xdr:sp macro="" textlink="">
      <xdr:nvSpPr>
        <xdr:cNvPr id="542" name="楕円 541">
          <a:extLst>
            <a:ext uri="{FF2B5EF4-FFF2-40B4-BE49-F238E27FC236}">
              <a16:creationId xmlns:a16="http://schemas.microsoft.com/office/drawing/2014/main" id="{6A98E98B-1DC5-4E2D-87DD-6803CD686F23}"/>
            </a:ext>
          </a:extLst>
        </xdr:cNvPr>
        <xdr:cNvSpPr/>
      </xdr:nvSpPr>
      <xdr:spPr>
        <a:xfrm>
          <a:off x="13652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79</xdr:row>
      <xdr:rowOff>134438</xdr:rowOff>
    </xdr:to>
    <xdr:cxnSp macro="">
      <xdr:nvCxnSpPr>
        <xdr:cNvPr id="543" name="直線コネクタ 542">
          <a:extLst>
            <a:ext uri="{FF2B5EF4-FFF2-40B4-BE49-F238E27FC236}">
              <a16:creationId xmlns:a16="http://schemas.microsoft.com/office/drawing/2014/main" id="{49638793-0B04-47B4-9262-4B236677D990}"/>
            </a:ext>
          </a:extLst>
        </xdr:cNvPr>
        <xdr:cNvCxnSpPr/>
      </xdr:nvCxnSpPr>
      <xdr:spPr>
        <a:xfrm flipV="1">
          <a:off x="13703300" y="136740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544" name="n_1aveValue【消防施設】&#10;有形固定資産減価償却率">
          <a:extLst>
            <a:ext uri="{FF2B5EF4-FFF2-40B4-BE49-F238E27FC236}">
              <a16:creationId xmlns:a16="http://schemas.microsoft.com/office/drawing/2014/main" id="{24D09333-A4FF-42CA-8262-5742025F9986}"/>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545" name="n_2aveValue【消防施設】&#10;有形固定資産減価償却率">
          <a:extLst>
            <a:ext uri="{FF2B5EF4-FFF2-40B4-BE49-F238E27FC236}">
              <a16:creationId xmlns:a16="http://schemas.microsoft.com/office/drawing/2014/main" id="{36A82C22-4FD3-4877-924B-EBBA88D85333}"/>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46" name="n_3aveValue【消防施設】&#10;有形固定資産減価償却率">
          <a:extLst>
            <a:ext uri="{FF2B5EF4-FFF2-40B4-BE49-F238E27FC236}">
              <a16:creationId xmlns:a16="http://schemas.microsoft.com/office/drawing/2014/main" id="{C7307304-67AF-4F2A-AA5C-CC49C40D96D5}"/>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47" name="n_4aveValue【消防施設】&#10;有形固定資産減価償却率">
          <a:extLst>
            <a:ext uri="{FF2B5EF4-FFF2-40B4-BE49-F238E27FC236}">
              <a16:creationId xmlns:a16="http://schemas.microsoft.com/office/drawing/2014/main" id="{AC702677-33FC-4351-83B4-1EBA7285BBC5}"/>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82566</xdr:rowOff>
    </xdr:from>
    <xdr:ext cx="405111" cy="259045"/>
    <xdr:sp macro="" textlink="">
      <xdr:nvSpPr>
        <xdr:cNvPr id="548" name="n_1mainValue【消防施設】&#10;有形固定資産減価償却率">
          <a:extLst>
            <a:ext uri="{FF2B5EF4-FFF2-40B4-BE49-F238E27FC236}">
              <a16:creationId xmlns:a16="http://schemas.microsoft.com/office/drawing/2014/main" id="{4AD1C4EC-BC2E-45B5-96B5-BFB930A5BE7D}"/>
            </a:ext>
          </a:extLst>
        </xdr:cNvPr>
        <xdr:cNvSpPr txBox="1"/>
      </xdr:nvSpPr>
      <xdr:spPr>
        <a:xfrm>
          <a:off x="15266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549" name="n_2mainValue【消防施設】&#10;有形固定資産減価償却率">
          <a:extLst>
            <a:ext uri="{FF2B5EF4-FFF2-40B4-BE49-F238E27FC236}">
              <a16:creationId xmlns:a16="http://schemas.microsoft.com/office/drawing/2014/main" id="{BC185BBD-4243-42CC-B1FC-58CD5670F0E5}"/>
            </a:ext>
          </a:extLst>
        </xdr:cNvPr>
        <xdr:cNvSpPr txBox="1"/>
      </xdr:nvSpPr>
      <xdr:spPr>
        <a:xfrm>
          <a:off x="14389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30315</xdr:rowOff>
    </xdr:from>
    <xdr:ext cx="405111" cy="259045"/>
    <xdr:sp macro="" textlink="">
      <xdr:nvSpPr>
        <xdr:cNvPr id="550" name="n_3mainValue【消防施設】&#10;有形固定資産減価償却率">
          <a:extLst>
            <a:ext uri="{FF2B5EF4-FFF2-40B4-BE49-F238E27FC236}">
              <a16:creationId xmlns:a16="http://schemas.microsoft.com/office/drawing/2014/main" id="{D0A34D8F-012C-403E-81EC-E07CBBCC0D46}"/>
            </a:ext>
          </a:extLst>
        </xdr:cNvPr>
        <xdr:cNvSpPr txBox="1"/>
      </xdr:nvSpPr>
      <xdr:spPr>
        <a:xfrm>
          <a:off x="13500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a:extLst>
            <a:ext uri="{FF2B5EF4-FFF2-40B4-BE49-F238E27FC236}">
              <a16:creationId xmlns:a16="http://schemas.microsoft.com/office/drawing/2014/main" id="{C5B2F293-FF2E-452A-A640-14978A0B2F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a:extLst>
            <a:ext uri="{FF2B5EF4-FFF2-40B4-BE49-F238E27FC236}">
              <a16:creationId xmlns:a16="http://schemas.microsoft.com/office/drawing/2014/main" id="{E829974D-D26C-4C90-81A6-B5A9050513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a:extLst>
            <a:ext uri="{FF2B5EF4-FFF2-40B4-BE49-F238E27FC236}">
              <a16:creationId xmlns:a16="http://schemas.microsoft.com/office/drawing/2014/main" id="{2C4AD530-825A-4E4B-8957-EDC2F3AD62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a:extLst>
            <a:ext uri="{FF2B5EF4-FFF2-40B4-BE49-F238E27FC236}">
              <a16:creationId xmlns:a16="http://schemas.microsoft.com/office/drawing/2014/main" id="{5DD14402-AAC7-4B30-B855-D2B963D3A9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a:extLst>
            <a:ext uri="{FF2B5EF4-FFF2-40B4-BE49-F238E27FC236}">
              <a16:creationId xmlns:a16="http://schemas.microsoft.com/office/drawing/2014/main" id="{E2F444E6-193D-4997-A6AA-39EA8FDBA3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a:extLst>
            <a:ext uri="{FF2B5EF4-FFF2-40B4-BE49-F238E27FC236}">
              <a16:creationId xmlns:a16="http://schemas.microsoft.com/office/drawing/2014/main" id="{6B1322E3-9C4B-4897-9937-9730D4F37A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a:extLst>
            <a:ext uri="{FF2B5EF4-FFF2-40B4-BE49-F238E27FC236}">
              <a16:creationId xmlns:a16="http://schemas.microsoft.com/office/drawing/2014/main" id="{8A679057-B8E9-4CAF-A8F8-28F3E06095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a:extLst>
            <a:ext uri="{FF2B5EF4-FFF2-40B4-BE49-F238E27FC236}">
              <a16:creationId xmlns:a16="http://schemas.microsoft.com/office/drawing/2014/main" id="{9BD7492F-DF53-4BB7-BB4A-6038B528C9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a:extLst>
            <a:ext uri="{FF2B5EF4-FFF2-40B4-BE49-F238E27FC236}">
              <a16:creationId xmlns:a16="http://schemas.microsoft.com/office/drawing/2014/main" id="{AE3CABF0-0E18-4841-A52A-AF2A1FF8D0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a:extLst>
            <a:ext uri="{FF2B5EF4-FFF2-40B4-BE49-F238E27FC236}">
              <a16:creationId xmlns:a16="http://schemas.microsoft.com/office/drawing/2014/main" id="{D1A3ECA1-E1F5-4842-B4A7-B59BA1CB83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1" name="直線コネクタ 560">
          <a:extLst>
            <a:ext uri="{FF2B5EF4-FFF2-40B4-BE49-F238E27FC236}">
              <a16:creationId xmlns:a16="http://schemas.microsoft.com/office/drawing/2014/main" id="{39D7A6F0-51F6-4E6A-BD80-DB87283CCC2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2" name="テキスト ボックス 561">
          <a:extLst>
            <a:ext uri="{FF2B5EF4-FFF2-40B4-BE49-F238E27FC236}">
              <a16:creationId xmlns:a16="http://schemas.microsoft.com/office/drawing/2014/main" id="{9904B158-C257-4194-B536-57C0B7C4188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3" name="直線コネクタ 562">
          <a:extLst>
            <a:ext uri="{FF2B5EF4-FFF2-40B4-BE49-F238E27FC236}">
              <a16:creationId xmlns:a16="http://schemas.microsoft.com/office/drawing/2014/main" id="{57209EA4-2972-4E7E-AB11-978B11C433F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4" name="テキスト ボックス 563">
          <a:extLst>
            <a:ext uri="{FF2B5EF4-FFF2-40B4-BE49-F238E27FC236}">
              <a16:creationId xmlns:a16="http://schemas.microsoft.com/office/drawing/2014/main" id="{B955E843-CBF3-4B69-B3AC-BF9FBB36554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5" name="直線コネクタ 564">
          <a:extLst>
            <a:ext uri="{FF2B5EF4-FFF2-40B4-BE49-F238E27FC236}">
              <a16:creationId xmlns:a16="http://schemas.microsoft.com/office/drawing/2014/main" id="{6C9724CF-C644-4949-BC03-0532FDB1CBA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6" name="テキスト ボックス 565">
          <a:extLst>
            <a:ext uri="{FF2B5EF4-FFF2-40B4-BE49-F238E27FC236}">
              <a16:creationId xmlns:a16="http://schemas.microsoft.com/office/drawing/2014/main" id="{D5D83970-1DB3-4A66-9917-96C9D64AF2C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7" name="直線コネクタ 566">
          <a:extLst>
            <a:ext uri="{FF2B5EF4-FFF2-40B4-BE49-F238E27FC236}">
              <a16:creationId xmlns:a16="http://schemas.microsoft.com/office/drawing/2014/main" id="{6AFF9AFA-53C4-4CE5-A084-2DF1D558416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8" name="テキスト ボックス 567">
          <a:extLst>
            <a:ext uri="{FF2B5EF4-FFF2-40B4-BE49-F238E27FC236}">
              <a16:creationId xmlns:a16="http://schemas.microsoft.com/office/drawing/2014/main" id="{5B008A60-1189-4C36-AB12-AA655933150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9" name="直線コネクタ 568">
          <a:extLst>
            <a:ext uri="{FF2B5EF4-FFF2-40B4-BE49-F238E27FC236}">
              <a16:creationId xmlns:a16="http://schemas.microsoft.com/office/drawing/2014/main" id="{590AC564-F568-44B8-8523-42A6303BE0F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0" name="テキスト ボックス 569">
          <a:extLst>
            <a:ext uri="{FF2B5EF4-FFF2-40B4-BE49-F238E27FC236}">
              <a16:creationId xmlns:a16="http://schemas.microsoft.com/office/drawing/2014/main" id="{90D39C26-CB4B-47C7-854C-71C8DBE7F96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1" name="直線コネクタ 570">
          <a:extLst>
            <a:ext uri="{FF2B5EF4-FFF2-40B4-BE49-F238E27FC236}">
              <a16:creationId xmlns:a16="http://schemas.microsoft.com/office/drawing/2014/main" id="{2E1EA5AA-17C6-40EF-A52C-9428FFA7BD9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2" name="テキスト ボックス 571">
          <a:extLst>
            <a:ext uri="{FF2B5EF4-FFF2-40B4-BE49-F238E27FC236}">
              <a16:creationId xmlns:a16="http://schemas.microsoft.com/office/drawing/2014/main" id="{D628D4DD-9441-49B0-A7B1-56F4D79E150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a:extLst>
            <a:ext uri="{FF2B5EF4-FFF2-40B4-BE49-F238E27FC236}">
              <a16:creationId xmlns:a16="http://schemas.microsoft.com/office/drawing/2014/main" id="{D8453DF9-E017-4384-B12B-286AC400E1F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042F5FDC-5852-4A39-B668-C64E5ED35D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a:extLst>
            <a:ext uri="{FF2B5EF4-FFF2-40B4-BE49-F238E27FC236}">
              <a16:creationId xmlns:a16="http://schemas.microsoft.com/office/drawing/2014/main" id="{6C25565E-C12E-4E3D-998B-2F7CB2934FF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76" name="直線コネクタ 575">
          <a:extLst>
            <a:ext uri="{FF2B5EF4-FFF2-40B4-BE49-F238E27FC236}">
              <a16:creationId xmlns:a16="http://schemas.microsoft.com/office/drawing/2014/main" id="{90CF96E0-CBDA-46F9-A547-0AC99FD172FB}"/>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77" name="【消防施設】&#10;一人当たり面積最小値テキスト">
          <a:extLst>
            <a:ext uri="{FF2B5EF4-FFF2-40B4-BE49-F238E27FC236}">
              <a16:creationId xmlns:a16="http://schemas.microsoft.com/office/drawing/2014/main" id="{F355ADE5-B81E-494F-850D-8D3690FF9E41}"/>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78" name="直線コネクタ 577">
          <a:extLst>
            <a:ext uri="{FF2B5EF4-FFF2-40B4-BE49-F238E27FC236}">
              <a16:creationId xmlns:a16="http://schemas.microsoft.com/office/drawing/2014/main" id="{062C07E4-97A3-437E-9766-47E483E08ACC}"/>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79" name="【消防施設】&#10;一人当たり面積最大値テキスト">
          <a:extLst>
            <a:ext uri="{FF2B5EF4-FFF2-40B4-BE49-F238E27FC236}">
              <a16:creationId xmlns:a16="http://schemas.microsoft.com/office/drawing/2014/main" id="{4ED49B19-FC0B-44A1-B05D-41C9A063A743}"/>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80" name="直線コネクタ 579">
          <a:extLst>
            <a:ext uri="{FF2B5EF4-FFF2-40B4-BE49-F238E27FC236}">
              <a16:creationId xmlns:a16="http://schemas.microsoft.com/office/drawing/2014/main" id="{DFCD3DA8-92F9-474C-80A5-9AE01622209F}"/>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581" name="【消防施設】&#10;一人当たり面積平均値テキスト">
          <a:extLst>
            <a:ext uri="{FF2B5EF4-FFF2-40B4-BE49-F238E27FC236}">
              <a16:creationId xmlns:a16="http://schemas.microsoft.com/office/drawing/2014/main" id="{DBB65F67-C544-4A1A-BADA-41747BCFA534}"/>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82" name="フローチャート: 判断 581">
          <a:extLst>
            <a:ext uri="{FF2B5EF4-FFF2-40B4-BE49-F238E27FC236}">
              <a16:creationId xmlns:a16="http://schemas.microsoft.com/office/drawing/2014/main" id="{6B3E74D3-064C-4A02-84BF-D1773FD6250B}"/>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157662</xdr:rowOff>
    </xdr:from>
    <xdr:to>
      <xdr:col>112</xdr:col>
      <xdr:colOff>38100</xdr:colOff>
      <xdr:row>86</xdr:row>
      <xdr:rowOff>87812</xdr:rowOff>
    </xdr:to>
    <xdr:sp macro="" textlink="">
      <xdr:nvSpPr>
        <xdr:cNvPr id="583" name="フローチャート: 判断 582">
          <a:extLst>
            <a:ext uri="{FF2B5EF4-FFF2-40B4-BE49-F238E27FC236}">
              <a16:creationId xmlns:a16="http://schemas.microsoft.com/office/drawing/2014/main" id="{A4944BE1-8033-4819-B4C1-509A5FAFA035}"/>
            </a:ext>
          </a:extLst>
        </xdr:cNvPr>
        <xdr:cNvSpPr/>
      </xdr:nvSpPr>
      <xdr:spPr>
        <a:xfrm>
          <a:off x="21272500" y="1473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584" name="フローチャート: 判断 583">
          <a:extLst>
            <a:ext uri="{FF2B5EF4-FFF2-40B4-BE49-F238E27FC236}">
              <a16:creationId xmlns:a16="http://schemas.microsoft.com/office/drawing/2014/main" id="{1D00C65A-5A95-4EB0-A50C-E01BA66B6606}"/>
            </a:ext>
          </a:extLst>
        </xdr:cNvPr>
        <xdr:cNvSpPr/>
      </xdr:nvSpPr>
      <xdr:spPr>
        <a:xfrm>
          <a:off x="20383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585" name="フローチャート: 判断 584">
          <a:extLst>
            <a:ext uri="{FF2B5EF4-FFF2-40B4-BE49-F238E27FC236}">
              <a16:creationId xmlns:a16="http://schemas.microsoft.com/office/drawing/2014/main" id="{F8DF2E1A-790D-47E1-AB56-67FDD3B07226}"/>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132624</xdr:rowOff>
    </xdr:from>
    <xdr:to>
      <xdr:col>98</xdr:col>
      <xdr:colOff>38100</xdr:colOff>
      <xdr:row>86</xdr:row>
      <xdr:rowOff>62774</xdr:rowOff>
    </xdr:to>
    <xdr:sp macro="" textlink="">
      <xdr:nvSpPr>
        <xdr:cNvPr id="586" name="フローチャート: 判断 585">
          <a:extLst>
            <a:ext uri="{FF2B5EF4-FFF2-40B4-BE49-F238E27FC236}">
              <a16:creationId xmlns:a16="http://schemas.microsoft.com/office/drawing/2014/main" id="{37DB078C-BBEE-4708-BA60-C6BEAFE7687E}"/>
            </a:ext>
          </a:extLst>
        </xdr:cNvPr>
        <xdr:cNvSpPr/>
      </xdr:nvSpPr>
      <xdr:spPr>
        <a:xfrm>
          <a:off x="18605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6CE92A82-0B4C-4D29-AE3E-6CADE224D9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8C8CC455-D426-476D-939E-B89B2EFC65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EECC4B4E-27FB-4580-A303-5488809B33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633937F9-03E5-4DFE-B78A-50A81CECF24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6A7E895A-7F2E-419B-9182-055D8CFFFD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592" name="楕円 591">
          <a:extLst>
            <a:ext uri="{FF2B5EF4-FFF2-40B4-BE49-F238E27FC236}">
              <a16:creationId xmlns:a16="http://schemas.microsoft.com/office/drawing/2014/main" id="{0907C875-D3DF-4201-B8C4-5C08AF5C0694}"/>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128288</xdr:rowOff>
    </xdr:from>
    <xdr:ext cx="469744" cy="259045"/>
    <xdr:sp macro="" textlink="">
      <xdr:nvSpPr>
        <xdr:cNvPr id="593" name="【消防施設】&#10;一人当たり面積該当値テキスト">
          <a:extLst>
            <a:ext uri="{FF2B5EF4-FFF2-40B4-BE49-F238E27FC236}">
              <a16:creationId xmlns:a16="http://schemas.microsoft.com/office/drawing/2014/main" id="{1DF3662D-0456-46BE-9358-A03C01BB3088}"/>
            </a:ext>
          </a:extLst>
        </xdr:cNvPr>
        <xdr:cNvSpPr txBox="1"/>
      </xdr:nvSpPr>
      <xdr:spPr>
        <a:xfrm>
          <a:off x="22199600"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116295</xdr:rowOff>
    </xdr:from>
    <xdr:to>
      <xdr:col>112</xdr:col>
      <xdr:colOff>38100</xdr:colOff>
      <xdr:row>86</xdr:row>
      <xdr:rowOff>46445</xdr:rowOff>
    </xdr:to>
    <xdr:sp macro="" textlink="">
      <xdr:nvSpPr>
        <xdr:cNvPr id="594" name="楕円 593">
          <a:extLst>
            <a:ext uri="{FF2B5EF4-FFF2-40B4-BE49-F238E27FC236}">
              <a16:creationId xmlns:a16="http://schemas.microsoft.com/office/drawing/2014/main" id="{69932912-0A51-489B-BA76-1272B660DB2F}"/>
            </a:ext>
          </a:extLst>
        </xdr:cNvPr>
        <xdr:cNvSpPr/>
      </xdr:nvSpPr>
      <xdr:spPr>
        <a:xfrm>
          <a:off x="2127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167095</xdr:rowOff>
    </xdr:to>
    <xdr:cxnSp macro="">
      <xdr:nvCxnSpPr>
        <xdr:cNvPr id="595" name="直線コネクタ 594">
          <a:extLst>
            <a:ext uri="{FF2B5EF4-FFF2-40B4-BE49-F238E27FC236}">
              <a16:creationId xmlns:a16="http://schemas.microsoft.com/office/drawing/2014/main" id="{A7C4CA73-A80C-4641-AE26-979756329A6C}"/>
            </a:ext>
          </a:extLst>
        </xdr:cNvPr>
        <xdr:cNvCxnSpPr/>
      </xdr:nvCxnSpPr>
      <xdr:spPr>
        <a:xfrm flipV="1">
          <a:off x="21323300" y="14729461"/>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117384</xdr:rowOff>
    </xdr:from>
    <xdr:to>
      <xdr:col>107</xdr:col>
      <xdr:colOff>101600</xdr:colOff>
      <xdr:row>86</xdr:row>
      <xdr:rowOff>47534</xdr:rowOff>
    </xdr:to>
    <xdr:sp macro="" textlink="">
      <xdr:nvSpPr>
        <xdr:cNvPr id="596" name="楕円 595">
          <a:extLst>
            <a:ext uri="{FF2B5EF4-FFF2-40B4-BE49-F238E27FC236}">
              <a16:creationId xmlns:a16="http://schemas.microsoft.com/office/drawing/2014/main" id="{1C4E1108-CFB4-4D16-A041-EDBF04D19FAD}"/>
            </a:ext>
          </a:extLst>
        </xdr:cNvPr>
        <xdr:cNvSpPr/>
      </xdr:nvSpPr>
      <xdr:spPr>
        <a:xfrm>
          <a:off x="20383500" y="146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167095</xdr:rowOff>
    </xdr:from>
    <xdr:to>
      <xdr:col>111</xdr:col>
      <xdr:colOff>177800</xdr:colOff>
      <xdr:row>85</xdr:row>
      <xdr:rowOff>168184</xdr:rowOff>
    </xdr:to>
    <xdr:cxnSp macro="">
      <xdr:nvCxnSpPr>
        <xdr:cNvPr id="597" name="直線コネクタ 596">
          <a:extLst>
            <a:ext uri="{FF2B5EF4-FFF2-40B4-BE49-F238E27FC236}">
              <a16:creationId xmlns:a16="http://schemas.microsoft.com/office/drawing/2014/main" id="{54E04338-746B-4B34-8259-869E3FE5001E}"/>
            </a:ext>
          </a:extLst>
        </xdr:cNvPr>
        <xdr:cNvCxnSpPr/>
      </xdr:nvCxnSpPr>
      <xdr:spPr>
        <a:xfrm flipV="1">
          <a:off x="20434300" y="147403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119562</xdr:rowOff>
    </xdr:from>
    <xdr:to>
      <xdr:col>102</xdr:col>
      <xdr:colOff>165100</xdr:colOff>
      <xdr:row>86</xdr:row>
      <xdr:rowOff>49712</xdr:rowOff>
    </xdr:to>
    <xdr:sp macro="" textlink="">
      <xdr:nvSpPr>
        <xdr:cNvPr id="598" name="楕円 597">
          <a:extLst>
            <a:ext uri="{FF2B5EF4-FFF2-40B4-BE49-F238E27FC236}">
              <a16:creationId xmlns:a16="http://schemas.microsoft.com/office/drawing/2014/main" id="{A29B38D2-3869-424F-8935-933C247E5A39}"/>
            </a:ext>
          </a:extLst>
        </xdr:cNvPr>
        <xdr:cNvSpPr/>
      </xdr:nvSpPr>
      <xdr:spPr>
        <a:xfrm>
          <a:off x="19494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168184</xdr:rowOff>
    </xdr:from>
    <xdr:to>
      <xdr:col>107</xdr:col>
      <xdr:colOff>50800</xdr:colOff>
      <xdr:row>85</xdr:row>
      <xdr:rowOff>170362</xdr:rowOff>
    </xdr:to>
    <xdr:cxnSp macro="">
      <xdr:nvCxnSpPr>
        <xdr:cNvPr id="599" name="直線コネクタ 598">
          <a:extLst>
            <a:ext uri="{FF2B5EF4-FFF2-40B4-BE49-F238E27FC236}">
              <a16:creationId xmlns:a16="http://schemas.microsoft.com/office/drawing/2014/main" id="{69CB6D9E-335F-4D36-AFC6-E5B287EC1712}"/>
            </a:ext>
          </a:extLst>
        </xdr:cNvPr>
        <xdr:cNvCxnSpPr/>
      </xdr:nvCxnSpPr>
      <xdr:spPr>
        <a:xfrm flipV="1">
          <a:off x="19545300" y="147414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78939</xdr:rowOff>
    </xdr:from>
    <xdr:ext cx="469744" cy="259045"/>
    <xdr:sp macro="" textlink="">
      <xdr:nvSpPr>
        <xdr:cNvPr id="600" name="n_1aveValue【消防施設】&#10;一人当たり面積">
          <a:extLst>
            <a:ext uri="{FF2B5EF4-FFF2-40B4-BE49-F238E27FC236}">
              <a16:creationId xmlns:a16="http://schemas.microsoft.com/office/drawing/2014/main" id="{DA325DF0-0EAA-426B-AB37-E2797043B477}"/>
            </a:ext>
          </a:extLst>
        </xdr:cNvPr>
        <xdr:cNvSpPr txBox="1"/>
      </xdr:nvSpPr>
      <xdr:spPr>
        <a:xfrm>
          <a:off x="21075727" y="1482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01" name="n_2aveValue【消防施設】&#10;一人当たり面積">
          <a:extLst>
            <a:ext uri="{FF2B5EF4-FFF2-40B4-BE49-F238E27FC236}">
              <a16:creationId xmlns:a16="http://schemas.microsoft.com/office/drawing/2014/main" id="{439FD62A-E6BC-4132-ABCD-54E5BC677437}"/>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602" name="n_3aveValue【消防施設】&#10;一人当たり面積">
          <a:extLst>
            <a:ext uri="{FF2B5EF4-FFF2-40B4-BE49-F238E27FC236}">
              <a16:creationId xmlns:a16="http://schemas.microsoft.com/office/drawing/2014/main" id="{182A5F9D-B58D-45EB-9A20-27BBBC119927}"/>
            </a:ext>
          </a:extLst>
        </xdr:cNvPr>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79301</xdr:rowOff>
    </xdr:from>
    <xdr:ext cx="469744" cy="259045"/>
    <xdr:sp macro="" textlink="">
      <xdr:nvSpPr>
        <xdr:cNvPr id="603" name="n_4aveValue【消防施設】&#10;一人当たり面積">
          <a:extLst>
            <a:ext uri="{FF2B5EF4-FFF2-40B4-BE49-F238E27FC236}">
              <a16:creationId xmlns:a16="http://schemas.microsoft.com/office/drawing/2014/main" id="{093B8E80-022A-4506-A09B-D2ABD4A5C506}"/>
            </a:ext>
          </a:extLst>
        </xdr:cNvPr>
        <xdr:cNvSpPr txBox="1"/>
      </xdr:nvSpPr>
      <xdr:spPr>
        <a:xfrm>
          <a:off x="18421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62972</xdr:rowOff>
    </xdr:from>
    <xdr:ext cx="469744" cy="259045"/>
    <xdr:sp macro="" textlink="">
      <xdr:nvSpPr>
        <xdr:cNvPr id="604" name="n_1mainValue【消防施設】&#10;一人当たり面積">
          <a:extLst>
            <a:ext uri="{FF2B5EF4-FFF2-40B4-BE49-F238E27FC236}">
              <a16:creationId xmlns:a16="http://schemas.microsoft.com/office/drawing/2014/main" id="{87ACFAAE-D705-4C00-A9C2-2B531DD7800E}"/>
            </a:ext>
          </a:extLst>
        </xdr:cNvPr>
        <xdr:cNvSpPr txBox="1"/>
      </xdr:nvSpPr>
      <xdr:spPr>
        <a:xfrm>
          <a:off x="21075727" y="144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64061</xdr:rowOff>
    </xdr:from>
    <xdr:ext cx="469744" cy="259045"/>
    <xdr:sp macro="" textlink="">
      <xdr:nvSpPr>
        <xdr:cNvPr id="605" name="n_2mainValue【消防施設】&#10;一人当たり面積">
          <a:extLst>
            <a:ext uri="{FF2B5EF4-FFF2-40B4-BE49-F238E27FC236}">
              <a16:creationId xmlns:a16="http://schemas.microsoft.com/office/drawing/2014/main" id="{620753D4-8E8B-40C0-A2C5-723F3B34F457}"/>
            </a:ext>
          </a:extLst>
        </xdr:cNvPr>
        <xdr:cNvSpPr txBox="1"/>
      </xdr:nvSpPr>
      <xdr:spPr>
        <a:xfrm>
          <a:off x="20199427" y="144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66239</xdr:rowOff>
    </xdr:from>
    <xdr:ext cx="469744" cy="259045"/>
    <xdr:sp macro="" textlink="">
      <xdr:nvSpPr>
        <xdr:cNvPr id="606" name="n_3mainValue【消防施設】&#10;一人当たり面積">
          <a:extLst>
            <a:ext uri="{FF2B5EF4-FFF2-40B4-BE49-F238E27FC236}">
              <a16:creationId xmlns:a16="http://schemas.microsoft.com/office/drawing/2014/main" id="{21CDE4FB-587B-4256-94DA-1D068A224B7C}"/>
            </a:ext>
          </a:extLst>
        </xdr:cNvPr>
        <xdr:cNvSpPr txBox="1"/>
      </xdr:nvSpPr>
      <xdr:spPr>
        <a:xfrm>
          <a:off x="19310427" y="144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2839FCAE-131A-41E3-9CD3-3A77D39295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BCF82FCE-FAB4-45B8-B514-BF7FF49375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F0354CAC-24EB-41A3-A290-2780861C46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85D1451B-FDDB-4538-A896-8B1DEEE067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4855E376-0BB1-49DA-AA5A-F6D099F8806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3267C3A3-3EB9-4890-B464-F7DD82C440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1209D8AC-8C27-4C76-BD2E-2F7760929F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721D6B9F-AFA0-4E48-B18D-482BC6F02E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692A5EA5-F985-4B07-A55E-18AAAE7953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0DF0FF52-A843-45F3-8C40-61ADDAFD9A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a:extLst>
            <a:ext uri="{FF2B5EF4-FFF2-40B4-BE49-F238E27FC236}">
              <a16:creationId xmlns:a16="http://schemas.microsoft.com/office/drawing/2014/main" id="{C4118B94-C5B9-4B51-BF89-AF4524E56E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id="{99DC3F6D-1CE7-49F5-AD4B-DBA679C4703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a:extLst>
            <a:ext uri="{FF2B5EF4-FFF2-40B4-BE49-F238E27FC236}">
              <a16:creationId xmlns:a16="http://schemas.microsoft.com/office/drawing/2014/main" id="{E44638FD-A50F-442F-83A2-AFC7190C595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id="{A6A62AC6-82E7-4787-93EC-DB801BBE28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id="{1CFF7349-45EF-4833-B239-8D6B1043AE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id="{9EFD0C33-22E6-46FD-97D5-FDAB4084CC9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id="{DC4929F5-4713-4582-A574-1547261B96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id="{EC6B4FC9-8B6C-4FBF-9522-470B840544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id="{F430EFCE-D543-474D-967F-FE6A7B0CCF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id="{EB34BACA-CF04-4AC1-81E6-8466CFCC5D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id="{EBDCE887-0D9A-4DAD-9418-CA5560DFEB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id="{6E2AABE1-AFE7-47B6-A7A5-656AC2EF7A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a:extLst>
            <a:ext uri="{FF2B5EF4-FFF2-40B4-BE49-F238E27FC236}">
              <a16:creationId xmlns:a16="http://schemas.microsoft.com/office/drawing/2014/main" id="{1ABD74BC-7F44-4458-BD56-5191021057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3F03CE70-E6AC-48F7-BE3C-C078A8A5AA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id="{6204A066-BB07-47EF-875D-DDFDD27C3C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32" name="直線コネクタ 631">
          <a:extLst>
            <a:ext uri="{FF2B5EF4-FFF2-40B4-BE49-F238E27FC236}">
              <a16:creationId xmlns:a16="http://schemas.microsoft.com/office/drawing/2014/main" id="{722D8B46-0FEE-4B91-B876-E3F27BD2E541}"/>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3" name="【庁舎】&#10;有形固定資産減価償却率最小値テキスト">
          <a:extLst>
            <a:ext uri="{FF2B5EF4-FFF2-40B4-BE49-F238E27FC236}">
              <a16:creationId xmlns:a16="http://schemas.microsoft.com/office/drawing/2014/main" id="{25A51A68-EADD-4DCA-A932-9F08F07AE5C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4" name="直線コネクタ 633">
          <a:extLst>
            <a:ext uri="{FF2B5EF4-FFF2-40B4-BE49-F238E27FC236}">
              <a16:creationId xmlns:a16="http://schemas.microsoft.com/office/drawing/2014/main" id="{3FADE253-993C-4D28-B779-9B56D76B1F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35" name="【庁舎】&#10;有形固定資産減価償却率最大値テキスト">
          <a:extLst>
            <a:ext uri="{FF2B5EF4-FFF2-40B4-BE49-F238E27FC236}">
              <a16:creationId xmlns:a16="http://schemas.microsoft.com/office/drawing/2014/main" id="{B42855BF-4228-428F-A2FC-F7014A642684}"/>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36" name="直線コネクタ 635">
          <a:extLst>
            <a:ext uri="{FF2B5EF4-FFF2-40B4-BE49-F238E27FC236}">
              <a16:creationId xmlns:a16="http://schemas.microsoft.com/office/drawing/2014/main" id="{EDBA3D50-6152-4E05-91AE-8866FC04887F}"/>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37" name="【庁舎】&#10;有形固定資産減価償却率平均値テキスト">
          <a:extLst>
            <a:ext uri="{FF2B5EF4-FFF2-40B4-BE49-F238E27FC236}">
              <a16:creationId xmlns:a16="http://schemas.microsoft.com/office/drawing/2014/main" id="{65B1E554-E5DA-4229-8D08-0897B23A2C02}"/>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38" name="フローチャート: 判断 637">
          <a:extLst>
            <a:ext uri="{FF2B5EF4-FFF2-40B4-BE49-F238E27FC236}">
              <a16:creationId xmlns:a16="http://schemas.microsoft.com/office/drawing/2014/main" id="{1E1591EF-C9A3-47A5-8D50-848DEB6162E3}"/>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39" name="フローチャート: 判断 638">
          <a:extLst>
            <a:ext uri="{FF2B5EF4-FFF2-40B4-BE49-F238E27FC236}">
              <a16:creationId xmlns:a16="http://schemas.microsoft.com/office/drawing/2014/main" id="{2049260E-9D5E-45AE-B3F9-52827AC24A43}"/>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40" name="フローチャート: 判断 639">
          <a:extLst>
            <a:ext uri="{FF2B5EF4-FFF2-40B4-BE49-F238E27FC236}">
              <a16:creationId xmlns:a16="http://schemas.microsoft.com/office/drawing/2014/main" id="{5A36B535-DF3D-4CE9-B3A2-3BCCFC6A870E}"/>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41" name="フローチャート: 判断 640">
          <a:extLst>
            <a:ext uri="{FF2B5EF4-FFF2-40B4-BE49-F238E27FC236}">
              <a16:creationId xmlns:a16="http://schemas.microsoft.com/office/drawing/2014/main" id="{0142C1A7-5CEC-4355-9991-2DC7554A9DA9}"/>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42" name="フローチャート: 判断 641">
          <a:extLst>
            <a:ext uri="{FF2B5EF4-FFF2-40B4-BE49-F238E27FC236}">
              <a16:creationId xmlns:a16="http://schemas.microsoft.com/office/drawing/2014/main" id="{F205A4EF-D429-4B8C-881E-C28363C74A14}"/>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98BA4161-235B-4EB0-92C0-8BDA5AB895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4B04EBC8-CC9D-46DE-91F9-A5C3F4EDE9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A3E0A2EB-0D62-4C82-B655-6599449909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A1F03E66-8852-4EB5-8AAC-21F4718633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8E6A78D5-57CC-402C-B11E-D67D2FBA53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38463</xdr:rowOff>
    </xdr:from>
    <xdr:to>
      <xdr:col>85</xdr:col>
      <xdr:colOff>177800</xdr:colOff>
      <xdr:row>105</xdr:row>
      <xdr:rowOff>140063</xdr:rowOff>
    </xdr:to>
    <xdr:sp macro="" textlink="">
      <xdr:nvSpPr>
        <xdr:cNvPr id="648" name="楕円 647">
          <a:extLst>
            <a:ext uri="{FF2B5EF4-FFF2-40B4-BE49-F238E27FC236}">
              <a16:creationId xmlns:a16="http://schemas.microsoft.com/office/drawing/2014/main" id="{44A23385-DDF9-435A-B443-6A5C78EA482D}"/>
            </a:ext>
          </a:extLst>
        </xdr:cNvPr>
        <xdr:cNvSpPr/>
      </xdr:nvSpPr>
      <xdr:spPr>
        <a:xfrm>
          <a:off x="16268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16890</xdr:rowOff>
    </xdr:from>
    <xdr:ext cx="405111" cy="259045"/>
    <xdr:sp macro="" textlink="">
      <xdr:nvSpPr>
        <xdr:cNvPr id="649" name="【庁舎】&#10;有形固定資産減価償却率該当値テキスト">
          <a:extLst>
            <a:ext uri="{FF2B5EF4-FFF2-40B4-BE49-F238E27FC236}">
              <a16:creationId xmlns:a16="http://schemas.microsoft.com/office/drawing/2014/main" id="{D2E96A52-427B-4DD2-A17C-F5BA4EA817D5}"/>
            </a:ext>
          </a:extLst>
        </xdr:cNvPr>
        <xdr:cNvSpPr txBox="1"/>
      </xdr:nvSpPr>
      <xdr:spPr>
        <a:xfrm>
          <a:off x="16357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650" name="楕円 649">
          <a:extLst>
            <a:ext uri="{FF2B5EF4-FFF2-40B4-BE49-F238E27FC236}">
              <a16:creationId xmlns:a16="http://schemas.microsoft.com/office/drawing/2014/main" id="{6B30F056-0EFD-4E40-8477-FAA450C1B87E}"/>
            </a:ext>
          </a:extLst>
        </xdr:cNvPr>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89263</xdr:rowOff>
    </xdr:to>
    <xdr:cxnSp macro="">
      <xdr:nvCxnSpPr>
        <xdr:cNvPr id="651" name="直線コネクタ 650">
          <a:extLst>
            <a:ext uri="{FF2B5EF4-FFF2-40B4-BE49-F238E27FC236}">
              <a16:creationId xmlns:a16="http://schemas.microsoft.com/office/drawing/2014/main" id="{D9DF8961-6A56-475C-967F-72F7D7720853}"/>
            </a:ext>
          </a:extLst>
        </xdr:cNvPr>
        <xdr:cNvCxnSpPr/>
      </xdr:nvCxnSpPr>
      <xdr:spPr>
        <a:xfrm>
          <a:off x="15481300" y="180604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138068</xdr:rowOff>
    </xdr:from>
    <xdr:to>
      <xdr:col>76</xdr:col>
      <xdr:colOff>165100</xdr:colOff>
      <xdr:row>105</xdr:row>
      <xdr:rowOff>68218</xdr:rowOff>
    </xdr:to>
    <xdr:sp macro="" textlink="">
      <xdr:nvSpPr>
        <xdr:cNvPr id="652" name="楕円 651">
          <a:extLst>
            <a:ext uri="{FF2B5EF4-FFF2-40B4-BE49-F238E27FC236}">
              <a16:creationId xmlns:a16="http://schemas.microsoft.com/office/drawing/2014/main" id="{A026C3D4-E235-476C-B6E2-2C7CDA2DD65F}"/>
            </a:ext>
          </a:extLst>
        </xdr:cNvPr>
        <xdr:cNvSpPr/>
      </xdr:nvSpPr>
      <xdr:spPr>
        <a:xfrm>
          <a:off x="14541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58238</xdr:rowOff>
    </xdr:to>
    <xdr:cxnSp macro="">
      <xdr:nvCxnSpPr>
        <xdr:cNvPr id="653" name="直線コネクタ 652">
          <a:extLst>
            <a:ext uri="{FF2B5EF4-FFF2-40B4-BE49-F238E27FC236}">
              <a16:creationId xmlns:a16="http://schemas.microsoft.com/office/drawing/2014/main" id="{B8D5CD85-F20F-4C5C-9C26-A4758C926D1B}"/>
            </a:ext>
          </a:extLst>
        </xdr:cNvPr>
        <xdr:cNvCxnSpPr/>
      </xdr:nvCxnSpPr>
      <xdr:spPr>
        <a:xfrm>
          <a:off x="14592300" y="180196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654" name="楕円 653">
          <a:extLst>
            <a:ext uri="{FF2B5EF4-FFF2-40B4-BE49-F238E27FC236}">
              <a16:creationId xmlns:a16="http://schemas.microsoft.com/office/drawing/2014/main" id="{4C01A7B9-B41E-40A3-8163-B9D6593CBFF7}"/>
            </a:ext>
          </a:extLst>
        </xdr:cNvPr>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17418</xdr:rowOff>
    </xdr:to>
    <xdr:cxnSp macro="">
      <xdr:nvCxnSpPr>
        <xdr:cNvPr id="655" name="直線コネクタ 654">
          <a:extLst>
            <a:ext uri="{FF2B5EF4-FFF2-40B4-BE49-F238E27FC236}">
              <a16:creationId xmlns:a16="http://schemas.microsoft.com/office/drawing/2014/main" id="{495C5F0C-6279-4274-A599-1AC7D130C521}"/>
            </a:ext>
          </a:extLst>
        </xdr:cNvPr>
        <xdr:cNvCxnSpPr/>
      </xdr:nvCxnSpPr>
      <xdr:spPr>
        <a:xfrm>
          <a:off x="13703300" y="17973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56" name="n_1aveValue【庁舎】&#10;有形固定資産減価償却率">
          <a:extLst>
            <a:ext uri="{FF2B5EF4-FFF2-40B4-BE49-F238E27FC236}">
              <a16:creationId xmlns:a16="http://schemas.microsoft.com/office/drawing/2014/main" id="{71576203-EFAE-4989-84E6-35ED304E02BE}"/>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57" name="n_2aveValue【庁舎】&#10;有形固定資産減価償却率">
          <a:extLst>
            <a:ext uri="{FF2B5EF4-FFF2-40B4-BE49-F238E27FC236}">
              <a16:creationId xmlns:a16="http://schemas.microsoft.com/office/drawing/2014/main" id="{62961A6F-2B96-404A-9DD6-8E0A24D3161C}"/>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58" name="n_3aveValue【庁舎】&#10;有形固定資産減価償却率">
          <a:extLst>
            <a:ext uri="{FF2B5EF4-FFF2-40B4-BE49-F238E27FC236}">
              <a16:creationId xmlns:a16="http://schemas.microsoft.com/office/drawing/2014/main" id="{11D0DE91-3415-4131-ABBC-E67200E1DD91}"/>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59" name="n_4aveValue【庁舎】&#10;有形固定資産減価償却率">
          <a:extLst>
            <a:ext uri="{FF2B5EF4-FFF2-40B4-BE49-F238E27FC236}">
              <a16:creationId xmlns:a16="http://schemas.microsoft.com/office/drawing/2014/main" id="{202A38FE-B9FC-4A2B-A973-958344DEC1F6}"/>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660" name="n_1mainValue【庁舎】&#10;有形固定資産減価償却率">
          <a:extLst>
            <a:ext uri="{FF2B5EF4-FFF2-40B4-BE49-F238E27FC236}">
              <a16:creationId xmlns:a16="http://schemas.microsoft.com/office/drawing/2014/main" id="{145F6516-D0D1-4C9D-940C-A4FCB2599C9D}"/>
            </a:ext>
          </a:extLst>
        </xdr:cNvPr>
        <xdr:cNvSpPr txBox="1"/>
      </xdr:nvSpPr>
      <xdr:spPr>
        <a:xfrm>
          <a:off x="15266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59345</xdr:rowOff>
    </xdr:from>
    <xdr:ext cx="405111" cy="259045"/>
    <xdr:sp macro="" textlink="">
      <xdr:nvSpPr>
        <xdr:cNvPr id="661" name="n_2mainValue【庁舎】&#10;有形固定資産減価償却率">
          <a:extLst>
            <a:ext uri="{FF2B5EF4-FFF2-40B4-BE49-F238E27FC236}">
              <a16:creationId xmlns:a16="http://schemas.microsoft.com/office/drawing/2014/main" id="{B523A673-7118-4058-85B3-69FFCEAFE8AC}"/>
            </a:ext>
          </a:extLst>
        </xdr:cNvPr>
        <xdr:cNvSpPr txBox="1"/>
      </xdr:nvSpPr>
      <xdr:spPr>
        <a:xfrm>
          <a:off x="14389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662" name="n_3mainValue【庁舎】&#10;有形固定資産減価償却率">
          <a:extLst>
            <a:ext uri="{FF2B5EF4-FFF2-40B4-BE49-F238E27FC236}">
              <a16:creationId xmlns:a16="http://schemas.microsoft.com/office/drawing/2014/main" id="{20325D2A-D66F-40D8-9370-16F4E2301464}"/>
            </a:ext>
          </a:extLst>
        </xdr:cNvPr>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DA523393-3EAC-4F03-AB12-AE0C48E29A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3E3B0763-2644-4C92-89B2-ECCC904D93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8985E6DA-6E0D-4B00-81B8-71906351FB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381F97D8-C3A7-43DB-AA19-6723B073E1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7CE915DA-73BB-4110-9AB5-69D1AC69D4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C7DB0A42-F220-4DA7-A446-6165A45EEF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380105A7-65B1-446C-8DEE-485FD346C6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C8AC4FC9-B6FD-44F6-BBD0-2BE3F7B4AE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CD844E03-FA85-4A6B-9D09-AB9955B148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E427A983-44C4-45FF-ADDD-189F96EEB6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C614719D-3E85-4DBB-B55D-33729F93BE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5EB8CC84-DF01-4650-9E45-F009FBD81D5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DCB40DBB-9B30-4362-ABD5-CF1826F02B4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F007703A-097D-4DED-8BDB-E9C005D46DC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5593A820-EA1B-4910-ADE0-023C5A22B5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03B8BF1F-BF81-40CE-B436-83237E196B5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D32E6952-3FF2-47BC-BB86-8C09E18C04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C65FB18F-9760-4E92-BBDE-8D6AC2BA2D8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30F41504-4222-4DFB-9541-CC5806D4BC6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7171683F-A641-432F-95DE-D9574DA2EC5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DD0D9538-2402-4378-982C-61327DCA7E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539F7E68-DD4C-4671-BA19-ED307FFF5B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id="{6F146919-8170-4231-BAF3-3777D9E40B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86" name="直線コネクタ 685">
          <a:extLst>
            <a:ext uri="{FF2B5EF4-FFF2-40B4-BE49-F238E27FC236}">
              <a16:creationId xmlns:a16="http://schemas.microsoft.com/office/drawing/2014/main" id="{A94344D1-E7AF-44EE-93F5-F9185BEF279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87" name="【庁舎】&#10;一人当たり面積最小値テキスト">
          <a:extLst>
            <a:ext uri="{FF2B5EF4-FFF2-40B4-BE49-F238E27FC236}">
              <a16:creationId xmlns:a16="http://schemas.microsoft.com/office/drawing/2014/main" id="{6BBBEBEC-0B60-4599-B3A8-BE1001D01C62}"/>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88" name="直線コネクタ 687">
          <a:extLst>
            <a:ext uri="{FF2B5EF4-FFF2-40B4-BE49-F238E27FC236}">
              <a16:creationId xmlns:a16="http://schemas.microsoft.com/office/drawing/2014/main" id="{3250EAD8-4E03-4607-87BE-2F641955E148}"/>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89" name="【庁舎】&#10;一人当たり面積最大値テキスト">
          <a:extLst>
            <a:ext uri="{FF2B5EF4-FFF2-40B4-BE49-F238E27FC236}">
              <a16:creationId xmlns:a16="http://schemas.microsoft.com/office/drawing/2014/main" id="{96AEC64B-56C3-4417-BA58-2E0DE43E6874}"/>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90" name="直線コネクタ 689">
          <a:extLst>
            <a:ext uri="{FF2B5EF4-FFF2-40B4-BE49-F238E27FC236}">
              <a16:creationId xmlns:a16="http://schemas.microsoft.com/office/drawing/2014/main" id="{9F8C7152-ECDD-4FA4-8F56-6489B187937C}"/>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91" name="【庁舎】&#10;一人当たり面積平均値テキスト">
          <a:extLst>
            <a:ext uri="{FF2B5EF4-FFF2-40B4-BE49-F238E27FC236}">
              <a16:creationId xmlns:a16="http://schemas.microsoft.com/office/drawing/2014/main" id="{6E576575-645A-4D74-A832-5120E00E6D13}"/>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92" name="フローチャート: 判断 691">
          <a:extLst>
            <a:ext uri="{FF2B5EF4-FFF2-40B4-BE49-F238E27FC236}">
              <a16:creationId xmlns:a16="http://schemas.microsoft.com/office/drawing/2014/main" id="{3B9F7434-1702-4628-96AB-B886DDF3029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3" name="フローチャート: 判断 692">
          <a:extLst>
            <a:ext uri="{FF2B5EF4-FFF2-40B4-BE49-F238E27FC236}">
              <a16:creationId xmlns:a16="http://schemas.microsoft.com/office/drawing/2014/main" id="{68C02BED-8945-4846-B895-94885172FAAA}"/>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88900</xdr:rowOff>
    </xdr:from>
    <xdr:to>
      <xdr:col>107</xdr:col>
      <xdr:colOff>101600</xdr:colOff>
      <xdr:row>106</xdr:row>
      <xdr:rowOff>19050</xdr:rowOff>
    </xdr:to>
    <xdr:sp macro="" textlink="">
      <xdr:nvSpPr>
        <xdr:cNvPr id="694" name="フローチャート: 判断 693">
          <a:extLst>
            <a:ext uri="{FF2B5EF4-FFF2-40B4-BE49-F238E27FC236}">
              <a16:creationId xmlns:a16="http://schemas.microsoft.com/office/drawing/2014/main" id="{706C9280-2497-4A2A-B560-311B6AEC1008}"/>
            </a:ext>
          </a:extLst>
        </xdr:cNvPr>
        <xdr:cNvSpPr/>
      </xdr:nvSpPr>
      <xdr:spPr>
        <a:xfrm>
          <a:off x="20383500" y="180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101600</xdr:rowOff>
    </xdr:from>
    <xdr:to>
      <xdr:col>102</xdr:col>
      <xdr:colOff>165100</xdr:colOff>
      <xdr:row>106</xdr:row>
      <xdr:rowOff>31750</xdr:rowOff>
    </xdr:to>
    <xdr:sp macro="" textlink="">
      <xdr:nvSpPr>
        <xdr:cNvPr id="695" name="フローチャート: 判断 694">
          <a:extLst>
            <a:ext uri="{FF2B5EF4-FFF2-40B4-BE49-F238E27FC236}">
              <a16:creationId xmlns:a16="http://schemas.microsoft.com/office/drawing/2014/main" id="{DC13785A-ECA7-4A1F-A653-D31C823A6C5C}"/>
            </a:ext>
          </a:extLst>
        </xdr:cNvPr>
        <xdr:cNvSpPr/>
      </xdr:nvSpPr>
      <xdr:spPr>
        <a:xfrm>
          <a:off x="19494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115570</xdr:rowOff>
    </xdr:from>
    <xdr:to>
      <xdr:col>98</xdr:col>
      <xdr:colOff>38100</xdr:colOff>
      <xdr:row>106</xdr:row>
      <xdr:rowOff>45720</xdr:rowOff>
    </xdr:to>
    <xdr:sp macro="" textlink="">
      <xdr:nvSpPr>
        <xdr:cNvPr id="696" name="フローチャート: 判断 695">
          <a:extLst>
            <a:ext uri="{FF2B5EF4-FFF2-40B4-BE49-F238E27FC236}">
              <a16:creationId xmlns:a16="http://schemas.microsoft.com/office/drawing/2014/main" id="{2D6EC878-2B33-4325-8652-54F8831D2040}"/>
            </a:ext>
          </a:extLst>
        </xdr:cNvPr>
        <xdr:cNvSpPr/>
      </xdr:nvSpPr>
      <xdr:spPr>
        <a:xfrm>
          <a:off x="18605500" y="181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D342EE7F-F63D-4AF6-8C32-CA1934CFB8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A1D8C53C-B286-4B42-90DC-4E0B82D7031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F8FE0E56-6C57-4336-8BD0-50519F7B99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AB5A2A3-91E7-4F6D-8199-A3FF53575AD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565768A1-44F8-4943-A4DD-C950CBCD05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104139</xdr:rowOff>
    </xdr:from>
    <xdr:to>
      <xdr:col>116</xdr:col>
      <xdr:colOff>114300</xdr:colOff>
      <xdr:row>107</xdr:row>
      <xdr:rowOff>34289</xdr:rowOff>
    </xdr:to>
    <xdr:sp macro="" textlink="">
      <xdr:nvSpPr>
        <xdr:cNvPr id="702" name="楕円 701">
          <a:extLst>
            <a:ext uri="{FF2B5EF4-FFF2-40B4-BE49-F238E27FC236}">
              <a16:creationId xmlns:a16="http://schemas.microsoft.com/office/drawing/2014/main" id="{F76AE822-1373-4C75-9DAA-492FAE15566F}"/>
            </a:ext>
          </a:extLst>
        </xdr:cNvPr>
        <xdr:cNvSpPr/>
      </xdr:nvSpPr>
      <xdr:spPr>
        <a:xfrm>
          <a:off x="221107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703" name="【庁舎】&#10;一人当たり面積該当値テキスト">
          <a:extLst>
            <a:ext uri="{FF2B5EF4-FFF2-40B4-BE49-F238E27FC236}">
              <a16:creationId xmlns:a16="http://schemas.microsoft.com/office/drawing/2014/main" id="{6B973FCE-2AC2-47C1-9330-CC498D693B92}"/>
            </a:ext>
          </a:extLst>
        </xdr:cNvPr>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704" name="楕円 703">
          <a:extLst>
            <a:ext uri="{FF2B5EF4-FFF2-40B4-BE49-F238E27FC236}">
              <a16:creationId xmlns:a16="http://schemas.microsoft.com/office/drawing/2014/main" id="{CD902CD2-805D-4E51-8E76-23A9E65441D6}"/>
            </a:ext>
          </a:extLst>
        </xdr:cNvPr>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154939</xdr:rowOff>
    </xdr:from>
    <xdr:to>
      <xdr:col>116</xdr:col>
      <xdr:colOff>63500</xdr:colOff>
      <xdr:row>106</xdr:row>
      <xdr:rowOff>160020</xdr:rowOff>
    </xdr:to>
    <xdr:cxnSp macro="">
      <xdr:nvCxnSpPr>
        <xdr:cNvPr id="705" name="直線コネクタ 704">
          <a:extLst>
            <a:ext uri="{FF2B5EF4-FFF2-40B4-BE49-F238E27FC236}">
              <a16:creationId xmlns:a16="http://schemas.microsoft.com/office/drawing/2014/main" id="{D7D4EC6A-2A61-486D-BF19-1E715EC60942}"/>
            </a:ext>
          </a:extLst>
        </xdr:cNvPr>
        <xdr:cNvCxnSpPr/>
      </xdr:nvCxnSpPr>
      <xdr:spPr>
        <a:xfrm flipV="1">
          <a:off x="21323300" y="183286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06" name="楕円 705">
          <a:extLst>
            <a:ext uri="{FF2B5EF4-FFF2-40B4-BE49-F238E27FC236}">
              <a16:creationId xmlns:a16="http://schemas.microsoft.com/office/drawing/2014/main" id="{316199A6-2A74-41E6-A86C-5BD939E59660}"/>
            </a:ext>
          </a:extLst>
        </xdr:cNvPr>
        <xdr:cNvSpPr/>
      </xdr:nvSpPr>
      <xdr:spPr>
        <a:xfrm>
          <a:off x="2038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163830</xdr:rowOff>
    </xdr:to>
    <xdr:cxnSp macro="">
      <xdr:nvCxnSpPr>
        <xdr:cNvPr id="707" name="直線コネクタ 706">
          <a:extLst>
            <a:ext uri="{FF2B5EF4-FFF2-40B4-BE49-F238E27FC236}">
              <a16:creationId xmlns:a16="http://schemas.microsoft.com/office/drawing/2014/main" id="{41B5830D-3115-4738-821F-A53B936C53FE}"/>
            </a:ext>
          </a:extLst>
        </xdr:cNvPr>
        <xdr:cNvCxnSpPr/>
      </xdr:nvCxnSpPr>
      <xdr:spPr>
        <a:xfrm flipV="1">
          <a:off x="20434300" y="1833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118111</xdr:rowOff>
    </xdr:from>
    <xdr:to>
      <xdr:col>102</xdr:col>
      <xdr:colOff>165100</xdr:colOff>
      <xdr:row>107</xdr:row>
      <xdr:rowOff>48261</xdr:rowOff>
    </xdr:to>
    <xdr:sp macro="" textlink="">
      <xdr:nvSpPr>
        <xdr:cNvPr id="708" name="楕円 707">
          <a:extLst>
            <a:ext uri="{FF2B5EF4-FFF2-40B4-BE49-F238E27FC236}">
              <a16:creationId xmlns:a16="http://schemas.microsoft.com/office/drawing/2014/main" id="{E268CB2B-87D5-4F34-B79B-C33CC3E5FA24}"/>
            </a:ext>
          </a:extLst>
        </xdr:cNvPr>
        <xdr:cNvSpPr/>
      </xdr:nvSpPr>
      <xdr:spPr>
        <a:xfrm>
          <a:off x="19494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106</xdr:row>
      <xdr:rowOff>168911</xdr:rowOff>
    </xdr:to>
    <xdr:cxnSp macro="">
      <xdr:nvCxnSpPr>
        <xdr:cNvPr id="709" name="直線コネクタ 708">
          <a:extLst>
            <a:ext uri="{FF2B5EF4-FFF2-40B4-BE49-F238E27FC236}">
              <a16:creationId xmlns:a16="http://schemas.microsoft.com/office/drawing/2014/main" id="{AC57CDA9-ADDC-4187-8225-C098FCC7EE4D}"/>
            </a:ext>
          </a:extLst>
        </xdr:cNvPr>
        <xdr:cNvCxnSpPr/>
      </xdr:nvCxnSpPr>
      <xdr:spPr>
        <a:xfrm flipV="1">
          <a:off x="19545300" y="183375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0" name="n_1aveValue【庁舎】&#10;一人当たり面積">
          <a:extLst>
            <a:ext uri="{FF2B5EF4-FFF2-40B4-BE49-F238E27FC236}">
              <a16:creationId xmlns:a16="http://schemas.microsoft.com/office/drawing/2014/main" id="{62267276-2FA6-4724-B5B1-B949B3463BD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35577</xdr:rowOff>
    </xdr:from>
    <xdr:ext cx="469744" cy="259045"/>
    <xdr:sp macro="" textlink="">
      <xdr:nvSpPr>
        <xdr:cNvPr id="711" name="n_2aveValue【庁舎】&#10;一人当たり面積">
          <a:extLst>
            <a:ext uri="{FF2B5EF4-FFF2-40B4-BE49-F238E27FC236}">
              <a16:creationId xmlns:a16="http://schemas.microsoft.com/office/drawing/2014/main" id="{11888E9B-C68F-4E8F-9AFB-747966EA26BD}"/>
            </a:ext>
          </a:extLst>
        </xdr:cNvPr>
        <xdr:cNvSpPr txBox="1"/>
      </xdr:nvSpPr>
      <xdr:spPr>
        <a:xfrm>
          <a:off x="20199427" y="1786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48277</xdr:rowOff>
    </xdr:from>
    <xdr:ext cx="469744" cy="259045"/>
    <xdr:sp macro="" textlink="">
      <xdr:nvSpPr>
        <xdr:cNvPr id="712" name="n_3aveValue【庁舎】&#10;一人当たり面積">
          <a:extLst>
            <a:ext uri="{FF2B5EF4-FFF2-40B4-BE49-F238E27FC236}">
              <a16:creationId xmlns:a16="http://schemas.microsoft.com/office/drawing/2014/main" id="{326D57C4-23B0-45EE-A3EA-52ACBD57A228}"/>
            </a:ext>
          </a:extLst>
        </xdr:cNvPr>
        <xdr:cNvSpPr txBox="1"/>
      </xdr:nvSpPr>
      <xdr:spPr>
        <a:xfrm>
          <a:off x="19310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62247</xdr:rowOff>
    </xdr:from>
    <xdr:ext cx="469744" cy="259045"/>
    <xdr:sp macro="" textlink="">
      <xdr:nvSpPr>
        <xdr:cNvPr id="713" name="n_4aveValue【庁舎】&#10;一人当たり面積">
          <a:extLst>
            <a:ext uri="{FF2B5EF4-FFF2-40B4-BE49-F238E27FC236}">
              <a16:creationId xmlns:a16="http://schemas.microsoft.com/office/drawing/2014/main" id="{5236F1A1-21B9-458B-8A9A-C2EF89140157}"/>
            </a:ext>
          </a:extLst>
        </xdr:cNvPr>
        <xdr:cNvSpPr txBox="1"/>
      </xdr:nvSpPr>
      <xdr:spPr>
        <a:xfrm>
          <a:off x="18421427" y="178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714" name="n_1mainValue【庁舎】&#10;一人当たり面積">
          <a:extLst>
            <a:ext uri="{FF2B5EF4-FFF2-40B4-BE49-F238E27FC236}">
              <a16:creationId xmlns:a16="http://schemas.microsoft.com/office/drawing/2014/main" id="{6EAE384E-3C65-4178-B861-01B7157F49B4}"/>
            </a:ext>
          </a:extLst>
        </xdr:cNvPr>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15" name="n_2mainValue【庁舎】&#10;一人当たり面積">
          <a:extLst>
            <a:ext uri="{FF2B5EF4-FFF2-40B4-BE49-F238E27FC236}">
              <a16:creationId xmlns:a16="http://schemas.microsoft.com/office/drawing/2014/main" id="{6FD7C0DF-DCC5-44AB-ABB3-6B3D9CE8EF69}"/>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39388</xdr:rowOff>
    </xdr:from>
    <xdr:ext cx="469744" cy="259045"/>
    <xdr:sp macro="" textlink="">
      <xdr:nvSpPr>
        <xdr:cNvPr id="716" name="n_3mainValue【庁舎】&#10;一人当たり面積">
          <a:extLst>
            <a:ext uri="{FF2B5EF4-FFF2-40B4-BE49-F238E27FC236}">
              <a16:creationId xmlns:a16="http://schemas.microsoft.com/office/drawing/2014/main" id="{82A31925-4849-4E23-90BB-1AC859217523}"/>
            </a:ext>
          </a:extLst>
        </xdr:cNvPr>
        <xdr:cNvSpPr txBox="1"/>
      </xdr:nvSpPr>
      <xdr:spPr>
        <a:xfrm>
          <a:off x="193104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A20AABBA-6E5C-40A5-8E31-B58CB803CF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4F4E93CE-CBFD-4877-AF96-368E80C2FC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FEF8931C-5F1D-4E4B-A968-7178727EDC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一般廃棄物処理施設の有形固定資産減価償却率については、皆野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長瀞下水道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のし尿処理施設と秩父広域市町村圏組合のごみ処理施設の分が計上されており、埼玉県及び類似団体平均を大きく上回っている。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町の消防団詰所及び秩父広域市町村圏組合の消防施設が該当しており、いずれもここ数年の間に再編を行っているため減価償却率は低めである。再編により使用しなくなった町の消防団詰所については、今後順次除却していく予定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近くの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利用があり、入浴施設のほか、包括支援センター・シルバー人材センター・社会福祉協議会の事務所として活用している。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人口の推移や利用者のニーズを見極め、集約や統廃合を検討し、規模の適正化を図る。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9,521
9,439
63.74
5,626,511
5,394,544
220,416
2,982,655
2,992,925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年度以降横ばい状態となっている。人口減少に高齢化、町内事業所数の減少などから、指数改善の要素は依然として乏しい状況にある。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第５次皆野町総合振興計画及び第２期皆野町まち・ひと・しごと創生総合戦略に基づき、定住・移住の促進、結婚支援、出産・子育て支援、経済の活性化に取り組み、財政基盤の強化に努める。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％の減少となった。主な要因としては、や地方交付税の増</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より社会保障経費などの増加が見込まれる一方、人口減少により税収入等の減少が見込まれる。義務的経費の削減を図るとともに町税徴収率の更なる向上などに取組により、財源の確保に努め、財政健全化に取り組む。</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70866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982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70866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094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17526</xdr:rowOff>
    </xdr:from>
    <xdr:to>
      <xdr:col>19</xdr:col>
      <xdr:colOff>184150</xdr:colOff>
      <xdr:row>64</xdr:row>
      <xdr:rowOff>119126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75692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094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131064</xdr:rowOff>
    </xdr:from>
    <xdr:to>
      <xdr:col>15</xdr:col>
      <xdr:colOff>133350</xdr:colOff>
      <xdr:row>64</xdr:row>
      <xdr:rowOff>61214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75692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660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136669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人口１人当たり人件費・物件費についおては、前年度と比較して</a:t>
          </a:r>
          <a:r>
            <a:rPr kumimoji="1" lang="en-US" altLang="ja-JP" sz="1300">
              <a:latin typeface="ＭＳ Ｐゴシック" panose="020B0600070205080204" pitchFamily="50" charset="-128"/>
              <a:ea typeface="ＭＳ Ｐゴシック" panose="020B0600070205080204" pitchFamily="50" charset="-128"/>
            </a:rPr>
            <a:t>17,026</a:t>
          </a:r>
          <a:r>
            <a:rPr kumimoji="1" lang="ja-JP" altLang="en-US" sz="1300">
              <a:latin typeface="ＭＳ Ｐゴシック" panose="020B0600070205080204" pitchFamily="50" charset="-128"/>
              <a:ea typeface="ＭＳ Ｐゴシック" panose="020B0600070205080204" pitchFamily="50" charset="-128"/>
            </a:rPr>
            <a:t>円の増となっているが、依然として類似団体平均より低い基準である。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職員採用については、退職者と同程度の新規採用職員を確保しているが、職員数や給与水準が低い。また、物件費については、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スクール構想に係る情報機器の購入や新型コロナウイルス感染症対応に係る消耗品等の購入が増額に影響している。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50096</xdr:rowOff>
    </xdr:from>
    <xdr:to>
      <xdr:col>23</xdr:col>
      <xdr:colOff>133350</xdr:colOff>
      <xdr:row>88</xdr:row>
      <xdr:rowOff>146774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08996"/>
          <a:ext cx="0" cy="112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118851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146774</xdr:rowOff>
    </xdr:from>
    <xdr:to>
      <xdr:col>24</xdr:col>
      <xdr:colOff>12700</xdr:colOff>
      <xdr:row>88</xdr:row>
      <xdr:rowOff>146774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4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136473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8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50096</xdr:rowOff>
    </xdr:from>
    <xdr:to>
      <xdr:col>24</xdr:col>
      <xdr:colOff>12700</xdr:colOff>
      <xdr:row>82</xdr:row>
      <xdr:rowOff>50096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0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22814</xdr:rowOff>
    </xdr:from>
    <xdr:to>
      <xdr:col>23</xdr:col>
      <xdr:colOff>133350</xdr:colOff>
      <xdr:row>82</xdr:row>
      <xdr:rowOff>57051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1714"/>
          <a:ext cx="838200" cy="3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22956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5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50879</xdr:rowOff>
    </xdr:from>
    <xdr:to>
      <xdr:col>23</xdr:col>
      <xdr:colOff>184150</xdr:colOff>
      <xdr:row>83</xdr:row>
      <xdr:rowOff>152479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12855</xdr:rowOff>
    </xdr:from>
    <xdr:to>
      <xdr:col>19</xdr:col>
      <xdr:colOff>133350</xdr:colOff>
      <xdr:row>82</xdr:row>
      <xdr:rowOff>22814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1755"/>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67906</xdr:rowOff>
    </xdr:from>
    <xdr:to>
      <xdr:col>19</xdr:col>
      <xdr:colOff>184150</xdr:colOff>
      <xdr:row>82</xdr:row>
      <xdr:rowOff>169506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154283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1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170332</xdr:rowOff>
    </xdr:from>
    <xdr:to>
      <xdr:col>15</xdr:col>
      <xdr:colOff>82550</xdr:colOff>
      <xdr:row>82</xdr:row>
      <xdr:rowOff>12855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57782"/>
          <a:ext cx="889000" cy="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51248</xdr:rowOff>
    </xdr:from>
    <xdr:to>
      <xdr:col>15</xdr:col>
      <xdr:colOff>133350</xdr:colOff>
      <xdr:row>82</xdr:row>
      <xdr:rowOff>152848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137625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166643</xdr:rowOff>
    </xdr:from>
    <xdr:to>
      <xdr:col>11</xdr:col>
      <xdr:colOff>31750</xdr:colOff>
      <xdr:row>81</xdr:row>
      <xdr:rowOff>170332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54093"/>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36159</xdr:rowOff>
    </xdr:from>
    <xdr:to>
      <xdr:col>11</xdr:col>
      <xdr:colOff>82550</xdr:colOff>
      <xdr:row>82</xdr:row>
      <xdr:rowOff>137759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122536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21689</xdr:rowOff>
    </xdr:from>
    <xdr:to>
      <xdr:col>7</xdr:col>
      <xdr:colOff>31750</xdr:colOff>
      <xdr:row>82</xdr:row>
      <xdr:rowOff>123289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108066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6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6251</xdr:rowOff>
    </xdr:from>
    <xdr:to>
      <xdr:col>23</xdr:col>
      <xdr:colOff>184150</xdr:colOff>
      <xdr:row>82</xdr:row>
      <xdr:rowOff>107851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98978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143464</xdr:rowOff>
    </xdr:from>
    <xdr:to>
      <xdr:col>19</xdr:col>
      <xdr:colOff>184150</xdr:colOff>
      <xdr:row>82</xdr:row>
      <xdr:rowOff>73614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83791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9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133505</xdr:rowOff>
    </xdr:from>
    <xdr:to>
      <xdr:col>15</xdr:col>
      <xdr:colOff>133350</xdr:colOff>
      <xdr:row>82</xdr:row>
      <xdr:rowOff>63655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73832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119532</xdr:rowOff>
    </xdr:from>
    <xdr:to>
      <xdr:col>11</xdr:col>
      <xdr:colOff>82550</xdr:colOff>
      <xdr:row>82</xdr:row>
      <xdr:rowOff>49682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7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115843</xdr:rowOff>
    </xdr:from>
    <xdr:to>
      <xdr:col>7</xdr:col>
      <xdr:colOff>31750</xdr:colOff>
      <xdr:row>82</xdr:row>
      <xdr:rowOff>45993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56170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人事院勧告に伴う給与表の改定が行われたが、依然として県内はもとより全国適任も低い水準にある。過去の給与抑制等により、勤続年数の多い職員の給与水準が低いことが主な要因である。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他市町村と比較して大きな差がでないよう、今後も給与の適正化に努める。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93134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154516</xdr:rowOff>
    </xdr:from>
    <xdr:to>
      <xdr:col>77</xdr:col>
      <xdr:colOff>44450</xdr:colOff>
      <xdr:row>83</xdr:row>
      <xdr:rowOff>52916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0419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51329</xdr:rowOff>
    </xdr:from>
    <xdr:to>
      <xdr:col>77</xdr:col>
      <xdr:colOff>95250</xdr:colOff>
      <xdr:row>85</xdr:row>
      <xdr:rowOff>152929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93663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041966"/>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82</xdr:row>
      <xdr:rowOff>93663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921316"/>
          <a:ext cx="889000" cy="2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103716</xdr:rowOff>
    </xdr:from>
    <xdr:to>
      <xdr:col>73</xdr:col>
      <xdr:colOff>44450</xdr:colOff>
      <xdr:row>82</xdr:row>
      <xdr:rowOff>33866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44043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42863</xdr:rowOff>
    </xdr:from>
    <xdr:to>
      <xdr:col>68</xdr:col>
      <xdr:colOff>203200</xdr:colOff>
      <xdr:row>82</xdr:row>
      <xdr:rowOff>144463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154640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類似団体平均を下回っているが、退職者数と同程度の新規採用職員を確保することにより、更なる減少につながらないよう努めている。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地方分権に伴う権限移譲、サービスの多様化により業務量も増加している。職員の労働環境も勘案し、職員数の増も含めた適正化を図りたい。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156633</xdr:rowOff>
    </xdr:from>
    <xdr:to>
      <xdr:col>81</xdr:col>
      <xdr:colOff>44450</xdr:colOff>
      <xdr:row>67</xdr:row>
      <xdr:rowOff>127466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72183"/>
          <a:ext cx="0" cy="13424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99543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127466</xdr:rowOff>
    </xdr:from>
    <xdr:to>
      <xdr:col>81</xdr:col>
      <xdr:colOff>133350</xdr:colOff>
      <xdr:row>67</xdr:row>
      <xdr:rowOff>127466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71560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156633</xdr:rowOff>
    </xdr:from>
    <xdr:to>
      <xdr:col>81</xdr:col>
      <xdr:colOff>133350</xdr:colOff>
      <xdr:row>59</xdr:row>
      <xdr:rowOff>156633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19769</xdr:rowOff>
    </xdr:from>
    <xdr:to>
      <xdr:col>81</xdr:col>
      <xdr:colOff>44450</xdr:colOff>
      <xdr:row>60</xdr:row>
      <xdr:rowOff>41487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06769"/>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24595</xdr:rowOff>
    </xdr:from>
    <xdr:to>
      <xdr:col>77</xdr:col>
      <xdr:colOff>44450</xdr:colOff>
      <xdr:row>60</xdr:row>
      <xdr:rowOff>41487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11595"/>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102489</xdr:rowOff>
    </xdr:from>
    <xdr:to>
      <xdr:col>77</xdr:col>
      <xdr:colOff>95250</xdr:colOff>
      <xdr:row>61</xdr:row>
      <xdr:rowOff>32639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17416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7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168698</xdr:rowOff>
    </xdr:from>
    <xdr:to>
      <xdr:col>72</xdr:col>
      <xdr:colOff>203200</xdr:colOff>
      <xdr:row>60</xdr:row>
      <xdr:rowOff>24595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84248"/>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82381</xdr:rowOff>
    </xdr:from>
    <xdr:to>
      <xdr:col>73</xdr:col>
      <xdr:colOff>44450</xdr:colOff>
      <xdr:row>61</xdr:row>
      <xdr:rowOff>12531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168758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135720</xdr:rowOff>
    </xdr:from>
    <xdr:to>
      <xdr:col>68</xdr:col>
      <xdr:colOff>152400</xdr:colOff>
      <xdr:row>59</xdr:row>
      <xdr:rowOff>168698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51270"/>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60664</xdr:rowOff>
    </xdr:from>
    <xdr:to>
      <xdr:col>68</xdr:col>
      <xdr:colOff>203200</xdr:colOff>
      <xdr:row>60</xdr:row>
      <xdr:rowOff>162264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147041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54229</xdr:rowOff>
    </xdr:from>
    <xdr:to>
      <xdr:col>64</xdr:col>
      <xdr:colOff>152400</xdr:colOff>
      <xdr:row>60</xdr:row>
      <xdr:rowOff>155829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140606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140419</xdr:rowOff>
    </xdr:from>
    <xdr:to>
      <xdr:col>81</xdr:col>
      <xdr:colOff>95250</xdr:colOff>
      <xdr:row>60</xdr:row>
      <xdr:rowOff>70569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61696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145245</xdr:rowOff>
    </xdr:from>
    <xdr:to>
      <xdr:col>73</xdr:col>
      <xdr:colOff>44450</xdr:colOff>
      <xdr:row>60</xdr:row>
      <xdr:rowOff>75395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85572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84920</xdr:rowOff>
    </xdr:from>
    <xdr:to>
      <xdr:col>64</xdr:col>
      <xdr:colOff>152400</xdr:colOff>
      <xdr:row>60</xdr:row>
      <xdr:rowOff>15070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25247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6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実質公債比率は前年度と同率であった。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主な要因としては、普通校税の錯誤措置分が皆減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や交付税の算定項目に新たに地域社会再生事業費</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が追加となったためである。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65194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51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65194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71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165117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39</xdr:row>
      <xdr:rowOff>24977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70696</xdr:rowOff>
    </xdr:from>
    <xdr:to>
      <xdr:col>73</xdr:col>
      <xdr:colOff>44450</xdr:colOff>
      <xdr:row>40</xdr:row>
      <xdr:rowOff>846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157073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115994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5184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78740</xdr:rowOff>
    </xdr:from>
    <xdr:to>
      <xdr:col>68</xdr:col>
      <xdr:colOff>203200</xdr:colOff>
      <xdr:row>40</xdr:row>
      <xdr:rowOff>8890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165117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64364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年度以降、年々減少いている。減少の主な要因としては、組合負担等見込額の減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などがある。従来は基金の取り崩しをしてこなかったが、平成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年度からは取り崩して事業の財源として、活用する方針転換をしたためである。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今後、充当可能財源等が減少し、比率が上昇することが見込まれるため、実施事業の適正化を図り、財政の健全化に努める。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94706</xdr:rowOff>
    </xdr:from>
    <xdr:to>
      <xdr:col>77</xdr:col>
      <xdr:colOff>44450</xdr:colOff>
      <xdr:row>13</xdr:row>
      <xdr:rowOff>136071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32355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136071</xdr:rowOff>
    </xdr:from>
    <xdr:to>
      <xdr:col>72</xdr:col>
      <xdr:colOff>203200</xdr:colOff>
      <xdr:row>14</xdr:row>
      <xdr:rowOff>1391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364921"/>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69185</xdr:rowOff>
    </xdr:from>
    <xdr:to>
      <xdr:col>77</xdr:col>
      <xdr:colOff>95250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155562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38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1391</xdr:rowOff>
    </xdr:from>
    <xdr:to>
      <xdr:col>68</xdr:col>
      <xdr:colOff>152400</xdr:colOff>
      <xdr:row>14</xdr:row>
      <xdr:rowOff>35862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016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43906</xdr:rowOff>
    </xdr:from>
    <xdr:to>
      <xdr:col>77</xdr:col>
      <xdr:colOff>95250</xdr:colOff>
      <xdr:row>13</xdr:row>
      <xdr:rowOff>145506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155683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04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85271</xdr:rowOff>
    </xdr:from>
    <xdr:to>
      <xdr:col>73</xdr:col>
      <xdr:colOff>44450</xdr:colOff>
      <xdr:row>14</xdr:row>
      <xdr:rowOff>15421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3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40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122041</xdr:rowOff>
    </xdr:from>
    <xdr:to>
      <xdr:col>68</xdr:col>
      <xdr:colOff>203200</xdr:colOff>
      <xdr:row>14</xdr:row>
      <xdr:rowOff>52191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36968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4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156512</xdr:rowOff>
    </xdr:from>
    <xdr:to>
      <xdr:col>64</xdr:col>
      <xdr:colOff>152400</xdr:colOff>
      <xdr:row>14</xdr:row>
      <xdr:rowOff>86662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71439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47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D74AAA5-A20F-4A8C-958E-DA0055CC8DC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AF54B1EA-74EE-42C4-82FC-2AC0F5984651}"/>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E390CF3-F83D-489F-87F1-2222DD823E9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1FD67F6-5699-41AE-B3B8-3A5385A5AE9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0A5F630-885A-46B2-BAB7-36AC56AFDB6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5FD759F-D8B0-4C69-BD0B-AC2D8C548F9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91070F2-DEEE-4B2D-9967-AD8F432FCFF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5D889FA-7A22-49C3-A5E0-9FA853DB7D1F}"/>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E2010FC-88E2-4E69-BAE1-11950A9FCC4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21672F8C-8A3F-4F00-B509-D5316AC5EF2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BE50BB8-A111-4975-AB38-184F1BF0C30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9,521
9,439
63.74
5,626,511
5,394,544
220,416
2,982,655
2,992,925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4B9BFCC-9F52-417E-9CE5-FF3BC4B189C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A28BCF27-F509-4ECE-B09F-20C72305914B}"/>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7A17E98-1A9E-4EDE-8B40-702CF12AA886}"/>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6326D57-1303-454C-A12C-E67EEA7CC60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DDC8A9B-EBA6-48EB-B797-B8154CC69124}"/>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96C6396-8F59-4FA1-A18F-15A33468C88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619B767A-D133-44EA-8EF2-FF844933C11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D8CB8B8-DB38-4578-9EE4-7FA5EF09A0C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4DE95A36-350E-4C8E-A1F8-36C968D1029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89A0F6B0-646C-4942-AD76-D77F4AA438A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1E9002B-3AB5-4755-AC82-AD5248B1D305}"/>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7B44871-9ACA-406E-9ACC-A6F4659B8AC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CF05A94-A7A2-4C82-AD99-A5027F384A3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F649FA6-0CF8-491F-A707-E2A7DD488BB7}"/>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64F8C1C-D67A-4D2A-B39C-5AB344D9D7B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CEE5331-E82A-4977-B513-0914C6C3D90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FF5CDD4-CB10-4505-9FED-90EF04796E29}"/>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07A9D07-3002-4A6A-A8ED-8B111AF9145B}"/>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488919A-426B-4862-8D79-AE6E232C8C9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C854FD1C-3602-47C2-B9CB-7BC2034E1A4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2D56BCC-95BB-4B8B-B425-2B54BD68FDC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25F6726-B546-499B-BF31-648EF761E21E}"/>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A993EFC-C5F4-4F3A-832B-B1D47666382D}"/>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30B1F5B-E391-4371-AE79-EF0AE589868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540C54DC-0A3A-46F3-8646-EE44A800E6DD}"/>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F65AD5B-AAE6-4884-9FFC-C779D656DCBF}"/>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75061AF-1A04-4576-A415-8BAAB32AC2B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AF5E0BA-D6CB-46BC-A963-9524864E4DB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D2DEB9A-0984-4E1E-9B56-0BF1E788A1E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48E5A8C-73AE-4C90-828A-1FFF8EE40CE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5B21E1E-1A23-44A9-8898-9BD8CE5B5BC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1815022-5BC1-4794-A9D6-DD164B03123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職員採用にあたっては、退職者の補充を基本としている。職員数や給与水準が類似団体と比較して低い。</a:t>
          </a:r>
        </a:p>
        <a:p>
          <a:r>
            <a:rPr kumimoji="1" lang="ja-JP" altLang="en-US" sz="1300">
              <a:latin typeface="ＭＳ Ｐゴシック" panose="020B0600070205080204" pitchFamily="50" charset="-128"/>
              <a:ea typeface="ＭＳ Ｐゴシック" panose="020B0600070205080204" pitchFamily="50" charset="-128"/>
            </a:rPr>
            <a:t>　今後もしばらくは類似団体を下回る状況が続くと見込まれる。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58F2A8B-651F-4457-8CB2-F7DDD60FE4EF}"/>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11A051A-9842-4F71-BC69-836ADA509F7A}"/>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E431EB8E-7E24-4206-96E2-E3BD8574882B}"/>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E6034798-D201-476F-97D0-F30CCEC22D8B}"/>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D40DA3BA-288A-4608-8DFE-CD11A9B98231}"/>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C6D1B92-DC96-4EFD-8878-DB7A4C246229}"/>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8DB6C439-7217-4CD5-9827-B7F12872853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44327885-B9E3-466A-8F5A-5A6F003270E5}"/>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9E62D1A7-9EB0-4EF5-BAB3-3B02CA4B6EE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F1A835A-945B-4D31-9078-AB1BF7AB3B86}"/>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E6580DDE-1E33-42B9-98D4-4CF45F4CAD7D}"/>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360DB472-1667-46B5-A0F5-D3B3D4107743}"/>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24FB894F-4735-40B3-827F-A7C17A8957A5}"/>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A5116412-1A1A-4588-B0C8-E53CF01DEEFD}"/>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AC91FC3E-88B4-4DCD-AD67-D8435412993F}"/>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2843F723-10C8-4A36-8EAC-4CC8140DA58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6B1F5CEB-ECD5-4B14-949E-77F49A6CFE1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C2F41AA9-C5D8-4E43-AD85-3DFC2BDF3886}"/>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E863A44B-925D-4D0D-B087-6B02225B706B}"/>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244627CA-825A-4382-BD86-FE09FD7463D1}"/>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87206F9A-6219-426B-8F4A-70D058E197BF}"/>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378EA9C5-0C71-474C-A8DD-358F8DF37B43}"/>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5F1325C9-0D52-424D-8500-796002558FAA}"/>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27396</xdr:rowOff>
    </xdr:from>
    <xdr:to>
      <xdr:col>24</xdr:col>
      <xdr:colOff>25400</xdr:colOff>
      <xdr:row>35</xdr:row>
      <xdr:rowOff>138430</xdr:rowOff>
    </xdr:to>
    <xdr:cxnSp macro="">
      <xdr:nvCxnSpPr>
        <xdr:cNvPr id="68" name="直線コネクタ 67">
          <a:extLst>
            <a:ext uri="{FF2B5EF4-FFF2-40B4-BE49-F238E27FC236}">
              <a16:creationId xmlns:a16="http://schemas.microsoft.com/office/drawing/2014/main" id="{FEE631A9-0A95-4C79-A893-A2C1EC291CE9}"/>
            </a:ext>
          </a:extLst>
        </xdr:cNvPr>
        <xdr:cNvCxnSpPr/>
      </xdr:nvCxnSpPr>
      <xdr:spPr>
        <a:xfrm>
          <a:off x="3987800" y="602814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BAC251D8-5FB2-45A3-A3C9-C0AC92B69127}"/>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3D2F4FFD-3D94-4EE7-B7CF-4EAB17DD75FF}"/>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27396</xdr:rowOff>
    </xdr:to>
    <xdr:cxnSp macro="">
      <xdr:nvCxnSpPr>
        <xdr:cNvPr id="71" name="直線コネクタ 70">
          <a:extLst>
            <a:ext uri="{FF2B5EF4-FFF2-40B4-BE49-F238E27FC236}">
              <a16:creationId xmlns:a16="http://schemas.microsoft.com/office/drawing/2014/main" id="{B1E4647C-EDDE-4E4B-8D63-9D3C16BC9530}"/>
            </a:ext>
          </a:extLst>
        </xdr:cNvPr>
        <xdr:cNvCxnSpPr/>
      </xdr:nvCxnSpPr>
      <xdr:spPr>
        <a:xfrm>
          <a:off x="3098800" y="5988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152944</xdr:rowOff>
    </xdr:from>
    <xdr:to>
      <xdr:col>20</xdr:col>
      <xdr:colOff>38100</xdr:colOff>
      <xdr:row>36</xdr:row>
      <xdr:rowOff>83094</xdr:rowOff>
    </xdr:to>
    <xdr:sp macro="" textlink="">
      <xdr:nvSpPr>
        <xdr:cNvPr id="72" name="フローチャート: 判断 71">
          <a:extLst>
            <a:ext uri="{FF2B5EF4-FFF2-40B4-BE49-F238E27FC236}">
              <a16:creationId xmlns:a16="http://schemas.microsoft.com/office/drawing/2014/main" id="{00774A7C-A2C1-4AA4-9BAE-786D37132D93}"/>
            </a:ext>
          </a:extLst>
        </xdr:cNvPr>
        <xdr:cNvSpPr/>
      </xdr:nvSpPr>
      <xdr:spPr>
        <a:xfrm>
          <a:off x="3937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67871</xdr:rowOff>
    </xdr:from>
    <xdr:ext cx="736600" cy="259045"/>
    <xdr:sp macro="" textlink="">
      <xdr:nvSpPr>
        <xdr:cNvPr id="73" name="テキスト ボックス 72">
          <a:extLst>
            <a:ext uri="{FF2B5EF4-FFF2-40B4-BE49-F238E27FC236}">
              <a16:creationId xmlns:a16="http://schemas.microsoft.com/office/drawing/2014/main" id="{7B68F6EF-15B3-4E5A-BA07-6E1ED6A79829}"/>
            </a:ext>
          </a:extLst>
        </xdr:cNvPr>
        <xdr:cNvSpPr txBox="1"/>
      </xdr:nvSpPr>
      <xdr:spPr>
        <a:xfrm>
          <a:off x="3606800" y="624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120469</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7D38BD73-02E0-4211-8368-EC70E421DAC5}"/>
            </a:ext>
          </a:extLst>
        </xdr:cNvPr>
        <xdr:cNvCxnSpPr/>
      </xdr:nvCxnSpPr>
      <xdr:spPr>
        <a:xfrm>
          <a:off x="2209800" y="5949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139881</xdr:rowOff>
    </xdr:from>
    <xdr:to>
      <xdr:col>15</xdr:col>
      <xdr:colOff>149225</xdr:colOff>
      <xdr:row>36</xdr:row>
      <xdr:rowOff>70031</xdr:rowOff>
    </xdr:to>
    <xdr:sp macro="" textlink="">
      <xdr:nvSpPr>
        <xdr:cNvPr id="75" name="フローチャート: 判断 74">
          <a:extLst>
            <a:ext uri="{FF2B5EF4-FFF2-40B4-BE49-F238E27FC236}">
              <a16:creationId xmlns:a16="http://schemas.microsoft.com/office/drawing/2014/main" id="{4097B0E2-1F43-468D-9738-EE9D64047908}"/>
            </a:ext>
          </a:extLst>
        </xdr:cNvPr>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54808</xdr:rowOff>
    </xdr:from>
    <xdr:ext cx="762000" cy="259045"/>
    <xdr:sp macro="" textlink="">
      <xdr:nvSpPr>
        <xdr:cNvPr id="76" name="テキスト ボックス 75">
          <a:extLst>
            <a:ext uri="{FF2B5EF4-FFF2-40B4-BE49-F238E27FC236}">
              <a16:creationId xmlns:a16="http://schemas.microsoft.com/office/drawing/2014/main" id="{023C326F-813A-4534-9628-CB17A5FEE768}"/>
            </a:ext>
          </a:extLst>
        </xdr:cNvPr>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120469</xdr:rowOff>
    </xdr:from>
    <xdr:to>
      <xdr:col>11</xdr:col>
      <xdr:colOff>9525</xdr:colOff>
      <xdr:row>34</xdr:row>
      <xdr:rowOff>140063</xdr:rowOff>
    </xdr:to>
    <xdr:cxnSp macro="">
      <xdr:nvCxnSpPr>
        <xdr:cNvPr id="77" name="直線コネクタ 76">
          <a:extLst>
            <a:ext uri="{FF2B5EF4-FFF2-40B4-BE49-F238E27FC236}">
              <a16:creationId xmlns:a16="http://schemas.microsoft.com/office/drawing/2014/main" id="{3E1B9D5E-063E-452F-973A-918BF0BBDBD1}"/>
            </a:ext>
          </a:extLst>
        </xdr:cNvPr>
        <xdr:cNvCxnSpPr/>
      </xdr:nvCxnSpPr>
      <xdr:spPr>
        <a:xfrm flipV="1">
          <a:off x="1320800" y="5949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120287</xdr:rowOff>
    </xdr:from>
    <xdr:to>
      <xdr:col>11</xdr:col>
      <xdr:colOff>60325</xdr:colOff>
      <xdr:row>36</xdr:row>
      <xdr:rowOff>50437</xdr:rowOff>
    </xdr:to>
    <xdr:sp macro="" textlink="">
      <xdr:nvSpPr>
        <xdr:cNvPr id="78" name="フローチャート: 判断 77">
          <a:extLst>
            <a:ext uri="{FF2B5EF4-FFF2-40B4-BE49-F238E27FC236}">
              <a16:creationId xmlns:a16="http://schemas.microsoft.com/office/drawing/2014/main" id="{1D58F250-9ECE-448D-A964-AA83DC233465}"/>
            </a:ext>
          </a:extLst>
        </xdr:cNvPr>
        <xdr:cNvSpPr/>
      </xdr:nvSpPr>
      <xdr:spPr>
        <a:xfrm>
          <a:off x="2159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35214</xdr:rowOff>
    </xdr:from>
    <xdr:ext cx="762000" cy="259045"/>
    <xdr:sp macro="" textlink="">
      <xdr:nvSpPr>
        <xdr:cNvPr id="79" name="テキスト ボックス 78">
          <a:extLst>
            <a:ext uri="{FF2B5EF4-FFF2-40B4-BE49-F238E27FC236}">
              <a16:creationId xmlns:a16="http://schemas.microsoft.com/office/drawing/2014/main" id="{CC3206B4-A846-4D9A-B275-4192EA4FA427}"/>
            </a:ext>
          </a:extLst>
        </xdr:cNvPr>
        <xdr:cNvSpPr txBox="1"/>
      </xdr:nvSpPr>
      <xdr:spPr>
        <a:xfrm>
          <a:off x="1828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80" name="フローチャート: 判断 79">
          <a:extLst>
            <a:ext uri="{FF2B5EF4-FFF2-40B4-BE49-F238E27FC236}">
              <a16:creationId xmlns:a16="http://schemas.microsoft.com/office/drawing/2014/main" id="{E3328CF5-634A-40EB-9BCB-35A776F69E57}"/>
            </a:ext>
          </a:extLst>
        </xdr:cNvPr>
        <xdr:cNvSpPr/>
      </xdr:nvSpPr>
      <xdr:spPr>
        <a:xfrm>
          <a:off x="1270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28683</xdr:rowOff>
    </xdr:from>
    <xdr:ext cx="762000" cy="259045"/>
    <xdr:sp macro="" textlink="">
      <xdr:nvSpPr>
        <xdr:cNvPr id="81" name="テキスト ボックス 80">
          <a:extLst>
            <a:ext uri="{FF2B5EF4-FFF2-40B4-BE49-F238E27FC236}">
              <a16:creationId xmlns:a16="http://schemas.microsoft.com/office/drawing/2014/main" id="{B253D179-3201-46A6-93FF-8E040A510BE7}"/>
            </a:ext>
          </a:extLst>
        </xdr:cNvPr>
        <xdr:cNvSpPr txBox="1"/>
      </xdr:nvSpPr>
      <xdr:spPr>
        <a:xfrm>
          <a:off x="939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DD4AE98D-0159-452A-9C8A-894A86268A9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C67EA78B-AF2B-4AF2-98B8-6C4E26E776E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2A11CA51-CD74-4524-ADF7-C97A608241D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8255BCF4-6312-40DC-8927-26ABBFF5194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C0F46D65-3ECE-45A4-A055-D930BE0210D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7" name="楕円 86">
          <a:extLst>
            <a:ext uri="{FF2B5EF4-FFF2-40B4-BE49-F238E27FC236}">
              <a16:creationId xmlns:a16="http://schemas.microsoft.com/office/drawing/2014/main" id="{E083EA4D-8217-4CB5-8446-5E635A438349}"/>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8" name="人件費該当値テキスト">
          <a:extLst>
            <a:ext uri="{FF2B5EF4-FFF2-40B4-BE49-F238E27FC236}">
              <a16:creationId xmlns:a16="http://schemas.microsoft.com/office/drawing/2014/main" id="{311F1D2E-3712-4178-9B86-71C4897FCEC7}"/>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148046</xdr:rowOff>
    </xdr:from>
    <xdr:to>
      <xdr:col>20</xdr:col>
      <xdr:colOff>38100</xdr:colOff>
      <xdr:row>35</xdr:row>
      <xdr:rowOff>78196</xdr:rowOff>
    </xdr:to>
    <xdr:sp macro="" textlink="">
      <xdr:nvSpPr>
        <xdr:cNvPr id="89" name="楕円 88">
          <a:extLst>
            <a:ext uri="{FF2B5EF4-FFF2-40B4-BE49-F238E27FC236}">
              <a16:creationId xmlns:a16="http://schemas.microsoft.com/office/drawing/2014/main" id="{761C49F0-626E-40A7-85D9-8DD1FADE14E2}"/>
            </a:ext>
          </a:extLst>
        </xdr:cNvPr>
        <xdr:cNvSpPr/>
      </xdr:nvSpPr>
      <xdr:spPr>
        <a:xfrm>
          <a:off x="3937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88373</xdr:rowOff>
    </xdr:from>
    <xdr:ext cx="736600" cy="259045"/>
    <xdr:sp macro="" textlink="">
      <xdr:nvSpPr>
        <xdr:cNvPr id="90" name="テキスト ボックス 89">
          <a:extLst>
            <a:ext uri="{FF2B5EF4-FFF2-40B4-BE49-F238E27FC236}">
              <a16:creationId xmlns:a16="http://schemas.microsoft.com/office/drawing/2014/main" id="{759E6B65-8722-4F75-AE3F-F9104E1D780A}"/>
            </a:ext>
          </a:extLst>
        </xdr:cNvPr>
        <xdr:cNvSpPr txBox="1"/>
      </xdr:nvSpPr>
      <xdr:spPr>
        <a:xfrm>
          <a:off x="3606800" y="57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792CE7B2-41B9-4199-860A-9A0ABD46F314}"/>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CF251AB9-56BD-42EE-AD1F-4348CB59C35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69669</xdr:rowOff>
    </xdr:from>
    <xdr:to>
      <xdr:col>11</xdr:col>
      <xdr:colOff>60325</xdr:colOff>
      <xdr:row>34</xdr:row>
      <xdr:rowOff>171269</xdr:rowOff>
    </xdr:to>
    <xdr:sp macro="" textlink="">
      <xdr:nvSpPr>
        <xdr:cNvPr id="93" name="楕円 92">
          <a:extLst>
            <a:ext uri="{FF2B5EF4-FFF2-40B4-BE49-F238E27FC236}">
              <a16:creationId xmlns:a16="http://schemas.microsoft.com/office/drawing/2014/main" id="{98A0B6DF-CB78-4B83-8E07-6A0886378B43}"/>
            </a:ext>
          </a:extLst>
        </xdr:cNvPr>
        <xdr:cNvSpPr/>
      </xdr:nvSpPr>
      <xdr:spPr>
        <a:xfrm>
          <a:off x="2159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9996</xdr:rowOff>
    </xdr:from>
    <xdr:ext cx="762000" cy="259045"/>
    <xdr:sp macro="" textlink="">
      <xdr:nvSpPr>
        <xdr:cNvPr id="94" name="テキスト ボックス 93">
          <a:extLst>
            <a:ext uri="{FF2B5EF4-FFF2-40B4-BE49-F238E27FC236}">
              <a16:creationId xmlns:a16="http://schemas.microsoft.com/office/drawing/2014/main" id="{DFF8B7A3-B411-4794-AFDA-E27DD7A7F68E}"/>
            </a:ext>
          </a:extLst>
        </xdr:cNvPr>
        <xdr:cNvSpPr txBox="1"/>
      </xdr:nvSpPr>
      <xdr:spPr>
        <a:xfrm>
          <a:off x="1828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89263</xdr:rowOff>
    </xdr:from>
    <xdr:to>
      <xdr:col>6</xdr:col>
      <xdr:colOff>171450</xdr:colOff>
      <xdr:row>35</xdr:row>
      <xdr:rowOff>19413</xdr:rowOff>
    </xdr:to>
    <xdr:sp macro="" textlink="">
      <xdr:nvSpPr>
        <xdr:cNvPr id="95" name="楕円 94">
          <a:extLst>
            <a:ext uri="{FF2B5EF4-FFF2-40B4-BE49-F238E27FC236}">
              <a16:creationId xmlns:a16="http://schemas.microsoft.com/office/drawing/2014/main" id="{67A52591-9E9B-474E-AAFC-3F6ECC1927D7}"/>
            </a:ext>
          </a:extLst>
        </xdr:cNvPr>
        <xdr:cNvSpPr/>
      </xdr:nvSpPr>
      <xdr:spPr>
        <a:xfrm>
          <a:off x="1270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29590</xdr:rowOff>
    </xdr:from>
    <xdr:ext cx="762000" cy="259045"/>
    <xdr:sp macro="" textlink="">
      <xdr:nvSpPr>
        <xdr:cNvPr id="96" name="テキスト ボックス 95">
          <a:extLst>
            <a:ext uri="{FF2B5EF4-FFF2-40B4-BE49-F238E27FC236}">
              <a16:creationId xmlns:a16="http://schemas.microsoft.com/office/drawing/2014/main" id="{2D21BBE9-F29E-4E2A-8A20-8AF783A800B9}"/>
            </a:ext>
          </a:extLst>
        </xdr:cNvPr>
        <xdr:cNvSpPr txBox="1"/>
      </xdr:nvSpPr>
      <xdr:spPr>
        <a:xfrm>
          <a:off x="939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149B4CE1-ED7A-4287-B4DB-71410FE3481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A6D27554-4FE3-4AA0-AFF3-E4E656A0CCE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4895B0A4-F716-4250-B9A3-B9B1AADF8CB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11D0B347-C63F-43C9-9F98-FD9D8FCCC82C}"/>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59DD92BF-2D35-4F45-BD4B-9E202EB07C9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95303303-D931-4636-8C1D-728CA07453F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F736334-A212-4335-A765-AA1D6CE0791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B438D4F7-CF3D-412B-B6AE-D7F5F0E5560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F346131A-FD3F-4BF5-80DF-9305A007BE5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60154A0D-F433-48F9-9F59-861E43E5CCD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CF2273B2-5B7F-454B-9633-6D395BEC7F7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類似団体に比べ低い水準を維持している。令和２年度の物件費の割合は前年度から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ているが、要因としては固定資産現況調査業務委託料の皆増や、新型コロナ感染症対策に係る消耗品費などが考えられる。今後も引き続き費用対効果を十分に検討しながら、適切な物件費の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A804DF17-896B-4572-B051-4EBC224FC10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94690F26-A533-408E-8BD4-01DC991703F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80113EF4-D75E-4871-80F3-935E03DC87D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93FCD6FB-D714-4300-BE75-76E2AE2FBEDF}"/>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7DC1F19-A1BA-49A2-B113-5F778E47B60C}"/>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17E43143-8161-4103-8873-7B5B6A55BADC}"/>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A0BEEBDE-78BD-4F49-B7FB-B2435A17916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E1972DE9-9C5E-427B-89FE-728B39EE9144}"/>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259D455E-6F3D-4EF2-B5EA-25DBB92E323B}"/>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9214396B-62D6-452D-84BE-4CC0D43F562E}"/>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7269C91A-1C24-434E-88AF-4E34BDF96C91}"/>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2BC277B-3149-4B23-BEA7-9F2342B996A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5700D46E-65A8-4BB6-B2EE-5709886944D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468C1F3A-46F1-4CC2-BF73-0B6AC7BE5013}"/>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E0E99E5A-AB9D-4CE1-BC8A-261ADA20F9B1}"/>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DA700F26-371D-4AA2-9545-97E70C1DE7A7}"/>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F51F3562-595D-455D-98C1-7CBF1A56BEDF}"/>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939B5821-D57B-4320-B19B-900EEE0FF436}"/>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143002</xdr:rowOff>
    </xdr:from>
    <xdr:to>
      <xdr:col>82</xdr:col>
      <xdr:colOff>107950</xdr:colOff>
      <xdr:row>16</xdr:row>
      <xdr:rowOff>21844</xdr:rowOff>
    </xdr:to>
    <xdr:cxnSp macro="">
      <xdr:nvCxnSpPr>
        <xdr:cNvPr id="126" name="直線コネクタ 125">
          <a:extLst>
            <a:ext uri="{FF2B5EF4-FFF2-40B4-BE49-F238E27FC236}">
              <a16:creationId xmlns:a16="http://schemas.microsoft.com/office/drawing/2014/main" id="{407A1354-0502-4821-9D71-7A96A78BA768}"/>
            </a:ext>
          </a:extLst>
        </xdr:cNvPr>
        <xdr:cNvCxnSpPr/>
      </xdr:nvCxnSpPr>
      <xdr:spPr>
        <a:xfrm>
          <a:off x="15671800" y="2714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4969AC6B-672C-40C5-8915-19B8A0C83F41}"/>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FA4666A9-E49C-437B-91D7-38C8C77ED3E1}"/>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15</xdr:row>
      <xdr:rowOff>147574</xdr:rowOff>
    </xdr:to>
    <xdr:cxnSp macro="">
      <xdr:nvCxnSpPr>
        <xdr:cNvPr id="129" name="直線コネクタ 128">
          <a:extLst>
            <a:ext uri="{FF2B5EF4-FFF2-40B4-BE49-F238E27FC236}">
              <a16:creationId xmlns:a16="http://schemas.microsoft.com/office/drawing/2014/main" id="{68940084-C8D2-484F-B89C-B937C90F1EDF}"/>
            </a:ext>
          </a:extLst>
        </xdr:cNvPr>
        <xdr:cNvCxnSpPr/>
      </xdr:nvCxnSpPr>
      <xdr:spPr>
        <a:xfrm flipV="1">
          <a:off x="14782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9906</xdr:rowOff>
    </xdr:from>
    <xdr:to>
      <xdr:col>78</xdr:col>
      <xdr:colOff>120650</xdr:colOff>
      <xdr:row>17</xdr:row>
      <xdr:rowOff>111506</xdr:rowOff>
    </xdr:to>
    <xdr:sp macro="" textlink="">
      <xdr:nvSpPr>
        <xdr:cNvPr id="130" name="フローチャート: 判断 129">
          <a:extLst>
            <a:ext uri="{FF2B5EF4-FFF2-40B4-BE49-F238E27FC236}">
              <a16:creationId xmlns:a16="http://schemas.microsoft.com/office/drawing/2014/main" id="{3E00FED5-5E5D-4EEF-985B-8F14A0EE2488}"/>
            </a:ext>
          </a:extLst>
        </xdr:cNvPr>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31" name="テキスト ボックス 130">
          <a:extLst>
            <a:ext uri="{FF2B5EF4-FFF2-40B4-BE49-F238E27FC236}">
              <a16:creationId xmlns:a16="http://schemas.microsoft.com/office/drawing/2014/main" id="{FC2C5788-5587-43C6-8B87-D38DA67835A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15</xdr:row>
      <xdr:rowOff>147574</xdr:rowOff>
    </xdr:to>
    <xdr:cxnSp macro="">
      <xdr:nvCxnSpPr>
        <xdr:cNvPr id="132" name="直線コネクタ 131">
          <a:extLst>
            <a:ext uri="{FF2B5EF4-FFF2-40B4-BE49-F238E27FC236}">
              <a16:creationId xmlns:a16="http://schemas.microsoft.com/office/drawing/2014/main" id="{E337811B-A553-4AC9-80C0-866D5FB0630D}"/>
            </a:ext>
          </a:extLst>
        </xdr:cNvPr>
        <xdr:cNvCxnSpPr/>
      </xdr:nvCxnSpPr>
      <xdr:spPr>
        <a:xfrm>
          <a:off x="13893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3" name="フローチャート: 判断 132">
          <a:extLst>
            <a:ext uri="{FF2B5EF4-FFF2-40B4-BE49-F238E27FC236}">
              <a16:creationId xmlns:a16="http://schemas.microsoft.com/office/drawing/2014/main" id="{C74B4BC7-8542-4C7F-A286-4F40CAA49D8F}"/>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4" name="テキスト ボックス 133">
          <a:extLst>
            <a:ext uri="{FF2B5EF4-FFF2-40B4-BE49-F238E27FC236}">
              <a16:creationId xmlns:a16="http://schemas.microsoft.com/office/drawing/2014/main" id="{6A751A3E-E528-40E0-8514-8B370E343E79}"/>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143002</xdr:rowOff>
    </xdr:to>
    <xdr:cxnSp macro="">
      <xdr:nvCxnSpPr>
        <xdr:cNvPr id="135" name="直線コネクタ 134">
          <a:extLst>
            <a:ext uri="{FF2B5EF4-FFF2-40B4-BE49-F238E27FC236}">
              <a16:creationId xmlns:a16="http://schemas.microsoft.com/office/drawing/2014/main" id="{6B58D5AA-0CFD-4A2F-A5A4-BC55F1F15221}"/>
            </a:ext>
          </a:extLst>
        </xdr:cNvPr>
        <xdr:cNvCxnSpPr/>
      </xdr:nvCxnSpPr>
      <xdr:spPr>
        <a:xfrm>
          <a:off x="13004800" y="2669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153924</xdr:rowOff>
    </xdr:from>
    <xdr:to>
      <xdr:col>69</xdr:col>
      <xdr:colOff>142875</xdr:colOff>
      <xdr:row>17</xdr:row>
      <xdr:rowOff>84074</xdr:rowOff>
    </xdr:to>
    <xdr:sp macro="" textlink="">
      <xdr:nvSpPr>
        <xdr:cNvPr id="136" name="フローチャート: 判断 135">
          <a:extLst>
            <a:ext uri="{FF2B5EF4-FFF2-40B4-BE49-F238E27FC236}">
              <a16:creationId xmlns:a16="http://schemas.microsoft.com/office/drawing/2014/main" id="{C3327225-228B-4202-B7DE-50376779B0B5}"/>
            </a:ext>
          </a:extLst>
        </xdr:cNvPr>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37" name="テキスト ボックス 136">
          <a:extLst>
            <a:ext uri="{FF2B5EF4-FFF2-40B4-BE49-F238E27FC236}">
              <a16:creationId xmlns:a16="http://schemas.microsoft.com/office/drawing/2014/main" id="{A23EC81D-2880-411C-BF1C-80928489A7F3}"/>
            </a:ext>
          </a:extLst>
        </xdr:cNvPr>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8" name="フローチャート: 判断 137">
          <a:extLst>
            <a:ext uri="{FF2B5EF4-FFF2-40B4-BE49-F238E27FC236}">
              <a16:creationId xmlns:a16="http://schemas.microsoft.com/office/drawing/2014/main" id="{0BDADA6C-853F-4465-8AE1-5033E4E1F6D4}"/>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9" name="テキスト ボックス 138">
          <a:extLst>
            <a:ext uri="{FF2B5EF4-FFF2-40B4-BE49-F238E27FC236}">
              <a16:creationId xmlns:a16="http://schemas.microsoft.com/office/drawing/2014/main" id="{33785587-03F7-47B5-8AC7-BD1DEAC1142C}"/>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B036C920-E4E7-430E-9A58-38AB871CDF6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18661039-4E32-46C6-A1F9-18ECF053DC2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DD0784BA-CDF1-4BEC-8955-14C138F67CF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6ABF58CF-A663-47B1-86AB-A12004DBAF6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EFE5DE2F-A089-4005-A41E-53EEA617E61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5" name="楕円 144">
          <a:extLst>
            <a:ext uri="{FF2B5EF4-FFF2-40B4-BE49-F238E27FC236}">
              <a16:creationId xmlns:a16="http://schemas.microsoft.com/office/drawing/2014/main" id="{4C5932B0-6774-48C6-9D66-0E60F00938AC}"/>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6" name="物件費該当値テキスト">
          <a:extLst>
            <a:ext uri="{FF2B5EF4-FFF2-40B4-BE49-F238E27FC236}">
              <a16:creationId xmlns:a16="http://schemas.microsoft.com/office/drawing/2014/main" id="{9F03191B-1FEA-428D-8DF4-F46309325468}"/>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7" name="楕円 146">
          <a:extLst>
            <a:ext uri="{FF2B5EF4-FFF2-40B4-BE49-F238E27FC236}">
              <a16:creationId xmlns:a16="http://schemas.microsoft.com/office/drawing/2014/main" id="{7A79F654-A6EE-4C59-8B3C-89EF4B149209}"/>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32529</xdr:rowOff>
    </xdr:from>
    <xdr:ext cx="736600" cy="259045"/>
    <xdr:sp macro="" textlink="">
      <xdr:nvSpPr>
        <xdr:cNvPr id="148" name="テキスト ボックス 147">
          <a:extLst>
            <a:ext uri="{FF2B5EF4-FFF2-40B4-BE49-F238E27FC236}">
              <a16:creationId xmlns:a16="http://schemas.microsoft.com/office/drawing/2014/main" id="{C15B3ED4-4564-4A9D-BB71-E97B078327AE}"/>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9" name="楕円 148">
          <a:extLst>
            <a:ext uri="{FF2B5EF4-FFF2-40B4-BE49-F238E27FC236}">
              <a16:creationId xmlns:a16="http://schemas.microsoft.com/office/drawing/2014/main" id="{662F8A26-F199-47CF-81F6-6040197DB18E}"/>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597C4FB0-BC6C-4A56-A0B2-A99C55BF992F}"/>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92202</xdr:rowOff>
    </xdr:from>
    <xdr:to>
      <xdr:col>69</xdr:col>
      <xdr:colOff>142875</xdr:colOff>
      <xdr:row>16</xdr:row>
      <xdr:rowOff>22352</xdr:rowOff>
    </xdr:to>
    <xdr:sp macro="" textlink="">
      <xdr:nvSpPr>
        <xdr:cNvPr id="151" name="楕円 150">
          <a:extLst>
            <a:ext uri="{FF2B5EF4-FFF2-40B4-BE49-F238E27FC236}">
              <a16:creationId xmlns:a16="http://schemas.microsoft.com/office/drawing/2014/main" id="{9A655EAA-61F8-4AF6-8426-533304C548B4}"/>
            </a:ext>
          </a:extLst>
        </xdr:cNvPr>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32529</xdr:rowOff>
    </xdr:from>
    <xdr:ext cx="762000" cy="259045"/>
    <xdr:sp macro="" textlink="">
      <xdr:nvSpPr>
        <xdr:cNvPr id="152" name="テキスト ボックス 151">
          <a:extLst>
            <a:ext uri="{FF2B5EF4-FFF2-40B4-BE49-F238E27FC236}">
              <a16:creationId xmlns:a16="http://schemas.microsoft.com/office/drawing/2014/main" id="{36866A4C-AC03-48DC-813C-4E27B507BB22}"/>
            </a:ext>
          </a:extLst>
        </xdr:cNvPr>
        <xdr:cNvSpPr txBox="1"/>
      </xdr:nvSpPr>
      <xdr:spPr>
        <a:xfrm>
          <a:off x="13512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53" name="楕円 152">
          <a:extLst>
            <a:ext uri="{FF2B5EF4-FFF2-40B4-BE49-F238E27FC236}">
              <a16:creationId xmlns:a16="http://schemas.microsoft.com/office/drawing/2014/main" id="{E806D8D5-0B85-4357-B29E-A87485E1099F}"/>
            </a:ext>
          </a:extLst>
        </xdr:cNvPr>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158259</xdr:rowOff>
    </xdr:from>
    <xdr:ext cx="762000" cy="259045"/>
    <xdr:sp macro="" textlink="">
      <xdr:nvSpPr>
        <xdr:cNvPr id="154" name="テキスト ボックス 153">
          <a:extLst>
            <a:ext uri="{FF2B5EF4-FFF2-40B4-BE49-F238E27FC236}">
              <a16:creationId xmlns:a16="http://schemas.microsoft.com/office/drawing/2014/main" id="{A0CC2FC1-B5D5-44BE-B49C-53A68A2AE5ED}"/>
            </a:ext>
          </a:extLst>
        </xdr:cNvPr>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E0FE756E-C5E5-4DED-8925-5C268140F5CE}"/>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2174ED4E-8FC7-4A0D-902E-286394B7F95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922FB290-E7AB-43C0-8777-B048467BA5D4}"/>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F0BEBAE7-7A99-4898-BCFF-5C8EBA9AEFFB}"/>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744475DC-7B9B-4CCE-9361-4C1B999EFF6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BEE9C1E-4918-469A-827B-826A26257E7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1C2E05AB-E7BA-4BE8-B223-B3DC0937D1CF}"/>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91E2E1C2-9019-4D38-BD49-81D876952C5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434D5107-7512-4789-A7F2-77592B01176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EB8BA0A4-834F-4F23-8946-67D1A539735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98C46444-E06A-4B93-9CD5-9564D6E1DDF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当町の高齢化率は、令和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日時点で</a:t>
          </a:r>
          <a:r>
            <a:rPr kumimoji="1" lang="en-US" altLang="ja-JP" sz="1200">
              <a:latin typeface="ＭＳ Ｐゴシック" panose="020B0600070205080204" pitchFamily="50" charset="-128"/>
              <a:ea typeface="ＭＳ Ｐゴシック" panose="020B0600070205080204" pitchFamily="50" charset="-128"/>
            </a:rPr>
            <a:t>38.01%</a:t>
          </a:r>
          <a:r>
            <a:rPr kumimoji="1" lang="ja-JP" altLang="en-US" sz="1200">
              <a:latin typeface="ＭＳ Ｐゴシック" panose="020B0600070205080204" pitchFamily="50" charset="-128"/>
              <a:ea typeface="ＭＳ Ｐゴシック" panose="020B0600070205080204" pitchFamily="50" charset="-128"/>
            </a:rPr>
            <a:t>と高く、加齢に伴い障害を負う方も多い。扶助費に占める障害者自立支援に係る経費は全体の約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を占めており、今後の更なる高齢化の進展に伴い、高齢者の自立支援にかかる経費は増加が見込まれる。また、子育て支援に注力していることもあり、今後も類似団体平均をやや上回る状態が続く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令和２年度は子どものための教育・保育委託料が前年度と比較して▲</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百万円の減額となった。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F9299E1-7D47-499D-A915-ABF74DC30B7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E794369E-EC20-41B0-BADB-EBC592D1A7E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199C3BED-A77C-47CE-A4FC-D2365B2FB92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BE451972-2E00-43ED-B5F3-8DAF231C33B4}"/>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D6DF54AF-59EE-4ED1-B56D-77EC0D6239BE}"/>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DBAB62AD-179F-4230-995B-AA2AFD2F8B0C}"/>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FB7730FE-E7D4-4196-AC9B-45D998957C37}"/>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464FCA43-3ACD-4C16-BD84-FF979375F4B7}"/>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EBE17895-85E3-4F64-9739-F84FBD903541}"/>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DA0F96E2-CD7C-4E65-8A49-333D8DADF66B}"/>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DE9ACC4A-CB18-40AD-AF48-FA3DDFB5BF1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30CBFB57-609D-477D-8891-91D4B15759F2}"/>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E47D70CE-EFB2-4DA6-999A-82E64B3A910A}"/>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BCF7BF3F-7B77-442C-8D13-2720BB90EAB4}"/>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9CE7327B-3F78-49C0-B18A-6AAC6ABF4BD8}"/>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E5805237-5316-4FC3-8C3C-AA3F7B3CD5FE}"/>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60061D56-DFE3-4A85-BFAC-97E916D1728E}"/>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867C7932-3A78-4F81-AAD1-C8B4B40981B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4D95913B-857A-4336-975A-1F4E5B8F08B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13B21620-B958-4B02-A1A8-28622620B38C}"/>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9A991BE7-0EF9-4FCE-92EA-8FFA4D8B1A9C}"/>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54F67C7A-2C97-4C08-BCD4-0C2EAB85385F}"/>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11FC69A5-DE32-4E67-9260-ACE6498057F7}"/>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DCF0ED2E-E343-48AA-B34E-9DB410EDACF9}"/>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55563</xdr:rowOff>
    </xdr:from>
    <xdr:to>
      <xdr:col>24</xdr:col>
      <xdr:colOff>25400</xdr:colOff>
      <xdr:row>58</xdr:row>
      <xdr:rowOff>69850</xdr:rowOff>
    </xdr:to>
    <xdr:cxnSp macro="">
      <xdr:nvCxnSpPr>
        <xdr:cNvPr id="190" name="直線コネクタ 189">
          <a:extLst>
            <a:ext uri="{FF2B5EF4-FFF2-40B4-BE49-F238E27FC236}">
              <a16:creationId xmlns:a16="http://schemas.microsoft.com/office/drawing/2014/main" id="{51228E85-14A1-42EC-9086-34561918EC23}"/>
            </a:ext>
          </a:extLst>
        </xdr:cNvPr>
        <xdr:cNvCxnSpPr/>
      </xdr:nvCxnSpPr>
      <xdr:spPr>
        <a:xfrm flipV="1">
          <a:off x="3987800" y="9828213"/>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647C27F0-D830-4C15-A8D5-52C8F5CAD588}"/>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C4F6633E-8CA2-4BCE-A681-432EF9707A3D}"/>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55563</xdr:rowOff>
    </xdr:from>
    <xdr:to>
      <xdr:col>19</xdr:col>
      <xdr:colOff>187325</xdr:colOff>
      <xdr:row>58</xdr:row>
      <xdr:rowOff>69850</xdr:rowOff>
    </xdr:to>
    <xdr:cxnSp macro="">
      <xdr:nvCxnSpPr>
        <xdr:cNvPr id="193" name="直線コネクタ 192">
          <a:extLst>
            <a:ext uri="{FF2B5EF4-FFF2-40B4-BE49-F238E27FC236}">
              <a16:creationId xmlns:a16="http://schemas.microsoft.com/office/drawing/2014/main" id="{1C940D30-91A6-489C-BD69-882FC1592355}"/>
            </a:ext>
          </a:extLst>
        </xdr:cNvPr>
        <xdr:cNvCxnSpPr/>
      </xdr:nvCxnSpPr>
      <xdr:spPr>
        <a:xfrm>
          <a:off x="3098800" y="99996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a:extLst>
            <a:ext uri="{FF2B5EF4-FFF2-40B4-BE49-F238E27FC236}">
              <a16:creationId xmlns:a16="http://schemas.microsoft.com/office/drawing/2014/main" id="{85830811-1DC8-4BCF-B1C3-2F6F9FAE0E0E}"/>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5" name="テキスト ボックス 194">
          <a:extLst>
            <a:ext uri="{FF2B5EF4-FFF2-40B4-BE49-F238E27FC236}">
              <a16:creationId xmlns:a16="http://schemas.microsoft.com/office/drawing/2014/main" id="{7ACE9F0C-1CE0-4B8B-8D00-E2CE1192E84B}"/>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55563</xdr:rowOff>
    </xdr:from>
    <xdr:to>
      <xdr:col>15</xdr:col>
      <xdr:colOff>98425</xdr:colOff>
      <xdr:row>58</xdr:row>
      <xdr:rowOff>112713</xdr:rowOff>
    </xdr:to>
    <xdr:cxnSp macro="">
      <xdr:nvCxnSpPr>
        <xdr:cNvPr id="196" name="直線コネクタ 195">
          <a:extLst>
            <a:ext uri="{FF2B5EF4-FFF2-40B4-BE49-F238E27FC236}">
              <a16:creationId xmlns:a16="http://schemas.microsoft.com/office/drawing/2014/main" id="{FE8D59E1-77A6-4277-850E-73D8883886B2}"/>
            </a:ext>
          </a:extLst>
        </xdr:cNvPr>
        <xdr:cNvCxnSpPr/>
      </xdr:nvCxnSpPr>
      <xdr:spPr>
        <a:xfrm flipV="1">
          <a:off x="2209800" y="99996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104775</xdr:rowOff>
    </xdr:from>
    <xdr:to>
      <xdr:col>15</xdr:col>
      <xdr:colOff>149225</xdr:colOff>
      <xdr:row>58</xdr:row>
      <xdr:rowOff>34925</xdr:rowOff>
    </xdr:to>
    <xdr:sp macro="" textlink="">
      <xdr:nvSpPr>
        <xdr:cNvPr id="197" name="フローチャート: 判断 196">
          <a:extLst>
            <a:ext uri="{FF2B5EF4-FFF2-40B4-BE49-F238E27FC236}">
              <a16:creationId xmlns:a16="http://schemas.microsoft.com/office/drawing/2014/main" id="{A9729303-FAF3-4CA4-B32D-920B1972A63F}"/>
            </a:ext>
          </a:extLst>
        </xdr:cNvPr>
        <xdr:cNvSpPr/>
      </xdr:nvSpPr>
      <xdr:spPr>
        <a:xfrm>
          <a:off x="3048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45102</xdr:rowOff>
    </xdr:from>
    <xdr:ext cx="762000" cy="259045"/>
    <xdr:sp macro="" textlink="">
      <xdr:nvSpPr>
        <xdr:cNvPr id="198" name="テキスト ボックス 197">
          <a:extLst>
            <a:ext uri="{FF2B5EF4-FFF2-40B4-BE49-F238E27FC236}">
              <a16:creationId xmlns:a16="http://schemas.microsoft.com/office/drawing/2014/main" id="{B40B8AB6-5162-40BF-8D33-27657C2F8D85}"/>
            </a:ext>
          </a:extLst>
        </xdr:cNvPr>
        <xdr:cNvSpPr txBox="1"/>
      </xdr:nvSpPr>
      <xdr:spPr>
        <a:xfrm>
          <a:off x="2717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112713</xdr:rowOff>
    </xdr:from>
    <xdr:to>
      <xdr:col>11</xdr:col>
      <xdr:colOff>9525</xdr:colOff>
      <xdr:row>58</xdr:row>
      <xdr:rowOff>141288</xdr:rowOff>
    </xdr:to>
    <xdr:cxnSp macro="">
      <xdr:nvCxnSpPr>
        <xdr:cNvPr id="199" name="直線コネクタ 198">
          <a:extLst>
            <a:ext uri="{FF2B5EF4-FFF2-40B4-BE49-F238E27FC236}">
              <a16:creationId xmlns:a16="http://schemas.microsoft.com/office/drawing/2014/main" id="{BEE48BF0-0899-4A46-88C8-D63A1EAE6124}"/>
            </a:ext>
          </a:extLst>
        </xdr:cNvPr>
        <xdr:cNvCxnSpPr/>
      </xdr:nvCxnSpPr>
      <xdr:spPr>
        <a:xfrm flipV="1">
          <a:off x="1320800" y="100568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104775</xdr:rowOff>
    </xdr:from>
    <xdr:to>
      <xdr:col>11</xdr:col>
      <xdr:colOff>60325</xdr:colOff>
      <xdr:row>58</xdr:row>
      <xdr:rowOff>34925</xdr:rowOff>
    </xdr:to>
    <xdr:sp macro="" textlink="">
      <xdr:nvSpPr>
        <xdr:cNvPr id="200" name="フローチャート: 判断 199">
          <a:extLst>
            <a:ext uri="{FF2B5EF4-FFF2-40B4-BE49-F238E27FC236}">
              <a16:creationId xmlns:a16="http://schemas.microsoft.com/office/drawing/2014/main" id="{BC5AB7CA-EAB8-40C4-B0BF-9E45C84B060F}"/>
            </a:ext>
          </a:extLst>
        </xdr:cNvPr>
        <xdr:cNvSpPr/>
      </xdr:nvSpPr>
      <xdr:spPr>
        <a:xfrm>
          <a:off x="2159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45102</xdr:rowOff>
    </xdr:from>
    <xdr:ext cx="762000" cy="259045"/>
    <xdr:sp macro="" textlink="">
      <xdr:nvSpPr>
        <xdr:cNvPr id="201" name="テキスト ボックス 200">
          <a:extLst>
            <a:ext uri="{FF2B5EF4-FFF2-40B4-BE49-F238E27FC236}">
              <a16:creationId xmlns:a16="http://schemas.microsoft.com/office/drawing/2014/main" id="{29F49187-8CB8-4EC5-9141-FB6917D6CB50}"/>
            </a:ext>
          </a:extLst>
        </xdr:cNvPr>
        <xdr:cNvSpPr txBox="1"/>
      </xdr:nvSpPr>
      <xdr:spPr>
        <a:xfrm>
          <a:off x="1828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61913</xdr:rowOff>
    </xdr:from>
    <xdr:to>
      <xdr:col>6</xdr:col>
      <xdr:colOff>171450</xdr:colOff>
      <xdr:row>57</xdr:row>
      <xdr:rowOff>163513</xdr:rowOff>
    </xdr:to>
    <xdr:sp macro="" textlink="">
      <xdr:nvSpPr>
        <xdr:cNvPr id="202" name="フローチャート: 判断 201">
          <a:extLst>
            <a:ext uri="{FF2B5EF4-FFF2-40B4-BE49-F238E27FC236}">
              <a16:creationId xmlns:a16="http://schemas.microsoft.com/office/drawing/2014/main" id="{0ED74A92-C8AE-4764-B8DC-590F8410ABFE}"/>
            </a:ext>
          </a:extLst>
        </xdr:cNvPr>
        <xdr:cNvSpPr/>
      </xdr:nvSpPr>
      <xdr:spPr>
        <a:xfrm>
          <a:off x="1270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2240</xdr:rowOff>
    </xdr:from>
    <xdr:ext cx="762000" cy="259045"/>
    <xdr:sp macro="" textlink="">
      <xdr:nvSpPr>
        <xdr:cNvPr id="203" name="テキスト ボックス 202">
          <a:extLst>
            <a:ext uri="{FF2B5EF4-FFF2-40B4-BE49-F238E27FC236}">
              <a16:creationId xmlns:a16="http://schemas.microsoft.com/office/drawing/2014/main" id="{7C7585F7-DB68-44E6-8E87-F0E02831635F}"/>
            </a:ext>
          </a:extLst>
        </xdr:cNvPr>
        <xdr:cNvSpPr txBox="1"/>
      </xdr:nvSpPr>
      <xdr:spPr>
        <a:xfrm>
          <a:off x="939800" y="96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4F5EBFB4-F34A-4B09-94BD-9FE11F936D3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754E0C1F-17AE-4550-A99B-FB9DF871919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E511FA7B-9716-4726-AE31-32CE53CCA04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14FDDE6D-8FA7-4539-96A2-C3C1C716097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F8754AEE-D630-455E-987F-1E702C954A8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4763</xdr:rowOff>
    </xdr:from>
    <xdr:to>
      <xdr:col>24</xdr:col>
      <xdr:colOff>76200</xdr:colOff>
      <xdr:row>57</xdr:row>
      <xdr:rowOff>106363</xdr:rowOff>
    </xdr:to>
    <xdr:sp macro="" textlink="">
      <xdr:nvSpPr>
        <xdr:cNvPr id="209" name="楕円 208">
          <a:extLst>
            <a:ext uri="{FF2B5EF4-FFF2-40B4-BE49-F238E27FC236}">
              <a16:creationId xmlns:a16="http://schemas.microsoft.com/office/drawing/2014/main" id="{9B4CB6EA-2F18-41ED-93A6-01334B5D3BE7}"/>
            </a:ext>
          </a:extLst>
        </xdr:cNvPr>
        <xdr:cNvSpPr/>
      </xdr:nvSpPr>
      <xdr:spPr>
        <a:xfrm>
          <a:off x="47752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148290</xdr:rowOff>
    </xdr:from>
    <xdr:ext cx="762000" cy="259045"/>
    <xdr:sp macro="" textlink="">
      <xdr:nvSpPr>
        <xdr:cNvPr id="210" name="扶助費該当値テキスト">
          <a:extLst>
            <a:ext uri="{FF2B5EF4-FFF2-40B4-BE49-F238E27FC236}">
              <a16:creationId xmlns:a16="http://schemas.microsoft.com/office/drawing/2014/main" id="{6D0050CE-C585-4A18-A0CB-854B462F4465}"/>
            </a:ext>
          </a:extLst>
        </xdr:cNvPr>
        <xdr:cNvSpPr txBox="1"/>
      </xdr:nvSpPr>
      <xdr:spPr>
        <a:xfrm>
          <a:off x="49149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1" name="楕円 210">
          <a:extLst>
            <a:ext uri="{FF2B5EF4-FFF2-40B4-BE49-F238E27FC236}">
              <a16:creationId xmlns:a16="http://schemas.microsoft.com/office/drawing/2014/main" id="{2DD9AA02-675A-4B8B-8555-EB74F7764C15}"/>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2" name="テキスト ボックス 211">
          <a:extLst>
            <a:ext uri="{FF2B5EF4-FFF2-40B4-BE49-F238E27FC236}">
              <a16:creationId xmlns:a16="http://schemas.microsoft.com/office/drawing/2014/main" id="{0355004F-32ED-4CBC-AA7A-92C9C24E2927}"/>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4763</xdr:rowOff>
    </xdr:from>
    <xdr:to>
      <xdr:col>15</xdr:col>
      <xdr:colOff>149225</xdr:colOff>
      <xdr:row>58</xdr:row>
      <xdr:rowOff>106363</xdr:rowOff>
    </xdr:to>
    <xdr:sp macro="" textlink="">
      <xdr:nvSpPr>
        <xdr:cNvPr id="213" name="楕円 212">
          <a:extLst>
            <a:ext uri="{FF2B5EF4-FFF2-40B4-BE49-F238E27FC236}">
              <a16:creationId xmlns:a16="http://schemas.microsoft.com/office/drawing/2014/main" id="{F49D4A68-AAC7-4F63-B138-B0D27ABE3933}"/>
            </a:ext>
          </a:extLst>
        </xdr:cNvPr>
        <xdr:cNvSpPr/>
      </xdr:nvSpPr>
      <xdr:spPr>
        <a:xfrm>
          <a:off x="3048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91140</xdr:rowOff>
    </xdr:from>
    <xdr:ext cx="762000" cy="259045"/>
    <xdr:sp macro="" textlink="">
      <xdr:nvSpPr>
        <xdr:cNvPr id="214" name="テキスト ボックス 213">
          <a:extLst>
            <a:ext uri="{FF2B5EF4-FFF2-40B4-BE49-F238E27FC236}">
              <a16:creationId xmlns:a16="http://schemas.microsoft.com/office/drawing/2014/main" id="{7463CF06-3B8F-43AB-BF95-7D4AA4485CC3}"/>
            </a:ext>
          </a:extLst>
        </xdr:cNvPr>
        <xdr:cNvSpPr txBox="1"/>
      </xdr:nvSpPr>
      <xdr:spPr>
        <a:xfrm>
          <a:off x="2717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61913</xdr:rowOff>
    </xdr:from>
    <xdr:to>
      <xdr:col>11</xdr:col>
      <xdr:colOff>60325</xdr:colOff>
      <xdr:row>58</xdr:row>
      <xdr:rowOff>163513</xdr:rowOff>
    </xdr:to>
    <xdr:sp macro="" textlink="">
      <xdr:nvSpPr>
        <xdr:cNvPr id="215" name="楕円 214">
          <a:extLst>
            <a:ext uri="{FF2B5EF4-FFF2-40B4-BE49-F238E27FC236}">
              <a16:creationId xmlns:a16="http://schemas.microsoft.com/office/drawing/2014/main" id="{B9CA9D34-FB87-4F01-A3CD-11098DC70FE6}"/>
            </a:ext>
          </a:extLst>
        </xdr:cNvPr>
        <xdr:cNvSpPr/>
      </xdr:nvSpPr>
      <xdr:spPr>
        <a:xfrm>
          <a:off x="2159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148290</xdr:rowOff>
    </xdr:from>
    <xdr:ext cx="762000" cy="259045"/>
    <xdr:sp macro="" textlink="">
      <xdr:nvSpPr>
        <xdr:cNvPr id="216" name="テキスト ボックス 215">
          <a:extLst>
            <a:ext uri="{FF2B5EF4-FFF2-40B4-BE49-F238E27FC236}">
              <a16:creationId xmlns:a16="http://schemas.microsoft.com/office/drawing/2014/main" id="{B723D54A-E58F-450E-A0C9-B58D0AF32C8D}"/>
            </a:ext>
          </a:extLst>
        </xdr:cNvPr>
        <xdr:cNvSpPr txBox="1"/>
      </xdr:nvSpPr>
      <xdr:spPr>
        <a:xfrm>
          <a:off x="18288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90488</xdr:rowOff>
    </xdr:from>
    <xdr:to>
      <xdr:col>6</xdr:col>
      <xdr:colOff>171450</xdr:colOff>
      <xdr:row>59</xdr:row>
      <xdr:rowOff>20638</xdr:rowOff>
    </xdr:to>
    <xdr:sp macro="" textlink="">
      <xdr:nvSpPr>
        <xdr:cNvPr id="217" name="楕円 216">
          <a:extLst>
            <a:ext uri="{FF2B5EF4-FFF2-40B4-BE49-F238E27FC236}">
              <a16:creationId xmlns:a16="http://schemas.microsoft.com/office/drawing/2014/main" id="{CF620153-50D0-4CA7-8787-FC4E6374021C}"/>
            </a:ext>
          </a:extLst>
        </xdr:cNvPr>
        <xdr:cNvSpPr/>
      </xdr:nvSpPr>
      <xdr:spPr>
        <a:xfrm>
          <a:off x="1270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5415</xdr:rowOff>
    </xdr:from>
    <xdr:ext cx="762000" cy="259045"/>
    <xdr:sp macro="" textlink="">
      <xdr:nvSpPr>
        <xdr:cNvPr id="218" name="テキスト ボックス 217">
          <a:extLst>
            <a:ext uri="{FF2B5EF4-FFF2-40B4-BE49-F238E27FC236}">
              <a16:creationId xmlns:a16="http://schemas.microsoft.com/office/drawing/2014/main" id="{9B6DD0E8-DC48-4AE0-823B-593F4A7771B2}"/>
            </a:ext>
          </a:extLst>
        </xdr:cNvPr>
        <xdr:cNvSpPr txBox="1"/>
      </xdr:nvSpPr>
      <xdr:spPr>
        <a:xfrm>
          <a:off x="93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A4D4466D-5877-45EA-B8EE-5C8B17A3A7CA}"/>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6105AC52-57E2-41C1-9825-BD2460D5BFF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FE28656C-74E2-4E95-9159-206D478FE1C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71B3148B-A3BF-489C-B88E-030EC84245C5}"/>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BAEDFE43-B38C-414A-BE1A-EE5B10C4661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6B408A43-C7BF-4C7F-B5AB-2E215D6FB49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49B58059-5009-427D-A65F-6BAD81DA1F9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7DD409B0-AE43-4B5A-B850-10371D561AA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694241D3-A4E2-4409-9724-3FE0773AC32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D4EECEA9-1678-4BCE-BA5F-C6F61D7FCBB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A3E7CEB0-F001-40BF-9B1E-27C7529EAD15}"/>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となった。主な理由として、道路・橋りょうに係る維持補修費、後期高齢者医療療養給付費負担金、育英奨学資金貸付金などが減額となったことが考えられる。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13D92113-1309-4102-AC53-02757A32C44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9076EB9-212B-441C-9E47-FA98352D4B7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EEB15EE2-9932-48B3-8482-1EE53DCFE2C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4393DDC5-F536-45A5-9452-85A23220EBC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FADA7D9F-50F6-4C7F-BF54-94722348EEFA}"/>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CB0EFD27-6345-4B00-AFB3-8D8C0AF39A25}"/>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A08B2766-63EC-4966-9ED0-39C2AF604C74}"/>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B9E87A6F-FC96-4309-A3CE-7475822BD787}"/>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335250EB-B031-4262-B438-478AB061399B}"/>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63C5A087-282E-42C2-8B7C-794D3BEF0C8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63A3B830-487E-4DE2-BFB4-7A08857796F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2666A25C-5CC3-4F4A-B6B7-D0E0DD316F34}"/>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D2E736E0-2B18-4303-BF3B-1071E10CFAE6}"/>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EE1AD447-D845-448C-8BDB-AB9F3BCF14AA}"/>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2D2690A8-40E6-4AF4-A6E9-4DA451B49B8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DA1D36E5-DFC2-45F3-986F-B3E2B7E583B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8D14568B-8609-4CC5-B41B-05D861812855}"/>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FAA18397-1633-4D08-B996-45D4473CAC6B}"/>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C0CB31FD-575B-45F1-BF30-1F6A3766B8E9}"/>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A37D86E3-BE9B-429C-980F-29D84FA59812}"/>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62B80E1A-CD5E-4F0B-B81B-3162D1C7672D}"/>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81280</xdr:rowOff>
    </xdr:to>
    <xdr:cxnSp macro="">
      <xdr:nvCxnSpPr>
        <xdr:cNvPr id="251" name="直線コネクタ 250">
          <a:extLst>
            <a:ext uri="{FF2B5EF4-FFF2-40B4-BE49-F238E27FC236}">
              <a16:creationId xmlns:a16="http://schemas.microsoft.com/office/drawing/2014/main" id="{C40BD3EE-C7D1-4D77-A772-D734912EAE73}"/>
            </a:ext>
          </a:extLst>
        </xdr:cNvPr>
        <xdr:cNvCxnSpPr/>
      </xdr:nvCxnSpPr>
      <xdr:spPr>
        <a:xfrm flipV="1">
          <a:off x="15671800" y="9926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677F488E-D263-4F0B-9E9E-C30BF223DC99}"/>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21C8BF07-F899-4544-889F-51683D120224}"/>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54" name="直線コネクタ 253">
          <a:extLst>
            <a:ext uri="{FF2B5EF4-FFF2-40B4-BE49-F238E27FC236}">
              <a16:creationId xmlns:a16="http://schemas.microsoft.com/office/drawing/2014/main" id="{510BE577-8CF8-4F85-B75A-20102BA9201E}"/>
            </a:ext>
          </a:extLst>
        </xdr:cNvPr>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5517814F-382B-441D-8FF7-5BA09706191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a:extLst>
            <a:ext uri="{FF2B5EF4-FFF2-40B4-BE49-F238E27FC236}">
              <a16:creationId xmlns:a16="http://schemas.microsoft.com/office/drawing/2014/main" id="{226D898E-29DC-4D4D-87E7-84232B34CD14}"/>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58420</xdr:rowOff>
    </xdr:to>
    <xdr:cxnSp macro="">
      <xdr:nvCxnSpPr>
        <xdr:cNvPr id="257" name="直線コネクタ 256">
          <a:extLst>
            <a:ext uri="{FF2B5EF4-FFF2-40B4-BE49-F238E27FC236}">
              <a16:creationId xmlns:a16="http://schemas.microsoft.com/office/drawing/2014/main" id="{9E71F661-D0CE-439A-AEED-AE463957D97E}"/>
            </a:ext>
          </a:extLst>
        </xdr:cNvPr>
        <xdr:cNvCxnSpPr/>
      </xdr:nvCxnSpPr>
      <xdr:spPr>
        <a:xfrm>
          <a:off x="13893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4C93B935-3E1F-44A6-A525-AD6D64E1E0F9}"/>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E80B8431-F9DB-4F94-86F5-F514FCC9A153}"/>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35560</xdr:rowOff>
    </xdr:to>
    <xdr:cxnSp macro="">
      <xdr:nvCxnSpPr>
        <xdr:cNvPr id="260" name="直線コネクタ 259">
          <a:extLst>
            <a:ext uri="{FF2B5EF4-FFF2-40B4-BE49-F238E27FC236}">
              <a16:creationId xmlns:a16="http://schemas.microsoft.com/office/drawing/2014/main" id="{0FCD12B7-7EA2-4C96-9353-F4306E798294}"/>
            </a:ext>
          </a:extLst>
        </xdr:cNvPr>
        <xdr:cNvCxnSpPr/>
      </xdr:nvCxnSpPr>
      <xdr:spPr>
        <a:xfrm>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549FDDD0-4EF8-4F67-84CC-0A2B1DD0A8AF}"/>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F3C09DDD-342A-4C94-984D-4CDF49BB9431}"/>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a:extLst>
            <a:ext uri="{FF2B5EF4-FFF2-40B4-BE49-F238E27FC236}">
              <a16:creationId xmlns:a16="http://schemas.microsoft.com/office/drawing/2014/main" id="{00C6B6E1-9A32-45F7-B9B6-454C489C885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4" name="テキスト ボックス 263">
          <a:extLst>
            <a:ext uri="{FF2B5EF4-FFF2-40B4-BE49-F238E27FC236}">
              <a16:creationId xmlns:a16="http://schemas.microsoft.com/office/drawing/2014/main" id="{62534438-8DF6-4CFD-BD51-582FE944469B}"/>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FCB0901A-14AB-4831-AE70-1CC120F917D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312C728A-2A51-4FBF-A868-D9665A5CB36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9593F854-9367-49A5-B638-2D09FFC47C9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40ABC43C-413F-46A1-8ACC-E1E9D160906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BD77CCD1-5D5E-444B-A3DA-679481DBAC0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0" name="楕円 269">
          <a:extLst>
            <a:ext uri="{FF2B5EF4-FFF2-40B4-BE49-F238E27FC236}">
              <a16:creationId xmlns:a16="http://schemas.microsoft.com/office/drawing/2014/main" id="{ABDDA982-1DB0-4A80-9D35-8230DAEAF01D}"/>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1" name="その他該当値テキスト">
          <a:extLst>
            <a:ext uri="{FF2B5EF4-FFF2-40B4-BE49-F238E27FC236}">
              <a16:creationId xmlns:a16="http://schemas.microsoft.com/office/drawing/2014/main" id="{11210AE5-3A6C-4655-A061-61B35EFEF751}"/>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2" name="楕円 271">
          <a:extLst>
            <a:ext uri="{FF2B5EF4-FFF2-40B4-BE49-F238E27FC236}">
              <a16:creationId xmlns:a16="http://schemas.microsoft.com/office/drawing/2014/main" id="{395091A2-D294-4E6A-957A-9090B22943B7}"/>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3" name="テキスト ボックス 272">
          <a:extLst>
            <a:ext uri="{FF2B5EF4-FFF2-40B4-BE49-F238E27FC236}">
              <a16:creationId xmlns:a16="http://schemas.microsoft.com/office/drawing/2014/main" id="{13EF8009-F84D-45F3-9B0D-EC5E3C626207}"/>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a:extLst>
            <a:ext uri="{FF2B5EF4-FFF2-40B4-BE49-F238E27FC236}">
              <a16:creationId xmlns:a16="http://schemas.microsoft.com/office/drawing/2014/main" id="{A61D3DAC-FADA-4217-8C42-55384D37AE04}"/>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a:extLst>
            <a:ext uri="{FF2B5EF4-FFF2-40B4-BE49-F238E27FC236}">
              <a16:creationId xmlns:a16="http://schemas.microsoft.com/office/drawing/2014/main" id="{D9423AC8-F4FE-4716-88A2-48C09A551B32}"/>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6" name="楕円 275">
          <a:extLst>
            <a:ext uri="{FF2B5EF4-FFF2-40B4-BE49-F238E27FC236}">
              <a16:creationId xmlns:a16="http://schemas.microsoft.com/office/drawing/2014/main" id="{CF35313B-65DB-4AC9-920E-32D7B636B6FA}"/>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7" name="テキスト ボックス 276">
          <a:extLst>
            <a:ext uri="{FF2B5EF4-FFF2-40B4-BE49-F238E27FC236}">
              <a16:creationId xmlns:a16="http://schemas.microsoft.com/office/drawing/2014/main" id="{AF627D54-98BB-485C-999B-1EA24725264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a:extLst>
            <a:ext uri="{FF2B5EF4-FFF2-40B4-BE49-F238E27FC236}">
              <a16:creationId xmlns:a16="http://schemas.microsoft.com/office/drawing/2014/main" id="{B884EC0D-5B36-48AC-A2E6-FDBB2E01265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a:extLst>
            <a:ext uri="{FF2B5EF4-FFF2-40B4-BE49-F238E27FC236}">
              <a16:creationId xmlns:a16="http://schemas.microsoft.com/office/drawing/2014/main" id="{0925AC62-7FCC-4C02-AC5A-D9FE788E4648}"/>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E4670571-80FF-48D9-AC97-538D2571F35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F80364FD-069F-4C64-AC86-F370DADE7525}"/>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FFFC6177-6939-4C75-87AB-9080145D02E3}"/>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4F7E93EA-3D91-4416-B6D7-9E7473F09E5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8AE5EBE3-D593-4862-8877-F30AAF889817}"/>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7D79AA71-CE23-4CF4-8293-0AC2A11E177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4319ECE6-D3E5-4908-B779-F38A0CF2AA2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4230CC73-9AF5-43D9-872C-D22FBBA6F1F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776E700B-1467-4248-BB5D-87DE0FB4D7F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F27FAA1E-611F-4C24-8BA4-5DA3A920C7A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CD00609F-4577-4965-90B4-D53C6CA499C7}"/>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前年度に比べ、支出は▲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経常的な補助費等のうち、約半分を占める秩父広域市町村圏組合負担金は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百万円の増額、また、皆野・長瀞下水道組合負担金は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百万円の増額となった一方で、福祉・子ども関係の補助費等が減額となっていることから、全体の決算額としては減額となった。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5C6B1943-BF21-4034-BAAE-208EECB3BE1F}"/>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199A46ED-4EB1-43E4-AAEA-65CDD93DDF2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AB16D976-6C4D-4D9D-964A-4418D7D42CA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23360BE3-6B2A-4CAE-BCE7-5279838A004B}"/>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970CDB57-B297-4107-90EE-F147280CAB3A}"/>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54FE2796-FF85-487F-96F2-D6C29F41D31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B958F534-E44A-4306-87A5-DA802EBAC17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A9264010-1541-4568-ACE2-CFD5E87A4E3B}"/>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629766EB-D16B-4F42-BAAE-717BBEE3E9E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1A4BC4E7-FD75-462E-B179-648041C16F06}"/>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F876B82A-FEBC-4F13-8AE5-19448CA52BB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68C01FA-A46D-4BA8-9897-18EC1CA28C1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1C04C85E-124D-44DD-91D0-421284E21B76}"/>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E6B4B859-EF02-4F01-BCBA-945B57E1AED8}"/>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B978F069-992E-410C-8892-DC8A3405870E}"/>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2555C8FD-530B-4541-9E51-40F3F39161F1}"/>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E343AA23-1BCD-48B0-A26F-2BAC24C58A69}"/>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9D50C7A0-E489-446C-8589-2646B49E22FD}"/>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85852</xdr:rowOff>
    </xdr:to>
    <xdr:cxnSp macro="">
      <xdr:nvCxnSpPr>
        <xdr:cNvPr id="309" name="直線コネクタ 308">
          <a:extLst>
            <a:ext uri="{FF2B5EF4-FFF2-40B4-BE49-F238E27FC236}">
              <a16:creationId xmlns:a16="http://schemas.microsoft.com/office/drawing/2014/main" id="{C84D9CEF-CADF-4153-975B-E092FE24D139}"/>
            </a:ext>
          </a:extLst>
        </xdr:cNvPr>
        <xdr:cNvCxnSpPr/>
      </xdr:nvCxnSpPr>
      <xdr:spPr>
        <a:xfrm flipV="1">
          <a:off x="15671800" y="6559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90D4D4CE-C252-4158-A8FE-79DF44510C4F}"/>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6699B82C-0EE9-43FF-B6AD-1AC80DF768EF}"/>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85852</xdr:rowOff>
    </xdr:to>
    <xdr:cxnSp macro="">
      <xdr:nvCxnSpPr>
        <xdr:cNvPr id="312" name="直線コネクタ 311">
          <a:extLst>
            <a:ext uri="{FF2B5EF4-FFF2-40B4-BE49-F238E27FC236}">
              <a16:creationId xmlns:a16="http://schemas.microsoft.com/office/drawing/2014/main" id="{3FF28D33-5998-421D-AB2A-BA0E1366DF29}"/>
            </a:ext>
          </a:extLst>
        </xdr:cNvPr>
        <xdr:cNvCxnSpPr/>
      </xdr:nvCxnSpPr>
      <xdr:spPr>
        <a:xfrm>
          <a:off x="14782800" y="65826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3" name="フローチャート: 判断 312">
          <a:extLst>
            <a:ext uri="{FF2B5EF4-FFF2-40B4-BE49-F238E27FC236}">
              <a16:creationId xmlns:a16="http://schemas.microsoft.com/office/drawing/2014/main" id="{BAFB2BB1-5F34-4CEE-8E0D-04B3300C7C41}"/>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4" name="テキスト ボックス 313">
          <a:extLst>
            <a:ext uri="{FF2B5EF4-FFF2-40B4-BE49-F238E27FC236}">
              <a16:creationId xmlns:a16="http://schemas.microsoft.com/office/drawing/2014/main" id="{A85EDB84-0822-4B61-8BBA-B2B7FA8BA81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39</xdr:row>
      <xdr:rowOff>5842</xdr:rowOff>
    </xdr:to>
    <xdr:cxnSp macro="">
      <xdr:nvCxnSpPr>
        <xdr:cNvPr id="315" name="直線コネクタ 314">
          <a:extLst>
            <a:ext uri="{FF2B5EF4-FFF2-40B4-BE49-F238E27FC236}">
              <a16:creationId xmlns:a16="http://schemas.microsoft.com/office/drawing/2014/main" id="{F447D1EE-6990-4A4A-8168-208F0346EC43}"/>
            </a:ext>
          </a:extLst>
        </xdr:cNvPr>
        <xdr:cNvCxnSpPr/>
      </xdr:nvCxnSpPr>
      <xdr:spPr>
        <a:xfrm flipV="1">
          <a:off x="13893800" y="65826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16" name="フローチャート: 判断 315">
          <a:extLst>
            <a:ext uri="{FF2B5EF4-FFF2-40B4-BE49-F238E27FC236}">
              <a16:creationId xmlns:a16="http://schemas.microsoft.com/office/drawing/2014/main" id="{8A1AAA8A-3DF0-4AAE-8AF5-0490E4EBBEA4}"/>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17" name="テキスト ボックス 316">
          <a:extLst>
            <a:ext uri="{FF2B5EF4-FFF2-40B4-BE49-F238E27FC236}">
              <a16:creationId xmlns:a16="http://schemas.microsoft.com/office/drawing/2014/main" id="{6666C53C-C1CC-4BD0-8726-0D9BF22A7ABA}"/>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5842</xdr:rowOff>
    </xdr:to>
    <xdr:cxnSp macro="">
      <xdr:nvCxnSpPr>
        <xdr:cNvPr id="318" name="直線コネクタ 317">
          <a:extLst>
            <a:ext uri="{FF2B5EF4-FFF2-40B4-BE49-F238E27FC236}">
              <a16:creationId xmlns:a16="http://schemas.microsoft.com/office/drawing/2014/main" id="{4DDB34C0-92E0-4E3D-B6FB-945FCECDD942}"/>
            </a:ext>
          </a:extLst>
        </xdr:cNvPr>
        <xdr:cNvCxnSpPr/>
      </xdr:nvCxnSpPr>
      <xdr:spPr>
        <a:xfrm>
          <a:off x="13004800" y="6646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9" name="フローチャート: 判断 318">
          <a:extLst>
            <a:ext uri="{FF2B5EF4-FFF2-40B4-BE49-F238E27FC236}">
              <a16:creationId xmlns:a16="http://schemas.microsoft.com/office/drawing/2014/main" id="{F0187326-7237-45D7-9C03-C8710A9547BE}"/>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0" name="テキスト ボックス 319">
          <a:extLst>
            <a:ext uri="{FF2B5EF4-FFF2-40B4-BE49-F238E27FC236}">
              <a16:creationId xmlns:a16="http://schemas.microsoft.com/office/drawing/2014/main" id="{4E9067EC-B74F-4585-BD43-54F7D40A93B6}"/>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1" name="フローチャート: 判断 320">
          <a:extLst>
            <a:ext uri="{FF2B5EF4-FFF2-40B4-BE49-F238E27FC236}">
              <a16:creationId xmlns:a16="http://schemas.microsoft.com/office/drawing/2014/main" id="{C720DA9A-1D13-4E00-9C44-073F42D6D532}"/>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2" name="テキスト ボックス 321">
          <a:extLst>
            <a:ext uri="{FF2B5EF4-FFF2-40B4-BE49-F238E27FC236}">
              <a16:creationId xmlns:a16="http://schemas.microsoft.com/office/drawing/2014/main" id="{110970C9-A5BE-4C1F-8CBC-58FDF56DA28D}"/>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DA57EDFA-1DA9-4B42-88B4-784E6FD36F0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9699206D-2A37-4FE2-8AE5-BA27A4E72E8D}"/>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7F23323F-C7A6-4370-93BC-59D6EF72244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691FA7E4-06EA-47F6-961F-0DB698A6C97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B797D7EC-CED3-4F74-9EC6-C964EF9A17C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8" name="楕円 327">
          <a:extLst>
            <a:ext uri="{FF2B5EF4-FFF2-40B4-BE49-F238E27FC236}">
              <a16:creationId xmlns:a16="http://schemas.microsoft.com/office/drawing/2014/main" id="{00804A78-DB8F-4517-934F-7E9FDD5CE058}"/>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9" name="補助費等該当値テキスト">
          <a:extLst>
            <a:ext uri="{FF2B5EF4-FFF2-40B4-BE49-F238E27FC236}">
              <a16:creationId xmlns:a16="http://schemas.microsoft.com/office/drawing/2014/main" id="{E2A95D2F-23B2-4A65-A8C3-AD8C1C356EBC}"/>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30" name="楕円 329">
          <a:extLst>
            <a:ext uri="{FF2B5EF4-FFF2-40B4-BE49-F238E27FC236}">
              <a16:creationId xmlns:a16="http://schemas.microsoft.com/office/drawing/2014/main" id="{8DE7C5DB-14C4-4344-B421-D8B2DEBBBD07}"/>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31" name="テキスト ボックス 330">
          <a:extLst>
            <a:ext uri="{FF2B5EF4-FFF2-40B4-BE49-F238E27FC236}">
              <a16:creationId xmlns:a16="http://schemas.microsoft.com/office/drawing/2014/main" id="{A4D0E360-1AFD-4E6A-8A68-D68C1E023494}"/>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32" name="楕円 331">
          <a:extLst>
            <a:ext uri="{FF2B5EF4-FFF2-40B4-BE49-F238E27FC236}">
              <a16:creationId xmlns:a16="http://schemas.microsoft.com/office/drawing/2014/main" id="{2C690E7B-B455-449E-87EB-366F2C77BD96}"/>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3" name="テキスト ボックス 332">
          <a:extLst>
            <a:ext uri="{FF2B5EF4-FFF2-40B4-BE49-F238E27FC236}">
              <a16:creationId xmlns:a16="http://schemas.microsoft.com/office/drawing/2014/main" id="{011FBF7C-81F1-4C2D-AFA8-2FF329D8177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4" name="楕円 333">
          <a:extLst>
            <a:ext uri="{FF2B5EF4-FFF2-40B4-BE49-F238E27FC236}">
              <a16:creationId xmlns:a16="http://schemas.microsoft.com/office/drawing/2014/main" id="{4801150D-53CD-429E-99B6-760D53E3866B}"/>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5" name="テキスト ボックス 334">
          <a:extLst>
            <a:ext uri="{FF2B5EF4-FFF2-40B4-BE49-F238E27FC236}">
              <a16:creationId xmlns:a16="http://schemas.microsoft.com/office/drawing/2014/main" id="{DDFC3042-8F2A-4562-9889-A692C8E92934}"/>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6" name="楕円 335">
          <a:extLst>
            <a:ext uri="{FF2B5EF4-FFF2-40B4-BE49-F238E27FC236}">
              <a16:creationId xmlns:a16="http://schemas.microsoft.com/office/drawing/2014/main" id="{DDBC5002-4572-4F6B-AAD3-FA1A3BCFC395}"/>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7" name="テキスト ボックス 336">
          <a:extLst>
            <a:ext uri="{FF2B5EF4-FFF2-40B4-BE49-F238E27FC236}">
              <a16:creationId xmlns:a16="http://schemas.microsoft.com/office/drawing/2014/main" id="{F5A5E304-B09E-4B72-AEF4-78A929E49554}"/>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8CA9673D-03E2-478F-887F-4E3B7B37861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5C67A9E1-300A-48F3-BA37-0076E4C13CC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DB6677BB-6F11-4EAE-85F3-F3E00C6312D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341B9C84-46AE-4463-BF78-94525A44B52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A10D611F-C1E9-427A-9556-A396A7B01B6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C14F866D-B976-424D-B0FC-0B3209E11D4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F45AB73B-26A9-414C-B553-74D966F5908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E1682671-F38C-4D76-B125-47455D7EBF78}"/>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B169F0A6-E7EE-4323-8078-850127B43CC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45CDE15-044D-4D15-972B-DAE123343B2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95A42DEC-4734-4446-AF4F-1B20010F6EC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年々増加傾向にあったが、令和２年度は前年度より▲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年度以降、上水道広域化施設整備事業出資金のための出資債を毎年起債することになり、令和２年度も</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百万円を借り入れた一方で、臨時財政対策債を満額発行としなかったため、借入額全体では前年度より▲</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百万円となった。また、過去の利率の高い起債の償還が終了となったこともあり、地方債残高も前年度から▲</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百万円となった。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今後とも緊急度・住民ニーズを的確に把握した事業を選択するとともに、地方債の新規発行を抑制し、比率の低下に努める。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40DD44DF-5B59-45C2-AE33-8736A03E96B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CDF404C4-34AC-42F0-82A2-EB5D4EDF656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8FCAE2F7-A925-499F-A8A9-C25E0CF3C67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411F300-3B2D-43CE-9122-6B53969BBCAA}"/>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715C1C60-E2ED-45B1-A8C9-D7DCD8F8843B}"/>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1ECB553-963D-4E30-90E7-681A5C67F4D6}"/>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A92035FD-4FB5-4287-A53A-6CC553F38E9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74192161-C6CB-4709-8EF4-A86126A05967}"/>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2CBC0B6F-3D82-464A-A797-FBBB6D60A06C}"/>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146C6628-9BF8-45DB-BA5A-B6C332CC01AC}"/>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CAD81FA8-8E9C-468F-8D0A-5C899B38AE0C}"/>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FD761CF5-08D4-428B-B04F-AECF72A81C32}"/>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E09DDD6C-6071-4FB2-96DE-98D27F1946D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79A21D3E-9638-41CC-A0C5-5671BB9D2EA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469662AB-9F58-4EBA-8CBC-0743111862B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9A643A6-F7C9-4611-97F7-67963B915BA9}"/>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5A5B9230-B4AE-4970-9E88-B520EDBCA2D8}"/>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40D97739-2527-4AA2-B31B-6F2B21831F84}"/>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27C8F541-52D8-4F2F-8ABF-B823E48A6802}"/>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F2ADD388-F9B8-4930-9E2F-440EDA639B6E}"/>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115570</xdr:rowOff>
    </xdr:to>
    <xdr:cxnSp macro="">
      <xdr:nvCxnSpPr>
        <xdr:cNvPr id="369" name="直線コネクタ 368">
          <a:extLst>
            <a:ext uri="{FF2B5EF4-FFF2-40B4-BE49-F238E27FC236}">
              <a16:creationId xmlns:a16="http://schemas.microsoft.com/office/drawing/2014/main" id="{677C3A33-DAB3-430A-A6CE-F5A9CC267E0A}"/>
            </a:ext>
          </a:extLst>
        </xdr:cNvPr>
        <xdr:cNvCxnSpPr/>
      </xdr:nvCxnSpPr>
      <xdr:spPr>
        <a:xfrm flipV="1">
          <a:off x="3987800" y="12943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EB91EDC4-01A3-4AA0-BF52-5FD2D805FF1D}"/>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7EF430B4-BF6D-435C-A28C-AA48A0598654}"/>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115570</xdr:rowOff>
    </xdr:to>
    <xdr:cxnSp macro="">
      <xdr:nvCxnSpPr>
        <xdr:cNvPr id="372" name="直線コネクタ 371">
          <a:extLst>
            <a:ext uri="{FF2B5EF4-FFF2-40B4-BE49-F238E27FC236}">
              <a16:creationId xmlns:a16="http://schemas.microsoft.com/office/drawing/2014/main" id="{CC9D8B55-BCD2-4875-BBFE-E130D5E0A95A}"/>
            </a:ext>
          </a:extLst>
        </xdr:cNvPr>
        <xdr:cNvCxnSpPr/>
      </xdr:nvCxnSpPr>
      <xdr:spPr>
        <a:xfrm>
          <a:off x="3098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167639</xdr:rowOff>
    </xdr:from>
    <xdr:to>
      <xdr:col>20</xdr:col>
      <xdr:colOff>38100</xdr:colOff>
      <xdr:row>76</xdr:row>
      <xdr:rowOff>97789</xdr:rowOff>
    </xdr:to>
    <xdr:sp macro="" textlink="">
      <xdr:nvSpPr>
        <xdr:cNvPr id="373" name="フローチャート: 判断 372">
          <a:extLst>
            <a:ext uri="{FF2B5EF4-FFF2-40B4-BE49-F238E27FC236}">
              <a16:creationId xmlns:a16="http://schemas.microsoft.com/office/drawing/2014/main" id="{239331C1-0E6F-47E2-8EBB-309213009284}"/>
            </a:ext>
          </a:extLst>
        </xdr:cNvPr>
        <xdr:cNvSpPr/>
      </xdr:nvSpPr>
      <xdr:spPr>
        <a:xfrm>
          <a:off x="3937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82566</xdr:rowOff>
    </xdr:from>
    <xdr:ext cx="736600" cy="259045"/>
    <xdr:sp macro="" textlink="">
      <xdr:nvSpPr>
        <xdr:cNvPr id="374" name="テキスト ボックス 373">
          <a:extLst>
            <a:ext uri="{FF2B5EF4-FFF2-40B4-BE49-F238E27FC236}">
              <a16:creationId xmlns:a16="http://schemas.microsoft.com/office/drawing/2014/main" id="{BC262475-F5A9-4E3C-BE2B-741B58E6A482}"/>
            </a:ext>
          </a:extLst>
        </xdr:cNvPr>
        <xdr:cNvSpPr txBox="1"/>
      </xdr:nvSpPr>
      <xdr:spPr>
        <a:xfrm>
          <a:off x="3606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115570</xdr:rowOff>
    </xdr:to>
    <xdr:cxnSp macro="">
      <xdr:nvCxnSpPr>
        <xdr:cNvPr id="375" name="直線コネクタ 374">
          <a:extLst>
            <a:ext uri="{FF2B5EF4-FFF2-40B4-BE49-F238E27FC236}">
              <a16:creationId xmlns:a16="http://schemas.microsoft.com/office/drawing/2014/main" id="{648E851B-994B-4525-B481-F79DD73F473D}"/>
            </a:ext>
          </a:extLst>
        </xdr:cNvPr>
        <xdr:cNvCxnSpPr/>
      </xdr:nvCxnSpPr>
      <xdr:spPr>
        <a:xfrm>
          <a:off x="2209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160020</xdr:rowOff>
    </xdr:from>
    <xdr:to>
      <xdr:col>15</xdr:col>
      <xdr:colOff>149225</xdr:colOff>
      <xdr:row>76</xdr:row>
      <xdr:rowOff>90170</xdr:rowOff>
    </xdr:to>
    <xdr:sp macro="" textlink="">
      <xdr:nvSpPr>
        <xdr:cNvPr id="376" name="フローチャート: 判断 375">
          <a:extLst>
            <a:ext uri="{FF2B5EF4-FFF2-40B4-BE49-F238E27FC236}">
              <a16:creationId xmlns:a16="http://schemas.microsoft.com/office/drawing/2014/main" id="{B41F5492-9EE5-4959-864C-470FCB084F30}"/>
            </a:ext>
          </a:extLst>
        </xdr:cNvPr>
        <xdr:cNvSpPr/>
      </xdr:nvSpPr>
      <xdr:spPr>
        <a:xfrm>
          <a:off x="3048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74947</xdr:rowOff>
    </xdr:from>
    <xdr:ext cx="762000" cy="259045"/>
    <xdr:sp macro="" textlink="">
      <xdr:nvSpPr>
        <xdr:cNvPr id="377" name="テキスト ボックス 376">
          <a:extLst>
            <a:ext uri="{FF2B5EF4-FFF2-40B4-BE49-F238E27FC236}">
              <a16:creationId xmlns:a16="http://schemas.microsoft.com/office/drawing/2014/main" id="{FD17F92F-7B5E-4647-8DC7-32B51C3A0B9D}"/>
            </a:ext>
          </a:extLst>
        </xdr:cNvPr>
        <xdr:cNvSpPr txBox="1"/>
      </xdr:nvSpPr>
      <xdr:spPr>
        <a:xfrm>
          <a:off x="2717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100330</xdr:rowOff>
    </xdr:to>
    <xdr:cxnSp macro="">
      <xdr:nvCxnSpPr>
        <xdr:cNvPr id="378" name="直線コネクタ 377">
          <a:extLst>
            <a:ext uri="{FF2B5EF4-FFF2-40B4-BE49-F238E27FC236}">
              <a16:creationId xmlns:a16="http://schemas.microsoft.com/office/drawing/2014/main" id="{76B2B263-16BF-4996-A09B-710F2EA66590}"/>
            </a:ext>
          </a:extLst>
        </xdr:cNvPr>
        <xdr:cNvCxnSpPr/>
      </xdr:nvCxnSpPr>
      <xdr:spPr>
        <a:xfrm>
          <a:off x="1320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163830</xdr:rowOff>
    </xdr:from>
    <xdr:to>
      <xdr:col>11</xdr:col>
      <xdr:colOff>60325</xdr:colOff>
      <xdr:row>76</xdr:row>
      <xdr:rowOff>93980</xdr:rowOff>
    </xdr:to>
    <xdr:sp macro="" textlink="">
      <xdr:nvSpPr>
        <xdr:cNvPr id="379" name="フローチャート: 判断 378">
          <a:extLst>
            <a:ext uri="{FF2B5EF4-FFF2-40B4-BE49-F238E27FC236}">
              <a16:creationId xmlns:a16="http://schemas.microsoft.com/office/drawing/2014/main" id="{EF0155BF-BFFB-40F8-9552-EA0212E5DEE1}"/>
            </a:ext>
          </a:extLst>
        </xdr:cNvPr>
        <xdr:cNvSpPr/>
      </xdr:nvSpPr>
      <xdr:spPr>
        <a:xfrm>
          <a:off x="2159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78757</xdr:rowOff>
    </xdr:from>
    <xdr:ext cx="762000" cy="259045"/>
    <xdr:sp macro="" textlink="">
      <xdr:nvSpPr>
        <xdr:cNvPr id="380" name="テキスト ボックス 379">
          <a:extLst>
            <a:ext uri="{FF2B5EF4-FFF2-40B4-BE49-F238E27FC236}">
              <a16:creationId xmlns:a16="http://schemas.microsoft.com/office/drawing/2014/main" id="{88DDA5C9-C3FC-4F71-AEBE-8867375C91A7}"/>
            </a:ext>
          </a:extLst>
        </xdr:cNvPr>
        <xdr:cNvSpPr txBox="1"/>
      </xdr:nvSpPr>
      <xdr:spPr>
        <a:xfrm>
          <a:off x="1828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1" name="フローチャート: 判断 380">
          <a:extLst>
            <a:ext uri="{FF2B5EF4-FFF2-40B4-BE49-F238E27FC236}">
              <a16:creationId xmlns:a16="http://schemas.microsoft.com/office/drawing/2014/main" id="{1ADBF328-876E-44C7-BE17-5B9C804F4D1B}"/>
            </a:ext>
          </a:extLst>
        </xdr:cNvPr>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2" name="テキスト ボックス 381">
          <a:extLst>
            <a:ext uri="{FF2B5EF4-FFF2-40B4-BE49-F238E27FC236}">
              <a16:creationId xmlns:a16="http://schemas.microsoft.com/office/drawing/2014/main" id="{ADCA2754-E17E-46B8-A508-B6BFEEA02C11}"/>
            </a:ext>
          </a:extLst>
        </xdr:cNvPr>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E76607E9-DD6D-460A-AFDF-E58BADE9176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95151A7E-D9DA-471E-A74F-35BC0BA3FBA5}"/>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6DBDB22D-5F2C-4D53-BC0F-A5B319C921F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D610CBE2-75E2-4B4F-A4DB-2B0D5281EAA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974FE29E-AF75-479C-8A31-FC08BDD36EA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8" name="楕円 387">
          <a:extLst>
            <a:ext uri="{FF2B5EF4-FFF2-40B4-BE49-F238E27FC236}">
              <a16:creationId xmlns:a16="http://schemas.microsoft.com/office/drawing/2014/main" id="{E5261DB0-7351-4E2F-B995-1FC3F26FE1EC}"/>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9" name="公債費該当値テキスト">
          <a:extLst>
            <a:ext uri="{FF2B5EF4-FFF2-40B4-BE49-F238E27FC236}">
              <a16:creationId xmlns:a16="http://schemas.microsoft.com/office/drawing/2014/main" id="{550746AF-9164-4AB5-A978-DD0FD1AB6652}"/>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0" name="楕円 389">
          <a:extLst>
            <a:ext uri="{FF2B5EF4-FFF2-40B4-BE49-F238E27FC236}">
              <a16:creationId xmlns:a16="http://schemas.microsoft.com/office/drawing/2014/main" id="{2896D7EE-AAE3-4997-8FF9-0F515B61C381}"/>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1" name="テキスト ボックス 390">
          <a:extLst>
            <a:ext uri="{FF2B5EF4-FFF2-40B4-BE49-F238E27FC236}">
              <a16:creationId xmlns:a16="http://schemas.microsoft.com/office/drawing/2014/main" id="{5A3F85D4-3B8B-4298-B3D6-47451953883C}"/>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2" name="楕円 391">
          <a:extLst>
            <a:ext uri="{FF2B5EF4-FFF2-40B4-BE49-F238E27FC236}">
              <a16:creationId xmlns:a16="http://schemas.microsoft.com/office/drawing/2014/main" id="{038D137F-80F0-4E53-80A8-81FB7944CDDF}"/>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3" name="テキスト ボックス 392">
          <a:extLst>
            <a:ext uri="{FF2B5EF4-FFF2-40B4-BE49-F238E27FC236}">
              <a16:creationId xmlns:a16="http://schemas.microsoft.com/office/drawing/2014/main" id="{BD177B35-7317-420E-B28E-73C662FB1234}"/>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4" name="楕円 393">
          <a:extLst>
            <a:ext uri="{FF2B5EF4-FFF2-40B4-BE49-F238E27FC236}">
              <a16:creationId xmlns:a16="http://schemas.microsoft.com/office/drawing/2014/main" id="{16F06F4F-6360-4E97-9FFE-A2270AD4DDB7}"/>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5" name="テキスト ボックス 394">
          <a:extLst>
            <a:ext uri="{FF2B5EF4-FFF2-40B4-BE49-F238E27FC236}">
              <a16:creationId xmlns:a16="http://schemas.microsoft.com/office/drawing/2014/main" id="{46744192-C6F7-4F41-BAF1-EACE8BBE2A99}"/>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6" name="楕円 395">
          <a:extLst>
            <a:ext uri="{FF2B5EF4-FFF2-40B4-BE49-F238E27FC236}">
              <a16:creationId xmlns:a16="http://schemas.microsoft.com/office/drawing/2014/main" id="{BE80A37A-A1B0-4D0C-B045-A4D6555ACA2B}"/>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7" name="テキスト ボックス 396">
          <a:extLst>
            <a:ext uri="{FF2B5EF4-FFF2-40B4-BE49-F238E27FC236}">
              <a16:creationId xmlns:a16="http://schemas.microsoft.com/office/drawing/2014/main" id="{E54DD948-6487-462C-ADE6-94512334A40F}"/>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32FEAAA5-C46F-42BE-BCE5-76B35FEDA69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B03C5DE0-B311-4ADE-A349-325763D29ED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F3B02DC9-19DA-4533-B9B7-D57979E5BF3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79E32B19-EA7A-4635-A13A-4C8F4228408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95F5211-7181-49DA-86A3-D01C6C90134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B783F6F4-99D3-4C0D-BB2E-9BEE9B95799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B3D03FDA-811A-4B64-B0B3-1631892096C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F23D0EEF-BB50-45BE-B260-C819C3883C6B}"/>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311FE217-7DE6-4005-B49B-4D00C6D605E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716F33F3-7AC8-4F52-8388-65FBAAB31D7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EE37AE02-3163-4D61-B4E7-67C1DC5204D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補助費や扶助費等について、引き続き行財政改革を進め、経費の削減に努めていく。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23355473-F98F-4F1C-8D3F-3DE8ADDED6C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5B1A9EC3-020C-4189-95A9-85CCC9EE899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8BCBF3B9-E889-4E82-A696-62F9F572849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3543003B-C814-490E-B594-5E9803D29ABC}"/>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36B0C11D-0C89-48FD-89BD-15A94B4596CF}"/>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BAC7BCE8-1037-4C46-847E-54F8F3F0EB9D}"/>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411C6F32-4E6F-4A28-958F-A6DF0AE16BC8}"/>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54618E5A-501A-4DB7-B093-A91CAABAAE51}"/>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2C06632E-DC37-4F28-9DA7-B3FC89E42D64}"/>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DE0327BF-E6BE-4183-83E8-727554762B38}"/>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6E49564C-49F4-4748-993B-5129C7A50E2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47302D0D-F82C-4C71-B150-39E76D53DBC6}"/>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EF959693-C899-4011-9EB4-4D6615F4386F}"/>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AFB8335F-E486-43C4-9630-3E4441C8EC8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7AE91832-C9CC-453C-A2FE-D1D4321F068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97BBA11C-ABFB-4BF9-8866-8C4C125046A1}"/>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E4116871-84E6-4DA2-9B13-FDC3526D706F}"/>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7DA70B70-89E3-41D5-93CA-62AA72D2B6A9}"/>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32D2D7C7-43FC-499E-A886-FC94C9CFD841}"/>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BD6C9436-3721-4CFD-BAAD-ED9C9579858D}"/>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BA363846-8B2A-4F43-8185-398701221D8F}"/>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39370</xdr:rowOff>
    </xdr:from>
    <xdr:to>
      <xdr:col>82</xdr:col>
      <xdr:colOff>107950</xdr:colOff>
      <xdr:row>78</xdr:row>
      <xdr:rowOff>66039</xdr:rowOff>
    </xdr:to>
    <xdr:cxnSp macro="">
      <xdr:nvCxnSpPr>
        <xdr:cNvPr id="430" name="直線コネクタ 429">
          <a:extLst>
            <a:ext uri="{FF2B5EF4-FFF2-40B4-BE49-F238E27FC236}">
              <a16:creationId xmlns:a16="http://schemas.microsoft.com/office/drawing/2014/main" id="{84889F25-0346-4A90-902E-3E032DDDA95F}"/>
            </a:ext>
          </a:extLst>
        </xdr:cNvPr>
        <xdr:cNvCxnSpPr/>
      </xdr:nvCxnSpPr>
      <xdr:spPr>
        <a:xfrm flipV="1">
          <a:off x="15671800" y="134124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C9F97FB3-E079-4966-807A-666B6AF1275A}"/>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FBC1DF42-5C9F-496A-A51D-7358DCCBC1D2}"/>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78</xdr:row>
      <xdr:rowOff>66039</xdr:rowOff>
    </xdr:to>
    <xdr:cxnSp macro="">
      <xdr:nvCxnSpPr>
        <xdr:cNvPr id="433" name="直線コネクタ 432">
          <a:extLst>
            <a:ext uri="{FF2B5EF4-FFF2-40B4-BE49-F238E27FC236}">
              <a16:creationId xmlns:a16="http://schemas.microsoft.com/office/drawing/2014/main" id="{86A921E1-5BB9-4F53-A452-6B6C61EEC83B}"/>
            </a:ext>
          </a:extLst>
        </xdr:cNvPr>
        <xdr:cNvCxnSpPr/>
      </xdr:nvCxnSpPr>
      <xdr:spPr>
        <a:xfrm>
          <a:off x="14782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45720</xdr:rowOff>
    </xdr:from>
    <xdr:to>
      <xdr:col>78</xdr:col>
      <xdr:colOff>120650</xdr:colOff>
      <xdr:row>78</xdr:row>
      <xdr:rowOff>147320</xdr:rowOff>
    </xdr:to>
    <xdr:sp macro="" textlink="">
      <xdr:nvSpPr>
        <xdr:cNvPr id="434" name="フローチャート: 判断 433">
          <a:extLst>
            <a:ext uri="{FF2B5EF4-FFF2-40B4-BE49-F238E27FC236}">
              <a16:creationId xmlns:a16="http://schemas.microsoft.com/office/drawing/2014/main" id="{B92CEE21-F3A3-40EA-B2A2-26CD4279C62A}"/>
            </a:ext>
          </a:extLst>
        </xdr:cNvPr>
        <xdr:cNvSpPr/>
      </xdr:nvSpPr>
      <xdr:spPr>
        <a:xfrm>
          <a:off x="15621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35" name="テキスト ボックス 434">
          <a:extLst>
            <a:ext uri="{FF2B5EF4-FFF2-40B4-BE49-F238E27FC236}">
              <a16:creationId xmlns:a16="http://schemas.microsoft.com/office/drawing/2014/main" id="{06F4C34E-218F-4E13-B7D1-E9F3150C1EEC}"/>
            </a:ext>
          </a:extLst>
        </xdr:cNvPr>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85089</xdr:rowOff>
    </xdr:to>
    <xdr:cxnSp macro="">
      <xdr:nvCxnSpPr>
        <xdr:cNvPr id="436" name="直線コネクタ 435">
          <a:extLst>
            <a:ext uri="{FF2B5EF4-FFF2-40B4-BE49-F238E27FC236}">
              <a16:creationId xmlns:a16="http://schemas.microsoft.com/office/drawing/2014/main" id="{C6569C7D-2040-46B9-9C44-12E9A248DABB}"/>
            </a:ext>
          </a:extLst>
        </xdr:cNvPr>
        <xdr:cNvCxnSpPr/>
      </xdr:nvCxnSpPr>
      <xdr:spPr>
        <a:xfrm flipV="1">
          <a:off x="13893800" y="13389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7" name="フローチャート: 判断 436">
          <a:extLst>
            <a:ext uri="{FF2B5EF4-FFF2-40B4-BE49-F238E27FC236}">
              <a16:creationId xmlns:a16="http://schemas.microsoft.com/office/drawing/2014/main" id="{B5F599EB-72A4-4E76-A4E7-1A55613DF047}"/>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9BE02D2B-7EC6-45F7-946A-D1BF51EBA42E}"/>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85089</xdr:rowOff>
    </xdr:to>
    <xdr:cxnSp macro="">
      <xdr:nvCxnSpPr>
        <xdr:cNvPr id="439" name="直線コネクタ 438">
          <a:extLst>
            <a:ext uri="{FF2B5EF4-FFF2-40B4-BE49-F238E27FC236}">
              <a16:creationId xmlns:a16="http://schemas.microsoft.com/office/drawing/2014/main" id="{F8341B6B-96FB-48BF-9474-C440581C535B}"/>
            </a:ext>
          </a:extLst>
        </xdr:cNvPr>
        <xdr:cNvCxnSpPr/>
      </xdr:nvCxnSpPr>
      <xdr:spPr>
        <a:xfrm>
          <a:off x="13004800" y="13378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0" name="フローチャート: 判断 439">
          <a:extLst>
            <a:ext uri="{FF2B5EF4-FFF2-40B4-BE49-F238E27FC236}">
              <a16:creationId xmlns:a16="http://schemas.microsoft.com/office/drawing/2014/main" id="{3B5E382D-50CE-4C6D-AA27-DEBD9D15344B}"/>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1" name="テキスト ボックス 440">
          <a:extLst>
            <a:ext uri="{FF2B5EF4-FFF2-40B4-BE49-F238E27FC236}">
              <a16:creationId xmlns:a16="http://schemas.microsoft.com/office/drawing/2014/main" id="{FD8806E9-4770-4255-B8F0-9A378C7BCBA1}"/>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42" name="フローチャート: 判断 441">
          <a:extLst>
            <a:ext uri="{FF2B5EF4-FFF2-40B4-BE49-F238E27FC236}">
              <a16:creationId xmlns:a16="http://schemas.microsoft.com/office/drawing/2014/main" id="{2CBFC95E-7D74-4E91-835D-B661DCCEDFC5}"/>
            </a:ext>
          </a:extLst>
        </xdr:cNvPr>
        <xdr:cNvSpPr/>
      </xdr:nvSpPr>
      <xdr:spPr>
        <a:xfrm>
          <a:off x="12954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54627</xdr:rowOff>
    </xdr:from>
    <xdr:ext cx="762000" cy="259045"/>
    <xdr:sp macro="" textlink="">
      <xdr:nvSpPr>
        <xdr:cNvPr id="443" name="テキスト ボックス 442">
          <a:extLst>
            <a:ext uri="{FF2B5EF4-FFF2-40B4-BE49-F238E27FC236}">
              <a16:creationId xmlns:a16="http://schemas.microsoft.com/office/drawing/2014/main" id="{DF398E8D-E7E1-4425-AEDE-74348A92771B}"/>
            </a:ext>
          </a:extLst>
        </xdr:cNvPr>
        <xdr:cNvSpPr txBox="1"/>
      </xdr:nvSpPr>
      <xdr:spPr>
        <a:xfrm>
          <a:off x="12623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A6DA7901-97C3-4CE7-A2A9-9C848CAA2A7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D0A47B00-9FAF-4035-B102-2F118569342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AC1BDD5D-AA0A-4A6F-A67F-51E8D9938369}"/>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43153209-B330-4AFE-9BBF-D4515243B91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8D16E456-60CD-4F4F-9F1B-C5E74DF4936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49" name="楕円 448">
          <a:extLst>
            <a:ext uri="{FF2B5EF4-FFF2-40B4-BE49-F238E27FC236}">
              <a16:creationId xmlns:a16="http://schemas.microsoft.com/office/drawing/2014/main" id="{586D6B43-1447-4AE0-855D-ED22BBE9B1E2}"/>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5097</xdr:rowOff>
    </xdr:from>
    <xdr:ext cx="762000" cy="259045"/>
    <xdr:sp macro="" textlink="">
      <xdr:nvSpPr>
        <xdr:cNvPr id="450" name="公債費以外該当値テキスト">
          <a:extLst>
            <a:ext uri="{FF2B5EF4-FFF2-40B4-BE49-F238E27FC236}">
              <a16:creationId xmlns:a16="http://schemas.microsoft.com/office/drawing/2014/main" id="{D9F45472-3853-4E0B-96D8-2BD34F571D89}"/>
            </a:ext>
          </a:extLst>
        </xdr:cNvPr>
        <xdr:cNvSpPr txBox="1"/>
      </xdr:nvSpPr>
      <xdr:spPr>
        <a:xfrm>
          <a:off x="165989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1" name="楕円 450">
          <a:extLst>
            <a:ext uri="{FF2B5EF4-FFF2-40B4-BE49-F238E27FC236}">
              <a16:creationId xmlns:a16="http://schemas.microsoft.com/office/drawing/2014/main" id="{51B79D03-BBCD-49FC-A470-5683B1D52B2C}"/>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127016</xdr:rowOff>
    </xdr:from>
    <xdr:ext cx="736600" cy="259045"/>
    <xdr:sp macro="" textlink="">
      <xdr:nvSpPr>
        <xdr:cNvPr id="452" name="テキスト ボックス 451">
          <a:extLst>
            <a:ext uri="{FF2B5EF4-FFF2-40B4-BE49-F238E27FC236}">
              <a16:creationId xmlns:a16="http://schemas.microsoft.com/office/drawing/2014/main" id="{4A9AE190-3D9B-4677-B0C8-821A294CAE6E}"/>
            </a:ext>
          </a:extLst>
        </xdr:cNvPr>
        <xdr:cNvSpPr txBox="1"/>
      </xdr:nvSpPr>
      <xdr:spPr>
        <a:xfrm>
          <a:off x="15290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53" name="楕円 452">
          <a:extLst>
            <a:ext uri="{FF2B5EF4-FFF2-40B4-BE49-F238E27FC236}">
              <a16:creationId xmlns:a16="http://schemas.microsoft.com/office/drawing/2014/main" id="{848C76D6-8A94-41AA-A69B-1E9F8F8444D6}"/>
            </a:ext>
          </a:extLst>
        </xdr:cNvPr>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77488</xdr:rowOff>
    </xdr:from>
    <xdr:ext cx="762000" cy="259045"/>
    <xdr:sp macro="" textlink="">
      <xdr:nvSpPr>
        <xdr:cNvPr id="454" name="テキスト ボックス 453">
          <a:extLst>
            <a:ext uri="{FF2B5EF4-FFF2-40B4-BE49-F238E27FC236}">
              <a16:creationId xmlns:a16="http://schemas.microsoft.com/office/drawing/2014/main" id="{EDB67746-EA88-4DE6-86E7-74B0B379407D}"/>
            </a:ext>
          </a:extLst>
        </xdr:cNvPr>
        <xdr:cNvSpPr txBox="1"/>
      </xdr:nvSpPr>
      <xdr:spPr>
        <a:xfrm>
          <a:off x="14401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5" name="楕円 454">
          <a:extLst>
            <a:ext uri="{FF2B5EF4-FFF2-40B4-BE49-F238E27FC236}">
              <a16:creationId xmlns:a16="http://schemas.microsoft.com/office/drawing/2014/main" id="{E9ACE733-31D5-48E4-A0A1-F9706983A403}"/>
            </a:ext>
          </a:extLst>
        </xdr:cNvPr>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56" name="テキスト ボックス 455">
          <a:extLst>
            <a:ext uri="{FF2B5EF4-FFF2-40B4-BE49-F238E27FC236}">
              <a16:creationId xmlns:a16="http://schemas.microsoft.com/office/drawing/2014/main" id="{DA225017-47A1-4B35-AEB5-8169340D51A4}"/>
            </a:ext>
          </a:extLst>
        </xdr:cNvPr>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7" name="楕円 456">
          <a:extLst>
            <a:ext uri="{FF2B5EF4-FFF2-40B4-BE49-F238E27FC236}">
              <a16:creationId xmlns:a16="http://schemas.microsoft.com/office/drawing/2014/main" id="{D63AE854-906B-4EFB-9373-68092540B24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58" name="テキスト ボックス 457">
          <a:extLst>
            <a:ext uri="{FF2B5EF4-FFF2-40B4-BE49-F238E27FC236}">
              <a16:creationId xmlns:a16="http://schemas.microsoft.com/office/drawing/2014/main" id="{79685A30-56A2-414E-AECB-BB115A72FBD0}"/>
            </a:ext>
          </a:extLst>
        </xdr:cNvPr>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716D232-7A87-4B1F-9699-59AAC6B52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11BD99A-CB79-495A-A4BD-575D3FFF15F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B5F9E7AB-65CC-48DD-9F18-C1CF35E06B6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6FBE2C38-8A60-49EF-82C4-0D6124F409F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A3EE35F5-95EA-4291-A2F0-7D9DB4B08BB6}"/>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82E3870-B805-4EA6-AA59-FC0A1BFFF33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9248341-35F7-4D4F-AF56-0AA5388BB1F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44E4885-967B-4372-AD0E-E4EDA02BB89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3CE2E98-21F8-49BB-A9F7-310B68F401F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A259770-962D-4927-87CB-0CF90AD9F9E2}"/>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68BAA50-3453-4547-AB16-0EE79D5FC2C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ABBF8570-B85D-4317-B07B-1E0C0B616EF8}"/>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4B8BC34-E7AD-428D-8B62-2D3BEFACD7E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9CA4262-0F55-4935-B943-B8616F2D488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3B271EE7-2F3A-47B8-85CB-0B769AF827C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CAA58D8-04FF-432F-B9AC-757D066FA95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2390AA8-7DE6-4906-A57C-845E18AA1139}"/>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E462CC8-417F-4E8A-8AE4-6022E41FE74E}"/>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988A652-2DB1-48E8-8996-B8F8EE71ED8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8D3E1249-7CCF-4D42-87E1-A6EBF4DDEC3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E16F039-01BB-43E4-BF24-5085181F7B47}"/>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484512B-5E42-4B75-BCDA-40F23BFB262F}"/>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5743553-144D-4073-BE81-196C02B286A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59971A0-ACCC-45F4-AB0E-1669BCDC20C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4FA7F0B-F6AF-41A4-9F7C-729D84A06C5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22AE5EB-A93E-42C5-BD85-7C64C98F403D}"/>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3A23106-F993-44AB-9504-D6B66F9C1C7B}"/>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3B00E5B-6DAA-4013-8928-040089A2651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842FA2DF-ABB1-4B9F-A07F-6B6B068B196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DD6553C2-B685-4D89-9D45-BEF4F544795C}"/>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704BFF2B-89AD-4FE8-93B8-A6CF0F69EBD3}"/>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5822C4-DB20-4044-83E1-8FE61077AF72}"/>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8A3843F7-0A26-46B4-9268-43B76870F8E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FF1BC6F-988D-48B6-81D9-492A88BAA09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731243E1-F9C5-4405-AE91-FB22C349A6A7}"/>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7FA401AF-D6F7-4D3D-AE1D-B61CC45A6D7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201ADCB7-C30F-4294-9F9D-B30EEC4D051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3853BFB7-F90B-4208-A458-6487786EB608}"/>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2A9B74B8-FFCD-4182-9DB5-33FF309B8D0A}"/>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258519-A743-4B49-B005-FD62CA0E8EB6}"/>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14740965-ABF7-4723-9C07-3D5BA390976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D913F1D5-26A6-406E-864C-333E475F0428}"/>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E439CD4D-1CCA-4978-97FD-D2FB31BFD7D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68D23D55-BBA2-4CE3-8423-0192FF84F19C}"/>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5215F1EA-2970-4306-9819-77200F456A61}"/>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BB540DA6-498A-49FC-B64A-C97A928D335C}"/>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DD54BC0B-D38B-4CFF-9A56-A50177B9D95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DD5781BE-6DED-4627-9328-49A6963EBE6F}"/>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17554</xdr:rowOff>
    </xdr:from>
    <xdr:to>
      <xdr:col>29</xdr:col>
      <xdr:colOff>127000</xdr:colOff>
      <xdr:row>18</xdr:row>
      <xdr:rowOff>55166</xdr:rowOff>
    </xdr:to>
    <xdr:cxnSp macro="">
      <xdr:nvCxnSpPr>
        <xdr:cNvPr id="50" name="直線コネクタ 49">
          <a:extLst>
            <a:ext uri="{FF2B5EF4-FFF2-40B4-BE49-F238E27FC236}">
              <a16:creationId xmlns:a16="http://schemas.microsoft.com/office/drawing/2014/main" id="{CE40EF2C-B34E-4D0E-88DF-019E533A21EF}"/>
            </a:ext>
          </a:extLst>
        </xdr:cNvPr>
        <xdr:cNvCxnSpPr/>
      </xdr:nvCxnSpPr>
      <xdr:spPr bwMode="auto">
        <a:xfrm flipV="1">
          <a:off x="5003800" y="3151279"/>
          <a:ext cx="647700" cy="3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2D87510D-CB0F-43A2-B76B-70532ECAB64F}"/>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48563F25-2584-4121-8990-CA570FCAF63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55166</xdr:rowOff>
    </xdr:from>
    <xdr:to>
      <xdr:col>26</xdr:col>
      <xdr:colOff>50800</xdr:colOff>
      <xdr:row>18</xdr:row>
      <xdr:rowOff>89784</xdr:rowOff>
    </xdr:to>
    <xdr:cxnSp macro="">
      <xdr:nvCxnSpPr>
        <xdr:cNvPr id="53" name="直線コネクタ 52">
          <a:extLst>
            <a:ext uri="{FF2B5EF4-FFF2-40B4-BE49-F238E27FC236}">
              <a16:creationId xmlns:a16="http://schemas.microsoft.com/office/drawing/2014/main" id="{3FEC81AB-307A-4C9D-99DB-5DD03E5648E1}"/>
            </a:ext>
          </a:extLst>
        </xdr:cNvPr>
        <xdr:cNvCxnSpPr/>
      </xdr:nvCxnSpPr>
      <xdr:spPr bwMode="auto">
        <a:xfrm flipV="1">
          <a:off x="4305300" y="3188891"/>
          <a:ext cx="698500" cy="3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89BCF9E7-F01A-47EC-9C06-3104A2CE5AE2}"/>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629B98C6-A06E-45E8-AEC2-5D9D03ED053E}"/>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89784</xdr:rowOff>
    </xdr:from>
    <xdr:to>
      <xdr:col>22</xdr:col>
      <xdr:colOff>114300</xdr:colOff>
      <xdr:row>18</xdr:row>
      <xdr:rowOff>113200</xdr:rowOff>
    </xdr:to>
    <xdr:cxnSp macro="">
      <xdr:nvCxnSpPr>
        <xdr:cNvPr id="56" name="直線コネクタ 55">
          <a:extLst>
            <a:ext uri="{FF2B5EF4-FFF2-40B4-BE49-F238E27FC236}">
              <a16:creationId xmlns:a16="http://schemas.microsoft.com/office/drawing/2014/main" id="{CDD83F50-E06F-4E88-91A7-90612217A41B}"/>
            </a:ext>
          </a:extLst>
        </xdr:cNvPr>
        <xdr:cNvCxnSpPr/>
      </xdr:nvCxnSpPr>
      <xdr:spPr bwMode="auto">
        <a:xfrm flipV="1">
          <a:off x="3606800" y="3223509"/>
          <a:ext cx="6985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C4776461-A277-4278-9FF7-11A9DCF7631D}"/>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4ECB9B79-464F-4F6F-95EE-0AC061FD9D7E}"/>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113200</xdr:rowOff>
    </xdr:from>
    <xdr:to>
      <xdr:col>18</xdr:col>
      <xdr:colOff>177800</xdr:colOff>
      <xdr:row>18</xdr:row>
      <xdr:rowOff>134361</xdr:rowOff>
    </xdr:to>
    <xdr:cxnSp macro="">
      <xdr:nvCxnSpPr>
        <xdr:cNvPr id="59" name="直線コネクタ 58">
          <a:extLst>
            <a:ext uri="{FF2B5EF4-FFF2-40B4-BE49-F238E27FC236}">
              <a16:creationId xmlns:a16="http://schemas.microsoft.com/office/drawing/2014/main" id="{81C04F04-3A0C-4D33-B1F4-C6764EA6D6E8}"/>
            </a:ext>
          </a:extLst>
        </xdr:cNvPr>
        <xdr:cNvCxnSpPr/>
      </xdr:nvCxnSpPr>
      <xdr:spPr bwMode="auto">
        <a:xfrm flipV="1">
          <a:off x="2908300" y="3246925"/>
          <a:ext cx="698500" cy="21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43C3F8BB-1C82-4FFD-9D96-C0D666675F16}"/>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8AD689E8-E8B6-4276-898E-A326017C95F2}"/>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5503EB87-440F-45A3-AA82-3DCBE3927DB8}"/>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7E407159-C8F1-46F9-A0AD-84B6460DEB8D}"/>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8DE16220-39D7-4BAB-B6BF-A487C37A9AB3}"/>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9891DCA7-54C3-43FB-B7D9-56FD73D1CD6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C76D13C-3947-45E0-8005-18C7B254D94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9FFA617-FBD0-4901-BB80-493DAD044B8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E2BF3E83-917D-4177-9ADE-ED386414FE8B}"/>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138204</xdr:rowOff>
    </xdr:from>
    <xdr:to>
      <xdr:col>29</xdr:col>
      <xdr:colOff>177800</xdr:colOff>
      <xdr:row>18</xdr:row>
      <xdr:rowOff>68354</xdr:rowOff>
    </xdr:to>
    <xdr:sp macro="" textlink="">
      <xdr:nvSpPr>
        <xdr:cNvPr id="69" name="楕円 68">
          <a:extLst>
            <a:ext uri="{FF2B5EF4-FFF2-40B4-BE49-F238E27FC236}">
              <a16:creationId xmlns:a16="http://schemas.microsoft.com/office/drawing/2014/main" id="{16026856-F335-4309-A71F-3CDD83D3727D}"/>
            </a:ext>
          </a:extLst>
        </xdr:cNvPr>
        <xdr:cNvSpPr/>
      </xdr:nvSpPr>
      <xdr:spPr bwMode="auto">
        <a:xfrm>
          <a:off x="5600700" y="310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110281</xdr:rowOff>
    </xdr:from>
    <xdr:ext cx="762000" cy="259045"/>
    <xdr:sp macro="" textlink="">
      <xdr:nvSpPr>
        <xdr:cNvPr id="70" name="人口1人当たり決算額の推移該当値テキスト130">
          <a:extLst>
            <a:ext uri="{FF2B5EF4-FFF2-40B4-BE49-F238E27FC236}">
              <a16:creationId xmlns:a16="http://schemas.microsoft.com/office/drawing/2014/main" id="{2A5E8866-69A4-4FCD-A446-6093D0B82583}"/>
            </a:ext>
          </a:extLst>
        </xdr:cNvPr>
        <xdr:cNvSpPr txBox="1"/>
      </xdr:nvSpPr>
      <xdr:spPr>
        <a:xfrm>
          <a:off x="5740400" y="307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4366</xdr:rowOff>
    </xdr:from>
    <xdr:to>
      <xdr:col>26</xdr:col>
      <xdr:colOff>101600</xdr:colOff>
      <xdr:row>18</xdr:row>
      <xdr:rowOff>105966</xdr:rowOff>
    </xdr:to>
    <xdr:sp macro="" textlink="">
      <xdr:nvSpPr>
        <xdr:cNvPr id="71" name="楕円 70">
          <a:extLst>
            <a:ext uri="{FF2B5EF4-FFF2-40B4-BE49-F238E27FC236}">
              <a16:creationId xmlns:a16="http://schemas.microsoft.com/office/drawing/2014/main" id="{D8E9D7BE-3795-4F47-BDC0-41C69170789C}"/>
            </a:ext>
          </a:extLst>
        </xdr:cNvPr>
        <xdr:cNvSpPr/>
      </xdr:nvSpPr>
      <xdr:spPr bwMode="auto">
        <a:xfrm>
          <a:off x="4953000" y="313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90743</xdr:rowOff>
    </xdr:from>
    <xdr:ext cx="736600" cy="259045"/>
    <xdr:sp macro="" textlink="">
      <xdr:nvSpPr>
        <xdr:cNvPr id="72" name="テキスト ボックス 71">
          <a:extLst>
            <a:ext uri="{FF2B5EF4-FFF2-40B4-BE49-F238E27FC236}">
              <a16:creationId xmlns:a16="http://schemas.microsoft.com/office/drawing/2014/main" id="{0E42FECE-ADE9-4042-9027-C4DAC58DBF77}"/>
            </a:ext>
          </a:extLst>
        </xdr:cNvPr>
        <xdr:cNvSpPr txBox="1"/>
      </xdr:nvSpPr>
      <xdr:spPr>
        <a:xfrm>
          <a:off x="4622800" y="322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38984</xdr:rowOff>
    </xdr:from>
    <xdr:to>
      <xdr:col>22</xdr:col>
      <xdr:colOff>165100</xdr:colOff>
      <xdr:row>18</xdr:row>
      <xdr:rowOff>140584</xdr:rowOff>
    </xdr:to>
    <xdr:sp macro="" textlink="">
      <xdr:nvSpPr>
        <xdr:cNvPr id="73" name="楕円 72">
          <a:extLst>
            <a:ext uri="{FF2B5EF4-FFF2-40B4-BE49-F238E27FC236}">
              <a16:creationId xmlns:a16="http://schemas.microsoft.com/office/drawing/2014/main" id="{496E858A-9D8E-4475-B9CA-2E052F03DA29}"/>
            </a:ext>
          </a:extLst>
        </xdr:cNvPr>
        <xdr:cNvSpPr/>
      </xdr:nvSpPr>
      <xdr:spPr bwMode="auto">
        <a:xfrm>
          <a:off x="4254500" y="317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125361</xdr:rowOff>
    </xdr:from>
    <xdr:ext cx="762000" cy="259045"/>
    <xdr:sp macro="" textlink="">
      <xdr:nvSpPr>
        <xdr:cNvPr id="74" name="テキスト ボックス 73">
          <a:extLst>
            <a:ext uri="{FF2B5EF4-FFF2-40B4-BE49-F238E27FC236}">
              <a16:creationId xmlns:a16="http://schemas.microsoft.com/office/drawing/2014/main" id="{E2D42314-E970-46AC-94D4-E3039731780C}"/>
            </a:ext>
          </a:extLst>
        </xdr:cNvPr>
        <xdr:cNvSpPr txBox="1"/>
      </xdr:nvSpPr>
      <xdr:spPr>
        <a:xfrm>
          <a:off x="3924300" y="325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62400</xdr:rowOff>
    </xdr:from>
    <xdr:to>
      <xdr:col>19</xdr:col>
      <xdr:colOff>38100</xdr:colOff>
      <xdr:row>18</xdr:row>
      <xdr:rowOff>164000</xdr:rowOff>
    </xdr:to>
    <xdr:sp macro="" textlink="">
      <xdr:nvSpPr>
        <xdr:cNvPr id="75" name="楕円 74">
          <a:extLst>
            <a:ext uri="{FF2B5EF4-FFF2-40B4-BE49-F238E27FC236}">
              <a16:creationId xmlns:a16="http://schemas.microsoft.com/office/drawing/2014/main" id="{3104B4C0-91D0-41A5-9A1B-D5EFFF34F9F3}"/>
            </a:ext>
          </a:extLst>
        </xdr:cNvPr>
        <xdr:cNvSpPr/>
      </xdr:nvSpPr>
      <xdr:spPr bwMode="auto">
        <a:xfrm>
          <a:off x="3556000" y="319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148777</xdr:rowOff>
    </xdr:from>
    <xdr:ext cx="762000" cy="259045"/>
    <xdr:sp macro="" textlink="">
      <xdr:nvSpPr>
        <xdr:cNvPr id="76" name="テキスト ボックス 75">
          <a:extLst>
            <a:ext uri="{FF2B5EF4-FFF2-40B4-BE49-F238E27FC236}">
              <a16:creationId xmlns:a16="http://schemas.microsoft.com/office/drawing/2014/main" id="{28E70DFE-13BF-42F9-B517-111FEF598088}"/>
            </a:ext>
          </a:extLst>
        </xdr:cNvPr>
        <xdr:cNvSpPr txBox="1"/>
      </xdr:nvSpPr>
      <xdr:spPr>
        <a:xfrm>
          <a:off x="3225800" y="328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83561</xdr:rowOff>
    </xdr:from>
    <xdr:to>
      <xdr:col>15</xdr:col>
      <xdr:colOff>101600</xdr:colOff>
      <xdr:row>19</xdr:row>
      <xdr:rowOff>13711</xdr:rowOff>
    </xdr:to>
    <xdr:sp macro="" textlink="">
      <xdr:nvSpPr>
        <xdr:cNvPr id="77" name="楕円 76">
          <a:extLst>
            <a:ext uri="{FF2B5EF4-FFF2-40B4-BE49-F238E27FC236}">
              <a16:creationId xmlns:a16="http://schemas.microsoft.com/office/drawing/2014/main" id="{3D476F67-1A2F-49D6-A3D3-B4617091676C}"/>
            </a:ext>
          </a:extLst>
        </xdr:cNvPr>
        <xdr:cNvSpPr/>
      </xdr:nvSpPr>
      <xdr:spPr bwMode="auto">
        <a:xfrm>
          <a:off x="2857500" y="321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169938</xdr:rowOff>
    </xdr:from>
    <xdr:ext cx="762000" cy="259045"/>
    <xdr:sp macro="" textlink="">
      <xdr:nvSpPr>
        <xdr:cNvPr id="78" name="テキスト ボックス 77">
          <a:extLst>
            <a:ext uri="{FF2B5EF4-FFF2-40B4-BE49-F238E27FC236}">
              <a16:creationId xmlns:a16="http://schemas.microsoft.com/office/drawing/2014/main" id="{32C9B5A1-F232-4766-8C31-FB2291ED6762}"/>
            </a:ext>
          </a:extLst>
        </xdr:cNvPr>
        <xdr:cNvSpPr txBox="1"/>
      </xdr:nvSpPr>
      <xdr:spPr>
        <a:xfrm>
          <a:off x="2527300" y="33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3C404E0C-792A-4956-9CA6-E3F0C2389D9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555BE498-ADD3-4A10-81C8-99138689E9F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453FE7CB-493F-48F2-AD28-AC8B5309FE59}"/>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9A21082C-7EE4-4245-B4E2-FC7C730C2A39}"/>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1B61B449-0297-457E-BE47-83BA513C1F7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EA30B85C-16A1-45CE-AF6F-760918670CB7}"/>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EA5E8302-DC8D-498D-8EF4-0B977C5F7606}"/>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9FEC9573-7290-4856-AB12-E948E9E5779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A7914A50-66D6-4765-8DA9-202DE4DBF22E}"/>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C2AED752-C4DF-4E16-99A3-CB0E7EB98518}"/>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5AA10905-E54D-4065-A27E-06DE1EDBEBF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FBFA75E-D2E9-49DA-A66F-2E58A287EB6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6D7E9860-2986-4974-8F90-61FBADCDC83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3ADFD15C-26AA-41CE-9426-DD9065148592}"/>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E8E0580D-1BE6-4A99-BA5D-D9C2C1DAEAA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4AB19785-FB35-4697-B1EA-727EA2CD3632}"/>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A8AE4D56-A590-42C6-91C9-3444E19C6B96}"/>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F636F01F-95AB-44FC-B9A4-A3F48581E2AD}"/>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F66AA6EA-741E-4B1E-9519-06E020268505}"/>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BF1B7EB-7729-4D81-B63E-ED628BA96DFC}"/>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600D6096-17CD-4D36-A785-3CADD3EC2DCB}"/>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6D4DB5C-722D-4000-850C-9FFF6565DAB2}"/>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60BFB037-E860-4AD6-80DA-13232F8A8BA7}"/>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83E098AE-9E04-4204-BCE4-A1165D049CFF}"/>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7D50C694-7F37-48E3-AF49-454BB5EB2A1A}"/>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B1AB5D3A-1901-42DD-B9DB-A49290D370F8}"/>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9A8E6DC3-3917-40F3-9717-45C552703341}"/>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7C395BC4-949A-48AA-B4D8-1208C913A359}"/>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5A5DA4B4-0E73-40C4-A5A0-33C0D8F189B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2491959E-9AF2-4C6A-9B60-CC6A216B329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95CA55C9-19A7-4B1B-A18E-09D69F4DA26E}"/>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92A130D4-DC68-4F59-AD25-6B86F7C7DCF5}"/>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2C0F1686-70C8-46DB-99D5-162BC091B043}"/>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E908B495-C4AF-4A21-8845-D7C758D95E09}"/>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E6EC8BCD-6612-4E68-BBE8-DD156436C6AC}"/>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183040</xdr:rowOff>
    </xdr:from>
    <xdr:to>
      <xdr:col>29</xdr:col>
      <xdr:colOff>127000</xdr:colOff>
      <xdr:row>37</xdr:row>
      <xdr:rowOff>186338</xdr:rowOff>
    </xdr:to>
    <xdr:cxnSp macro="">
      <xdr:nvCxnSpPr>
        <xdr:cNvPr id="114" name="直線コネクタ 113">
          <a:extLst>
            <a:ext uri="{FF2B5EF4-FFF2-40B4-BE49-F238E27FC236}">
              <a16:creationId xmlns:a16="http://schemas.microsoft.com/office/drawing/2014/main" id="{1FA18EBA-8B5A-4D79-9596-8D67E7D87EC9}"/>
            </a:ext>
          </a:extLst>
        </xdr:cNvPr>
        <xdr:cNvCxnSpPr/>
      </xdr:nvCxnSpPr>
      <xdr:spPr bwMode="auto">
        <a:xfrm flipV="1">
          <a:off x="5003800" y="7307740"/>
          <a:ext cx="6477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34259B29-2816-4D57-BCD5-479D787AA162}"/>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BC56AE80-887C-4619-AB57-8623C82A1851}"/>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186338</xdr:rowOff>
    </xdr:from>
    <xdr:to>
      <xdr:col>26</xdr:col>
      <xdr:colOff>50800</xdr:colOff>
      <xdr:row>37</xdr:row>
      <xdr:rowOff>188199</xdr:rowOff>
    </xdr:to>
    <xdr:cxnSp macro="">
      <xdr:nvCxnSpPr>
        <xdr:cNvPr id="117" name="直線コネクタ 116">
          <a:extLst>
            <a:ext uri="{FF2B5EF4-FFF2-40B4-BE49-F238E27FC236}">
              <a16:creationId xmlns:a16="http://schemas.microsoft.com/office/drawing/2014/main" id="{9EB53A43-7920-47F8-86E6-768C2DE5EBA3}"/>
            </a:ext>
          </a:extLst>
        </xdr:cNvPr>
        <xdr:cNvCxnSpPr/>
      </xdr:nvCxnSpPr>
      <xdr:spPr bwMode="auto">
        <a:xfrm flipV="1">
          <a:off x="4305300" y="7311038"/>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72918</xdr:rowOff>
    </xdr:from>
    <xdr:to>
      <xdr:col>26</xdr:col>
      <xdr:colOff>101600</xdr:colOff>
      <xdr:row>37</xdr:row>
      <xdr:rowOff>174518</xdr:rowOff>
    </xdr:to>
    <xdr:sp macro="" textlink="">
      <xdr:nvSpPr>
        <xdr:cNvPr id="118" name="フローチャート: 判断 117">
          <a:extLst>
            <a:ext uri="{FF2B5EF4-FFF2-40B4-BE49-F238E27FC236}">
              <a16:creationId xmlns:a16="http://schemas.microsoft.com/office/drawing/2014/main" id="{7254D7D9-78FA-433A-AA9E-13CFCFDF0C4E}"/>
            </a:ext>
          </a:extLst>
        </xdr:cNvPr>
        <xdr:cNvSpPr/>
      </xdr:nvSpPr>
      <xdr:spPr bwMode="auto">
        <a:xfrm>
          <a:off x="4953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13245</xdr:rowOff>
    </xdr:from>
    <xdr:ext cx="736600" cy="259045"/>
    <xdr:sp macro="" textlink="">
      <xdr:nvSpPr>
        <xdr:cNvPr id="119" name="テキスト ボックス 118">
          <a:extLst>
            <a:ext uri="{FF2B5EF4-FFF2-40B4-BE49-F238E27FC236}">
              <a16:creationId xmlns:a16="http://schemas.microsoft.com/office/drawing/2014/main" id="{658BB15A-C4FF-4175-9598-A465949F18EB}"/>
            </a:ext>
          </a:extLst>
        </xdr:cNvPr>
        <xdr:cNvSpPr txBox="1"/>
      </xdr:nvSpPr>
      <xdr:spPr>
        <a:xfrm>
          <a:off x="4622800" y="696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188199</xdr:rowOff>
    </xdr:from>
    <xdr:to>
      <xdr:col>22</xdr:col>
      <xdr:colOff>114300</xdr:colOff>
      <xdr:row>37</xdr:row>
      <xdr:rowOff>212447</xdr:rowOff>
    </xdr:to>
    <xdr:cxnSp macro="">
      <xdr:nvCxnSpPr>
        <xdr:cNvPr id="120" name="直線コネクタ 119">
          <a:extLst>
            <a:ext uri="{FF2B5EF4-FFF2-40B4-BE49-F238E27FC236}">
              <a16:creationId xmlns:a16="http://schemas.microsoft.com/office/drawing/2014/main" id="{7D852606-4012-400D-9646-0D30A3A2C64A}"/>
            </a:ext>
          </a:extLst>
        </xdr:cNvPr>
        <xdr:cNvCxnSpPr/>
      </xdr:nvCxnSpPr>
      <xdr:spPr bwMode="auto">
        <a:xfrm flipV="1">
          <a:off x="3606800" y="7312899"/>
          <a:ext cx="698500" cy="2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89067</xdr:rowOff>
    </xdr:from>
    <xdr:to>
      <xdr:col>22</xdr:col>
      <xdr:colOff>165100</xdr:colOff>
      <xdr:row>37</xdr:row>
      <xdr:rowOff>190667</xdr:rowOff>
    </xdr:to>
    <xdr:sp macro="" textlink="">
      <xdr:nvSpPr>
        <xdr:cNvPr id="121" name="フローチャート: 判断 120">
          <a:extLst>
            <a:ext uri="{FF2B5EF4-FFF2-40B4-BE49-F238E27FC236}">
              <a16:creationId xmlns:a16="http://schemas.microsoft.com/office/drawing/2014/main" id="{B9ACD325-9D48-42B1-A471-0DE4DF5CA8BB}"/>
            </a:ext>
          </a:extLst>
        </xdr:cNvPr>
        <xdr:cNvSpPr/>
      </xdr:nvSpPr>
      <xdr:spPr bwMode="auto">
        <a:xfrm>
          <a:off x="4254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29394</xdr:rowOff>
    </xdr:from>
    <xdr:ext cx="762000" cy="259045"/>
    <xdr:sp macro="" textlink="">
      <xdr:nvSpPr>
        <xdr:cNvPr id="122" name="テキスト ボックス 121">
          <a:extLst>
            <a:ext uri="{FF2B5EF4-FFF2-40B4-BE49-F238E27FC236}">
              <a16:creationId xmlns:a16="http://schemas.microsoft.com/office/drawing/2014/main" id="{559569EA-D23F-40B8-A1D2-0E7595AE644A}"/>
            </a:ext>
          </a:extLst>
        </xdr:cNvPr>
        <xdr:cNvSpPr txBox="1"/>
      </xdr:nvSpPr>
      <xdr:spPr>
        <a:xfrm>
          <a:off x="3924300" y="698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212447</xdr:rowOff>
    </xdr:from>
    <xdr:to>
      <xdr:col>18</xdr:col>
      <xdr:colOff>177800</xdr:colOff>
      <xdr:row>37</xdr:row>
      <xdr:rowOff>241904</xdr:rowOff>
    </xdr:to>
    <xdr:cxnSp macro="">
      <xdr:nvCxnSpPr>
        <xdr:cNvPr id="123" name="直線コネクタ 122">
          <a:extLst>
            <a:ext uri="{FF2B5EF4-FFF2-40B4-BE49-F238E27FC236}">
              <a16:creationId xmlns:a16="http://schemas.microsoft.com/office/drawing/2014/main" id="{B9BDCB41-64CC-4D50-A307-7643BAEDD334}"/>
            </a:ext>
          </a:extLst>
        </xdr:cNvPr>
        <xdr:cNvCxnSpPr/>
      </xdr:nvCxnSpPr>
      <xdr:spPr bwMode="auto">
        <a:xfrm flipV="1">
          <a:off x="2908300" y="7337147"/>
          <a:ext cx="698500" cy="2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83025</xdr:rowOff>
    </xdr:from>
    <xdr:to>
      <xdr:col>19</xdr:col>
      <xdr:colOff>38100</xdr:colOff>
      <xdr:row>37</xdr:row>
      <xdr:rowOff>184625</xdr:rowOff>
    </xdr:to>
    <xdr:sp macro="" textlink="">
      <xdr:nvSpPr>
        <xdr:cNvPr id="124" name="フローチャート: 判断 123">
          <a:extLst>
            <a:ext uri="{FF2B5EF4-FFF2-40B4-BE49-F238E27FC236}">
              <a16:creationId xmlns:a16="http://schemas.microsoft.com/office/drawing/2014/main" id="{0ED4BCA0-C617-4A67-9F6D-7A13369434C2}"/>
            </a:ext>
          </a:extLst>
        </xdr:cNvPr>
        <xdr:cNvSpPr/>
      </xdr:nvSpPr>
      <xdr:spPr bwMode="auto">
        <a:xfrm>
          <a:off x="3556000" y="7207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23352</xdr:rowOff>
    </xdr:from>
    <xdr:ext cx="762000" cy="259045"/>
    <xdr:sp macro="" textlink="">
      <xdr:nvSpPr>
        <xdr:cNvPr id="125" name="テキスト ボックス 124">
          <a:extLst>
            <a:ext uri="{FF2B5EF4-FFF2-40B4-BE49-F238E27FC236}">
              <a16:creationId xmlns:a16="http://schemas.microsoft.com/office/drawing/2014/main" id="{CD6F0063-FD94-433F-8195-90713114DB47}"/>
            </a:ext>
          </a:extLst>
        </xdr:cNvPr>
        <xdr:cNvSpPr txBox="1"/>
      </xdr:nvSpPr>
      <xdr:spPr>
        <a:xfrm>
          <a:off x="3225800" y="69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86323</xdr:rowOff>
    </xdr:from>
    <xdr:to>
      <xdr:col>15</xdr:col>
      <xdr:colOff>101600</xdr:colOff>
      <xdr:row>37</xdr:row>
      <xdr:rowOff>187923</xdr:rowOff>
    </xdr:to>
    <xdr:sp macro="" textlink="">
      <xdr:nvSpPr>
        <xdr:cNvPr id="126" name="フローチャート: 判断 125">
          <a:extLst>
            <a:ext uri="{FF2B5EF4-FFF2-40B4-BE49-F238E27FC236}">
              <a16:creationId xmlns:a16="http://schemas.microsoft.com/office/drawing/2014/main" id="{4167DF6E-9A0F-434A-9C37-8FDE5DA69A62}"/>
            </a:ext>
          </a:extLst>
        </xdr:cNvPr>
        <xdr:cNvSpPr/>
      </xdr:nvSpPr>
      <xdr:spPr bwMode="auto">
        <a:xfrm>
          <a:off x="2857500" y="7211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26650</xdr:rowOff>
    </xdr:from>
    <xdr:ext cx="762000" cy="259045"/>
    <xdr:sp macro="" textlink="">
      <xdr:nvSpPr>
        <xdr:cNvPr id="127" name="テキスト ボックス 126">
          <a:extLst>
            <a:ext uri="{FF2B5EF4-FFF2-40B4-BE49-F238E27FC236}">
              <a16:creationId xmlns:a16="http://schemas.microsoft.com/office/drawing/2014/main" id="{D184030B-AE89-4BDE-9679-1A12AAB5956E}"/>
            </a:ext>
          </a:extLst>
        </xdr:cNvPr>
        <xdr:cNvSpPr txBox="1"/>
      </xdr:nvSpPr>
      <xdr:spPr>
        <a:xfrm>
          <a:off x="2527300" y="69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2AD5EE27-5721-49A3-A620-F3CDAB22184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47E3D7CD-F03F-4232-9A66-FD6F7737C8E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8D45B4D-EBD6-4D40-8826-3F45D79B75AD}"/>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7E3BA72D-11EC-4D0F-BABE-2800ED94E07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23EFC190-375F-46D7-A6B4-A706E7762A62}"/>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132240</xdr:rowOff>
    </xdr:from>
    <xdr:to>
      <xdr:col>29</xdr:col>
      <xdr:colOff>177800</xdr:colOff>
      <xdr:row>37</xdr:row>
      <xdr:rowOff>233840</xdr:rowOff>
    </xdr:to>
    <xdr:sp macro="" textlink="">
      <xdr:nvSpPr>
        <xdr:cNvPr id="133" name="楕円 132">
          <a:extLst>
            <a:ext uri="{FF2B5EF4-FFF2-40B4-BE49-F238E27FC236}">
              <a16:creationId xmlns:a16="http://schemas.microsoft.com/office/drawing/2014/main" id="{B5F85F3D-3AE3-48F0-B455-728A294F4DEC}"/>
            </a:ext>
          </a:extLst>
        </xdr:cNvPr>
        <xdr:cNvSpPr/>
      </xdr:nvSpPr>
      <xdr:spPr bwMode="auto">
        <a:xfrm>
          <a:off x="5600700" y="725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104317</xdr:rowOff>
    </xdr:from>
    <xdr:ext cx="762000" cy="259045"/>
    <xdr:sp macro="" textlink="">
      <xdr:nvSpPr>
        <xdr:cNvPr id="134" name="人口1人当たり決算額の推移該当値テキスト445">
          <a:extLst>
            <a:ext uri="{FF2B5EF4-FFF2-40B4-BE49-F238E27FC236}">
              <a16:creationId xmlns:a16="http://schemas.microsoft.com/office/drawing/2014/main" id="{E9203C49-418D-4E4F-9FD8-066A4901561E}"/>
            </a:ext>
          </a:extLst>
        </xdr:cNvPr>
        <xdr:cNvSpPr txBox="1"/>
      </xdr:nvSpPr>
      <xdr:spPr>
        <a:xfrm>
          <a:off x="5740400" y="722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135538</xdr:rowOff>
    </xdr:from>
    <xdr:to>
      <xdr:col>26</xdr:col>
      <xdr:colOff>101600</xdr:colOff>
      <xdr:row>37</xdr:row>
      <xdr:rowOff>237138</xdr:rowOff>
    </xdr:to>
    <xdr:sp macro="" textlink="">
      <xdr:nvSpPr>
        <xdr:cNvPr id="135" name="楕円 134">
          <a:extLst>
            <a:ext uri="{FF2B5EF4-FFF2-40B4-BE49-F238E27FC236}">
              <a16:creationId xmlns:a16="http://schemas.microsoft.com/office/drawing/2014/main" id="{ADB27E26-294F-463A-8615-2A186B016C78}"/>
            </a:ext>
          </a:extLst>
        </xdr:cNvPr>
        <xdr:cNvSpPr/>
      </xdr:nvSpPr>
      <xdr:spPr bwMode="auto">
        <a:xfrm>
          <a:off x="4953000" y="726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221915</xdr:rowOff>
    </xdr:from>
    <xdr:ext cx="736600" cy="259045"/>
    <xdr:sp macro="" textlink="">
      <xdr:nvSpPr>
        <xdr:cNvPr id="136" name="テキスト ボックス 135">
          <a:extLst>
            <a:ext uri="{FF2B5EF4-FFF2-40B4-BE49-F238E27FC236}">
              <a16:creationId xmlns:a16="http://schemas.microsoft.com/office/drawing/2014/main" id="{BC0AC3D9-4C8A-4658-929D-9C5AACC67892}"/>
            </a:ext>
          </a:extLst>
        </xdr:cNvPr>
        <xdr:cNvSpPr txBox="1"/>
      </xdr:nvSpPr>
      <xdr:spPr>
        <a:xfrm>
          <a:off x="4622800" y="734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137399</xdr:rowOff>
    </xdr:from>
    <xdr:to>
      <xdr:col>22</xdr:col>
      <xdr:colOff>165100</xdr:colOff>
      <xdr:row>37</xdr:row>
      <xdr:rowOff>238999</xdr:rowOff>
    </xdr:to>
    <xdr:sp macro="" textlink="">
      <xdr:nvSpPr>
        <xdr:cNvPr id="137" name="楕円 136">
          <a:extLst>
            <a:ext uri="{FF2B5EF4-FFF2-40B4-BE49-F238E27FC236}">
              <a16:creationId xmlns:a16="http://schemas.microsoft.com/office/drawing/2014/main" id="{DBD47731-641C-42A2-94CF-2C76048B7CB5}"/>
            </a:ext>
          </a:extLst>
        </xdr:cNvPr>
        <xdr:cNvSpPr/>
      </xdr:nvSpPr>
      <xdr:spPr bwMode="auto">
        <a:xfrm>
          <a:off x="4254500" y="726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223776</xdr:rowOff>
    </xdr:from>
    <xdr:ext cx="762000" cy="259045"/>
    <xdr:sp macro="" textlink="">
      <xdr:nvSpPr>
        <xdr:cNvPr id="138" name="テキスト ボックス 137">
          <a:extLst>
            <a:ext uri="{FF2B5EF4-FFF2-40B4-BE49-F238E27FC236}">
              <a16:creationId xmlns:a16="http://schemas.microsoft.com/office/drawing/2014/main" id="{AEBCCB75-FDB6-4310-B8F3-DF3896FE4962}"/>
            </a:ext>
          </a:extLst>
        </xdr:cNvPr>
        <xdr:cNvSpPr txBox="1"/>
      </xdr:nvSpPr>
      <xdr:spPr>
        <a:xfrm>
          <a:off x="3924300" y="734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161647</xdr:rowOff>
    </xdr:from>
    <xdr:to>
      <xdr:col>19</xdr:col>
      <xdr:colOff>38100</xdr:colOff>
      <xdr:row>37</xdr:row>
      <xdr:rowOff>263247</xdr:rowOff>
    </xdr:to>
    <xdr:sp macro="" textlink="">
      <xdr:nvSpPr>
        <xdr:cNvPr id="139" name="楕円 138">
          <a:extLst>
            <a:ext uri="{FF2B5EF4-FFF2-40B4-BE49-F238E27FC236}">
              <a16:creationId xmlns:a16="http://schemas.microsoft.com/office/drawing/2014/main" id="{99776F20-4AB9-46F8-8E84-95CB163B0DAB}"/>
            </a:ext>
          </a:extLst>
        </xdr:cNvPr>
        <xdr:cNvSpPr/>
      </xdr:nvSpPr>
      <xdr:spPr bwMode="auto">
        <a:xfrm>
          <a:off x="3556000" y="728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248024</xdr:rowOff>
    </xdr:from>
    <xdr:ext cx="762000" cy="259045"/>
    <xdr:sp macro="" textlink="">
      <xdr:nvSpPr>
        <xdr:cNvPr id="140" name="テキスト ボックス 139">
          <a:extLst>
            <a:ext uri="{FF2B5EF4-FFF2-40B4-BE49-F238E27FC236}">
              <a16:creationId xmlns:a16="http://schemas.microsoft.com/office/drawing/2014/main" id="{C06A6129-8709-45F2-A30D-475FF0A4869C}"/>
            </a:ext>
          </a:extLst>
        </xdr:cNvPr>
        <xdr:cNvSpPr txBox="1"/>
      </xdr:nvSpPr>
      <xdr:spPr>
        <a:xfrm>
          <a:off x="3225800" y="737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191104</xdr:rowOff>
    </xdr:from>
    <xdr:to>
      <xdr:col>15</xdr:col>
      <xdr:colOff>101600</xdr:colOff>
      <xdr:row>37</xdr:row>
      <xdr:rowOff>292704</xdr:rowOff>
    </xdr:to>
    <xdr:sp macro="" textlink="">
      <xdr:nvSpPr>
        <xdr:cNvPr id="141" name="楕円 140">
          <a:extLst>
            <a:ext uri="{FF2B5EF4-FFF2-40B4-BE49-F238E27FC236}">
              <a16:creationId xmlns:a16="http://schemas.microsoft.com/office/drawing/2014/main" id="{B79937DA-631A-4894-80EF-0FDCAC326D0C}"/>
            </a:ext>
          </a:extLst>
        </xdr:cNvPr>
        <xdr:cNvSpPr/>
      </xdr:nvSpPr>
      <xdr:spPr bwMode="auto">
        <a:xfrm>
          <a:off x="2857500" y="731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277481</xdr:rowOff>
    </xdr:from>
    <xdr:ext cx="762000" cy="259045"/>
    <xdr:sp macro="" textlink="">
      <xdr:nvSpPr>
        <xdr:cNvPr id="142" name="テキスト ボックス 141">
          <a:extLst>
            <a:ext uri="{FF2B5EF4-FFF2-40B4-BE49-F238E27FC236}">
              <a16:creationId xmlns:a16="http://schemas.microsoft.com/office/drawing/2014/main" id="{8A902EAD-EFE7-4B06-BF03-71D67664A898}"/>
            </a:ext>
          </a:extLst>
        </xdr:cNvPr>
        <xdr:cNvSpPr txBox="1"/>
      </xdr:nvSpPr>
      <xdr:spPr>
        <a:xfrm>
          <a:off x="2527300" y="740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91B08C-91F1-4C13-8F06-267DA4E4B3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82923C7-1AF8-4AC1-B4A8-B56B56224F0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5AC284A-D89E-41AB-8102-6FC5734D4A4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0286D14-CC3D-4E0B-B165-1339B540E20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00D9BB-E2D0-4BD2-B0DC-F6416ADED8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C0CDC2-8476-4166-B447-42A638BAA0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4405F8-9CD9-4DAE-80DD-2151BB0DC9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770111-9D80-41F2-9F07-54E077F940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04C690-713A-448F-BD82-753482AA73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2F10E77-BF84-447F-B34D-94376163B10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9,521
9,439
63.74
5,626,511
5,394,544
220,416
2,982,655
2,992,925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F13683-848A-45FC-8F83-7B87361FC4D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D18BEB-7DCE-47C2-902F-292FEB66A5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A147D5-0BCD-4811-B77E-676F65FC5A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0EE111-20C0-4339-9C7E-2F757BF2F7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FDF658-2CDF-431F-8E4E-654A58B06C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846320E-D3A1-40B2-BB8B-F6402F2B54F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B36728A-748A-4C88-AF35-E216B16A82F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DF0A82D-C6BB-4B31-911A-D78316EB99F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76232CF-20B6-4523-BE5F-159E63990F2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318B0E-C8E2-4C7D-A8BF-39357D1312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E9A9B5B-E4A4-4754-9972-DF4DF34F6AD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E00E4C3-0A77-4E8B-A83F-6CFCA522051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4FC03E1-556F-4F74-81C1-3E6B702E2CE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92A6BF6-64CB-43D6-8E12-F403DD81AF9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9B5A3A-400F-40FA-95EE-E1A33F3A67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F317DF3-785A-484C-B567-6053BF9D5E2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D0E04A-4AB5-4964-A75F-438BE203FD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B48D135-C42C-4CB5-949C-6B281853B07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B40F018-7900-4D7B-B841-B70B03F3788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BB4AA7F-649C-49E2-9630-E97F7BC1B73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1B629D3-871B-4321-9E35-6AF31F5774C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71C8831-216B-4517-8508-5FDAD4DB07C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DEAA91B-63A2-446D-97CC-64F6FDD4ABC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805C2DB-C3F5-4FED-9871-AAC8CC17C2A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DE6E197-0736-4BAE-B8FB-8D798E2F0B3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94808F7-83C0-424B-95F4-0B41AA0E4D4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0BF4C63-D674-414A-A703-DBF283AB4DB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80DCE5A-4B38-42D2-B1B3-500760D0EC5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D5CDD9D-D4E9-40CE-80FF-41816DBD318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FCBDDE9-603C-40F6-8116-ED22C6AE458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16132B98-466E-4FD2-B6B7-A9FAE497F91F}"/>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3DD40660-6EF3-41E9-9F67-2A46D4CF4EF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F59EF3BD-5816-46EB-9E0A-EBA63DE4B4CD}"/>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58DC612-3A84-42A8-8715-40AC84E3D51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88F2C595-DDF5-447A-AC7A-DAD13FA91466}"/>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5A3F083-3F80-407B-B841-15ED8A755302}"/>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7925A612-97FA-4A96-8F95-4A7ABD1B0FA2}"/>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518D3D4-2604-415F-B6C1-98BF0EAE92E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51A0174E-CD97-45E0-8C86-5F901BC995BB}"/>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2139805-528E-457B-ABF5-429AC48AE4B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5D6B390A-CFDD-46D5-89DC-5D2693722BF7}"/>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E0E9FE4-31CC-42EA-87A4-8080EE4399E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826C5D17-9689-401D-8604-92EE2320A972}"/>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8078342A-280E-4218-9C8F-941FE48C624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7ABC2193-69C4-4FFF-A79D-D5B5ADE47A58}"/>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A16A016A-F8B0-4627-A87E-8CDDDC08DDBC}"/>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9806A4B-1342-494D-B39A-0AF597DFA837}"/>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AB18D397-2582-40E4-919A-D96FC5D7C14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ABA503A0-CD2D-4122-8F51-3407716A486D}"/>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9604</xdr:rowOff>
    </xdr:from>
    <xdr:to>
      <xdr:col>24</xdr:col>
      <xdr:colOff>63500</xdr:colOff>
      <xdr:row>38</xdr:row>
      <xdr:rowOff>74640</xdr:rowOff>
    </xdr:to>
    <xdr:cxnSp macro="">
      <xdr:nvCxnSpPr>
        <xdr:cNvPr id="61" name="直線コネクタ 60">
          <a:extLst>
            <a:ext uri="{FF2B5EF4-FFF2-40B4-BE49-F238E27FC236}">
              <a16:creationId xmlns:a16="http://schemas.microsoft.com/office/drawing/2014/main" id="{5C16AF4A-6D98-43FE-BAD6-837506069979}"/>
            </a:ext>
          </a:extLst>
        </xdr:cNvPr>
        <xdr:cNvCxnSpPr/>
      </xdr:nvCxnSpPr>
      <xdr:spPr>
        <a:xfrm flipV="1">
          <a:off x="3797300" y="6524704"/>
          <a:ext cx="8382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2836C204-D320-401B-B90A-4A6EA2039855}"/>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A9B4E73C-FCF0-4957-9DC6-52383B0E726A}"/>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74640</xdr:rowOff>
    </xdr:from>
    <xdr:to>
      <xdr:col>19</xdr:col>
      <xdr:colOff>177800</xdr:colOff>
      <xdr:row>38</xdr:row>
      <xdr:rowOff>91504</xdr:rowOff>
    </xdr:to>
    <xdr:cxnSp macro="">
      <xdr:nvCxnSpPr>
        <xdr:cNvPr id="64" name="直線コネクタ 63">
          <a:extLst>
            <a:ext uri="{FF2B5EF4-FFF2-40B4-BE49-F238E27FC236}">
              <a16:creationId xmlns:a16="http://schemas.microsoft.com/office/drawing/2014/main" id="{3D25F9B0-2599-4D4E-8407-D16F99CEB6A1}"/>
            </a:ext>
          </a:extLst>
        </xdr:cNvPr>
        <xdr:cNvCxnSpPr/>
      </xdr:nvCxnSpPr>
      <xdr:spPr>
        <a:xfrm flipV="1">
          <a:off x="2908300" y="6589740"/>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14224</xdr:rowOff>
    </xdr:from>
    <xdr:to>
      <xdr:col>20</xdr:col>
      <xdr:colOff>38100</xdr:colOff>
      <xdr:row>37</xdr:row>
      <xdr:rowOff>115824</xdr:rowOff>
    </xdr:to>
    <xdr:sp macro="" textlink="">
      <xdr:nvSpPr>
        <xdr:cNvPr id="65" name="フローチャート: 判断 64">
          <a:extLst>
            <a:ext uri="{FF2B5EF4-FFF2-40B4-BE49-F238E27FC236}">
              <a16:creationId xmlns:a16="http://schemas.microsoft.com/office/drawing/2014/main" id="{881BEA9E-2F64-4B60-B2BC-11E765EC1E76}"/>
            </a:ext>
          </a:extLst>
        </xdr:cNvPr>
        <xdr:cNvSpPr/>
      </xdr:nvSpPr>
      <xdr:spPr>
        <a:xfrm>
          <a:off x="3746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132351</xdr:rowOff>
    </xdr:from>
    <xdr:ext cx="534377" cy="259045"/>
    <xdr:sp macro="" textlink="">
      <xdr:nvSpPr>
        <xdr:cNvPr id="66" name="テキスト ボックス 65">
          <a:extLst>
            <a:ext uri="{FF2B5EF4-FFF2-40B4-BE49-F238E27FC236}">
              <a16:creationId xmlns:a16="http://schemas.microsoft.com/office/drawing/2014/main" id="{3FFDC5F3-EACD-4923-8F85-1550773715A2}"/>
            </a:ext>
          </a:extLst>
        </xdr:cNvPr>
        <xdr:cNvSpPr txBox="1"/>
      </xdr:nvSpPr>
      <xdr:spPr>
        <a:xfrm>
          <a:off x="3530111" y="61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91504</xdr:rowOff>
    </xdr:from>
    <xdr:to>
      <xdr:col>15</xdr:col>
      <xdr:colOff>50800</xdr:colOff>
      <xdr:row>38</xdr:row>
      <xdr:rowOff>108732</xdr:rowOff>
    </xdr:to>
    <xdr:cxnSp macro="">
      <xdr:nvCxnSpPr>
        <xdr:cNvPr id="67" name="直線コネクタ 66">
          <a:extLst>
            <a:ext uri="{FF2B5EF4-FFF2-40B4-BE49-F238E27FC236}">
              <a16:creationId xmlns:a16="http://schemas.microsoft.com/office/drawing/2014/main" id="{CA8278C5-1CC7-4B03-9ED9-C498749AD0E7}"/>
            </a:ext>
          </a:extLst>
        </xdr:cNvPr>
        <xdr:cNvCxnSpPr/>
      </xdr:nvCxnSpPr>
      <xdr:spPr>
        <a:xfrm flipV="1">
          <a:off x="2019300" y="6606604"/>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32093</xdr:rowOff>
    </xdr:from>
    <xdr:to>
      <xdr:col>15</xdr:col>
      <xdr:colOff>101600</xdr:colOff>
      <xdr:row>37</xdr:row>
      <xdr:rowOff>133693</xdr:rowOff>
    </xdr:to>
    <xdr:sp macro="" textlink="">
      <xdr:nvSpPr>
        <xdr:cNvPr id="68" name="フローチャート: 判断 67">
          <a:extLst>
            <a:ext uri="{FF2B5EF4-FFF2-40B4-BE49-F238E27FC236}">
              <a16:creationId xmlns:a16="http://schemas.microsoft.com/office/drawing/2014/main" id="{92CFD110-DFE3-4093-8150-37BD922B73A9}"/>
            </a:ext>
          </a:extLst>
        </xdr:cNvPr>
        <xdr:cNvSpPr/>
      </xdr:nvSpPr>
      <xdr:spPr>
        <a:xfrm>
          <a:off x="2857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150220</xdr:rowOff>
    </xdr:from>
    <xdr:ext cx="534377" cy="259045"/>
    <xdr:sp macro="" textlink="">
      <xdr:nvSpPr>
        <xdr:cNvPr id="69" name="テキスト ボックス 68">
          <a:extLst>
            <a:ext uri="{FF2B5EF4-FFF2-40B4-BE49-F238E27FC236}">
              <a16:creationId xmlns:a16="http://schemas.microsoft.com/office/drawing/2014/main" id="{48739C77-0B80-4903-9D8F-7684A17CE74B}"/>
            </a:ext>
          </a:extLst>
        </xdr:cNvPr>
        <xdr:cNvSpPr txBox="1"/>
      </xdr:nvSpPr>
      <xdr:spPr>
        <a:xfrm>
          <a:off x="2641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108732</xdr:rowOff>
    </xdr:from>
    <xdr:to>
      <xdr:col>10</xdr:col>
      <xdr:colOff>114300</xdr:colOff>
      <xdr:row>38</xdr:row>
      <xdr:rowOff>113785</xdr:rowOff>
    </xdr:to>
    <xdr:cxnSp macro="">
      <xdr:nvCxnSpPr>
        <xdr:cNvPr id="70" name="直線コネクタ 69">
          <a:extLst>
            <a:ext uri="{FF2B5EF4-FFF2-40B4-BE49-F238E27FC236}">
              <a16:creationId xmlns:a16="http://schemas.microsoft.com/office/drawing/2014/main" id="{5CF5CF7F-1B23-402E-A930-C9F4DA1DA5DC}"/>
            </a:ext>
          </a:extLst>
        </xdr:cNvPr>
        <xdr:cNvCxnSpPr/>
      </xdr:nvCxnSpPr>
      <xdr:spPr>
        <a:xfrm flipV="1">
          <a:off x="1130300" y="6623832"/>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54061</xdr:rowOff>
    </xdr:from>
    <xdr:to>
      <xdr:col>10</xdr:col>
      <xdr:colOff>165100</xdr:colOff>
      <xdr:row>37</xdr:row>
      <xdr:rowOff>155661</xdr:rowOff>
    </xdr:to>
    <xdr:sp macro="" textlink="">
      <xdr:nvSpPr>
        <xdr:cNvPr id="71" name="フローチャート: 判断 70">
          <a:extLst>
            <a:ext uri="{FF2B5EF4-FFF2-40B4-BE49-F238E27FC236}">
              <a16:creationId xmlns:a16="http://schemas.microsoft.com/office/drawing/2014/main" id="{9F7EB3FD-2A84-4095-985C-7CB52AB7949B}"/>
            </a:ext>
          </a:extLst>
        </xdr:cNvPr>
        <xdr:cNvSpPr/>
      </xdr:nvSpPr>
      <xdr:spPr>
        <a:xfrm>
          <a:off x="1968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xdr:rowOff>
    </xdr:from>
    <xdr:ext cx="534377" cy="259045"/>
    <xdr:sp macro="" textlink="">
      <xdr:nvSpPr>
        <xdr:cNvPr id="72" name="テキスト ボックス 71">
          <a:extLst>
            <a:ext uri="{FF2B5EF4-FFF2-40B4-BE49-F238E27FC236}">
              <a16:creationId xmlns:a16="http://schemas.microsoft.com/office/drawing/2014/main" id="{19F57448-07FB-40CD-B260-FCF624A53794}"/>
            </a:ext>
          </a:extLst>
        </xdr:cNvPr>
        <xdr:cNvSpPr txBox="1"/>
      </xdr:nvSpPr>
      <xdr:spPr>
        <a:xfrm>
          <a:off x="1752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64615</xdr:rowOff>
    </xdr:from>
    <xdr:to>
      <xdr:col>6</xdr:col>
      <xdr:colOff>38100</xdr:colOff>
      <xdr:row>37</xdr:row>
      <xdr:rowOff>166215</xdr:rowOff>
    </xdr:to>
    <xdr:sp macro="" textlink="">
      <xdr:nvSpPr>
        <xdr:cNvPr id="73" name="フローチャート: 判断 72">
          <a:extLst>
            <a:ext uri="{FF2B5EF4-FFF2-40B4-BE49-F238E27FC236}">
              <a16:creationId xmlns:a16="http://schemas.microsoft.com/office/drawing/2014/main" id="{6B3D0272-FB60-43AA-93D4-E4408B58C9EC}"/>
            </a:ext>
          </a:extLst>
        </xdr:cNvPr>
        <xdr:cNvSpPr/>
      </xdr:nvSpPr>
      <xdr:spPr>
        <a:xfrm>
          <a:off x="1079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11292</xdr:rowOff>
    </xdr:from>
    <xdr:ext cx="534377" cy="259045"/>
    <xdr:sp macro="" textlink="">
      <xdr:nvSpPr>
        <xdr:cNvPr id="74" name="テキスト ボックス 73">
          <a:extLst>
            <a:ext uri="{FF2B5EF4-FFF2-40B4-BE49-F238E27FC236}">
              <a16:creationId xmlns:a16="http://schemas.microsoft.com/office/drawing/2014/main" id="{7A47751E-786C-47F7-9422-67D93870E393}"/>
            </a:ext>
          </a:extLst>
        </xdr:cNvPr>
        <xdr:cNvSpPr txBox="1"/>
      </xdr:nvSpPr>
      <xdr:spPr>
        <a:xfrm>
          <a:off x="863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E093D87-750E-46F4-A808-54A2F384199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1D0762F-1311-4108-BF2A-B76BDB91F7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37F86A0-B672-4453-B34D-D6E0366926C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802EEE6-83D7-4ACA-B79F-E00A10E8080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DFBFA29-17AF-44C8-86B6-DAC2A5E66F9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130254</xdr:rowOff>
    </xdr:from>
    <xdr:to>
      <xdr:col>24</xdr:col>
      <xdr:colOff>114300</xdr:colOff>
      <xdr:row>38</xdr:row>
      <xdr:rowOff>60404</xdr:rowOff>
    </xdr:to>
    <xdr:sp macro="" textlink="">
      <xdr:nvSpPr>
        <xdr:cNvPr id="80" name="楕円 79">
          <a:extLst>
            <a:ext uri="{FF2B5EF4-FFF2-40B4-BE49-F238E27FC236}">
              <a16:creationId xmlns:a16="http://schemas.microsoft.com/office/drawing/2014/main" id="{8BD4F53C-927A-4865-9CEB-5D9A241382E7}"/>
            </a:ext>
          </a:extLst>
        </xdr:cNvPr>
        <xdr:cNvSpPr/>
      </xdr:nvSpPr>
      <xdr:spPr>
        <a:xfrm>
          <a:off x="45847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45181</xdr:rowOff>
    </xdr:from>
    <xdr:ext cx="534377" cy="259045"/>
    <xdr:sp macro="" textlink="">
      <xdr:nvSpPr>
        <xdr:cNvPr id="81" name="人件費該当値テキスト">
          <a:extLst>
            <a:ext uri="{FF2B5EF4-FFF2-40B4-BE49-F238E27FC236}">
              <a16:creationId xmlns:a16="http://schemas.microsoft.com/office/drawing/2014/main" id="{D587A66D-AFD3-4734-8E93-73311976C5CB}"/>
            </a:ext>
          </a:extLst>
        </xdr:cNvPr>
        <xdr:cNvSpPr txBox="1"/>
      </xdr:nvSpPr>
      <xdr:spPr>
        <a:xfrm>
          <a:off x="4686300" y="638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23840</xdr:rowOff>
    </xdr:from>
    <xdr:to>
      <xdr:col>20</xdr:col>
      <xdr:colOff>38100</xdr:colOff>
      <xdr:row>38</xdr:row>
      <xdr:rowOff>125440</xdr:rowOff>
    </xdr:to>
    <xdr:sp macro="" textlink="">
      <xdr:nvSpPr>
        <xdr:cNvPr id="82" name="楕円 81">
          <a:extLst>
            <a:ext uri="{FF2B5EF4-FFF2-40B4-BE49-F238E27FC236}">
              <a16:creationId xmlns:a16="http://schemas.microsoft.com/office/drawing/2014/main" id="{EE3E8C35-D77D-426F-B477-0A31D33E3F0A}"/>
            </a:ext>
          </a:extLst>
        </xdr:cNvPr>
        <xdr:cNvSpPr/>
      </xdr:nvSpPr>
      <xdr:spPr>
        <a:xfrm>
          <a:off x="37465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116567</xdr:rowOff>
    </xdr:from>
    <xdr:ext cx="534377" cy="259045"/>
    <xdr:sp macro="" textlink="">
      <xdr:nvSpPr>
        <xdr:cNvPr id="83" name="テキスト ボックス 82">
          <a:extLst>
            <a:ext uri="{FF2B5EF4-FFF2-40B4-BE49-F238E27FC236}">
              <a16:creationId xmlns:a16="http://schemas.microsoft.com/office/drawing/2014/main" id="{B48B3ED4-EE22-42E9-9022-9853ECC1FF82}"/>
            </a:ext>
          </a:extLst>
        </xdr:cNvPr>
        <xdr:cNvSpPr txBox="1"/>
      </xdr:nvSpPr>
      <xdr:spPr>
        <a:xfrm>
          <a:off x="3530111" y="66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40704</xdr:rowOff>
    </xdr:from>
    <xdr:to>
      <xdr:col>15</xdr:col>
      <xdr:colOff>101600</xdr:colOff>
      <xdr:row>38</xdr:row>
      <xdr:rowOff>142304</xdr:rowOff>
    </xdr:to>
    <xdr:sp macro="" textlink="">
      <xdr:nvSpPr>
        <xdr:cNvPr id="84" name="楕円 83">
          <a:extLst>
            <a:ext uri="{FF2B5EF4-FFF2-40B4-BE49-F238E27FC236}">
              <a16:creationId xmlns:a16="http://schemas.microsoft.com/office/drawing/2014/main" id="{AD364D82-FC51-4DEA-90DB-4C58C0360C51}"/>
            </a:ext>
          </a:extLst>
        </xdr:cNvPr>
        <xdr:cNvSpPr/>
      </xdr:nvSpPr>
      <xdr:spPr>
        <a:xfrm>
          <a:off x="28575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133431</xdr:rowOff>
    </xdr:from>
    <xdr:ext cx="534377" cy="259045"/>
    <xdr:sp macro="" textlink="">
      <xdr:nvSpPr>
        <xdr:cNvPr id="85" name="テキスト ボックス 84">
          <a:extLst>
            <a:ext uri="{FF2B5EF4-FFF2-40B4-BE49-F238E27FC236}">
              <a16:creationId xmlns:a16="http://schemas.microsoft.com/office/drawing/2014/main" id="{96AA8F22-95A3-47A9-B7B4-0CA591B52558}"/>
            </a:ext>
          </a:extLst>
        </xdr:cNvPr>
        <xdr:cNvSpPr txBox="1"/>
      </xdr:nvSpPr>
      <xdr:spPr>
        <a:xfrm>
          <a:off x="2641111" y="66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57932</xdr:rowOff>
    </xdr:from>
    <xdr:to>
      <xdr:col>10</xdr:col>
      <xdr:colOff>165100</xdr:colOff>
      <xdr:row>38</xdr:row>
      <xdr:rowOff>159532</xdr:rowOff>
    </xdr:to>
    <xdr:sp macro="" textlink="">
      <xdr:nvSpPr>
        <xdr:cNvPr id="86" name="楕円 85">
          <a:extLst>
            <a:ext uri="{FF2B5EF4-FFF2-40B4-BE49-F238E27FC236}">
              <a16:creationId xmlns:a16="http://schemas.microsoft.com/office/drawing/2014/main" id="{F760F3C0-97B6-4E6E-BBDE-AA61651537C2}"/>
            </a:ext>
          </a:extLst>
        </xdr:cNvPr>
        <xdr:cNvSpPr/>
      </xdr:nvSpPr>
      <xdr:spPr>
        <a:xfrm>
          <a:off x="1968500" y="6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150659</xdr:rowOff>
    </xdr:from>
    <xdr:ext cx="534377" cy="259045"/>
    <xdr:sp macro="" textlink="">
      <xdr:nvSpPr>
        <xdr:cNvPr id="87" name="テキスト ボックス 86">
          <a:extLst>
            <a:ext uri="{FF2B5EF4-FFF2-40B4-BE49-F238E27FC236}">
              <a16:creationId xmlns:a16="http://schemas.microsoft.com/office/drawing/2014/main" id="{DD10BA18-7F9A-489A-A49D-22EE8437FB7F}"/>
            </a:ext>
          </a:extLst>
        </xdr:cNvPr>
        <xdr:cNvSpPr txBox="1"/>
      </xdr:nvSpPr>
      <xdr:spPr>
        <a:xfrm>
          <a:off x="1752111" y="6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62985</xdr:rowOff>
    </xdr:from>
    <xdr:to>
      <xdr:col>6</xdr:col>
      <xdr:colOff>38100</xdr:colOff>
      <xdr:row>38</xdr:row>
      <xdr:rowOff>164585</xdr:rowOff>
    </xdr:to>
    <xdr:sp macro="" textlink="">
      <xdr:nvSpPr>
        <xdr:cNvPr id="88" name="楕円 87">
          <a:extLst>
            <a:ext uri="{FF2B5EF4-FFF2-40B4-BE49-F238E27FC236}">
              <a16:creationId xmlns:a16="http://schemas.microsoft.com/office/drawing/2014/main" id="{4B4E28F4-1E10-4570-92A4-570DB248FA62}"/>
            </a:ext>
          </a:extLst>
        </xdr:cNvPr>
        <xdr:cNvSpPr/>
      </xdr:nvSpPr>
      <xdr:spPr>
        <a:xfrm>
          <a:off x="1079500" y="65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155712</xdr:rowOff>
    </xdr:from>
    <xdr:ext cx="534377" cy="259045"/>
    <xdr:sp macro="" textlink="">
      <xdr:nvSpPr>
        <xdr:cNvPr id="89" name="テキスト ボックス 88">
          <a:extLst>
            <a:ext uri="{FF2B5EF4-FFF2-40B4-BE49-F238E27FC236}">
              <a16:creationId xmlns:a16="http://schemas.microsoft.com/office/drawing/2014/main" id="{24289960-6669-4FF9-A22B-7E84E64D20AC}"/>
            </a:ext>
          </a:extLst>
        </xdr:cNvPr>
        <xdr:cNvSpPr txBox="1"/>
      </xdr:nvSpPr>
      <xdr:spPr>
        <a:xfrm>
          <a:off x="863111" y="66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BBDF0A2-44ED-40E4-9526-966FA714911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E309225D-865F-4681-B256-A2CE1CBEC39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4504CF7D-18E1-4031-B1F7-1A8948807CC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AC63E62-0D01-4554-B6BC-2BF80C3B552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4A8E5EC-80E5-45A3-90FB-913B1F8F05B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65E91412-1CDC-4D27-9634-9C124CB5A45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B08634D-3B9C-4EBA-AEFE-D6C9FB6802B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2EDBC4C-4CD8-4594-A76B-4A36869BBD5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97988E12-C734-45DD-9BF1-57FF76E6E5F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BC2D5A9-EF53-4FA8-80F9-5C70A84C95E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289F940C-9419-42EB-98D4-09FE9BE98CE8}"/>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9567A241-5A90-4514-91E4-E74C257F66B9}"/>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209C1FD0-F9CA-40EC-956B-B7B50618AA7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CF1B83B9-4339-4EF8-B215-DB5839F86A99}"/>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A4B92778-7D5D-4D93-BC26-33651381EF81}"/>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B73BE538-EB10-4EEA-9AF9-F28F8C8C97CE}"/>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FAAE56C5-957D-481E-84D6-F885E8593A0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EF8F8BA2-8889-4C0E-A4F9-EE54B5BF07BC}"/>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D22C6062-A649-40E0-87DB-E250976513F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7F939E76-AE9D-4B22-AB0F-DCAD3200DDA1}"/>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B0BBB8C2-C27D-4545-A9BF-2CE1EFE448A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C0DB8A63-70EC-4031-B0DF-0DCD585333CA}"/>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D082FAFD-B285-4C30-8DC1-8C7B6104E84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23834DCC-DBB8-4F67-B3EE-9DD717F74A8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304AF67C-D872-4FC4-8F6C-27BC1219718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75AABAAA-7158-4603-AD59-4CD65D3321BD}"/>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61A79FA5-FBE5-49AD-9B5E-B307959B67D1}"/>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C2D90F14-5670-4832-A481-F76E3FDDA857}"/>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1D18E8BF-E246-4564-B13F-B89E7A434DFE}"/>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C24EB463-5288-4A38-A412-4D4D6FF1628C}"/>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69203</xdr:rowOff>
    </xdr:from>
    <xdr:to>
      <xdr:col>24</xdr:col>
      <xdr:colOff>63500</xdr:colOff>
      <xdr:row>58</xdr:row>
      <xdr:rowOff>103934</xdr:rowOff>
    </xdr:to>
    <xdr:cxnSp macro="">
      <xdr:nvCxnSpPr>
        <xdr:cNvPr id="120" name="直線コネクタ 119">
          <a:extLst>
            <a:ext uri="{FF2B5EF4-FFF2-40B4-BE49-F238E27FC236}">
              <a16:creationId xmlns:a16="http://schemas.microsoft.com/office/drawing/2014/main" id="{3DE336D0-A9D2-4013-B035-41AC66A87EC8}"/>
            </a:ext>
          </a:extLst>
        </xdr:cNvPr>
        <xdr:cNvCxnSpPr/>
      </xdr:nvCxnSpPr>
      <xdr:spPr>
        <a:xfrm flipV="1">
          <a:off x="3797300" y="10013303"/>
          <a:ext cx="8382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ACDACAB9-9E64-44FA-920D-D647838E07F7}"/>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2FFC5E7F-FBB3-479D-9563-3B026675DEE2}"/>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103934</xdr:rowOff>
    </xdr:from>
    <xdr:to>
      <xdr:col>19</xdr:col>
      <xdr:colOff>177800</xdr:colOff>
      <xdr:row>58</xdr:row>
      <xdr:rowOff>109169</xdr:rowOff>
    </xdr:to>
    <xdr:cxnSp macro="">
      <xdr:nvCxnSpPr>
        <xdr:cNvPr id="123" name="直線コネクタ 122">
          <a:extLst>
            <a:ext uri="{FF2B5EF4-FFF2-40B4-BE49-F238E27FC236}">
              <a16:creationId xmlns:a16="http://schemas.microsoft.com/office/drawing/2014/main" id="{6CFE0856-A58F-4D7A-AE53-BC8A84A908EA}"/>
            </a:ext>
          </a:extLst>
        </xdr:cNvPr>
        <xdr:cNvCxnSpPr/>
      </xdr:nvCxnSpPr>
      <xdr:spPr>
        <a:xfrm flipV="1">
          <a:off x="2908300" y="10048034"/>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75788</xdr:rowOff>
    </xdr:from>
    <xdr:to>
      <xdr:col>20</xdr:col>
      <xdr:colOff>38100</xdr:colOff>
      <xdr:row>58</xdr:row>
      <xdr:rowOff>5938</xdr:rowOff>
    </xdr:to>
    <xdr:sp macro="" textlink="">
      <xdr:nvSpPr>
        <xdr:cNvPr id="124" name="フローチャート: 判断 123">
          <a:extLst>
            <a:ext uri="{FF2B5EF4-FFF2-40B4-BE49-F238E27FC236}">
              <a16:creationId xmlns:a16="http://schemas.microsoft.com/office/drawing/2014/main" id="{AF892270-6524-44D6-88BB-CAD279C3B651}"/>
            </a:ext>
          </a:extLst>
        </xdr:cNvPr>
        <xdr:cNvSpPr/>
      </xdr:nvSpPr>
      <xdr:spPr>
        <a:xfrm>
          <a:off x="3746500" y="98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22465</xdr:rowOff>
    </xdr:from>
    <xdr:ext cx="534377" cy="259045"/>
    <xdr:sp macro="" textlink="">
      <xdr:nvSpPr>
        <xdr:cNvPr id="125" name="テキスト ボックス 124">
          <a:extLst>
            <a:ext uri="{FF2B5EF4-FFF2-40B4-BE49-F238E27FC236}">
              <a16:creationId xmlns:a16="http://schemas.microsoft.com/office/drawing/2014/main" id="{D117C855-1EBC-41B0-BD99-F9862EE2BE2E}"/>
            </a:ext>
          </a:extLst>
        </xdr:cNvPr>
        <xdr:cNvSpPr txBox="1"/>
      </xdr:nvSpPr>
      <xdr:spPr>
        <a:xfrm>
          <a:off x="3530111" y="96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109169</xdr:rowOff>
    </xdr:from>
    <xdr:to>
      <xdr:col>15</xdr:col>
      <xdr:colOff>50800</xdr:colOff>
      <xdr:row>58</xdr:row>
      <xdr:rowOff>124502</xdr:rowOff>
    </xdr:to>
    <xdr:cxnSp macro="">
      <xdr:nvCxnSpPr>
        <xdr:cNvPr id="126" name="直線コネクタ 125">
          <a:extLst>
            <a:ext uri="{FF2B5EF4-FFF2-40B4-BE49-F238E27FC236}">
              <a16:creationId xmlns:a16="http://schemas.microsoft.com/office/drawing/2014/main" id="{2E478F4F-4337-4E95-8853-0CFE6984415E}"/>
            </a:ext>
          </a:extLst>
        </xdr:cNvPr>
        <xdr:cNvCxnSpPr/>
      </xdr:nvCxnSpPr>
      <xdr:spPr>
        <a:xfrm flipV="1">
          <a:off x="2019300" y="10053269"/>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93469</xdr:rowOff>
    </xdr:from>
    <xdr:to>
      <xdr:col>15</xdr:col>
      <xdr:colOff>101600</xdr:colOff>
      <xdr:row>58</xdr:row>
      <xdr:rowOff>23619</xdr:rowOff>
    </xdr:to>
    <xdr:sp macro="" textlink="">
      <xdr:nvSpPr>
        <xdr:cNvPr id="127" name="フローチャート: 判断 126">
          <a:extLst>
            <a:ext uri="{FF2B5EF4-FFF2-40B4-BE49-F238E27FC236}">
              <a16:creationId xmlns:a16="http://schemas.microsoft.com/office/drawing/2014/main" id="{27B92EEF-7C06-4515-9903-8F18E99CDFF3}"/>
            </a:ext>
          </a:extLst>
        </xdr:cNvPr>
        <xdr:cNvSpPr/>
      </xdr:nvSpPr>
      <xdr:spPr>
        <a:xfrm>
          <a:off x="2857500" y="98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40146</xdr:rowOff>
    </xdr:from>
    <xdr:ext cx="534377" cy="259045"/>
    <xdr:sp macro="" textlink="">
      <xdr:nvSpPr>
        <xdr:cNvPr id="128" name="テキスト ボックス 127">
          <a:extLst>
            <a:ext uri="{FF2B5EF4-FFF2-40B4-BE49-F238E27FC236}">
              <a16:creationId xmlns:a16="http://schemas.microsoft.com/office/drawing/2014/main" id="{EF5A141A-A17A-4873-B243-13EBF7B7148F}"/>
            </a:ext>
          </a:extLst>
        </xdr:cNvPr>
        <xdr:cNvSpPr txBox="1"/>
      </xdr:nvSpPr>
      <xdr:spPr>
        <a:xfrm>
          <a:off x="2641111" y="96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120693</xdr:rowOff>
    </xdr:from>
    <xdr:to>
      <xdr:col>10</xdr:col>
      <xdr:colOff>114300</xdr:colOff>
      <xdr:row>58</xdr:row>
      <xdr:rowOff>124502</xdr:rowOff>
    </xdr:to>
    <xdr:cxnSp macro="">
      <xdr:nvCxnSpPr>
        <xdr:cNvPr id="129" name="直線コネクタ 128">
          <a:extLst>
            <a:ext uri="{FF2B5EF4-FFF2-40B4-BE49-F238E27FC236}">
              <a16:creationId xmlns:a16="http://schemas.microsoft.com/office/drawing/2014/main" id="{6CA9626D-8F1E-4238-AA83-3A0BA10617EE}"/>
            </a:ext>
          </a:extLst>
        </xdr:cNvPr>
        <xdr:cNvCxnSpPr/>
      </xdr:nvCxnSpPr>
      <xdr:spPr>
        <a:xfrm>
          <a:off x="1130300" y="1006479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107417</xdr:rowOff>
    </xdr:from>
    <xdr:to>
      <xdr:col>10</xdr:col>
      <xdr:colOff>165100</xdr:colOff>
      <xdr:row>58</xdr:row>
      <xdr:rowOff>37567</xdr:rowOff>
    </xdr:to>
    <xdr:sp macro="" textlink="">
      <xdr:nvSpPr>
        <xdr:cNvPr id="130" name="フローチャート: 判断 129">
          <a:extLst>
            <a:ext uri="{FF2B5EF4-FFF2-40B4-BE49-F238E27FC236}">
              <a16:creationId xmlns:a16="http://schemas.microsoft.com/office/drawing/2014/main" id="{5704B9B0-BA30-4B44-9486-9DFCF92A2B35}"/>
            </a:ext>
          </a:extLst>
        </xdr:cNvPr>
        <xdr:cNvSpPr/>
      </xdr:nvSpPr>
      <xdr:spPr>
        <a:xfrm>
          <a:off x="1968500" y="988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54094</xdr:rowOff>
    </xdr:from>
    <xdr:ext cx="534377" cy="259045"/>
    <xdr:sp macro="" textlink="">
      <xdr:nvSpPr>
        <xdr:cNvPr id="131" name="テキスト ボックス 130">
          <a:extLst>
            <a:ext uri="{FF2B5EF4-FFF2-40B4-BE49-F238E27FC236}">
              <a16:creationId xmlns:a16="http://schemas.microsoft.com/office/drawing/2014/main" id="{FE2E6864-7B2F-4B9E-A6BC-EEA7068497D0}"/>
            </a:ext>
          </a:extLst>
        </xdr:cNvPr>
        <xdr:cNvSpPr txBox="1"/>
      </xdr:nvSpPr>
      <xdr:spPr>
        <a:xfrm>
          <a:off x="1752111" y="96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124049</xdr:rowOff>
    </xdr:from>
    <xdr:to>
      <xdr:col>6</xdr:col>
      <xdr:colOff>38100</xdr:colOff>
      <xdr:row>58</xdr:row>
      <xdr:rowOff>54199</xdr:rowOff>
    </xdr:to>
    <xdr:sp macro="" textlink="">
      <xdr:nvSpPr>
        <xdr:cNvPr id="132" name="フローチャート: 判断 131">
          <a:extLst>
            <a:ext uri="{FF2B5EF4-FFF2-40B4-BE49-F238E27FC236}">
              <a16:creationId xmlns:a16="http://schemas.microsoft.com/office/drawing/2014/main" id="{7E0540DD-23E8-4B6F-8FF9-782A706269D1}"/>
            </a:ext>
          </a:extLst>
        </xdr:cNvPr>
        <xdr:cNvSpPr/>
      </xdr:nvSpPr>
      <xdr:spPr>
        <a:xfrm>
          <a:off x="1079500" y="989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70726</xdr:rowOff>
    </xdr:from>
    <xdr:ext cx="534377" cy="259045"/>
    <xdr:sp macro="" textlink="">
      <xdr:nvSpPr>
        <xdr:cNvPr id="133" name="テキスト ボックス 132">
          <a:extLst>
            <a:ext uri="{FF2B5EF4-FFF2-40B4-BE49-F238E27FC236}">
              <a16:creationId xmlns:a16="http://schemas.microsoft.com/office/drawing/2014/main" id="{C0035554-CACB-43CF-A4A0-83CDDDBB317D}"/>
            </a:ext>
          </a:extLst>
        </xdr:cNvPr>
        <xdr:cNvSpPr txBox="1"/>
      </xdr:nvSpPr>
      <xdr:spPr>
        <a:xfrm>
          <a:off x="863111" y="96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FCA963E-2124-4287-9F0F-78C8E73B1AB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597D109-30DF-4183-A2A7-B6FEBAA9439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B216E70-3F48-409A-AD47-71F39F495D0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428D804-E875-450A-8CCE-CF16EC12DDD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C5E1A5E-8064-4742-A110-339CD9A4C23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18403</xdr:rowOff>
    </xdr:from>
    <xdr:to>
      <xdr:col>24</xdr:col>
      <xdr:colOff>114300</xdr:colOff>
      <xdr:row>58</xdr:row>
      <xdr:rowOff>120003</xdr:rowOff>
    </xdr:to>
    <xdr:sp macro="" textlink="">
      <xdr:nvSpPr>
        <xdr:cNvPr id="139" name="楕円 138">
          <a:extLst>
            <a:ext uri="{FF2B5EF4-FFF2-40B4-BE49-F238E27FC236}">
              <a16:creationId xmlns:a16="http://schemas.microsoft.com/office/drawing/2014/main" id="{4C1F7B3B-3B99-45C6-8B3C-CAE25F367098}"/>
            </a:ext>
          </a:extLst>
        </xdr:cNvPr>
        <xdr:cNvSpPr/>
      </xdr:nvSpPr>
      <xdr:spPr>
        <a:xfrm>
          <a:off x="4584700" y="99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104780</xdr:rowOff>
    </xdr:from>
    <xdr:ext cx="534377" cy="259045"/>
    <xdr:sp macro="" textlink="">
      <xdr:nvSpPr>
        <xdr:cNvPr id="140" name="物件費該当値テキスト">
          <a:extLst>
            <a:ext uri="{FF2B5EF4-FFF2-40B4-BE49-F238E27FC236}">
              <a16:creationId xmlns:a16="http://schemas.microsoft.com/office/drawing/2014/main" id="{BF43FB91-2F29-457E-AC73-8DB2237E8624}"/>
            </a:ext>
          </a:extLst>
        </xdr:cNvPr>
        <xdr:cNvSpPr txBox="1"/>
      </xdr:nvSpPr>
      <xdr:spPr>
        <a:xfrm>
          <a:off x="4686300" y="98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53134</xdr:rowOff>
    </xdr:from>
    <xdr:to>
      <xdr:col>20</xdr:col>
      <xdr:colOff>38100</xdr:colOff>
      <xdr:row>58</xdr:row>
      <xdr:rowOff>154734</xdr:rowOff>
    </xdr:to>
    <xdr:sp macro="" textlink="">
      <xdr:nvSpPr>
        <xdr:cNvPr id="141" name="楕円 140">
          <a:extLst>
            <a:ext uri="{FF2B5EF4-FFF2-40B4-BE49-F238E27FC236}">
              <a16:creationId xmlns:a16="http://schemas.microsoft.com/office/drawing/2014/main" id="{FEBCCBE2-EFC5-47C9-975E-52F8007539A2}"/>
            </a:ext>
          </a:extLst>
        </xdr:cNvPr>
        <xdr:cNvSpPr/>
      </xdr:nvSpPr>
      <xdr:spPr>
        <a:xfrm>
          <a:off x="3746500" y="99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145861</xdr:rowOff>
    </xdr:from>
    <xdr:ext cx="534377" cy="259045"/>
    <xdr:sp macro="" textlink="">
      <xdr:nvSpPr>
        <xdr:cNvPr id="142" name="テキスト ボックス 141">
          <a:extLst>
            <a:ext uri="{FF2B5EF4-FFF2-40B4-BE49-F238E27FC236}">
              <a16:creationId xmlns:a16="http://schemas.microsoft.com/office/drawing/2014/main" id="{E70E9856-F830-43F2-BCFF-6ED176A2FC0E}"/>
            </a:ext>
          </a:extLst>
        </xdr:cNvPr>
        <xdr:cNvSpPr txBox="1"/>
      </xdr:nvSpPr>
      <xdr:spPr>
        <a:xfrm>
          <a:off x="3530111" y="100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58369</xdr:rowOff>
    </xdr:from>
    <xdr:to>
      <xdr:col>15</xdr:col>
      <xdr:colOff>101600</xdr:colOff>
      <xdr:row>58</xdr:row>
      <xdr:rowOff>159969</xdr:rowOff>
    </xdr:to>
    <xdr:sp macro="" textlink="">
      <xdr:nvSpPr>
        <xdr:cNvPr id="143" name="楕円 142">
          <a:extLst>
            <a:ext uri="{FF2B5EF4-FFF2-40B4-BE49-F238E27FC236}">
              <a16:creationId xmlns:a16="http://schemas.microsoft.com/office/drawing/2014/main" id="{00A2121D-353F-41F3-B6EE-B3645C63D8EA}"/>
            </a:ext>
          </a:extLst>
        </xdr:cNvPr>
        <xdr:cNvSpPr/>
      </xdr:nvSpPr>
      <xdr:spPr>
        <a:xfrm>
          <a:off x="2857500" y="100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151096</xdr:rowOff>
    </xdr:from>
    <xdr:ext cx="534377" cy="259045"/>
    <xdr:sp macro="" textlink="">
      <xdr:nvSpPr>
        <xdr:cNvPr id="144" name="テキスト ボックス 143">
          <a:extLst>
            <a:ext uri="{FF2B5EF4-FFF2-40B4-BE49-F238E27FC236}">
              <a16:creationId xmlns:a16="http://schemas.microsoft.com/office/drawing/2014/main" id="{D8723ED7-8C18-42FD-BA18-017696CE5226}"/>
            </a:ext>
          </a:extLst>
        </xdr:cNvPr>
        <xdr:cNvSpPr txBox="1"/>
      </xdr:nvSpPr>
      <xdr:spPr>
        <a:xfrm>
          <a:off x="2641111" y="100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73702</xdr:rowOff>
    </xdr:from>
    <xdr:to>
      <xdr:col>10</xdr:col>
      <xdr:colOff>165100</xdr:colOff>
      <xdr:row>59</xdr:row>
      <xdr:rowOff>3852</xdr:rowOff>
    </xdr:to>
    <xdr:sp macro="" textlink="">
      <xdr:nvSpPr>
        <xdr:cNvPr id="145" name="楕円 144">
          <a:extLst>
            <a:ext uri="{FF2B5EF4-FFF2-40B4-BE49-F238E27FC236}">
              <a16:creationId xmlns:a16="http://schemas.microsoft.com/office/drawing/2014/main" id="{AD445AFE-657D-4D61-9141-35928640F90E}"/>
            </a:ext>
          </a:extLst>
        </xdr:cNvPr>
        <xdr:cNvSpPr/>
      </xdr:nvSpPr>
      <xdr:spPr>
        <a:xfrm>
          <a:off x="1968500" y="100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166429</xdr:rowOff>
    </xdr:from>
    <xdr:ext cx="534377" cy="259045"/>
    <xdr:sp macro="" textlink="">
      <xdr:nvSpPr>
        <xdr:cNvPr id="146" name="テキスト ボックス 145">
          <a:extLst>
            <a:ext uri="{FF2B5EF4-FFF2-40B4-BE49-F238E27FC236}">
              <a16:creationId xmlns:a16="http://schemas.microsoft.com/office/drawing/2014/main" id="{A7CA858B-6CD3-41B2-997A-AC0C1AA08E0F}"/>
            </a:ext>
          </a:extLst>
        </xdr:cNvPr>
        <xdr:cNvSpPr txBox="1"/>
      </xdr:nvSpPr>
      <xdr:spPr>
        <a:xfrm>
          <a:off x="1752111" y="101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69893</xdr:rowOff>
    </xdr:from>
    <xdr:to>
      <xdr:col>6</xdr:col>
      <xdr:colOff>38100</xdr:colOff>
      <xdr:row>59</xdr:row>
      <xdr:rowOff>43</xdr:rowOff>
    </xdr:to>
    <xdr:sp macro="" textlink="">
      <xdr:nvSpPr>
        <xdr:cNvPr id="147" name="楕円 146">
          <a:extLst>
            <a:ext uri="{FF2B5EF4-FFF2-40B4-BE49-F238E27FC236}">
              <a16:creationId xmlns:a16="http://schemas.microsoft.com/office/drawing/2014/main" id="{A3008C1D-2E33-4AA1-87A5-95FD64D3FE06}"/>
            </a:ext>
          </a:extLst>
        </xdr:cNvPr>
        <xdr:cNvSpPr/>
      </xdr:nvSpPr>
      <xdr:spPr>
        <a:xfrm>
          <a:off x="1079500" y="100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162620</xdr:rowOff>
    </xdr:from>
    <xdr:ext cx="534377" cy="259045"/>
    <xdr:sp macro="" textlink="">
      <xdr:nvSpPr>
        <xdr:cNvPr id="148" name="テキスト ボックス 147">
          <a:extLst>
            <a:ext uri="{FF2B5EF4-FFF2-40B4-BE49-F238E27FC236}">
              <a16:creationId xmlns:a16="http://schemas.microsoft.com/office/drawing/2014/main" id="{4A2EBE7C-99B7-4C67-AC45-B3BA524BC8AD}"/>
            </a:ext>
          </a:extLst>
        </xdr:cNvPr>
        <xdr:cNvSpPr txBox="1"/>
      </xdr:nvSpPr>
      <xdr:spPr>
        <a:xfrm>
          <a:off x="863111" y="101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E22C15DC-D0F9-486B-81A9-BDFF5434E56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449C8EF-93D2-41F7-9254-E2E13A2487A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D7D4D246-9F79-412B-BC2A-16513F73A16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D8F59C6-F7C2-42F6-8BE4-B3350B6E5F4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C0305448-68DB-482C-8E66-54354CBAD1D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E70CE15A-7BEC-4195-B82A-9C3C94C8BF7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E619E7E7-206D-4BD8-B2C4-C04A4440195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FE338976-8A00-422D-AA0E-8C9D047BCCE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E8EC4250-388C-4565-A702-BCDDBA6811A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DD391E7E-27E4-44BD-A462-AC2A5C8808A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6F19F1DC-69F6-4C75-A455-D3716AA9843B}"/>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20A6932D-CE3D-4C12-8416-1706244B7E55}"/>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A9004FC0-544A-4617-BED8-1705E8228139}"/>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602B9415-0A7E-4F26-B98E-05032D43C84D}"/>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30F9A667-FAA2-48DA-8EF2-E2759DAC342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D52ECFD5-3B7E-4507-AFDA-504864B42438}"/>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3A75F97F-3D8F-4B1F-8A5A-981D854D1DD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448F6DA-1C63-46A9-AF69-FDCB4F9F3B97}"/>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B57AA9B7-D563-4849-A42F-68C2B4C073F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FD9A351A-1392-40F2-B564-448F9FA4C754}"/>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832AEB5B-7750-4D21-A261-DA30D97C25F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4538E507-6527-4E80-B3D4-E825BA11E119}"/>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DC96CF73-A3D2-4CD6-AF60-87B1BAC49401}"/>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293E17C6-559E-4343-A401-A1E79110219E}"/>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6CDAE475-F061-4F98-87DC-EDC41CA4D689}"/>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8AE1BE4B-CF7D-42A8-913C-093C0F8E3455}"/>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106919</xdr:rowOff>
    </xdr:from>
    <xdr:to>
      <xdr:col>24</xdr:col>
      <xdr:colOff>63500</xdr:colOff>
      <xdr:row>75</xdr:row>
      <xdr:rowOff>147016</xdr:rowOff>
    </xdr:to>
    <xdr:cxnSp macro="">
      <xdr:nvCxnSpPr>
        <xdr:cNvPr id="175" name="直線コネクタ 174">
          <a:extLst>
            <a:ext uri="{FF2B5EF4-FFF2-40B4-BE49-F238E27FC236}">
              <a16:creationId xmlns:a16="http://schemas.microsoft.com/office/drawing/2014/main" id="{F3CC6323-0698-41AC-B338-26F28BB074B0}"/>
            </a:ext>
          </a:extLst>
        </xdr:cNvPr>
        <xdr:cNvCxnSpPr/>
      </xdr:nvCxnSpPr>
      <xdr:spPr>
        <a:xfrm>
          <a:off x="3797300" y="12965669"/>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DF50BC8-8F76-416E-9C99-EFAF91FE6387}"/>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9D0F365-49BC-4164-A232-30EBA4389365}"/>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106919</xdr:rowOff>
    </xdr:from>
    <xdr:to>
      <xdr:col>19</xdr:col>
      <xdr:colOff>177800</xdr:colOff>
      <xdr:row>75</xdr:row>
      <xdr:rowOff>134625</xdr:rowOff>
    </xdr:to>
    <xdr:cxnSp macro="">
      <xdr:nvCxnSpPr>
        <xdr:cNvPr id="178" name="直線コネクタ 177">
          <a:extLst>
            <a:ext uri="{FF2B5EF4-FFF2-40B4-BE49-F238E27FC236}">
              <a16:creationId xmlns:a16="http://schemas.microsoft.com/office/drawing/2014/main" id="{014C6DC2-5F3A-4055-9284-CC0B11958A06}"/>
            </a:ext>
          </a:extLst>
        </xdr:cNvPr>
        <xdr:cNvCxnSpPr/>
      </xdr:nvCxnSpPr>
      <xdr:spPr>
        <a:xfrm flipV="1">
          <a:off x="2908300" y="12965669"/>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140312</xdr:rowOff>
    </xdr:from>
    <xdr:to>
      <xdr:col>20</xdr:col>
      <xdr:colOff>38100</xdr:colOff>
      <xdr:row>78</xdr:row>
      <xdr:rowOff>70462</xdr:rowOff>
    </xdr:to>
    <xdr:sp macro="" textlink="">
      <xdr:nvSpPr>
        <xdr:cNvPr id="179" name="フローチャート: 判断 178">
          <a:extLst>
            <a:ext uri="{FF2B5EF4-FFF2-40B4-BE49-F238E27FC236}">
              <a16:creationId xmlns:a16="http://schemas.microsoft.com/office/drawing/2014/main" id="{FB91131C-CB6F-41CC-AFE0-30AF3202CFC2}"/>
            </a:ext>
          </a:extLst>
        </xdr:cNvPr>
        <xdr:cNvSpPr/>
      </xdr:nvSpPr>
      <xdr:spPr>
        <a:xfrm>
          <a:off x="3746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61589</xdr:rowOff>
    </xdr:from>
    <xdr:ext cx="469744" cy="259045"/>
    <xdr:sp macro="" textlink="">
      <xdr:nvSpPr>
        <xdr:cNvPr id="180" name="テキスト ボックス 179">
          <a:extLst>
            <a:ext uri="{FF2B5EF4-FFF2-40B4-BE49-F238E27FC236}">
              <a16:creationId xmlns:a16="http://schemas.microsoft.com/office/drawing/2014/main" id="{156033FE-8843-476D-84C8-8DAC7C871F96}"/>
            </a:ext>
          </a:extLst>
        </xdr:cNvPr>
        <xdr:cNvSpPr txBox="1"/>
      </xdr:nvSpPr>
      <xdr:spPr>
        <a:xfrm>
          <a:off x="3562428" y="1343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107056</xdr:rowOff>
    </xdr:from>
    <xdr:to>
      <xdr:col>15</xdr:col>
      <xdr:colOff>50800</xdr:colOff>
      <xdr:row>75</xdr:row>
      <xdr:rowOff>134625</xdr:rowOff>
    </xdr:to>
    <xdr:cxnSp macro="">
      <xdr:nvCxnSpPr>
        <xdr:cNvPr id="181" name="直線コネクタ 180">
          <a:extLst>
            <a:ext uri="{FF2B5EF4-FFF2-40B4-BE49-F238E27FC236}">
              <a16:creationId xmlns:a16="http://schemas.microsoft.com/office/drawing/2014/main" id="{C549B746-4E54-442F-83DC-66BC648EAD24}"/>
            </a:ext>
          </a:extLst>
        </xdr:cNvPr>
        <xdr:cNvCxnSpPr/>
      </xdr:nvCxnSpPr>
      <xdr:spPr>
        <a:xfrm>
          <a:off x="2019300" y="12965806"/>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144107</xdr:rowOff>
    </xdr:from>
    <xdr:to>
      <xdr:col>15</xdr:col>
      <xdr:colOff>101600</xdr:colOff>
      <xdr:row>78</xdr:row>
      <xdr:rowOff>74257</xdr:rowOff>
    </xdr:to>
    <xdr:sp macro="" textlink="">
      <xdr:nvSpPr>
        <xdr:cNvPr id="182" name="フローチャート: 判断 181">
          <a:extLst>
            <a:ext uri="{FF2B5EF4-FFF2-40B4-BE49-F238E27FC236}">
              <a16:creationId xmlns:a16="http://schemas.microsoft.com/office/drawing/2014/main" id="{51375A6D-9797-4311-BC6C-90529B529E9F}"/>
            </a:ext>
          </a:extLst>
        </xdr:cNvPr>
        <xdr:cNvSpPr/>
      </xdr:nvSpPr>
      <xdr:spPr>
        <a:xfrm>
          <a:off x="2857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65384</xdr:rowOff>
    </xdr:from>
    <xdr:ext cx="469744" cy="259045"/>
    <xdr:sp macro="" textlink="">
      <xdr:nvSpPr>
        <xdr:cNvPr id="183" name="テキスト ボックス 182">
          <a:extLst>
            <a:ext uri="{FF2B5EF4-FFF2-40B4-BE49-F238E27FC236}">
              <a16:creationId xmlns:a16="http://schemas.microsoft.com/office/drawing/2014/main" id="{F52FE912-41DF-4206-9831-C9CEAA3BDC21}"/>
            </a:ext>
          </a:extLst>
        </xdr:cNvPr>
        <xdr:cNvSpPr txBox="1"/>
      </xdr:nvSpPr>
      <xdr:spPr>
        <a:xfrm>
          <a:off x="2673428" y="1343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107056</xdr:rowOff>
    </xdr:from>
    <xdr:to>
      <xdr:col>10</xdr:col>
      <xdr:colOff>114300</xdr:colOff>
      <xdr:row>75</xdr:row>
      <xdr:rowOff>146672</xdr:rowOff>
    </xdr:to>
    <xdr:cxnSp macro="">
      <xdr:nvCxnSpPr>
        <xdr:cNvPr id="184" name="直線コネクタ 183">
          <a:extLst>
            <a:ext uri="{FF2B5EF4-FFF2-40B4-BE49-F238E27FC236}">
              <a16:creationId xmlns:a16="http://schemas.microsoft.com/office/drawing/2014/main" id="{0D9DCDD7-6552-4B12-B331-AFF76029F718}"/>
            </a:ext>
          </a:extLst>
        </xdr:cNvPr>
        <xdr:cNvCxnSpPr/>
      </xdr:nvCxnSpPr>
      <xdr:spPr>
        <a:xfrm flipV="1">
          <a:off x="1130300" y="12965806"/>
          <a:ext cx="8890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147331</xdr:rowOff>
    </xdr:from>
    <xdr:to>
      <xdr:col>10</xdr:col>
      <xdr:colOff>165100</xdr:colOff>
      <xdr:row>78</xdr:row>
      <xdr:rowOff>77481</xdr:rowOff>
    </xdr:to>
    <xdr:sp macro="" textlink="">
      <xdr:nvSpPr>
        <xdr:cNvPr id="185" name="フローチャート: 判断 184">
          <a:extLst>
            <a:ext uri="{FF2B5EF4-FFF2-40B4-BE49-F238E27FC236}">
              <a16:creationId xmlns:a16="http://schemas.microsoft.com/office/drawing/2014/main" id="{F8820941-E775-4300-B8BD-A728BBCD6A35}"/>
            </a:ext>
          </a:extLst>
        </xdr:cNvPr>
        <xdr:cNvSpPr/>
      </xdr:nvSpPr>
      <xdr:spPr>
        <a:xfrm>
          <a:off x="1968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68608</xdr:rowOff>
    </xdr:from>
    <xdr:ext cx="469744" cy="259045"/>
    <xdr:sp macro="" textlink="">
      <xdr:nvSpPr>
        <xdr:cNvPr id="186" name="テキスト ボックス 185">
          <a:extLst>
            <a:ext uri="{FF2B5EF4-FFF2-40B4-BE49-F238E27FC236}">
              <a16:creationId xmlns:a16="http://schemas.microsoft.com/office/drawing/2014/main" id="{A49FAC5F-FDB0-4A96-A4C8-0449648EB1CE}"/>
            </a:ext>
          </a:extLst>
        </xdr:cNvPr>
        <xdr:cNvSpPr txBox="1"/>
      </xdr:nvSpPr>
      <xdr:spPr>
        <a:xfrm>
          <a:off x="1784428" y="1344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187" name="フローチャート: 判断 186">
          <a:extLst>
            <a:ext uri="{FF2B5EF4-FFF2-40B4-BE49-F238E27FC236}">
              <a16:creationId xmlns:a16="http://schemas.microsoft.com/office/drawing/2014/main" id="{2571A5E8-7983-470E-998F-3543216EADC5}"/>
            </a:ext>
          </a:extLst>
        </xdr:cNvPr>
        <xdr:cNvSpPr/>
      </xdr:nvSpPr>
      <xdr:spPr>
        <a:xfrm>
          <a:off x="1079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75556</xdr:rowOff>
    </xdr:from>
    <xdr:ext cx="469744" cy="259045"/>
    <xdr:sp macro="" textlink="">
      <xdr:nvSpPr>
        <xdr:cNvPr id="188" name="テキスト ボックス 187">
          <a:extLst>
            <a:ext uri="{FF2B5EF4-FFF2-40B4-BE49-F238E27FC236}">
              <a16:creationId xmlns:a16="http://schemas.microsoft.com/office/drawing/2014/main" id="{60F0DBD4-A9BF-42DB-9E65-02934563EB1F}"/>
            </a:ext>
          </a:extLst>
        </xdr:cNvPr>
        <xdr:cNvSpPr txBox="1"/>
      </xdr:nvSpPr>
      <xdr:spPr>
        <a:xfrm>
          <a:off x="895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6DB8A65C-17CE-4711-AE79-F7AAE655899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B16FF93-DC54-4813-8062-CFBF9C2F64F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01D91C2-C04E-46E8-BFD3-BF195667EBF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DE46185-4000-4097-B416-1FF42222F86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A473564-476E-44AC-A36D-70423C43A0A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96215</xdr:rowOff>
    </xdr:from>
    <xdr:to>
      <xdr:col>24</xdr:col>
      <xdr:colOff>114300</xdr:colOff>
      <xdr:row>76</xdr:row>
      <xdr:rowOff>26364</xdr:rowOff>
    </xdr:to>
    <xdr:sp macro="" textlink="">
      <xdr:nvSpPr>
        <xdr:cNvPr id="194" name="楕円 193">
          <a:extLst>
            <a:ext uri="{FF2B5EF4-FFF2-40B4-BE49-F238E27FC236}">
              <a16:creationId xmlns:a16="http://schemas.microsoft.com/office/drawing/2014/main" id="{F6AF71BC-07AF-40F5-A79F-7336BC8EC92B}"/>
            </a:ext>
          </a:extLst>
        </xdr:cNvPr>
        <xdr:cNvSpPr/>
      </xdr:nvSpPr>
      <xdr:spPr>
        <a:xfrm>
          <a:off x="4584700" y="12954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119092</xdr:rowOff>
    </xdr:from>
    <xdr:ext cx="534377" cy="259045"/>
    <xdr:sp macro="" textlink="">
      <xdr:nvSpPr>
        <xdr:cNvPr id="195" name="維持補修費該当値テキスト">
          <a:extLst>
            <a:ext uri="{FF2B5EF4-FFF2-40B4-BE49-F238E27FC236}">
              <a16:creationId xmlns:a16="http://schemas.microsoft.com/office/drawing/2014/main" id="{854B56F6-C4EE-4135-BD71-A3F6A741E3C0}"/>
            </a:ext>
          </a:extLst>
        </xdr:cNvPr>
        <xdr:cNvSpPr txBox="1"/>
      </xdr:nvSpPr>
      <xdr:spPr>
        <a:xfrm>
          <a:off x="4686300" y="12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56119</xdr:rowOff>
    </xdr:from>
    <xdr:to>
      <xdr:col>20</xdr:col>
      <xdr:colOff>38100</xdr:colOff>
      <xdr:row>75</xdr:row>
      <xdr:rowOff>157719</xdr:rowOff>
    </xdr:to>
    <xdr:sp macro="" textlink="">
      <xdr:nvSpPr>
        <xdr:cNvPr id="196" name="楕円 195">
          <a:extLst>
            <a:ext uri="{FF2B5EF4-FFF2-40B4-BE49-F238E27FC236}">
              <a16:creationId xmlns:a16="http://schemas.microsoft.com/office/drawing/2014/main" id="{79633991-8BCA-44E0-9E0C-481AE1FE5C55}"/>
            </a:ext>
          </a:extLst>
        </xdr:cNvPr>
        <xdr:cNvSpPr/>
      </xdr:nvSpPr>
      <xdr:spPr>
        <a:xfrm>
          <a:off x="3746500" y="129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2796</xdr:rowOff>
    </xdr:from>
    <xdr:ext cx="534377" cy="259045"/>
    <xdr:sp macro="" textlink="">
      <xdr:nvSpPr>
        <xdr:cNvPr id="197" name="テキスト ボックス 196">
          <a:extLst>
            <a:ext uri="{FF2B5EF4-FFF2-40B4-BE49-F238E27FC236}">
              <a16:creationId xmlns:a16="http://schemas.microsoft.com/office/drawing/2014/main" id="{4BA66C3C-C56F-4BD5-964C-D32159F8D237}"/>
            </a:ext>
          </a:extLst>
        </xdr:cNvPr>
        <xdr:cNvSpPr txBox="1"/>
      </xdr:nvSpPr>
      <xdr:spPr>
        <a:xfrm>
          <a:off x="3530111" y="126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83825</xdr:rowOff>
    </xdr:from>
    <xdr:to>
      <xdr:col>15</xdr:col>
      <xdr:colOff>101600</xdr:colOff>
      <xdr:row>76</xdr:row>
      <xdr:rowOff>13974</xdr:rowOff>
    </xdr:to>
    <xdr:sp macro="" textlink="">
      <xdr:nvSpPr>
        <xdr:cNvPr id="198" name="楕円 197">
          <a:extLst>
            <a:ext uri="{FF2B5EF4-FFF2-40B4-BE49-F238E27FC236}">
              <a16:creationId xmlns:a16="http://schemas.microsoft.com/office/drawing/2014/main" id="{0FA9A869-C20C-4D36-944B-A907A7254146}"/>
            </a:ext>
          </a:extLst>
        </xdr:cNvPr>
        <xdr:cNvSpPr/>
      </xdr:nvSpPr>
      <xdr:spPr>
        <a:xfrm>
          <a:off x="2857500" y="12942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30502</xdr:rowOff>
    </xdr:from>
    <xdr:ext cx="534377" cy="259045"/>
    <xdr:sp macro="" textlink="">
      <xdr:nvSpPr>
        <xdr:cNvPr id="199" name="テキスト ボックス 198">
          <a:extLst>
            <a:ext uri="{FF2B5EF4-FFF2-40B4-BE49-F238E27FC236}">
              <a16:creationId xmlns:a16="http://schemas.microsoft.com/office/drawing/2014/main" id="{68BAEEFF-6D73-497D-A27A-388094E14E0F}"/>
            </a:ext>
          </a:extLst>
        </xdr:cNvPr>
        <xdr:cNvSpPr txBox="1"/>
      </xdr:nvSpPr>
      <xdr:spPr>
        <a:xfrm>
          <a:off x="2641111" y="12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56256</xdr:rowOff>
    </xdr:from>
    <xdr:to>
      <xdr:col>10</xdr:col>
      <xdr:colOff>165100</xdr:colOff>
      <xdr:row>75</xdr:row>
      <xdr:rowOff>157857</xdr:rowOff>
    </xdr:to>
    <xdr:sp macro="" textlink="">
      <xdr:nvSpPr>
        <xdr:cNvPr id="200" name="楕円 199">
          <a:extLst>
            <a:ext uri="{FF2B5EF4-FFF2-40B4-BE49-F238E27FC236}">
              <a16:creationId xmlns:a16="http://schemas.microsoft.com/office/drawing/2014/main" id="{0B585568-FFA3-4D43-ABA8-DC0AD5F5D6CC}"/>
            </a:ext>
          </a:extLst>
        </xdr:cNvPr>
        <xdr:cNvSpPr/>
      </xdr:nvSpPr>
      <xdr:spPr>
        <a:xfrm>
          <a:off x="1968500" y="129150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2933</xdr:rowOff>
    </xdr:from>
    <xdr:ext cx="534377" cy="259045"/>
    <xdr:sp macro="" textlink="">
      <xdr:nvSpPr>
        <xdr:cNvPr id="201" name="テキスト ボックス 200">
          <a:extLst>
            <a:ext uri="{FF2B5EF4-FFF2-40B4-BE49-F238E27FC236}">
              <a16:creationId xmlns:a16="http://schemas.microsoft.com/office/drawing/2014/main" id="{E520E47E-40DD-4580-BAC8-1143CA6057E3}"/>
            </a:ext>
          </a:extLst>
        </xdr:cNvPr>
        <xdr:cNvSpPr txBox="1"/>
      </xdr:nvSpPr>
      <xdr:spPr>
        <a:xfrm>
          <a:off x="1752111" y="126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95872</xdr:rowOff>
    </xdr:from>
    <xdr:to>
      <xdr:col>6</xdr:col>
      <xdr:colOff>38100</xdr:colOff>
      <xdr:row>76</xdr:row>
      <xdr:rowOff>26023</xdr:rowOff>
    </xdr:to>
    <xdr:sp macro="" textlink="">
      <xdr:nvSpPr>
        <xdr:cNvPr id="202" name="楕円 201">
          <a:extLst>
            <a:ext uri="{FF2B5EF4-FFF2-40B4-BE49-F238E27FC236}">
              <a16:creationId xmlns:a16="http://schemas.microsoft.com/office/drawing/2014/main" id="{68E77392-06AA-47E9-BC55-AFF36F4B9B1C}"/>
            </a:ext>
          </a:extLst>
        </xdr:cNvPr>
        <xdr:cNvSpPr/>
      </xdr:nvSpPr>
      <xdr:spPr>
        <a:xfrm>
          <a:off x="1079500" y="129546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42549</xdr:rowOff>
    </xdr:from>
    <xdr:ext cx="534377" cy="259045"/>
    <xdr:sp macro="" textlink="">
      <xdr:nvSpPr>
        <xdr:cNvPr id="203" name="テキスト ボックス 202">
          <a:extLst>
            <a:ext uri="{FF2B5EF4-FFF2-40B4-BE49-F238E27FC236}">
              <a16:creationId xmlns:a16="http://schemas.microsoft.com/office/drawing/2014/main" id="{D19B8B8E-8F22-4FD4-8744-76BEC55E3AA7}"/>
            </a:ext>
          </a:extLst>
        </xdr:cNvPr>
        <xdr:cNvSpPr txBox="1"/>
      </xdr:nvSpPr>
      <xdr:spPr>
        <a:xfrm>
          <a:off x="863111" y="127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DFAA17CE-7294-4A88-BF6F-20AECC11A74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35D0F0CD-337A-4F8C-9B91-BD7F2456468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BB51210B-CF9E-494B-8B2A-B9FD0E98CC8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D8326DC5-DD9C-417C-BF85-2F6D885600F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A7B68B3E-6D54-4E29-8092-54277CDAFC7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FEC37F0D-5990-4BED-A05F-9851C8C7F42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6E8FC05C-A0EB-493A-A305-33073C44F3E4}"/>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34EFFC9B-8E48-44D0-81D9-8380ACEEE25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91DFF467-5351-47B2-BDE7-5219C2BADA3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2B9D0436-044C-493D-B3BF-3B4DC61FF43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D1E671B-099E-4473-9D91-5A533E514EBE}"/>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A29A01A0-28B5-470C-A955-A81AFAFD67C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2FBDA89C-A8A1-4BA2-9621-8C391CC071B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768E69A6-F2E6-4DA5-B0F6-C028666308D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64B34862-63D6-44A2-BF11-0AD804B7FFE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EFE53761-EA7B-494F-98C5-7EBE7BB06B24}"/>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5F773924-6244-4F12-9E50-2DAB8478D814}"/>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ABE05AC7-3572-4B11-AAFE-5E0FF324D8A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324571C0-7301-4C70-9434-82615E33286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7BE6BB4F-3243-4278-80D5-5E14A801F37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4F15CD03-0156-4034-A93D-F93337D4FEB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7BCFE892-EEE0-4609-B32E-C87EE3B30F0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25C801CF-BC34-44A7-8CA5-7C7AFDEABA4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490A8944-DC90-43C8-8644-82638D5628D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6B58004F-2E0C-4A3D-9A6A-90DFE51585C3}"/>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6EB8D974-03DD-442B-857B-64BDF5549C9D}"/>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E7179E80-C381-4856-A123-99991770E158}"/>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E0A372B3-8D98-4A10-B84D-212459E1D85D}"/>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E10536E8-FEFF-48BE-9A5E-E96E412C373B}"/>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47943</xdr:rowOff>
    </xdr:from>
    <xdr:to>
      <xdr:col>24</xdr:col>
      <xdr:colOff>63500</xdr:colOff>
      <xdr:row>96</xdr:row>
      <xdr:rowOff>59995</xdr:rowOff>
    </xdr:to>
    <xdr:cxnSp macro="">
      <xdr:nvCxnSpPr>
        <xdr:cNvPr id="233" name="直線コネクタ 232">
          <a:extLst>
            <a:ext uri="{FF2B5EF4-FFF2-40B4-BE49-F238E27FC236}">
              <a16:creationId xmlns:a16="http://schemas.microsoft.com/office/drawing/2014/main" id="{227693E3-B52F-49FD-B5DD-FD3444E4BB6E}"/>
            </a:ext>
          </a:extLst>
        </xdr:cNvPr>
        <xdr:cNvCxnSpPr/>
      </xdr:nvCxnSpPr>
      <xdr:spPr>
        <a:xfrm>
          <a:off x="3797300" y="16507143"/>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AEE7F22D-7E80-4518-98F2-5B2807EE96D5}"/>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3F2C2D0C-267F-4C3D-9D54-6CF2922B5686}"/>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47943</xdr:rowOff>
    </xdr:from>
    <xdr:to>
      <xdr:col>19</xdr:col>
      <xdr:colOff>177800</xdr:colOff>
      <xdr:row>96</xdr:row>
      <xdr:rowOff>91097</xdr:rowOff>
    </xdr:to>
    <xdr:cxnSp macro="">
      <xdr:nvCxnSpPr>
        <xdr:cNvPr id="236" name="直線コネクタ 235">
          <a:extLst>
            <a:ext uri="{FF2B5EF4-FFF2-40B4-BE49-F238E27FC236}">
              <a16:creationId xmlns:a16="http://schemas.microsoft.com/office/drawing/2014/main" id="{FF0F8FCB-06F3-4AC4-AD23-7647E378D1B0}"/>
            </a:ext>
          </a:extLst>
        </xdr:cNvPr>
        <xdr:cNvCxnSpPr/>
      </xdr:nvCxnSpPr>
      <xdr:spPr>
        <a:xfrm flipV="1">
          <a:off x="2908300" y="16507143"/>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7" name="フローチャート: 判断 236">
          <a:extLst>
            <a:ext uri="{FF2B5EF4-FFF2-40B4-BE49-F238E27FC236}">
              <a16:creationId xmlns:a16="http://schemas.microsoft.com/office/drawing/2014/main" id="{E27A0657-DE62-4930-AD88-7D2FFA00D57D}"/>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8" name="テキスト ボックス 237">
          <a:extLst>
            <a:ext uri="{FF2B5EF4-FFF2-40B4-BE49-F238E27FC236}">
              <a16:creationId xmlns:a16="http://schemas.microsoft.com/office/drawing/2014/main" id="{D7800FF9-08FE-462F-8CBE-B1CAFB3DB1BA}"/>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88088</xdr:rowOff>
    </xdr:from>
    <xdr:to>
      <xdr:col>15</xdr:col>
      <xdr:colOff>50800</xdr:colOff>
      <xdr:row>96</xdr:row>
      <xdr:rowOff>91097</xdr:rowOff>
    </xdr:to>
    <xdr:cxnSp macro="">
      <xdr:nvCxnSpPr>
        <xdr:cNvPr id="239" name="直線コネクタ 238">
          <a:extLst>
            <a:ext uri="{FF2B5EF4-FFF2-40B4-BE49-F238E27FC236}">
              <a16:creationId xmlns:a16="http://schemas.microsoft.com/office/drawing/2014/main" id="{EFD1D5A1-4639-46F9-AA2D-3570CB6A83FA}"/>
            </a:ext>
          </a:extLst>
        </xdr:cNvPr>
        <xdr:cNvCxnSpPr/>
      </xdr:nvCxnSpPr>
      <xdr:spPr>
        <a:xfrm>
          <a:off x="2019300" y="16547288"/>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40" name="フローチャート: 判断 239">
          <a:extLst>
            <a:ext uri="{FF2B5EF4-FFF2-40B4-BE49-F238E27FC236}">
              <a16:creationId xmlns:a16="http://schemas.microsoft.com/office/drawing/2014/main" id="{1FBFA008-1E31-400F-97EF-E38BA3B3C4DD}"/>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41" name="テキスト ボックス 240">
          <a:extLst>
            <a:ext uri="{FF2B5EF4-FFF2-40B4-BE49-F238E27FC236}">
              <a16:creationId xmlns:a16="http://schemas.microsoft.com/office/drawing/2014/main" id="{9DDE0EA5-AD6F-430F-9878-47C77CF6E21D}"/>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68618</xdr:rowOff>
    </xdr:from>
    <xdr:to>
      <xdr:col>10</xdr:col>
      <xdr:colOff>114300</xdr:colOff>
      <xdr:row>96</xdr:row>
      <xdr:rowOff>88088</xdr:rowOff>
    </xdr:to>
    <xdr:cxnSp macro="">
      <xdr:nvCxnSpPr>
        <xdr:cNvPr id="242" name="直線コネクタ 241">
          <a:extLst>
            <a:ext uri="{FF2B5EF4-FFF2-40B4-BE49-F238E27FC236}">
              <a16:creationId xmlns:a16="http://schemas.microsoft.com/office/drawing/2014/main" id="{71147FFC-4DA0-438A-BEFB-592F1E915EDA}"/>
            </a:ext>
          </a:extLst>
        </xdr:cNvPr>
        <xdr:cNvCxnSpPr/>
      </xdr:nvCxnSpPr>
      <xdr:spPr>
        <a:xfrm>
          <a:off x="1130300" y="1652781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43" name="フローチャート: 判断 242">
          <a:extLst>
            <a:ext uri="{FF2B5EF4-FFF2-40B4-BE49-F238E27FC236}">
              <a16:creationId xmlns:a16="http://schemas.microsoft.com/office/drawing/2014/main" id="{A3A5B267-1436-4FE9-89E2-151CAC2E48C5}"/>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44" name="テキスト ボックス 243">
          <a:extLst>
            <a:ext uri="{FF2B5EF4-FFF2-40B4-BE49-F238E27FC236}">
              <a16:creationId xmlns:a16="http://schemas.microsoft.com/office/drawing/2014/main" id="{8BA8CE68-D2DE-4B29-9C43-1464FCB5BECB}"/>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5" name="フローチャート: 判断 244">
          <a:extLst>
            <a:ext uri="{FF2B5EF4-FFF2-40B4-BE49-F238E27FC236}">
              <a16:creationId xmlns:a16="http://schemas.microsoft.com/office/drawing/2014/main" id="{592997C4-7BD7-4828-939D-1CD5CEEDBB9C}"/>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6" name="テキスト ボックス 245">
          <a:extLst>
            <a:ext uri="{FF2B5EF4-FFF2-40B4-BE49-F238E27FC236}">
              <a16:creationId xmlns:a16="http://schemas.microsoft.com/office/drawing/2014/main" id="{AE88627E-D464-4B72-84E7-273D6997A615}"/>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10E4443-831A-46CE-B2C7-CD3AA45EBC8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9D0183C-240E-4DE0-8B66-1384C921CC9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7D5B3A7-9BF7-44CD-AB52-AB4AA5ABB39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04EC19F-16E2-4FD0-984B-7247C70B01D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79E53D5-9CB9-4439-8BFB-805CE7FBA1D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9195</xdr:rowOff>
    </xdr:from>
    <xdr:to>
      <xdr:col>24</xdr:col>
      <xdr:colOff>114300</xdr:colOff>
      <xdr:row>96</xdr:row>
      <xdr:rowOff>110795</xdr:rowOff>
    </xdr:to>
    <xdr:sp macro="" textlink="">
      <xdr:nvSpPr>
        <xdr:cNvPr id="252" name="楕円 251">
          <a:extLst>
            <a:ext uri="{FF2B5EF4-FFF2-40B4-BE49-F238E27FC236}">
              <a16:creationId xmlns:a16="http://schemas.microsoft.com/office/drawing/2014/main" id="{B75FA934-9480-47DA-9DAF-A2B2226BAA66}"/>
            </a:ext>
          </a:extLst>
        </xdr:cNvPr>
        <xdr:cNvSpPr/>
      </xdr:nvSpPr>
      <xdr:spPr>
        <a:xfrm>
          <a:off x="4584700" y="164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159072</xdr:rowOff>
    </xdr:from>
    <xdr:ext cx="534377" cy="259045"/>
    <xdr:sp macro="" textlink="">
      <xdr:nvSpPr>
        <xdr:cNvPr id="253" name="扶助費該当値テキスト">
          <a:extLst>
            <a:ext uri="{FF2B5EF4-FFF2-40B4-BE49-F238E27FC236}">
              <a16:creationId xmlns:a16="http://schemas.microsoft.com/office/drawing/2014/main" id="{57F48EC8-C0D6-4748-A5C3-06AA2133CD5F}"/>
            </a:ext>
          </a:extLst>
        </xdr:cNvPr>
        <xdr:cNvSpPr txBox="1"/>
      </xdr:nvSpPr>
      <xdr:spPr>
        <a:xfrm>
          <a:off x="4686300" y="164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168593</xdr:rowOff>
    </xdr:from>
    <xdr:to>
      <xdr:col>20</xdr:col>
      <xdr:colOff>38100</xdr:colOff>
      <xdr:row>96</xdr:row>
      <xdr:rowOff>98743</xdr:rowOff>
    </xdr:to>
    <xdr:sp macro="" textlink="">
      <xdr:nvSpPr>
        <xdr:cNvPr id="254" name="楕円 253">
          <a:extLst>
            <a:ext uri="{FF2B5EF4-FFF2-40B4-BE49-F238E27FC236}">
              <a16:creationId xmlns:a16="http://schemas.microsoft.com/office/drawing/2014/main" id="{2FF27F92-2271-4A29-BB87-E49B4A6E5331}"/>
            </a:ext>
          </a:extLst>
        </xdr:cNvPr>
        <xdr:cNvSpPr/>
      </xdr:nvSpPr>
      <xdr:spPr>
        <a:xfrm>
          <a:off x="3746500" y="16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89870</xdr:rowOff>
    </xdr:from>
    <xdr:ext cx="534377" cy="259045"/>
    <xdr:sp macro="" textlink="">
      <xdr:nvSpPr>
        <xdr:cNvPr id="255" name="テキスト ボックス 254">
          <a:extLst>
            <a:ext uri="{FF2B5EF4-FFF2-40B4-BE49-F238E27FC236}">
              <a16:creationId xmlns:a16="http://schemas.microsoft.com/office/drawing/2014/main" id="{21123E9D-2E15-4446-B199-EC0E6E8A9734}"/>
            </a:ext>
          </a:extLst>
        </xdr:cNvPr>
        <xdr:cNvSpPr txBox="1"/>
      </xdr:nvSpPr>
      <xdr:spPr>
        <a:xfrm>
          <a:off x="3530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40297</xdr:rowOff>
    </xdr:from>
    <xdr:to>
      <xdr:col>15</xdr:col>
      <xdr:colOff>101600</xdr:colOff>
      <xdr:row>96</xdr:row>
      <xdr:rowOff>141897</xdr:rowOff>
    </xdr:to>
    <xdr:sp macro="" textlink="">
      <xdr:nvSpPr>
        <xdr:cNvPr id="256" name="楕円 255">
          <a:extLst>
            <a:ext uri="{FF2B5EF4-FFF2-40B4-BE49-F238E27FC236}">
              <a16:creationId xmlns:a16="http://schemas.microsoft.com/office/drawing/2014/main" id="{D39BBC23-EA77-4C80-8A53-B7AC3AADF4BD}"/>
            </a:ext>
          </a:extLst>
        </xdr:cNvPr>
        <xdr:cNvSpPr/>
      </xdr:nvSpPr>
      <xdr:spPr>
        <a:xfrm>
          <a:off x="2857500" y="1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133024</xdr:rowOff>
    </xdr:from>
    <xdr:ext cx="534377" cy="259045"/>
    <xdr:sp macro="" textlink="">
      <xdr:nvSpPr>
        <xdr:cNvPr id="257" name="テキスト ボックス 256">
          <a:extLst>
            <a:ext uri="{FF2B5EF4-FFF2-40B4-BE49-F238E27FC236}">
              <a16:creationId xmlns:a16="http://schemas.microsoft.com/office/drawing/2014/main" id="{4C51F8F5-DEAC-4C95-9475-F0BF2470B710}"/>
            </a:ext>
          </a:extLst>
        </xdr:cNvPr>
        <xdr:cNvSpPr txBox="1"/>
      </xdr:nvSpPr>
      <xdr:spPr>
        <a:xfrm>
          <a:off x="2641111" y="165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37288</xdr:rowOff>
    </xdr:from>
    <xdr:to>
      <xdr:col>10</xdr:col>
      <xdr:colOff>165100</xdr:colOff>
      <xdr:row>96</xdr:row>
      <xdr:rowOff>138888</xdr:rowOff>
    </xdr:to>
    <xdr:sp macro="" textlink="">
      <xdr:nvSpPr>
        <xdr:cNvPr id="258" name="楕円 257">
          <a:extLst>
            <a:ext uri="{FF2B5EF4-FFF2-40B4-BE49-F238E27FC236}">
              <a16:creationId xmlns:a16="http://schemas.microsoft.com/office/drawing/2014/main" id="{13E7D41E-94C5-4B5F-A0D8-775FA0E04E10}"/>
            </a:ext>
          </a:extLst>
        </xdr:cNvPr>
        <xdr:cNvSpPr/>
      </xdr:nvSpPr>
      <xdr:spPr>
        <a:xfrm>
          <a:off x="1968500" y="164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130015</xdr:rowOff>
    </xdr:from>
    <xdr:ext cx="534377" cy="259045"/>
    <xdr:sp macro="" textlink="">
      <xdr:nvSpPr>
        <xdr:cNvPr id="259" name="テキスト ボックス 258">
          <a:extLst>
            <a:ext uri="{FF2B5EF4-FFF2-40B4-BE49-F238E27FC236}">
              <a16:creationId xmlns:a16="http://schemas.microsoft.com/office/drawing/2014/main" id="{CE5C8767-028C-4082-B33C-D812E98A34F8}"/>
            </a:ext>
          </a:extLst>
        </xdr:cNvPr>
        <xdr:cNvSpPr txBox="1"/>
      </xdr:nvSpPr>
      <xdr:spPr>
        <a:xfrm>
          <a:off x="1752111" y="165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17818</xdr:rowOff>
    </xdr:from>
    <xdr:to>
      <xdr:col>6</xdr:col>
      <xdr:colOff>38100</xdr:colOff>
      <xdr:row>96</xdr:row>
      <xdr:rowOff>119418</xdr:rowOff>
    </xdr:to>
    <xdr:sp macro="" textlink="">
      <xdr:nvSpPr>
        <xdr:cNvPr id="260" name="楕円 259">
          <a:extLst>
            <a:ext uri="{FF2B5EF4-FFF2-40B4-BE49-F238E27FC236}">
              <a16:creationId xmlns:a16="http://schemas.microsoft.com/office/drawing/2014/main" id="{A153E8A0-9380-40CC-9198-7EC0A6A5AE94}"/>
            </a:ext>
          </a:extLst>
        </xdr:cNvPr>
        <xdr:cNvSpPr/>
      </xdr:nvSpPr>
      <xdr:spPr>
        <a:xfrm>
          <a:off x="1079500" y="164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110545</xdr:rowOff>
    </xdr:from>
    <xdr:ext cx="534377" cy="259045"/>
    <xdr:sp macro="" textlink="">
      <xdr:nvSpPr>
        <xdr:cNvPr id="261" name="テキスト ボックス 260">
          <a:extLst>
            <a:ext uri="{FF2B5EF4-FFF2-40B4-BE49-F238E27FC236}">
              <a16:creationId xmlns:a16="http://schemas.microsoft.com/office/drawing/2014/main" id="{9263852E-326E-4D5D-A985-79F4FACE4210}"/>
            </a:ext>
          </a:extLst>
        </xdr:cNvPr>
        <xdr:cNvSpPr txBox="1"/>
      </xdr:nvSpPr>
      <xdr:spPr>
        <a:xfrm>
          <a:off x="863111" y="165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5E5B0870-B64A-4738-A1E7-D2846203029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7D757F4F-EA8D-4182-BC26-5FE8BFFF870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80F6743-391D-4C2B-8F94-71041CA86F5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F73F49C1-1BF0-45A5-BD36-3BA5FE850CE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8E44C33A-D8BE-42BF-91AF-8D2B2A75BFE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D777250A-8A1F-495D-BF10-5AF4DF09D65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FE5D5FA9-5900-4CF9-93A8-6221F042373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A6E76FAF-F6B2-4F1D-BE82-4B539A4C0EC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643431D0-85AF-42C1-9D57-445C76E5FC8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25089932-004A-499C-95BF-911203E34D2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DA577F5C-14DC-4692-A3EB-D01CA70D579C}"/>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48FFDAAB-5856-4A2A-98AD-5951BA5D5CE5}"/>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912E35AF-6C15-457D-A4E0-2C940B81849B}"/>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3CAC1F7E-01B5-4048-AD3F-932266F6292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23D74A49-266C-4D6A-8EF0-399D452DA62B}"/>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3723D343-6929-4F66-A8AE-CD67E2769F23}"/>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52174E04-61A7-4394-A1C6-935A2078BE0B}"/>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DBD8ADFD-2621-4DC3-9BFE-FD4109983CE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E1B8FAE9-DCCB-4EE7-99CB-2B47A56DE862}"/>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96CC7611-5D06-4111-AC3B-DD642D38E2E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E8920392-278B-41D8-8F94-8EEB90F820CB}"/>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E8B007CD-6B4F-4CF3-9AC4-2ACA9EB858C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3546B24D-F7CD-40D3-94A4-316C34C560CD}"/>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EAC2B43D-F02B-4EC0-AC31-017355E77C34}"/>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E478925E-975D-41AE-AD81-266BCA892334}"/>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5D8AE5C8-2962-49E5-8890-189420C1C7AB}"/>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9505632C-671E-4E86-8C96-37E8C3BDC6F5}"/>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151628</xdr:rowOff>
    </xdr:from>
    <xdr:to>
      <xdr:col>55</xdr:col>
      <xdr:colOff>0</xdr:colOff>
      <xdr:row>39</xdr:row>
      <xdr:rowOff>16439</xdr:rowOff>
    </xdr:to>
    <xdr:cxnSp macro="">
      <xdr:nvCxnSpPr>
        <xdr:cNvPr id="289" name="直線コネクタ 288">
          <a:extLst>
            <a:ext uri="{FF2B5EF4-FFF2-40B4-BE49-F238E27FC236}">
              <a16:creationId xmlns:a16="http://schemas.microsoft.com/office/drawing/2014/main" id="{BF1B9E1B-57D3-474F-BF5F-25864CC5B402}"/>
            </a:ext>
          </a:extLst>
        </xdr:cNvPr>
        <xdr:cNvCxnSpPr/>
      </xdr:nvCxnSpPr>
      <xdr:spPr>
        <a:xfrm flipV="1">
          <a:off x="9639300" y="6152378"/>
          <a:ext cx="838200" cy="5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6535BB6-A603-4B47-B4CB-B99D3163E2D8}"/>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A62B8BA9-087B-4902-B2ED-79447BA4293C}"/>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16439</xdr:rowOff>
    </xdr:from>
    <xdr:to>
      <xdr:col>50</xdr:col>
      <xdr:colOff>114300</xdr:colOff>
      <xdr:row>39</xdr:row>
      <xdr:rowOff>40332</xdr:rowOff>
    </xdr:to>
    <xdr:cxnSp macro="">
      <xdr:nvCxnSpPr>
        <xdr:cNvPr id="292" name="直線コネクタ 291">
          <a:extLst>
            <a:ext uri="{FF2B5EF4-FFF2-40B4-BE49-F238E27FC236}">
              <a16:creationId xmlns:a16="http://schemas.microsoft.com/office/drawing/2014/main" id="{95211132-B8A7-4CE6-8EDC-8D753F37E0D5}"/>
            </a:ext>
          </a:extLst>
        </xdr:cNvPr>
        <xdr:cNvCxnSpPr/>
      </xdr:nvCxnSpPr>
      <xdr:spPr>
        <a:xfrm flipV="1">
          <a:off x="8750300" y="6702989"/>
          <a:ext cx="8890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93" name="フローチャート: 判断 292">
          <a:extLst>
            <a:ext uri="{FF2B5EF4-FFF2-40B4-BE49-F238E27FC236}">
              <a16:creationId xmlns:a16="http://schemas.microsoft.com/office/drawing/2014/main" id="{22F6FEC3-8B31-4FCA-8552-23A82DF574D3}"/>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94" name="テキスト ボックス 293">
          <a:extLst>
            <a:ext uri="{FF2B5EF4-FFF2-40B4-BE49-F238E27FC236}">
              <a16:creationId xmlns:a16="http://schemas.microsoft.com/office/drawing/2014/main" id="{BF71D909-4F51-4611-AAEA-29BF4CE95465}"/>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28907</xdr:rowOff>
    </xdr:from>
    <xdr:to>
      <xdr:col>45</xdr:col>
      <xdr:colOff>177800</xdr:colOff>
      <xdr:row>39</xdr:row>
      <xdr:rowOff>40332</xdr:rowOff>
    </xdr:to>
    <xdr:cxnSp macro="">
      <xdr:nvCxnSpPr>
        <xdr:cNvPr id="295" name="直線コネクタ 294">
          <a:extLst>
            <a:ext uri="{FF2B5EF4-FFF2-40B4-BE49-F238E27FC236}">
              <a16:creationId xmlns:a16="http://schemas.microsoft.com/office/drawing/2014/main" id="{078E5C52-B741-4143-A425-64594DBE7A04}"/>
            </a:ext>
          </a:extLst>
        </xdr:cNvPr>
        <xdr:cNvCxnSpPr/>
      </xdr:nvCxnSpPr>
      <xdr:spPr>
        <a:xfrm>
          <a:off x="7861300" y="6715457"/>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6" name="フローチャート: 判断 295">
          <a:extLst>
            <a:ext uri="{FF2B5EF4-FFF2-40B4-BE49-F238E27FC236}">
              <a16:creationId xmlns:a16="http://schemas.microsoft.com/office/drawing/2014/main" id="{2D7466F6-4598-44B1-9735-64EC13CB2BF6}"/>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96183</xdr:rowOff>
    </xdr:from>
    <xdr:ext cx="534377" cy="259045"/>
    <xdr:sp macro="" textlink="">
      <xdr:nvSpPr>
        <xdr:cNvPr id="297" name="テキスト ボックス 296">
          <a:extLst>
            <a:ext uri="{FF2B5EF4-FFF2-40B4-BE49-F238E27FC236}">
              <a16:creationId xmlns:a16="http://schemas.microsoft.com/office/drawing/2014/main" id="{D61F6A8D-38E1-4F7F-9140-34319C458A40}"/>
            </a:ext>
          </a:extLst>
        </xdr:cNvPr>
        <xdr:cNvSpPr txBox="1"/>
      </xdr:nvSpPr>
      <xdr:spPr>
        <a:xfrm>
          <a:off x="8483111" y="64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28907</xdr:rowOff>
    </xdr:from>
    <xdr:to>
      <xdr:col>41</xdr:col>
      <xdr:colOff>50800</xdr:colOff>
      <xdr:row>39</xdr:row>
      <xdr:rowOff>43816</xdr:rowOff>
    </xdr:to>
    <xdr:cxnSp macro="">
      <xdr:nvCxnSpPr>
        <xdr:cNvPr id="298" name="直線コネクタ 297">
          <a:extLst>
            <a:ext uri="{FF2B5EF4-FFF2-40B4-BE49-F238E27FC236}">
              <a16:creationId xmlns:a16="http://schemas.microsoft.com/office/drawing/2014/main" id="{4770AAAF-25E4-4E35-A4BE-87E8C07C012D}"/>
            </a:ext>
          </a:extLst>
        </xdr:cNvPr>
        <xdr:cNvCxnSpPr/>
      </xdr:nvCxnSpPr>
      <xdr:spPr>
        <a:xfrm flipV="1">
          <a:off x="6972300" y="6715457"/>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9" name="フローチャート: 判断 298">
          <a:extLst>
            <a:ext uri="{FF2B5EF4-FFF2-40B4-BE49-F238E27FC236}">
              <a16:creationId xmlns:a16="http://schemas.microsoft.com/office/drawing/2014/main" id="{8F6983AB-0F48-4864-B29C-1A01150444CF}"/>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300" name="テキスト ボックス 299">
          <a:extLst>
            <a:ext uri="{FF2B5EF4-FFF2-40B4-BE49-F238E27FC236}">
              <a16:creationId xmlns:a16="http://schemas.microsoft.com/office/drawing/2014/main" id="{36B6560E-1BFC-4843-9500-9E42C493D52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301" name="フローチャート: 判断 300">
          <a:extLst>
            <a:ext uri="{FF2B5EF4-FFF2-40B4-BE49-F238E27FC236}">
              <a16:creationId xmlns:a16="http://schemas.microsoft.com/office/drawing/2014/main" id="{04E914B3-27FA-4A8C-88DF-DA379CCB2883}"/>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302" name="テキスト ボックス 301">
          <a:extLst>
            <a:ext uri="{FF2B5EF4-FFF2-40B4-BE49-F238E27FC236}">
              <a16:creationId xmlns:a16="http://schemas.microsoft.com/office/drawing/2014/main" id="{535F8597-CC67-43C6-BFA7-5BD4163B818A}"/>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AFB392F-C04E-47F6-A312-179DE91A1D3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041AC05-7C51-4687-BF2F-1DA61BD0184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338A428-E193-4E27-9A33-43BC2615AF0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8CD9715-BE39-4DCA-A21B-517B81560AE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48629FC-800D-4035-978A-66336891983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100828</xdr:rowOff>
    </xdr:from>
    <xdr:to>
      <xdr:col>55</xdr:col>
      <xdr:colOff>50800</xdr:colOff>
      <xdr:row>36</xdr:row>
      <xdr:rowOff>30978</xdr:rowOff>
    </xdr:to>
    <xdr:sp macro="" textlink="">
      <xdr:nvSpPr>
        <xdr:cNvPr id="308" name="楕円 307">
          <a:extLst>
            <a:ext uri="{FF2B5EF4-FFF2-40B4-BE49-F238E27FC236}">
              <a16:creationId xmlns:a16="http://schemas.microsoft.com/office/drawing/2014/main" id="{5A4B8675-FE7F-45ED-AC27-0D4C36CDEE52}"/>
            </a:ext>
          </a:extLst>
        </xdr:cNvPr>
        <xdr:cNvSpPr/>
      </xdr:nvSpPr>
      <xdr:spPr>
        <a:xfrm>
          <a:off x="10426700" y="61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79255</xdr:rowOff>
    </xdr:from>
    <xdr:ext cx="599010" cy="259045"/>
    <xdr:sp macro="" textlink="">
      <xdr:nvSpPr>
        <xdr:cNvPr id="309" name="補助費等該当値テキスト">
          <a:extLst>
            <a:ext uri="{FF2B5EF4-FFF2-40B4-BE49-F238E27FC236}">
              <a16:creationId xmlns:a16="http://schemas.microsoft.com/office/drawing/2014/main" id="{4B59D6E3-741D-46B9-A1DF-AD0BF474C28C}"/>
            </a:ext>
          </a:extLst>
        </xdr:cNvPr>
        <xdr:cNvSpPr txBox="1"/>
      </xdr:nvSpPr>
      <xdr:spPr>
        <a:xfrm>
          <a:off x="10528300" y="608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137089</xdr:rowOff>
    </xdr:from>
    <xdr:to>
      <xdr:col>50</xdr:col>
      <xdr:colOff>165100</xdr:colOff>
      <xdr:row>39</xdr:row>
      <xdr:rowOff>67239</xdr:rowOff>
    </xdr:to>
    <xdr:sp macro="" textlink="">
      <xdr:nvSpPr>
        <xdr:cNvPr id="310" name="楕円 309">
          <a:extLst>
            <a:ext uri="{FF2B5EF4-FFF2-40B4-BE49-F238E27FC236}">
              <a16:creationId xmlns:a16="http://schemas.microsoft.com/office/drawing/2014/main" id="{AFB44097-90F0-45C1-ADD4-2181EF5E1E4E}"/>
            </a:ext>
          </a:extLst>
        </xdr:cNvPr>
        <xdr:cNvSpPr/>
      </xdr:nvSpPr>
      <xdr:spPr>
        <a:xfrm>
          <a:off x="9588500" y="66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83766</xdr:rowOff>
    </xdr:from>
    <xdr:ext cx="534377" cy="259045"/>
    <xdr:sp macro="" textlink="">
      <xdr:nvSpPr>
        <xdr:cNvPr id="311" name="テキスト ボックス 310">
          <a:extLst>
            <a:ext uri="{FF2B5EF4-FFF2-40B4-BE49-F238E27FC236}">
              <a16:creationId xmlns:a16="http://schemas.microsoft.com/office/drawing/2014/main" id="{5CE1E17D-E65A-4706-AF88-1339920AA5A1}"/>
            </a:ext>
          </a:extLst>
        </xdr:cNvPr>
        <xdr:cNvSpPr txBox="1"/>
      </xdr:nvSpPr>
      <xdr:spPr>
        <a:xfrm>
          <a:off x="9372111" y="64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160982</xdr:rowOff>
    </xdr:from>
    <xdr:to>
      <xdr:col>46</xdr:col>
      <xdr:colOff>38100</xdr:colOff>
      <xdr:row>39</xdr:row>
      <xdr:rowOff>91132</xdr:rowOff>
    </xdr:to>
    <xdr:sp macro="" textlink="">
      <xdr:nvSpPr>
        <xdr:cNvPr id="312" name="楕円 311">
          <a:extLst>
            <a:ext uri="{FF2B5EF4-FFF2-40B4-BE49-F238E27FC236}">
              <a16:creationId xmlns:a16="http://schemas.microsoft.com/office/drawing/2014/main" id="{C7AD072D-79BC-442A-9EB3-D983587EACD9}"/>
            </a:ext>
          </a:extLst>
        </xdr:cNvPr>
        <xdr:cNvSpPr/>
      </xdr:nvSpPr>
      <xdr:spPr>
        <a:xfrm>
          <a:off x="8699500" y="66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82259</xdr:rowOff>
    </xdr:from>
    <xdr:ext cx="534377" cy="259045"/>
    <xdr:sp macro="" textlink="">
      <xdr:nvSpPr>
        <xdr:cNvPr id="313" name="テキスト ボックス 312">
          <a:extLst>
            <a:ext uri="{FF2B5EF4-FFF2-40B4-BE49-F238E27FC236}">
              <a16:creationId xmlns:a16="http://schemas.microsoft.com/office/drawing/2014/main" id="{28706E1D-ADD3-4505-B854-AF21F331AF24}"/>
            </a:ext>
          </a:extLst>
        </xdr:cNvPr>
        <xdr:cNvSpPr txBox="1"/>
      </xdr:nvSpPr>
      <xdr:spPr>
        <a:xfrm>
          <a:off x="8483111" y="67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149557</xdr:rowOff>
    </xdr:from>
    <xdr:to>
      <xdr:col>41</xdr:col>
      <xdr:colOff>101600</xdr:colOff>
      <xdr:row>39</xdr:row>
      <xdr:rowOff>79707</xdr:rowOff>
    </xdr:to>
    <xdr:sp macro="" textlink="">
      <xdr:nvSpPr>
        <xdr:cNvPr id="314" name="楕円 313">
          <a:extLst>
            <a:ext uri="{FF2B5EF4-FFF2-40B4-BE49-F238E27FC236}">
              <a16:creationId xmlns:a16="http://schemas.microsoft.com/office/drawing/2014/main" id="{FBC830F2-FB78-440E-8D60-205F3F34B30E}"/>
            </a:ext>
          </a:extLst>
        </xdr:cNvPr>
        <xdr:cNvSpPr/>
      </xdr:nvSpPr>
      <xdr:spPr>
        <a:xfrm>
          <a:off x="7810500" y="66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96234</xdr:rowOff>
    </xdr:from>
    <xdr:ext cx="534377" cy="259045"/>
    <xdr:sp macro="" textlink="">
      <xdr:nvSpPr>
        <xdr:cNvPr id="315" name="テキスト ボックス 314">
          <a:extLst>
            <a:ext uri="{FF2B5EF4-FFF2-40B4-BE49-F238E27FC236}">
              <a16:creationId xmlns:a16="http://schemas.microsoft.com/office/drawing/2014/main" id="{B3CC4FD2-9C9E-42C6-BC0E-14B1BD218FDF}"/>
            </a:ext>
          </a:extLst>
        </xdr:cNvPr>
        <xdr:cNvSpPr txBox="1"/>
      </xdr:nvSpPr>
      <xdr:spPr>
        <a:xfrm>
          <a:off x="7594111" y="64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164466</xdr:rowOff>
    </xdr:from>
    <xdr:to>
      <xdr:col>36</xdr:col>
      <xdr:colOff>165100</xdr:colOff>
      <xdr:row>39</xdr:row>
      <xdr:rowOff>94616</xdr:rowOff>
    </xdr:to>
    <xdr:sp macro="" textlink="">
      <xdr:nvSpPr>
        <xdr:cNvPr id="316" name="楕円 315">
          <a:extLst>
            <a:ext uri="{FF2B5EF4-FFF2-40B4-BE49-F238E27FC236}">
              <a16:creationId xmlns:a16="http://schemas.microsoft.com/office/drawing/2014/main" id="{0E2E0C9D-41ED-41D5-80B2-F8E587DAB613}"/>
            </a:ext>
          </a:extLst>
        </xdr:cNvPr>
        <xdr:cNvSpPr/>
      </xdr:nvSpPr>
      <xdr:spPr>
        <a:xfrm>
          <a:off x="6921500" y="66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111143</xdr:rowOff>
    </xdr:from>
    <xdr:ext cx="534377" cy="259045"/>
    <xdr:sp macro="" textlink="">
      <xdr:nvSpPr>
        <xdr:cNvPr id="317" name="テキスト ボックス 316">
          <a:extLst>
            <a:ext uri="{FF2B5EF4-FFF2-40B4-BE49-F238E27FC236}">
              <a16:creationId xmlns:a16="http://schemas.microsoft.com/office/drawing/2014/main" id="{6A93A161-9E98-4587-9354-F032EA00076F}"/>
            </a:ext>
          </a:extLst>
        </xdr:cNvPr>
        <xdr:cNvSpPr txBox="1"/>
      </xdr:nvSpPr>
      <xdr:spPr>
        <a:xfrm>
          <a:off x="6705111" y="64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A7E3C6A4-87C1-4743-ACC4-5B75C8347B8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6284C9A-6258-42FE-A536-55C752437C4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867A2E14-515F-4539-BDA1-347382DA594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FE3037A9-55FB-49C7-8726-16ECF2E6DF7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779A9A5C-9970-4156-8C1D-60869722995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49643AD3-F2A6-40E5-AFFD-73CDAB975E6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B7938726-8FC5-43E6-AAD2-FDEC3414F88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C91C97D7-8137-4A6A-BCBF-CCDE50BEB8B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D68E7055-4D90-4E5C-BD8D-E024C63A915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4D02B547-536F-467C-BD9E-81C72BEE1D0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FFEB0D19-5256-4557-BAFB-D2EB6664616C}"/>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7CA9CDF2-23F7-4AF2-8D09-4AF51041A711}"/>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7EA52A23-D3ED-4CF3-BA70-8AED42B354E5}"/>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4BE4C62C-5110-4C69-A975-BC479D3E0536}"/>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D66A66BE-3795-4E70-BFB9-1B1A0FF784A1}"/>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736722F0-4E41-4CE8-95E8-09C7DBACA40C}"/>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428FB84C-8EE4-4B69-A296-E799E08B62DE}"/>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1488053A-E52A-4BDE-AC3A-16E49490DE1A}"/>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7E14FC06-3BD3-4136-BFF2-74369ECA7687}"/>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ED16B6E3-95DC-4C13-8226-1F4A27863916}"/>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E264959D-77A1-4913-93EF-F631A6A8F982}"/>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6FBE5CAB-B6D3-45C7-8734-056ABB992CFD}"/>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D59ED027-9063-4072-B62D-0F20BB10A7D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D6B86CEB-D467-4B17-B841-D29B360C7052}"/>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4CB27B53-DC44-4B92-8E3D-1003D05F558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719034FB-CBEB-4DDB-ABFB-19C1463EF441}"/>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1E73D675-880D-4A7F-BD3E-F53681A82158}"/>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BF934E21-5F8B-4234-BCF2-C642E22C6165}"/>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BE55BEC0-4185-439F-8F25-7FA9F66DE8D8}"/>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A4CB879C-A5AF-4E2B-B911-C7E5680E8F1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37279</xdr:rowOff>
    </xdr:from>
    <xdr:to>
      <xdr:col>55</xdr:col>
      <xdr:colOff>0</xdr:colOff>
      <xdr:row>59</xdr:row>
      <xdr:rowOff>42947</xdr:rowOff>
    </xdr:to>
    <xdr:cxnSp macro="">
      <xdr:nvCxnSpPr>
        <xdr:cNvPr id="348" name="直線コネクタ 347">
          <a:extLst>
            <a:ext uri="{FF2B5EF4-FFF2-40B4-BE49-F238E27FC236}">
              <a16:creationId xmlns:a16="http://schemas.microsoft.com/office/drawing/2014/main" id="{99BC8BC5-E59C-4A0E-923A-9524BD30D800}"/>
            </a:ext>
          </a:extLst>
        </xdr:cNvPr>
        <xdr:cNvCxnSpPr/>
      </xdr:nvCxnSpPr>
      <xdr:spPr>
        <a:xfrm>
          <a:off x="9639300" y="10152829"/>
          <a:ext cx="8382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1CB08BD7-4984-4793-88BF-6F4CC4EDF03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BD363CF9-3B58-4F9F-B0A6-8A44EEF0CF1C}"/>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37279</xdr:rowOff>
    </xdr:from>
    <xdr:to>
      <xdr:col>50</xdr:col>
      <xdr:colOff>114300</xdr:colOff>
      <xdr:row>59</xdr:row>
      <xdr:rowOff>46415</xdr:rowOff>
    </xdr:to>
    <xdr:cxnSp macro="">
      <xdr:nvCxnSpPr>
        <xdr:cNvPr id="351" name="直線コネクタ 350">
          <a:extLst>
            <a:ext uri="{FF2B5EF4-FFF2-40B4-BE49-F238E27FC236}">
              <a16:creationId xmlns:a16="http://schemas.microsoft.com/office/drawing/2014/main" id="{1DAD1800-71EF-4B52-AD49-BE36272F2EBD}"/>
            </a:ext>
          </a:extLst>
        </xdr:cNvPr>
        <xdr:cNvCxnSpPr/>
      </xdr:nvCxnSpPr>
      <xdr:spPr>
        <a:xfrm flipV="1">
          <a:off x="8750300" y="10152829"/>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50708</xdr:rowOff>
    </xdr:from>
    <xdr:to>
      <xdr:col>50</xdr:col>
      <xdr:colOff>165100</xdr:colOff>
      <xdr:row>58</xdr:row>
      <xdr:rowOff>152308</xdr:rowOff>
    </xdr:to>
    <xdr:sp macro="" textlink="">
      <xdr:nvSpPr>
        <xdr:cNvPr id="352" name="フローチャート: 判断 351">
          <a:extLst>
            <a:ext uri="{FF2B5EF4-FFF2-40B4-BE49-F238E27FC236}">
              <a16:creationId xmlns:a16="http://schemas.microsoft.com/office/drawing/2014/main" id="{4C029F11-1795-4CEA-B938-0BCA0409B022}"/>
            </a:ext>
          </a:extLst>
        </xdr:cNvPr>
        <xdr:cNvSpPr/>
      </xdr:nvSpPr>
      <xdr:spPr>
        <a:xfrm>
          <a:off x="9588500" y="999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168835</xdr:rowOff>
    </xdr:from>
    <xdr:ext cx="599010" cy="259045"/>
    <xdr:sp macro="" textlink="">
      <xdr:nvSpPr>
        <xdr:cNvPr id="353" name="テキスト ボックス 352">
          <a:extLst>
            <a:ext uri="{FF2B5EF4-FFF2-40B4-BE49-F238E27FC236}">
              <a16:creationId xmlns:a16="http://schemas.microsoft.com/office/drawing/2014/main" id="{080472DD-DC27-46B8-9A3D-06EE9E3D2030}"/>
            </a:ext>
          </a:extLst>
        </xdr:cNvPr>
        <xdr:cNvSpPr txBox="1"/>
      </xdr:nvSpPr>
      <xdr:spPr>
        <a:xfrm>
          <a:off x="9339795" y="977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43375</xdr:rowOff>
    </xdr:from>
    <xdr:to>
      <xdr:col>45</xdr:col>
      <xdr:colOff>177800</xdr:colOff>
      <xdr:row>59</xdr:row>
      <xdr:rowOff>46415</xdr:rowOff>
    </xdr:to>
    <xdr:cxnSp macro="">
      <xdr:nvCxnSpPr>
        <xdr:cNvPr id="354" name="直線コネクタ 353">
          <a:extLst>
            <a:ext uri="{FF2B5EF4-FFF2-40B4-BE49-F238E27FC236}">
              <a16:creationId xmlns:a16="http://schemas.microsoft.com/office/drawing/2014/main" id="{DC8E16A6-2C4D-4FD7-B803-819EF27A8582}"/>
            </a:ext>
          </a:extLst>
        </xdr:cNvPr>
        <xdr:cNvCxnSpPr/>
      </xdr:nvCxnSpPr>
      <xdr:spPr>
        <a:xfrm>
          <a:off x="7861300" y="1015892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75302</xdr:rowOff>
    </xdr:from>
    <xdr:to>
      <xdr:col>46</xdr:col>
      <xdr:colOff>38100</xdr:colOff>
      <xdr:row>59</xdr:row>
      <xdr:rowOff>5452</xdr:rowOff>
    </xdr:to>
    <xdr:sp macro="" textlink="">
      <xdr:nvSpPr>
        <xdr:cNvPr id="355" name="フローチャート: 判断 354">
          <a:extLst>
            <a:ext uri="{FF2B5EF4-FFF2-40B4-BE49-F238E27FC236}">
              <a16:creationId xmlns:a16="http://schemas.microsoft.com/office/drawing/2014/main" id="{7F91EE1F-1F3A-45B2-A0CB-0BFCA9E4160C}"/>
            </a:ext>
          </a:extLst>
        </xdr:cNvPr>
        <xdr:cNvSpPr/>
      </xdr:nvSpPr>
      <xdr:spPr>
        <a:xfrm>
          <a:off x="8699500" y="100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21979</xdr:rowOff>
    </xdr:from>
    <xdr:ext cx="534377" cy="259045"/>
    <xdr:sp macro="" textlink="">
      <xdr:nvSpPr>
        <xdr:cNvPr id="356" name="テキスト ボックス 355">
          <a:extLst>
            <a:ext uri="{FF2B5EF4-FFF2-40B4-BE49-F238E27FC236}">
              <a16:creationId xmlns:a16="http://schemas.microsoft.com/office/drawing/2014/main" id="{7784B925-A8A0-437B-B3E4-1BE1E8E84859}"/>
            </a:ext>
          </a:extLst>
        </xdr:cNvPr>
        <xdr:cNvSpPr txBox="1"/>
      </xdr:nvSpPr>
      <xdr:spPr>
        <a:xfrm>
          <a:off x="8483111" y="97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37700</xdr:rowOff>
    </xdr:from>
    <xdr:to>
      <xdr:col>41</xdr:col>
      <xdr:colOff>50800</xdr:colOff>
      <xdr:row>59</xdr:row>
      <xdr:rowOff>43375</xdr:rowOff>
    </xdr:to>
    <xdr:cxnSp macro="">
      <xdr:nvCxnSpPr>
        <xdr:cNvPr id="357" name="直線コネクタ 356">
          <a:extLst>
            <a:ext uri="{FF2B5EF4-FFF2-40B4-BE49-F238E27FC236}">
              <a16:creationId xmlns:a16="http://schemas.microsoft.com/office/drawing/2014/main" id="{F07E2705-99E9-40CC-BF4B-AE36091A9466}"/>
            </a:ext>
          </a:extLst>
        </xdr:cNvPr>
        <xdr:cNvCxnSpPr/>
      </xdr:nvCxnSpPr>
      <xdr:spPr>
        <a:xfrm>
          <a:off x="6972300" y="10153250"/>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72454</xdr:rowOff>
    </xdr:from>
    <xdr:to>
      <xdr:col>41</xdr:col>
      <xdr:colOff>101600</xdr:colOff>
      <xdr:row>59</xdr:row>
      <xdr:rowOff>2604</xdr:rowOff>
    </xdr:to>
    <xdr:sp macro="" textlink="">
      <xdr:nvSpPr>
        <xdr:cNvPr id="358" name="フローチャート: 判断 357">
          <a:extLst>
            <a:ext uri="{FF2B5EF4-FFF2-40B4-BE49-F238E27FC236}">
              <a16:creationId xmlns:a16="http://schemas.microsoft.com/office/drawing/2014/main" id="{21ABCEBD-26AE-4243-8FC3-400A71847408}"/>
            </a:ext>
          </a:extLst>
        </xdr:cNvPr>
        <xdr:cNvSpPr/>
      </xdr:nvSpPr>
      <xdr:spPr>
        <a:xfrm>
          <a:off x="7810500" y="10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19131</xdr:rowOff>
    </xdr:from>
    <xdr:ext cx="534377" cy="259045"/>
    <xdr:sp macro="" textlink="">
      <xdr:nvSpPr>
        <xdr:cNvPr id="359" name="テキスト ボックス 358">
          <a:extLst>
            <a:ext uri="{FF2B5EF4-FFF2-40B4-BE49-F238E27FC236}">
              <a16:creationId xmlns:a16="http://schemas.microsoft.com/office/drawing/2014/main" id="{3381BED3-592E-4A94-8A19-1996D5DF583B}"/>
            </a:ext>
          </a:extLst>
        </xdr:cNvPr>
        <xdr:cNvSpPr txBox="1"/>
      </xdr:nvSpPr>
      <xdr:spPr>
        <a:xfrm>
          <a:off x="7594111" y="97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89772</xdr:rowOff>
    </xdr:from>
    <xdr:to>
      <xdr:col>36</xdr:col>
      <xdr:colOff>165100</xdr:colOff>
      <xdr:row>59</xdr:row>
      <xdr:rowOff>19922</xdr:rowOff>
    </xdr:to>
    <xdr:sp macro="" textlink="">
      <xdr:nvSpPr>
        <xdr:cNvPr id="360" name="フローチャート: 判断 359">
          <a:extLst>
            <a:ext uri="{FF2B5EF4-FFF2-40B4-BE49-F238E27FC236}">
              <a16:creationId xmlns:a16="http://schemas.microsoft.com/office/drawing/2014/main" id="{0CE30C6A-7CBE-43CB-8B4C-0A5984CF465F}"/>
            </a:ext>
          </a:extLst>
        </xdr:cNvPr>
        <xdr:cNvSpPr/>
      </xdr:nvSpPr>
      <xdr:spPr>
        <a:xfrm>
          <a:off x="6921500" y="1003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36449</xdr:rowOff>
    </xdr:from>
    <xdr:ext cx="534377" cy="259045"/>
    <xdr:sp macro="" textlink="">
      <xdr:nvSpPr>
        <xdr:cNvPr id="361" name="テキスト ボックス 360">
          <a:extLst>
            <a:ext uri="{FF2B5EF4-FFF2-40B4-BE49-F238E27FC236}">
              <a16:creationId xmlns:a16="http://schemas.microsoft.com/office/drawing/2014/main" id="{9C1211D3-9134-4CEE-9172-83DCB8C8E25C}"/>
            </a:ext>
          </a:extLst>
        </xdr:cNvPr>
        <xdr:cNvSpPr txBox="1"/>
      </xdr:nvSpPr>
      <xdr:spPr>
        <a:xfrm>
          <a:off x="6705111" y="9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C4A5C2D-D289-4A69-8802-479691DE082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8F177382-B175-4012-932A-E22EEE22D77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7072BA2-31B3-4C6B-9020-CEA0A40C05A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718AEFB6-E4CF-48F1-B7AC-171B9BF1789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41D52F0-6469-43CC-9B29-0EBB52D122B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163597</xdr:rowOff>
    </xdr:from>
    <xdr:to>
      <xdr:col>55</xdr:col>
      <xdr:colOff>50800</xdr:colOff>
      <xdr:row>59</xdr:row>
      <xdr:rowOff>93747</xdr:rowOff>
    </xdr:to>
    <xdr:sp macro="" textlink="">
      <xdr:nvSpPr>
        <xdr:cNvPr id="367" name="楕円 366">
          <a:extLst>
            <a:ext uri="{FF2B5EF4-FFF2-40B4-BE49-F238E27FC236}">
              <a16:creationId xmlns:a16="http://schemas.microsoft.com/office/drawing/2014/main" id="{DB22DA7A-A59A-4FDE-870C-7F9962429BA2}"/>
            </a:ext>
          </a:extLst>
        </xdr:cNvPr>
        <xdr:cNvSpPr/>
      </xdr:nvSpPr>
      <xdr:spPr>
        <a:xfrm>
          <a:off x="10426700" y="101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78524</xdr:rowOff>
    </xdr:from>
    <xdr:ext cx="534377" cy="259045"/>
    <xdr:sp macro="" textlink="">
      <xdr:nvSpPr>
        <xdr:cNvPr id="368" name="普通建設事業費該当値テキスト">
          <a:extLst>
            <a:ext uri="{FF2B5EF4-FFF2-40B4-BE49-F238E27FC236}">
              <a16:creationId xmlns:a16="http://schemas.microsoft.com/office/drawing/2014/main" id="{7568C895-5B0A-48E8-BEA9-5EF7F8C6DD31}"/>
            </a:ext>
          </a:extLst>
        </xdr:cNvPr>
        <xdr:cNvSpPr txBox="1"/>
      </xdr:nvSpPr>
      <xdr:spPr>
        <a:xfrm>
          <a:off x="10528300" y="10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157929</xdr:rowOff>
    </xdr:from>
    <xdr:to>
      <xdr:col>50</xdr:col>
      <xdr:colOff>165100</xdr:colOff>
      <xdr:row>59</xdr:row>
      <xdr:rowOff>88079</xdr:rowOff>
    </xdr:to>
    <xdr:sp macro="" textlink="">
      <xdr:nvSpPr>
        <xdr:cNvPr id="369" name="楕円 368">
          <a:extLst>
            <a:ext uri="{FF2B5EF4-FFF2-40B4-BE49-F238E27FC236}">
              <a16:creationId xmlns:a16="http://schemas.microsoft.com/office/drawing/2014/main" id="{44FE4BAF-D919-4E87-9443-F62717250FBD}"/>
            </a:ext>
          </a:extLst>
        </xdr:cNvPr>
        <xdr:cNvSpPr/>
      </xdr:nvSpPr>
      <xdr:spPr>
        <a:xfrm>
          <a:off x="9588500" y="101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79206</xdr:rowOff>
    </xdr:from>
    <xdr:ext cx="534377" cy="259045"/>
    <xdr:sp macro="" textlink="">
      <xdr:nvSpPr>
        <xdr:cNvPr id="370" name="テキスト ボックス 369">
          <a:extLst>
            <a:ext uri="{FF2B5EF4-FFF2-40B4-BE49-F238E27FC236}">
              <a16:creationId xmlns:a16="http://schemas.microsoft.com/office/drawing/2014/main" id="{84EBB4CE-74AF-4511-AB75-65A28A612BFA}"/>
            </a:ext>
          </a:extLst>
        </xdr:cNvPr>
        <xdr:cNvSpPr txBox="1"/>
      </xdr:nvSpPr>
      <xdr:spPr>
        <a:xfrm>
          <a:off x="9372111" y="101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167065</xdr:rowOff>
    </xdr:from>
    <xdr:to>
      <xdr:col>46</xdr:col>
      <xdr:colOff>38100</xdr:colOff>
      <xdr:row>59</xdr:row>
      <xdr:rowOff>97215</xdr:rowOff>
    </xdr:to>
    <xdr:sp macro="" textlink="">
      <xdr:nvSpPr>
        <xdr:cNvPr id="371" name="楕円 370">
          <a:extLst>
            <a:ext uri="{FF2B5EF4-FFF2-40B4-BE49-F238E27FC236}">
              <a16:creationId xmlns:a16="http://schemas.microsoft.com/office/drawing/2014/main" id="{E674769F-600F-46EB-B43A-7C00DF4F76A6}"/>
            </a:ext>
          </a:extLst>
        </xdr:cNvPr>
        <xdr:cNvSpPr/>
      </xdr:nvSpPr>
      <xdr:spPr>
        <a:xfrm>
          <a:off x="8699500" y="101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88342</xdr:rowOff>
    </xdr:from>
    <xdr:ext cx="534377" cy="259045"/>
    <xdr:sp macro="" textlink="">
      <xdr:nvSpPr>
        <xdr:cNvPr id="372" name="テキスト ボックス 371">
          <a:extLst>
            <a:ext uri="{FF2B5EF4-FFF2-40B4-BE49-F238E27FC236}">
              <a16:creationId xmlns:a16="http://schemas.microsoft.com/office/drawing/2014/main" id="{EEE44243-BDCB-43AA-94ED-06B1069A6A4F}"/>
            </a:ext>
          </a:extLst>
        </xdr:cNvPr>
        <xdr:cNvSpPr txBox="1"/>
      </xdr:nvSpPr>
      <xdr:spPr>
        <a:xfrm>
          <a:off x="8483111" y="102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164025</xdr:rowOff>
    </xdr:from>
    <xdr:to>
      <xdr:col>41</xdr:col>
      <xdr:colOff>101600</xdr:colOff>
      <xdr:row>59</xdr:row>
      <xdr:rowOff>94175</xdr:rowOff>
    </xdr:to>
    <xdr:sp macro="" textlink="">
      <xdr:nvSpPr>
        <xdr:cNvPr id="373" name="楕円 372">
          <a:extLst>
            <a:ext uri="{FF2B5EF4-FFF2-40B4-BE49-F238E27FC236}">
              <a16:creationId xmlns:a16="http://schemas.microsoft.com/office/drawing/2014/main" id="{E28A5D9D-00CD-4666-AC93-4974AE1FC94D}"/>
            </a:ext>
          </a:extLst>
        </xdr:cNvPr>
        <xdr:cNvSpPr/>
      </xdr:nvSpPr>
      <xdr:spPr>
        <a:xfrm>
          <a:off x="7810500" y="101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85302</xdr:rowOff>
    </xdr:from>
    <xdr:ext cx="534377" cy="259045"/>
    <xdr:sp macro="" textlink="">
      <xdr:nvSpPr>
        <xdr:cNvPr id="374" name="テキスト ボックス 373">
          <a:extLst>
            <a:ext uri="{FF2B5EF4-FFF2-40B4-BE49-F238E27FC236}">
              <a16:creationId xmlns:a16="http://schemas.microsoft.com/office/drawing/2014/main" id="{C0A651A0-98DD-4973-846B-CAD78D50DCAB}"/>
            </a:ext>
          </a:extLst>
        </xdr:cNvPr>
        <xdr:cNvSpPr txBox="1"/>
      </xdr:nvSpPr>
      <xdr:spPr>
        <a:xfrm>
          <a:off x="7594111" y="102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158350</xdr:rowOff>
    </xdr:from>
    <xdr:to>
      <xdr:col>36</xdr:col>
      <xdr:colOff>165100</xdr:colOff>
      <xdr:row>59</xdr:row>
      <xdr:rowOff>88500</xdr:rowOff>
    </xdr:to>
    <xdr:sp macro="" textlink="">
      <xdr:nvSpPr>
        <xdr:cNvPr id="375" name="楕円 374">
          <a:extLst>
            <a:ext uri="{FF2B5EF4-FFF2-40B4-BE49-F238E27FC236}">
              <a16:creationId xmlns:a16="http://schemas.microsoft.com/office/drawing/2014/main" id="{4EAF97B7-97AF-4CB9-982F-33D83CC85BA9}"/>
            </a:ext>
          </a:extLst>
        </xdr:cNvPr>
        <xdr:cNvSpPr/>
      </xdr:nvSpPr>
      <xdr:spPr>
        <a:xfrm>
          <a:off x="6921500" y="101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79627</xdr:rowOff>
    </xdr:from>
    <xdr:ext cx="534377" cy="259045"/>
    <xdr:sp macro="" textlink="">
      <xdr:nvSpPr>
        <xdr:cNvPr id="376" name="テキスト ボックス 375">
          <a:extLst>
            <a:ext uri="{FF2B5EF4-FFF2-40B4-BE49-F238E27FC236}">
              <a16:creationId xmlns:a16="http://schemas.microsoft.com/office/drawing/2014/main" id="{AA2391B5-34B0-4FE7-875F-7BD73726A85A}"/>
            </a:ext>
          </a:extLst>
        </xdr:cNvPr>
        <xdr:cNvSpPr txBox="1"/>
      </xdr:nvSpPr>
      <xdr:spPr>
        <a:xfrm>
          <a:off x="6705111" y="101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15E2BD17-43FE-4B8A-8D9F-FF40C1EF5F1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1572E40C-C7B3-4EE1-8C98-B260EE0E4A8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A2E43345-05A1-4ED5-9A15-C6C63F6CEA8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8185073-22CC-419E-9203-1FE9CF9F9E5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1E1A22DE-7683-4C7F-9D25-155993DB06B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BF97372F-168A-40F8-AD15-C101B541D21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83D726CB-37C1-4041-B772-6CA109D36B6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768234A-E575-4E2C-B4CE-FBAE0432DF5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AB889845-3D56-4FDC-88F7-75E90896F1B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D0CD8E85-6567-494D-BDFD-18B0E393271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498F5CB5-B4B2-46ED-893D-548E3B87AFF7}"/>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C97D00F4-FB34-4D1E-A6A1-E40137F7212E}"/>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4E73BB70-70E6-41B4-8A89-C774B8DC6E49}"/>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965411D5-F344-4FDF-B586-6EF329652081}"/>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A58703DB-F5D1-4065-AED5-488EB7586B98}"/>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FD30D60C-A6A7-4241-99B2-CA3489CD194A}"/>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10E1B569-99F5-4324-A77B-EC7E7B348D01}"/>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EDD320FE-47AC-4C32-83C0-B6FCD3C3F965}"/>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24FC89F9-301F-4A38-AEC6-7F8DC0C7A0E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48286B92-045B-4F65-B5D3-A2D461DD28FC}"/>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9CA4229C-A296-4FBD-89BB-9E59C8A5CE09}"/>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29959917-608C-4B17-A9D2-67BDB2B4AA3E}"/>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F1C1B0E4-3695-4F1E-A6DB-D1A41D9E2A5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5A918A3-FC25-412F-88A8-2AA7544D7D7D}"/>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4045ACAF-1E3A-47F5-8235-62F055399FA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E8E6EE40-B364-4965-948F-D96B4AB9C4BA}"/>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E1B06F27-A023-493D-A526-6CE2D365EF3F}"/>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7D35826C-DAE7-493F-93DC-D2D663E3BA02}"/>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AFAC706E-C4DB-451E-9B29-B4A057B75C1E}"/>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D507DC94-907F-45BA-B70E-2628EF6AD025}"/>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85123</xdr:rowOff>
    </xdr:from>
    <xdr:to>
      <xdr:col>55</xdr:col>
      <xdr:colOff>0</xdr:colOff>
      <xdr:row>79</xdr:row>
      <xdr:rowOff>87598</xdr:rowOff>
    </xdr:to>
    <xdr:cxnSp macro="">
      <xdr:nvCxnSpPr>
        <xdr:cNvPr id="407" name="直線コネクタ 406">
          <a:extLst>
            <a:ext uri="{FF2B5EF4-FFF2-40B4-BE49-F238E27FC236}">
              <a16:creationId xmlns:a16="http://schemas.microsoft.com/office/drawing/2014/main" id="{77EAF8DF-C4D9-48FB-B3B9-FAE6D83B10A6}"/>
            </a:ext>
          </a:extLst>
        </xdr:cNvPr>
        <xdr:cNvCxnSpPr/>
      </xdr:nvCxnSpPr>
      <xdr:spPr>
        <a:xfrm flipV="1">
          <a:off x="9639300" y="13629673"/>
          <a:ext cx="8382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A813DAAA-B70E-43BA-B365-F1F622CAA3DB}"/>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12B837A8-37FE-40F6-8CC3-2D33F2C24166}"/>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87598</xdr:rowOff>
    </xdr:from>
    <xdr:to>
      <xdr:col>50</xdr:col>
      <xdr:colOff>114300</xdr:colOff>
      <xdr:row>79</xdr:row>
      <xdr:rowOff>96644</xdr:rowOff>
    </xdr:to>
    <xdr:cxnSp macro="">
      <xdr:nvCxnSpPr>
        <xdr:cNvPr id="410" name="直線コネクタ 409">
          <a:extLst>
            <a:ext uri="{FF2B5EF4-FFF2-40B4-BE49-F238E27FC236}">
              <a16:creationId xmlns:a16="http://schemas.microsoft.com/office/drawing/2014/main" id="{0821F201-6F3B-42BB-B1E4-9A7ED9422C4D}"/>
            </a:ext>
          </a:extLst>
        </xdr:cNvPr>
        <xdr:cNvCxnSpPr/>
      </xdr:nvCxnSpPr>
      <xdr:spPr>
        <a:xfrm flipV="1">
          <a:off x="8750300" y="13632148"/>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158038</xdr:rowOff>
    </xdr:from>
    <xdr:to>
      <xdr:col>50</xdr:col>
      <xdr:colOff>165100</xdr:colOff>
      <xdr:row>79</xdr:row>
      <xdr:rowOff>88188</xdr:rowOff>
    </xdr:to>
    <xdr:sp macro="" textlink="">
      <xdr:nvSpPr>
        <xdr:cNvPr id="411" name="フローチャート: 判断 410">
          <a:extLst>
            <a:ext uri="{FF2B5EF4-FFF2-40B4-BE49-F238E27FC236}">
              <a16:creationId xmlns:a16="http://schemas.microsoft.com/office/drawing/2014/main" id="{2F40AB6C-5CD7-463E-B07F-7F0B0448316F}"/>
            </a:ext>
          </a:extLst>
        </xdr:cNvPr>
        <xdr:cNvSpPr/>
      </xdr:nvSpPr>
      <xdr:spPr>
        <a:xfrm>
          <a:off x="9588500" y="135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104715</xdr:rowOff>
    </xdr:from>
    <xdr:ext cx="534377" cy="259045"/>
    <xdr:sp macro="" textlink="">
      <xdr:nvSpPr>
        <xdr:cNvPr id="412" name="テキスト ボックス 411">
          <a:extLst>
            <a:ext uri="{FF2B5EF4-FFF2-40B4-BE49-F238E27FC236}">
              <a16:creationId xmlns:a16="http://schemas.microsoft.com/office/drawing/2014/main" id="{BB0D3762-30D8-4185-A424-BD3A66FA954A}"/>
            </a:ext>
          </a:extLst>
        </xdr:cNvPr>
        <xdr:cNvSpPr txBox="1"/>
      </xdr:nvSpPr>
      <xdr:spPr>
        <a:xfrm>
          <a:off x="9372111" y="133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96644</xdr:rowOff>
    </xdr:from>
    <xdr:to>
      <xdr:col>45</xdr:col>
      <xdr:colOff>177800</xdr:colOff>
      <xdr:row>79</xdr:row>
      <xdr:rowOff>98064</xdr:rowOff>
    </xdr:to>
    <xdr:cxnSp macro="">
      <xdr:nvCxnSpPr>
        <xdr:cNvPr id="413" name="直線コネクタ 412">
          <a:extLst>
            <a:ext uri="{FF2B5EF4-FFF2-40B4-BE49-F238E27FC236}">
              <a16:creationId xmlns:a16="http://schemas.microsoft.com/office/drawing/2014/main" id="{288496DB-515D-44F1-B3A0-E48FE58C926E}"/>
            </a:ext>
          </a:extLst>
        </xdr:cNvPr>
        <xdr:cNvCxnSpPr/>
      </xdr:nvCxnSpPr>
      <xdr:spPr>
        <a:xfrm flipV="1">
          <a:off x="7861300" y="13641194"/>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5381</xdr:rowOff>
    </xdr:from>
    <xdr:to>
      <xdr:col>46</xdr:col>
      <xdr:colOff>38100</xdr:colOff>
      <xdr:row>79</xdr:row>
      <xdr:rowOff>106981</xdr:rowOff>
    </xdr:to>
    <xdr:sp macro="" textlink="">
      <xdr:nvSpPr>
        <xdr:cNvPr id="414" name="フローチャート: 判断 413">
          <a:extLst>
            <a:ext uri="{FF2B5EF4-FFF2-40B4-BE49-F238E27FC236}">
              <a16:creationId xmlns:a16="http://schemas.microsoft.com/office/drawing/2014/main" id="{37956F61-B8F7-4A5A-BDF9-3FD60155A965}"/>
            </a:ext>
          </a:extLst>
        </xdr:cNvPr>
        <xdr:cNvSpPr/>
      </xdr:nvSpPr>
      <xdr:spPr>
        <a:xfrm>
          <a:off x="8699500" y="1354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123508</xdr:rowOff>
    </xdr:from>
    <xdr:ext cx="534377" cy="259045"/>
    <xdr:sp macro="" textlink="">
      <xdr:nvSpPr>
        <xdr:cNvPr id="415" name="テキスト ボックス 414">
          <a:extLst>
            <a:ext uri="{FF2B5EF4-FFF2-40B4-BE49-F238E27FC236}">
              <a16:creationId xmlns:a16="http://schemas.microsoft.com/office/drawing/2014/main" id="{E644CB5E-9E1A-4789-B4EF-7F7B80F81487}"/>
            </a:ext>
          </a:extLst>
        </xdr:cNvPr>
        <xdr:cNvSpPr txBox="1"/>
      </xdr:nvSpPr>
      <xdr:spPr>
        <a:xfrm>
          <a:off x="8483111" y="133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80877</xdr:rowOff>
    </xdr:from>
    <xdr:to>
      <xdr:col>41</xdr:col>
      <xdr:colOff>50800</xdr:colOff>
      <xdr:row>79</xdr:row>
      <xdr:rowOff>98064</xdr:rowOff>
    </xdr:to>
    <xdr:cxnSp macro="">
      <xdr:nvCxnSpPr>
        <xdr:cNvPr id="416" name="直線コネクタ 415">
          <a:extLst>
            <a:ext uri="{FF2B5EF4-FFF2-40B4-BE49-F238E27FC236}">
              <a16:creationId xmlns:a16="http://schemas.microsoft.com/office/drawing/2014/main" id="{FE5B82CD-A41C-4E56-AD1B-3B10AE202FA4}"/>
            </a:ext>
          </a:extLst>
        </xdr:cNvPr>
        <xdr:cNvCxnSpPr/>
      </xdr:nvCxnSpPr>
      <xdr:spPr>
        <a:xfrm>
          <a:off x="6972300" y="13625427"/>
          <a:ext cx="889000" cy="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5823</xdr:rowOff>
    </xdr:from>
    <xdr:to>
      <xdr:col>41</xdr:col>
      <xdr:colOff>101600</xdr:colOff>
      <xdr:row>79</xdr:row>
      <xdr:rowOff>107423</xdr:rowOff>
    </xdr:to>
    <xdr:sp macro="" textlink="">
      <xdr:nvSpPr>
        <xdr:cNvPr id="417" name="フローチャート: 判断 416">
          <a:extLst>
            <a:ext uri="{FF2B5EF4-FFF2-40B4-BE49-F238E27FC236}">
              <a16:creationId xmlns:a16="http://schemas.microsoft.com/office/drawing/2014/main" id="{3BCFD806-79A2-448B-81C8-8A2F8E88C944}"/>
            </a:ext>
          </a:extLst>
        </xdr:cNvPr>
        <xdr:cNvSpPr/>
      </xdr:nvSpPr>
      <xdr:spPr>
        <a:xfrm>
          <a:off x="7810500" y="135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123950</xdr:rowOff>
    </xdr:from>
    <xdr:ext cx="534377" cy="259045"/>
    <xdr:sp macro="" textlink="">
      <xdr:nvSpPr>
        <xdr:cNvPr id="418" name="テキスト ボックス 417">
          <a:extLst>
            <a:ext uri="{FF2B5EF4-FFF2-40B4-BE49-F238E27FC236}">
              <a16:creationId xmlns:a16="http://schemas.microsoft.com/office/drawing/2014/main" id="{CD922471-BA76-4DD9-92E1-65012358F160}"/>
            </a:ext>
          </a:extLst>
        </xdr:cNvPr>
        <xdr:cNvSpPr txBox="1"/>
      </xdr:nvSpPr>
      <xdr:spPr>
        <a:xfrm>
          <a:off x="7594111" y="133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10868</xdr:rowOff>
    </xdr:from>
    <xdr:to>
      <xdr:col>36</xdr:col>
      <xdr:colOff>165100</xdr:colOff>
      <xdr:row>79</xdr:row>
      <xdr:rowOff>112468</xdr:rowOff>
    </xdr:to>
    <xdr:sp macro="" textlink="">
      <xdr:nvSpPr>
        <xdr:cNvPr id="419" name="フローチャート: 判断 418">
          <a:extLst>
            <a:ext uri="{FF2B5EF4-FFF2-40B4-BE49-F238E27FC236}">
              <a16:creationId xmlns:a16="http://schemas.microsoft.com/office/drawing/2014/main" id="{4B9227AB-F28C-433D-AC6B-C923200EDACC}"/>
            </a:ext>
          </a:extLst>
        </xdr:cNvPr>
        <xdr:cNvSpPr/>
      </xdr:nvSpPr>
      <xdr:spPr>
        <a:xfrm>
          <a:off x="6921500" y="1355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128995</xdr:rowOff>
    </xdr:from>
    <xdr:ext cx="534377" cy="259045"/>
    <xdr:sp macro="" textlink="">
      <xdr:nvSpPr>
        <xdr:cNvPr id="420" name="テキスト ボックス 419">
          <a:extLst>
            <a:ext uri="{FF2B5EF4-FFF2-40B4-BE49-F238E27FC236}">
              <a16:creationId xmlns:a16="http://schemas.microsoft.com/office/drawing/2014/main" id="{10365DE7-DCA1-43FA-8202-9274110713AF}"/>
            </a:ext>
          </a:extLst>
        </xdr:cNvPr>
        <xdr:cNvSpPr txBox="1"/>
      </xdr:nvSpPr>
      <xdr:spPr>
        <a:xfrm>
          <a:off x="6705111" y="133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988AF81F-1D88-4EA3-8A72-BE35287CBF4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38C7E54-7BD5-44C7-A4DF-61D020A321B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679C4762-E2A3-4E51-B55A-9EFE0F54BBA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BB7CAA13-82F8-4A1D-ADD6-3F5AA697464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A70990C3-DC58-4D16-BC89-7E976E25C0C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34323</xdr:rowOff>
    </xdr:from>
    <xdr:to>
      <xdr:col>55</xdr:col>
      <xdr:colOff>50800</xdr:colOff>
      <xdr:row>79</xdr:row>
      <xdr:rowOff>135923</xdr:rowOff>
    </xdr:to>
    <xdr:sp macro="" textlink="">
      <xdr:nvSpPr>
        <xdr:cNvPr id="426" name="楕円 425">
          <a:extLst>
            <a:ext uri="{FF2B5EF4-FFF2-40B4-BE49-F238E27FC236}">
              <a16:creationId xmlns:a16="http://schemas.microsoft.com/office/drawing/2014/main" id="{08914E7D-9C9B-45C0-9DF1-7F6F7DA503C7}"/>
            </a:ext>
          </a:extLst>
        </xdr:cNvPr>
        <xdr:cNvSpPr/>
      </xdr:nvSpPr>
      <xdr:spPr>
        <a:xfrm>
          <a:off x="10426700" y="135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7" name="普通建設事業費 （ うち新規整備　）該当値テキスト">
          <a:extLst>
            <a:ext uri="{FF2B5EF4-FFF2-40B4-BE49-F238E27FC236}">
              <a16:creationId xmlns:a16="http://schemas.microsoft.com/office/drawing/2014/main" id="{ACAF45A3-2625-4197-95CC-93A5B20CDFA5}"/>
            </a:ext>
          </a:extLst>
        </xdr:cNvPr>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36798</xdr:rowOff>
    </xdr:from>
    <xdr:to>
      <xdr:col>50</xdr:col>
      <xdr:colOff>165100</xdr:colOff>
      <xdr:row>79</xdr:row>
      <xdr:rowOff>138398</xdr:rowOff>
    </xdr:to>
    <xdr:sp macro="" textlink="">
      <xdr:nvSpPr>
        <xdr:cNvPr id="428" name="楕円 427">
          <a:extLst>
            <a:ext uri="{FF2B5EF4-FFF2-40B4-BE49-F238E27FC236}">
              <a16:creationId xmlns:a16="http://schemas.microsoft.com/office/drawing/2014/main" id="{324CAAF4-8C3F-4410-AFEF-B3C9CA61E614}"/>
            </a:ext>
          </a:extLst>
        </xdr:cNvPr>
        <xdr:cNvSpPr/>
      </xdr:nvSpPr>
      <xdr:spPr>
        <a:xfrm>
          <a:off x="9588500" y="135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129525</xdr:rowOff>
    </xdr:from>
    <xdr:ext cx="469744" cy="259045"/>
    <xdr:sp macro="" textlink="">
      <xdr:nvSpPr>
        <xdr:cNvPr id="429" name="テキスト ボックス 428">
          <a:extLst>
            <a:ext uri="{FF2B5EF4-FFF2-40B4-BE49-F238E27FC236}">
              <a16:creationId xmlns:a16="http://schemas.microsoft.com/office/drawing/2014/main" id="{41A6B60E-6512-409A-AC21-2C816D93A584}"/>
            </a:ext>
          </a:extLst>
        </xdr:cNvPr>
        <xdr:cNvSpPr txBox="1"/>
      </xdr:nvSpPr>
      <xdr:spPr>
        <a:xfrm>
          <a:off x="9404428" y="136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45844</xdr:rowOff>
    </xdr:from>
    <xdr:to>
      <xdr:col>46</xdr:col>
      <xdr:colOff>38100</xdr:colOff>
      <xdr:row>79</xdr:row>
      <xdr:rowOff>147444</xdr:rowOff>
    </xdr:to>
    <xdr:sp macro="" textlink="">
      <xdr:nvSpPr>
        <xdr:cNvPr id="430" name="楕円 429">
          <a:extLst>
            <a:ext uri="{FF2B5EF4-FFF2-40B4-BE49-F238E27FC236}">
              <a16:creationId xmlns:a16="http://schemas.microsoft.com/office/drawing/2014/main" id="{F5DE58E5-2A88-4F2C-BD96-0B97D4C6E8A5}"/>
            </a:ext>
          </a:extLst>
        </xdr:cNvPr>
        <xdr:cNvSpPr/>
      </xdr:nvSpPr>
      <xdr:spPr>
        <a:xfrm>
          <a:off x="8699500" y="135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138571</xdr:rowOff>
    </xdr:from>
    <xdr:ext cx="469744" cy="259045"/>
    <xdr:sp macro="" textlink="">
      <xdr:nvSpPr>
        <xdr:cNvPr id="431" name="テキスト ボックス 430">
          <a:extLst>
            <a:ext uri="{FF2B5EF4-FFF2-40B4-BE49-F238E27FC236}">
              <a16:creationId xmlns:a16="http://schemas.microsoft.com/office/drawing/2014/main" id="{56BCDC1E-39A8-40F1-A15C-D883FA6167CF}"/>
            </a:ext>
          </a:extLst>
        </xdr:cNvPr>
        <xdr:cNvSpPr txBox="1"/>
      </xdr:nvSpPr>
      <xdr:spPr>
        <a:xfrm>
          <a:off x="8515428" y="1368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47264</xdr:rowOff>
    </xdr:from>
    <xdr:to>
      <xdr:col>41</xdr:col>
      <xdr:colOff>101600</xdr:colOff>
      <xdr:row>79</xdr:row>
      <xdr:rowOff>148864</xdr:rowOff>
    </xdr:to>
    <xdr:sp macro="" textlink="">
      <xdr:nvSpPr>
        <xdr:cNvPr id="432" name="楕円 431">
          <a:extLst>
            <a:ext uri="{FF2B5EF4-FFF2-40B4-BE49-F238E27FC236}">
              <a16:creationId xmlns:a16="http://schemas.microsoft.com/office/drawing/2014/main" id="{FE6CEC3F-D34F-42D6-BA68-C7A0C9B3036E}"/>
            </a:ext>
          </a:extLst>
        </xdr:cNvPr>
        <xdr:cNvSpPr/>
      </xdr:nvSpPr>
      <xdr:spPr>
        <a:xfrm>
          <a:off x="7810500" y="135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139991</xdr:rowOff>
    </xdr:from>
    <xdr:ext cx="378565" cy="259045"/>
    <xdr:sp macro="" textlink="">
      <xdr:nvSpPr>
        <xdr:cNvPr id="433" name="テキスト ボックス 432">
          <a:extLst>
            <a:ext uri="{FF2B5EF4-FFF2-40B4-BE49-F238E27FC236}">
              <a16:creationId xmlns:a16="http://schemas.microsoft.com/office/drawing/2014/main" id="{3F0FF48F-A7BB-4929-B47D-1480184A46F6}"/>
            </a:ext>
          </a:extLst>
        </xdr:cNvPr>
        <xdr:cNvSpPr txBox="1"/>
      </xdr:nvSpPr>
      <xdr:spPr>
        <a:xfrm>
          <a:off x="7672017" y="1368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30077</xdr:rowOff>
    </xdr:from>
    <xdr:to>
      <xdr:col>36</xdr:col>
      <xdr:colOff>165100</xdr:colOff>
      <xdr:row>79</xdr:row>
      <xdr:rowOff>131677</xdr:rowOff>
    </xdr:to>
    <xdr:sp macro="" textlink="">
      <xdr:nvSpPr>
        <xdr:cNvPr id="434" name="楕円 433">
          <a:extLst>
            <a:ext uri="{FF2B5EF4-FFF2-40B4-BE49-F238E27FC236}">
              <a16:creationId xmlns:a16="http://schemas.microsoft.com/office/drawing/2014/main" id="{D3B0DB43-A0D9-4E28-9C75-F5E6524A69A4}"/>
            </a:ext>
          </a:extLst>
        </xdr:cNvPr>
        <xdr:cNvSpPr/>
      </xdr:nvSpPr>
      <xdr:spPr>
        <a:xfrm>
          <a:off x="6921500" y="13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122804</xdr:rowOff>
    </xdr:from>
    <xdr:ext cx="534377" cy="259045"/>
    <xdr:sp macro="" textlink="">
      <xdr:nvSpPr>
        <xdr:cNvPr id="435" name="テキスト ボックス 434">
          <a:extLst>
            <a:ext uri="{FF2B5EF4-FFF2-40B4-BE49-F238E27FC236}">
              <a16:creationId xmlns:a16="http://schemas.microsoft.com/office/drawing/2014/main" id="{9AEE2D01-C7B4-4981-8D47-DD080919947C}"/>
            </a:ext>
          </a:extLst>
        </xdr:cNvPr>
        <xdr:cNvSpPr txBox="1"/>
      </xdr:nvSpPr>
      <xdr:spPr>
        <a:xfrm>
          <a:off x="6705111" y="136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19F96D3A-ACA7-49DD-A29A-05EC3E87FAE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703FD55A-1623-4CDC-8096-67EB6D21BD1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4D52B69F-F53F-4332-92B1-02E85499087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A424F9D7-0ECC-4F8B-838F-751C299FD55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5B124AC-A899-4563-9930-F76E036DB59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D382B430-68EF-4491-93E6-6B6BD15E6A5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940F8C40-F6AB-4981-BBBE-22540529363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E3A5E73B-25FE-4758-B93D-53D1B3F014C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DC7BD578-D87D-4885-96CE-138B1E6028A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FE8FCCE9-6E6D-4E22-B7C3-9454F9A6D59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B07FE3EF-6542-453C-A6BF-23EC4E665007}"/>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26325F87-CA58-41D9-95A2-EE4021F0BBF6}"/>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F0475FE8-B2AE-42A5-A845-4052F9FD415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29049541-1936-4092-924A-E7298F24980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C099F6EC-BEC7-467F-B669-310A038C4295}"/>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33D39D6A-E84E-462E-9CE3-4DA000682B13}"/>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31AC58D8-3B9D-4B00-BFFF-6E87D3C1C35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39E517CB-49DD-4510-B4A5-C32415D5AE2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CAD38F50-0124-4A93-8842-1A97452D45B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3047025D-9B03-429C-9551-E3E5D5B1086A}"/>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10110B18-A7FE-4516-9605-3B6CC7C5F20F}"/>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F44AD313-2949-4634-830E-68A47E2B0BF9}"/>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2492CADA-A959-47F4-9800-2AAFAEFEFCA3}"/>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D0EBB03-B295-4F44-8C40-1471A6467A7A}"/>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80080</xdr:rowOff>
    </xdr:from>
    <xdr:to>
      <xdr:col>55</xdr:col>
      <xdr:colOff>0</xdr:colOff>
      <xdr:row>97</xdr:row>
      <xdr:rowOff>86671</xdr:rowOff>
    </xdr:to>
    <xdr:cxnSp macro="">
      <xdr:nvCxnSpPr>
        <xdr:cNvPr id="460" name="直線コネクタ 459">
          <a:extLst>
            <a:ext uri="{FF2B5EF4-FFF2-40B4-BE49-F238E27FC236}">
              <a16:creationId xmlns:a16="http://schemas.microsoft.com/office/drawing/2014/main" id="{B14761CB-BFAE-453F-AB43-06B5F03B3047}"/>
            </a:ext>
          </a:extLst>
        </xdr:cNvPr>
        <xdr:cNvCxnSpPr/>
      </xdr:nvCxnSpPr>
      <xdr:spPr>
        <a:xfrm>
          <a:off x="9639300" y="16710730"/>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8A873491-7687-4620-9B22-B0804BDF13E3}"/>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FA01C4F8-B90A-4E87-AEAC-E82EF779305D}"/>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36018</xdr:rowOff>
    </xdr:from>
    <xdr:to>
      <xdr:col>50</xdr:col>
      <xdr:colOff>114300</xdr:colOff>
      <xdr:row>97</xdr:row>
      <xdr:rowOff>80080</xdr:rowOff>
    </xdr:to>
    <xdr:cxnSp macro="">
      <xdr:nvCxnSpPr>
        <xdr:cNvPr id="463" name="直線コネクタ 462">
          <a:extLst>
            <a:ext uri="{FF2B5EF4-FFF2-40B4-BE49-F238E27FC236}">
              <a16:creationId xmlns:a16="http://schemas.microsoft.com/office/drawing/2014/main" id="{A478B392-DB41-46D9-B0E4-BBD7AECBAEAB}"/>
            </a:ext>
          </a:extLst>
        </xdr:cNvPr>
        <xdr:cNvCxnSpPr/>
      </xdr:nvCxnSpPr>
      <xdr:spPr>
        <a:xfrm>
          <a:off x="8750300" y="16666668"/>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1294</xdr:rowOff>
    </xdr:from>
    <xdr:to>
      <xdr:col>50</xdr:col>
      <xdr:colOff>165100</xdr:colOff>
      <xdr:row>96</xdr:row>
      <xdr:rowOff>102894</xdr:rowOff>
    </xdr:to>
    <xdr:sp macro="" textlink="">
      <xdr:nvSpPr>
        <xdr:cNvPr id="464" name="フローチャート: 判断 463">
          <a:extLst>
            <a:ext uri="{FF2B5EF4-FFF2-40B4-BE49-F238E27FC236}">
              <a16:creationId xmlns:a16="http://schemas.microsoft.com/office/drawing/2014/main" id="{ACC54DD3-5006-4F55-BD9C-B39B30DBB789}"/>
            </a:ext>
          </a:extLst>
        </xdr:cNvPr>
        <xdr:cNvSpPr/>
      </xdr:nvSpPr>
      <xdr:spPr>
        <a:xfrm>
          <a:off x="9588500" y="164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119421</xdr:rowOff>
    </xdr:from>
    <xdr:ext cx="534377" cy="259045"/>
    <xdr:sp macro="" textlink="">
      <xdr:nvSpPr>
        <xdr:cNvPr id="465" name="テキスト ボックス 464">
          <a:extLst>
            <a:ext uri="{FF2B5EF4-FFF2-40B4-BE49-F238E27FC236}">
              <a16:creationId xmlns:a16="http://schemas.microsoft.com/office/drawing/2014/main" id="{45266FAD-4099-4D4E-89F3-D080982B98C8}"/>
            </a:ext>
          </a:extLst>
        </xdr:cNvPr>
        <xdr:cNvSpPr txBox="1"/>
      </xdr:nvSpPr>
      <xdr:spPr>
        <a:xfrm>
          <a:off x="9372111" y="162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21445</xdr:rowOff>
    </xdr:from>
    <xdr:to>
      <xdr:col>45</xdr:col>
      <xdr:colOff>177800</xdr:colOff>
      <xdr:row>97</xdr:row>
      <xdr:rowOff>36018</xdr:rowOff>
    </xdr:to>
    <xdr:cxnSp macro="">
      <xdr:nvCxnSpPr>
        <xdr:cNvPr id="466" name="直線コネクタ 465">
          <a:extLst>
            <a:ext uri="{FF2B5EF4-FFF2-40B4-BE49-F238E27FC236}">
              <a16:creationId xmlns:a16="http://schemas.microsoft.com/office/drawing/2014/main" id="{1070931C-85A3-4079-BAA2-18C43C1C551D}"/>
            </a:ext>
          </a:extLst>
        </xdr:cNvPr>
        <xdr:cNvCxnSpPr/>
      </xdr:nvCxnSpPr>
      <xdr:spPr>
        <a:xfrm>
          <a:off x="7861300" y="1665209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33613</xdr:rowOff>
    </xdr:from>
    <xdr:to>
      <xdr:col>46</xdr:col>
      <xdr:colOff>38100</xdr:colOff>
      <xdr:row>96</xdr:row>
      <xdr:rowOff>135213</xdr:rowOff>
    </xdr:to>
    <xdr:sp macro="" textlink="">
      <xdr:nvSpPr>
        <xdr:cNvPr id="467" name="フローチャート: 判断 466">
          <a:extLst>
            <a:ext uri="{FF2B5EF4-FFF2-40B4-BE49-F238E27FC236}">
              <a16:creationId xmlns:a16="http://schemas.microsoft.com/office/drawing/2014/main" id="{D4E90284-A1E2-4319-B4A5-5EBB4C7DA6A7}"/>
            </a:ext>
          </a:extLst>
        </xdr:cNvPr>
        <xdr:cNvSpPr/>
      </xdr:nvSpPr>
      <xdr:spPr>
        <a:xfrm>
          <a:off x="8699500" y="1649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151740</xdr:rowOff>
    </xdr:from>
    <xdr:ext cx="534377" cy="259045"/>
    <xdr:sp macro="" textlink="">
      <xdr:nvSpPr>
        <xdr:cNvPr id="468" name="テキスト ボックス 467">
          <a:extLst>
            <a:ext uri="{FF2B5EF4-FFF2-40B4-BE49-F238E27FC236}">
              <a16:creationId xmlns:a16="http://schemas.microsoft.com/office/drawing/2014/main" id="{3429FD41-385E-48FB-8475-36687ECCB1F2}"/>
            </a:ext>
          </a:extLst>
        </xdr:cNvPr>
        <xdr:cNvSpPr txBox="1"/>
      </xdr:nvSpPr>
      <xdr:spPr>
        <a:xfrm>
          <a:off x="8483111" y="162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21445</xdr:rowOff>
    </xdr:from>
    <xdr:to>
      <xdr:col>41</xdr:col>
      <xdr:colOff>50800</xdr:colOff>
      <xdr:row>97</xdr:row>
      <xdr:rowOff>74943</xdr:rowOff>
    </xdr:to>
    <xdr:cxnSp macro="">
      <xdr:nvCxnSpPr>
        <xdr:cNvPr id="469" name="直線コネクタ 468">
          <a:extLst>
            <a:ext uri="{FF2B5EF4-FFF2-40B4-BE49-F238E27FC236}">
              <a16:creationId xmlns:a16="http://schemas.microsoft.com/office/drawing/2014/main" id="{DC30D662-691A-4666-820E-559281EE1A32}"/>
            </a:ext>
          </a:extLst>
        </xdr:cNvPr>
        <xdr:cNvCxnSpPr/>
      </xdr:nvCxnSpPr>
      <xdr:spPr>
        <a:xfrm flipV="1">
          <a:off x="6972300" y="16652095"/>
          <a:ext cx="889000" cy="5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26549</xdr:rowOff>
    </xdr:from>
    <xdr:to>
      <xdr:col>41</xdr:col>
      <xdr:colOff>101600</xdr:colOff>
      <xdr:row>96</xdr:row>
      <xdr:rowOff>128149</xdr:rowOff>
    </xdr:to>
    <xdr:sp macro="" textlink="">
      <xdr:nvSpPr>
        <xdr:cNvPr id="470" name="フローチャート: 判断 469">
          <a:extLst>
            <a:ext uri="{FF2B5EF4-FFF2-40B4-BE49-F238E27FC236}">
              <a16:creationId xmlns:a16="http://schemas.microsoft.com/office/drawing/2014/main" id="{21F3D695-3114-4D61-AE9E-0AF47328ABE8}"/>
            </a:ext>
          </a:extLst>
        </xdr:cNvPr>
        <xdr:cNvSpPr/>
      </xdr:nvSpPr>
      <xdr:spPr>
        <a:xfrm>
          <a:off x="78105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144676</xdr:rowOff>
    </xdr:from>
    <xdr:ext cx="534377" cy="259045"/>
    <xdr:sp macro="" textlink="">
      <xdr:nvSpPr>
        <xdr:cNvPr id="471" name="テキスト ボックス 470">
          <a:extLst>
            <a:ext uri="{FF2B5EF4-FFF2-40B4-BE49-F238E27FC236}">
              <a16:creationId xmlns:a16="http://schemas.microsoft.com/office/drawing/2014/main" id="{652DABB0-5B47-4718-A53D-2EA299D28E53}"/>
            </a:ext>
          </a:extLst>
        </xdr:cNvPr>
        <xdr:cNvSpPr txBox="1"/>
      </xdr:nvSpPr>
      <xdr:spPr>
        <a:xfrm>
          <a:off x="7594111" y="16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59359</xdr:rowOff>
    </xdr:from>
    <xdr:to>
      <xdr:col>36</xdr:col>
      <xdr:colOff>165100</xdr:colOff>
      <xdr:row>96</xdr:row>
      <xdr:rowOff>160959</xdr:rowOff>
    </xdr:to>
    <xdr:sp macro="" textlink="">
      <xdr:nvSpPr>
        <xdr:cNvPr id="472" name="フローチャート: 判断 471">
          <a:extLst>
            <a:ext uri="{FF2B5EF4-FFF2-40B4-BE49-F238E27FC236}">
              <a16:creationId xmlns:a16="http://schemas.microsoft.com/office/drawing/2014/main" id="{71FE1F80-B61A-4D43-8604-C62F3BE82B5A}"/>
            </a:ext>
          </a:extLst>
        </xdr:cNvPr>
        <xdr:cNvSpPr/>
      </xdr:nvSpPr>
      <xdr:spPr>
        <a:xfrm>
          <a:off x="6921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6036</xdr:rowOff>
    </xdr:from>
    <xdr:ext cx="534377" cy="259045"/>
    <xdr:sp macro="" textlink="">
      <xdr:nvSpPr>
        <xdr:cNvPr id="473" name="テキスト ボックス 472">
          <a:extLst>
            <a:ext uri="{FF2B5EF4-FFF2-40B4-BE49-F238E27FC236}">
              <a16:creationId xmlns:a16="http://schemas.microsoft.com/office/drawing/2014/main" id="{4CC218C4-57D1-4945-96D8-79381838F582}"/>
            </a:ext>
          </a:extLst>
        </xdr:cNvPr>
        <xdr:cNvSpPr txBox="1"/>
      </xdr:nvSpPr>
      <xdr:spPr>
        <a:xfrm>
          <a:off x="6705111" y="162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FC2010C-2B31-449B-B7DF-950AADB6832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AC1B2A32-7723-4D50-A39A-C7A95FA17AA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8559C3CF-2DE6-40A4-BBCA-DBDEC489CD8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EF5BD2F-18F6-4527-9C4F-EE4C904AE1C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50248899-1EA5-478C-BBF3-D1D4859649A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35871</xdr:rowOff>
    </xdr:from>
    <xdr:to>
      <xdr:col>55</xdr:col>
      <xdr:colOff>50800</xdr:colOff>
      <xdr:row>97</xdr:row>
      <xdr:rowOff>137471</xdr:rowOff>
    </xdr:to>
    <xdr:sp macro="" textlink="">
      <xdr:nvSpPr>
        <xdr:cNvPr id="479" name="楕円 478">
          <a:extLst>
            <a:ext uri="{FF2B5EF4-FFF2-40B4-BE49-F238E27FC236}">
              <a16:creationId xmlns:a16="http://schemas.microsoft.com/office/drawing/2014/main" id="{AE2B6703-4AC7-42CC-8E46-6360486825FD}"/>
            </a:ext>
          </a:extLst>
        </xdr:cNvPr>
        <xdr:cNvSpPr/>
      </xdr:nvSpPr>
      <xdr:spPr>
        <a:xfrm>
          <a:off x="10426700" y="166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122248</xdr:rowOff>
    </xdr:from>
    <xdr:ext cx="534377" cy="259045"/>
    <xdr:sp macro="" textlink="">
      <xdr:nvSpPr>
        <xdr:cNvPr id="480" name="普通建設事業費 （ うち更新整備　）該当値テキスト">
          <a:extLst>
            <a:ext uri="{FF2B5EF4-FFF2-40B4-BE49-F238E27FC236}">
              <a16:creationId xmlns:a16="http://schemas.microsoft.com/office/drawing/2014/main" id="{AF3385A3-E340-4340-8C9A-694365CA41E0}"/>
            </a:ext>
          </a:extLst>
        </xdr:cNvPr>
        <xdr:cNvSpPr txBox="1"/>
      </xdr:nvSpPr>
      <xdr:spPr>
        <a:xfrm>
          <a:off x="10528300" y="165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29280</xdr:rowOff>
    </xdr:from>
    <xdr:to>
      <xdr:col>50</xdr:col>
      <xdr:colOff>165100</xdr:colOff>
      <xdr:row>97</xdr:row>
      <xdr:rowOff>130880</xdr:rowOff>
    </xdr:to>
    <xdr:sp macro="" textlink="">
      <xdr:nvSpPr>
        <xdr:cNvPr id="481" name="楕円 480">
          <a:extLst>
            <a:ext uri="{FF2B5EF4-FFF2-40B4-BE49-F238E27FC236}">
              <a16:creationId xmlns:a16="http://schemas.microsoft.com/office/drawing/2014/main" id="{3DAED8DF-1D60-44D1-8F75-F00F6DF22D9B}"/>
            </a:ext>
          </a:extLst>
        </xdr:cNvPr>
        <xdr:cNvSpPr/>
      </xdr:nvSpPr>
      <xdr:spPr>
        <a:xfrm>
          <a:off x="9588500" y="166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122007</xdr:rowOff>
    </xdr:from>
    <xdr:ext cx="534377" cy="259045"/>
    <xdr:sp macro="" textlink="">
      <xdr:nvSpPr>
        <xdr:cNvPr id="482" name="テキスト ボックス 481">
          <a:extLst>
            <a:ext uri="{FF2B5EF4-FFF2-40B4-BE49-F238E27FC236}">
              <a16:creationId xmlns:a16="http://schemas.microsoft.com/office/drawing/2014/main" id="{DB1E6EA2-1092-4C9F-850F-5F2EDB3D7F51}"/>
            </a:ext>
          </a:extLst>
        </xdr:cNvPr>
        <xdr:cNvSpPr txBox="1"/>
      </xdr:nvSpPr>
      <xdr:spPr>
        <a:xfrm>
          <a:off x="9372111" y="167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156668</xdr:rowOff>
    </xdr:from>
    <xdr:to>
      <xdr:col>46</xdr:col>
      <xdr:colOff>38100</xdr:colOff>
      <xdr:row>97</xdr:row>
      <xdr:rowOff>86818</xdr:rowOff>
    </xdr:to>
    <xdr:sp macro="" textlink="">
      <xdr:nvSpPr>
        <xdr:cNvPr id="483" name="楕円 482">
          <a:extLst>
            <a:ext uri="{FF2B5EF4-FFF2-40B4-BE49-F238E27FC236}">
              <a16:creationId xmlns:a16="http://schemas.microsoft.com/office/drawing/2014/main" id="{25C26CEA-4F42-4351-B0CE-8E6D71020D63}"/>
            </a:ext>
          </a:extLst>
        </xdr:cNvPr>
        <xdr:cNvSpPr/>
      </xdr:nvSpPr>
      <xdr:spPr>
        <a:xfrm>
          <a:off x="8699500" y="166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77945</xdr:rowOff>
    </xdr:from>
    <xdr:ext cx="534377" cy="259045"/>
    <xdr:sp macro="" textlink="">
      <xdr:nvSpPr>
        <xdr:cNvPr id="484" name="テキスト ボックス 483">
          <a:extLst>
            <a:ext uri="{FF2B5EF4-FFF2-40B4-BE49-F238E27FC236}">
              <a16:creationId xmlns:a16="http://schemas.microsoft.com/office/drawing/2014/main" id="{75942E71-DFF7-457E-A3C3-C7B78F7EBC8B}"/>
            </a:ext>
          </a:extLst>
        </xdr:cNvPr>
        <xdr:cNvSpPr txBox="1"/>
      </xdr:nvSpPr>
      <xdr:spPr>
        <a:xfrm>
          <a:off x="8483111" y="167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142095</xdr:rowOff>
    </xdr:from>
    <xdr:to>
      <xdr:col>41</xdr:col>
      <xdr:colOff>101600</xdr:colOff>
      <xdr:row>97</xdr:row>
      <xdr:rowOff>72245</xdr:rowOff>
    </xdr:to>
    <xdr:sp macro="" textlink="">
      <xdr:nvSpPr>
        <xdr:cNvPr id="485" name="楕円 484">
          <a:extLst>
            <a:ext uri="{FF2B5EF4-FFF2-40B4-BE49-F238E27FC236}">
              <a16:creationId xmlns:a16="http://schemas.microsoft.com/office/drawing/2014/main" id="{FDE4105F-40C2-456A-91B3-7042DBCCB4E2}"/>
            </a:ext>
          </a:extLst>
        </xdr:cNvPr>
        <xdr:cNvSpPr/>
      </xdr:nvSpPr>
      <xdr:spPr>
        <a:xfrm>
          <a:off x="7810500" y="166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63372</xdr:rowOff>
    </xdr:from>
    <xdr:ext cx="534377" cy="259045"/>
    <xdr:sp macro="" textlink="">
      <xdr:nvSpPr>
        <xdr:cNvPr id="486" name="テキスト ボックス 485">
          <a:extLst>
            <a:ext uri="{FF2B5EF4-FFF2-40B4-BE49-F238E27FC236}">
              <a16:creationId xmlns:a16="http://schemas.microsoft.com/office/drawing/2014/main" id="{285B4454-0849-4EF6-BF59-3A01C729662B}"/>
            </a:ext>
          </a:extLst>
        </xdr:cNvPr>
        <xdr:cNvSpPr txBox="1"/>
      </xdr:nvSpPr>
      <xdr:spPr>
        <a:xfrm>
          <a:off x="7594111" y="166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24143</xdr:rowOff>
    </xdr:from>
    <xdr:to>
      <xdr:col>36</xdr:col>
      <xdr:colOff>165100</xdr:colOff>
      <xdr:row>97</xdr:row>
      <xdr:rowOff>125743</xdr:rowOff>
    </xdr:to>
    <xdr:sp macro="" textlink="">
      <xdr:nvSpPr>
        <xdr:cNvPr id="487" name="楕円 486">
          <a:extLst>
            <a:ext uri="{FF2B5EF4-FFF2-40B4-BE49-F238E27FC236}">
              <a16:creationId xmlns:a16="http://schemas.microsoft.com/office/drawing/2014/main" id="{FE833194-8437-472C-8007-6D90D6EBDEE8}"/>
            </a:ext>
          </a:extLst>
        </xdr:cNvPr>
        <xdr:cNvSpPr/>
      </xdr:nvSpPr>
      <xdr:spPr>
        <a:xfrm>
          <a:off x="6921500" y="166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116870</xdr:rowOff>
    </xdr:from>
    <xdr:ext cx="534377" cy="259045"/>
    <xdr:sp macro="" textlink="">
      <xdr:nvSpPr>
        <xdr:cNvPr id="488" name="テキスト ボックス 487">
          <a:extLst>
            <a:ext uri="{FF2B5EF4-FFF2-40B4-BE49-F238E27FC236}">
              <a16:creationId xmlns:a16="http://schemas.microsoft.com/office/drawing/2014/main" id="{0F40977E-0243-41A9-B0D9-8F78E0D2F710}"/>
            </a:ext>
          </a:extLst>
        </xdr:cNvPr>
        <xdr:cNvSpPr txBox="1"/>
      </xdr:nvSpPr>
      <xdr:spPr>
        <a:xfrm>
          <a:off x="6705111" y="167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3A2EE7BD-BE15-4430-A4A6-181AD644920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159B7695-07E8-4921-9C70-17846043BA2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5D7D4337-767E-4921-B5F0-78CDBFB5AC8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ADE32FC8-9278-482D-915E-896690BE261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CC7BA741-C658-4C21-8426-40FD3F869B7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1030133C-F5A4-4414-9A92-1DEA9243BCF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229E240B-6083-4CCF-884A-DEBAB481F50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9E79FDE1-9299-48D0-A0C3-B953DFF5C07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D7B534C3-28B0-48A0-BF52-A5E36FEDC79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5B9F4F31-28A8-472E-A0A1-26026276E65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C6033D43-735A-4983-9255-0CADC4774BEB}"/>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78DE8D6F-9E2F-4438-A5CA-114271E860DF}"/>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1BACC2F9-3BCE-4669-9A14-9D688685177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11D2502-156A-4E1F-A03E-46E21C743CEA}"/>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D9F8A4C4-9BF2-4859-B3A9-6CDD6BBEE138}"/>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AF57FE7E-710E-4D83-BE1E-956C3A8D7A22}"/>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DD18860-DBEE-4899-85D1-8077284046D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5F471BDB-1586-48E7-9AEB-2F53BB8496F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414331D1-9638-4660-8D3F-49160C19738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20CDFDDE-06D7-45D8-AEAF-CB4EEB321565}"/>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3557168B-FD06-4CEA-A579-A0672CE6BB06}"/>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530F247C-A29E-4333-9FD3-C2BF3DDD0AA9}"/>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E8F7C25E-47D2-49B9-BE79-ABF8BC488F34}"/>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39B201E7-3D15-49DC-8D1E-54BACFC5B7D6}"/>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17194</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D3A26F1F-9BDC-462F-BAFA-DD703A7F7ADD}"/>
            </a:ext>
          </a:extLst>
        </xdr:cNvPr>
        <xdr:cNvCxnSpPr/>
      </xdr:nvCxnSpPr>
      <xdr:spPr>
        <a:xfrm flipV="1">
          <a:off x="15481300" y="6532294"/>
          <a:ext cx="8382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74B2DEDF-F840-454D-BD84-AFB625684DAC}"/>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536C39B8-00BF-47A5-9858-FD888457106A}"/>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20245</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73C1B63D-17CC-4246-894D-67CA7998A4F7}"/>
            </a:ext>
          </a:extLst>
        </xdr:cNvPr>
        <xdr:cNvCxnSpPr/>
      </xdr:nvCxnSpPr>
      <xdr:spPr>
        <a:xfrm>
          <a:off x="14592300" y="6535345"/>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108697</xdr:rowOff>
    </xdr:from>
    <xdr:to>
      <xdr:col>81</xdr:col>
      <xdr:colOff>101600</xdr:colOff>
      <xdr:row>38</xdr:row>
      <xdr:rowOff>38847</xdr:rowOff>
    </xdr:to>
    <xdr:sp macro="" textlink="">
      <xdr:nvSpPr>
        <xdr:cNvPr id="517" name="フローチャート: 判断 516">
          <a:extLst>
            <a:ext uri="{FF2B5EF4-FFF2-40B4-BE49-F238E27FC236}">
              <a16:creationId xmlns:a16="http://schemas.microsoft.com/office/drawing/2014/main" id="{B4670157-4F8A-4EFA-95D3-E4CB3660B6FF}"/>
            </a:ext>
          </a:extLst>
        </xdr:cNvPr>
        <xdr:cNvSpPr/>
      </xdr:nvSpPr>
      <xdr:spPr>
        <a:xfrm>
          <a:off x="15430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55374</xdr:rowOff>
    </xdr:from>
    <xdr:ext cx="469744" cy="259045"/>
    <xdr:sp macro="" textlink="">
      <xdr:nvSpPr>
        <xdr:cNvPr id="518" name="テキスト ボックス 517">
          <a:extLst>
            <a:ext uri="{FF2B5EF4-FFF2-40B4-BE49-F238E27FC236}">
              <a16:creationId xmlns:a16="http://schemas.microsoft.com/office/drawing/2014/main" id="{846411F5-00C2-453C-B2E9-65CAE8A5B930}"/>
            </a:ext>
          </a:extLst>
        </xdr:cNvPr>
        <xdr:cNvSpPr txBox="1"/>
      </xdr:nvSpPr>
      <xdr:spPr>
        <a:xfrm>
          <a:off x="15246428" y="6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20245</xdr:rowOff>
    </xdr:from>
    <xdr:to>
      <xdr:col>76</xdr:col>
      <xdr:colOff>114300</xdr:colOff>
      <xdr:row>38</xdr:row>
      <xdr:rowOff>20525</xdr:rowOff>
    </xdr:to>
    <xdr:cxnSp macro="">
      <xdr:nvCxnSpPr>
        <xdr:cNvPr id="519" name="直線コネクタ 518">
          <a:extLst>
            <a:ext uri="{FF2B5EF4-FFF2-40B4-BE49-F238E27FC236}">
              <a16:creationId xmlns:a16="http://schemas.microsoft.com/office/drawing/2014/main" id="{FE6FB472-6AAA-4867-8788-360170CC3F54}"/>
            </a:ext>
          </a:extLst>
        </xdr:cNvPr>
        <xdr:cNvCxnSpPr/>
      </xdr:nvCxnSpPr>
      <xdr:spPr>
        <a:xfrm flipV="1">
          <a:off x="13703300" y="6535345"/>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119235</xdr:rowOff>
    </xdr:from>
    <xdr:to>
      <xdr:col>76</xdr:col>
      <xdr:colOff>165100</xdr:colOff>
      <xdr:row>38</xdr:row>
      <xdr:rowOff>49385</xdr:rowOff>
    </xdr:to>
    <xdr:sp macro="" textlink="">
      <xdr:nvSpPr>
        <xdr:cNvPr id="520" name="フローチャート: 判断 519">
          <a:extLst>
            <a:ext uri="{FF2B5EF4-FFF2-40B4-BE49-F238E27FC236}">
              <a16:creationId xmlns:a16="http://schemas.microsoft.com/office/drawing/2014/main" id="{598F59C7-A46E-42F4-807E-3C35C5AF0B0A}"/>
            </a:ext>
          </a:extLst>
        </xdr:cNvPr>
        <xdr:cNvSpPr/>
      </xdr:nvSpPr>
      <xdr:spPr>
        <a:xfrm>
          <a:off x="14541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65912</xdr:rowOff>
    </xdr:from>
    <xdr:ext cx="469744" cy="259045"/>
    <xdr:sp macro="" textlink="">
      <xdr:nvSpPr>
        <xdr:cNvPr id="521" name="テキスト ボックス 520">
          <a:extLst>
            <a:ext uri="{FF2B5EF4-FFF2-40B4-BE49-F238E27FC236}">
              <a16:creationId xmlns:a16="http://schemas.microsoft.com/office/drawing/2014/main" id="{550D9AFE-28B4-4B0B-8B55-7BF0CCAD0764}"/>
            </a:ext>
          </a:extLst>
        </xdr:cNvPr>
        <xdr:cNvSpPr txBox="1"/>
      </xdr:nvSpPr>
      <xdr:spPr>
        <a:xfrm>
          <a:off x="14357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20525</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FCE69CCA-0EA2-4CBD-BAEC-3CD8C8D65CF6}"/>
            </a:ext>
          </a:extLst>
        </xdr:cNvPr>
        <xdr:cNvCxnSpPr/>
      </xdr:nvCxnSpPr>
      <xdr:spPr>
        <a:xfrm flipV="1">
          <a:off x="12814300" y="6535625"/>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137249</xdr:rowOff>
    </xdr:from>
    <xdr:to>
      <xdr:col>72</xdr:col>
      <xdr:colOff>38100</xdr:colOff>
      <xdr:row>38</xdr:row>
      <xdr:rowOff>67399</xdr:rowOff>
    </xdr:to>
    <xdr:sp macro="" textlink="">
      <xdr:nvSpPr>
        <xdr:cNvPr id="523" name="フローチャート: 判断 522">
          <a:extLst>
            <a:ext uri="{FF2B5EF4-FFF2-40B4-BE49-F238E27FC236}">
              <a16:creationId xmlns:a16="http://schemas.microsoft.com/office/drawing/2014/main" id="{8DE3E1FC-6849-4F63-B1B0-50D7B26CDF06}"/>
            </a:ext>
          </a:extLst>
        </xdr:cNvPr>
        <xdr:cNvSpPr/>
      </xdr:nvSpPr>
      <xdr:spPr>
        <a:xfrm>
          <a:off x="13652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83926</xdr:rowOff>
    </xdr:from>
    <xdr:ext cx="469744" cy="259045"/>
    <xdr:sp macro="" textlink="">
      <xdr:nvSpPr>
        <xdr:cNvPr id="524" name="テキスト ボックス 523">
          <a:extLst>
            <a:ext uri="{FF2B5EF4-FFF2-40B4-BE49-F238E27FC236}">
              <a16:creationId xmlns:a16="http://schemas.microsoft.com/office/drawing/2014/main" id="{F73EF8FC-8E0D-4DB7-9CE6-21537C3C3FFE}"/>
            </a:ext>
          </a:extLst>
        </xdr:cNvPr>
        <xdr:cNvSpPr txBox="1"/>
      </xdr:nvSpPr>
      <xdr:spPr>
        <a:xfrm>
          <a:off x="13468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127236</xdr:rowOff>
    </xdr:from>
    <xdr:to>
      <xdr:col>67</xdr:col>
      <xdr:colOff>101600</xdr:colOff>
      <xdr:row>38</xdr:row>
      <xdr:rowOff>57386</xdr:rowOff>
    </xdr:to>
    <xdr:sp macro="" textlink="">
      <xdr:nvSpPr>
        <xdr:cNvPr id="525" name="フローチャート: 判断 524">
          <a:extLst>
            <a:ext uri="{FF2B5EF4-FFF2-40B4-BE49-F238E27FC236}">
              <a16:creationId xmlns:a16="http://schemas.microsoft.com/office/drawing/2014/main" id="{AEF24FBD-81FE-44C2-870F-39168AB1FC68}"/>
            </a:ext>
          </a:extLst>
        </xdr:cNvPr>
        <xdr:cNvSpPr/>
      </xdr:nvSpPr>
      <xdr:spPr>
        <a:xfrm>
          <a:off x="12763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73913</xdr:rowOff>
    </xdr:from>
    <xdr:ext cx="469744" cy="259045"/>
    <xdr:sp macro="" textlink="">
      <xdr:nvSpPr>
        <xdr:cNvPr id="526" name="テキスト ボックス 525">
          <a:extLst>
            <a:ext uri="{FF2B5EF4-FFF2-40B4-BE49-F238E27FC236}">
              <a16:creationId xmlns:a16="http://schemas.microsoft.com/office/drawing/2014/main" id="{6D1A1EAC-0417-4999-843D-986085AB89CF}"/>
            </a:ext>
          </a:extLst>
        </xdr:cNvPr>
        <xdr:cNvSpPr txBox="1"/>
      </xdr:nvSpPr>
      <xdr:spPr>
        <a:xfrm>
          <a:off x="12579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DB5E31E7-C07C-473A-8B10-22D5BB91F56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1E28D289-42F2-4034-8F63-66C4AA833F7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9E5BE8A-69F3-4F3B-B804-23779E3C556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BCCEB4F-6F8A-433F-A3C5-3ABF7D24E46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6F161A97-5E0B-4684-BFD1-21ECFBC5175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137843</xdr:rowOff>
    </xdr:from>
    <xdr:to>
      <xdr:col>85</xdr:col>
      <xdr:colOff>177800</xdr:colOff>
      <xdr:row>38</xdr:row>
      <xdr:rowOff>67993</xdr:rowOff>
    </xdr:to>
    <xdr:sp macro="" textlink="">
      <xdr:nvSpPr>
        <xdr:cNvPr id="532" name="楕円 531">
          <a:extLst>
            <a:ext uri="{FF2B5EF4-FFF2-40B4-BE49-F238E27FC236}">
              <a16:creationId xmlns:a16="http://schemas.microsoft.com/office/drawing/2014/main" id="{5C0DF50E-3A14-479F-A655-6726E0FE9A6B}"/>
            </a:ext>
          </a:extLst>
        </xdr:cNvPr>
        <xdr:cNvSpPr/>
      </xdr:nvSpPr>
      <xdr:spPr>
        <a:xfrm>
          <a:off x="16268700" y="64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52770</xdr:rowOff>
    </xdr:from>
    <xdr:ext cx="469744" cy="259045"/>
    <xdr:sp macro="" textlink="">
      <xdr:nvSpPr>
        <xdr:cNvPr id="533" name="災害復旧事業費該当値テキスト">
          <a:extLst>
            <a:ext uri="{FF2B5EF4-FFF2-40B4-BE49-F238E27FC236}">
              <a16:creationId xmlns:a16="http://schemas.microsoft.com/office/drawing/2014/main" id="{0CCFA0A5-3A73-45CF-8582-61D80C0FDC48}"/>
            </a:ext>
          </a:extLst>
        </xdr:cNvPr>
        <xdr:cNvSpPr txBox="1"/>
      </xdr:nvSpPr>
      <xdr:spPr>
        <a:xfrm>
          <a:off x="16370300" y="639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64436C73-A256-4752-ABD3-535DCE344528}"/>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D5E865E2-4225-4E38-B57A-0193EBB85CC6}"/>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140895</xdr:rowOff>
    </xdr:from>
    <xdr:to>
      <xdr:col>76</xdr:col>
      <xdr:colOff>165100</xdr:colOff>
      <xdr:row>38</xdr:row>
      <xdr:rowOff>71045</xdr:rowOff>
    </xdr:to>
    <xdr:sp macro="" textlink="">
      <xdr:nvSpPr>
        <xdr:cNvPr id="536" name="楕円 535">
          <a:extLst>
            <a:ext uri="{FF2B5EF4-FFF2-40B4-BE49-F238E27FC236}">
              <a16:creationId xmlns:a16="http://schemas.microsoft.com/office/drawing/2014/main" id="{889870C5-1AA1-4E6D-930D-99E0D3EA53F1}"/>
            </a:ext>
          </a:extLst>
        </xdr:cNvPr>
        <xdr:cNvSpPr/>
      </xdr:nvSpPr>
      <xdr:spPr>
        <a:xfrm>
          <a:off x="14541500" y="64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62172</xdr:rowOff>
    </xdr:from>
    <xdr:ext cx="378565" cy="259045"/>
    <xdr:sp macro="" textlink="">
      <xdr:nvSpPr>
        <xdr:cNvPr id="537" name="テキスト ボックス 536">
          <a:extLst>
            <a:ext uri="{FF2B5EF4-FFF2-40B4-BE49-F238E27FC236}">
              <a16:creationId xmlns:a16="http://schemas.microsoft.com/office/drawing/2014/main" id="{E36B6909-9337-4B0A-B764-88EFCAA74224}"/>
            </a:ext>
          </a:extLst>
        </xdr:cNvPr>
        <xdr:cNvSpPr txBox="1"/>
      </xdr:nvSpPr>
      <xdr:spPr>
        <a:xfrm>
          <a:off x="14403017" y="6577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141175</xdr:rowOff>
    </xdr:from>
    <xdr:to>
      <xdr:col>72</xdr:col>
      <xdr:colOff>38100</xdr:colOff>
      <xdr:row>38</xdr:row>
      <xdr:rowOff>71325</xdr:rowOff>
    </xdr:to>
    <xdr:sp macro="" textlink="">
      <xdr:nvSpPr>
        <xdr:cNvPr id="538" name="楕円 537">
          <a:extLst>
            <a:ext uri="{FF2B5EF4-FFF2-40B4-BE49-F238E27FC236}">
              <a16:creationId xmlns:a16="http://schemas.microsoft.com/office/drawing/2014/main" id="{39FE1F7D-1F39-4BC3-9D32-A8EF94A2BB93}"/>
            </a:ext>
          </a:extLst>
        </xdr:cNvPr>
        <xdr:cNvSpPr/>
      </xdr:nvSpPr>
      <xdr:spPr>
        <a:xfrm>
          <a:off x="13652500" y="64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62452</xdr:rowOff>
    </xdr:from>
    <xdr:ext cx="378565" cy="259045"/>
    <xdr:sp macro="" textlink="">
      <xdr:nvSpPr>
        <xdr:cNvPr id="539" name="テキスト ボックス 538">
          <a:extLst>
            <a:ext uri="{FF2B5EF4-FFF2-40B4-BE49-F238E27FC236}">
              <a16:creationId xmlns:a16="http://schemas.microsoft.com/office/drawing/2014/main" id="{D2FA67DA-C04B-407F-85F5-D579E4C40099}"/>
            </a:ext>
          </a:extLst>
        </xdr:cNvPr>
        <xdr:cNvSpPr txBox="1"/>
      </xdr:nvSpPr>
      <xdr:spPr>
        <a:xfrm>
          <a:off x="13514017" y="6577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82CC1A14-7E60-4E5C-8979-C005CDABB063}"/>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177659EB-7016-4509-9E92-1FEC9217F675}"/>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9D06DADF-EA77-4131-AEBA-6EAD33F8555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C0C09D8C-85A3-44CE-9D4A-74931D211C2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95866FC2-5CB5-41F1-8595-83BF22F2DE4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22E7EDD8-ED8B-424A-ACDB-5B842EC6623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1C3CDD42-F6BD-4957-A2D2-57BAC05464B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79FE0450-D515-4AE1-86D5-80E85674646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ED7D803B-BF47-48BF-8F8B-AEF64108CF9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6FDA189F-737E-444F-B6C6-F897390E61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4536FD6D-D01C-4D93-A173-AB0054A2B3B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1BC0F599-0175-4196-AF50-3D858F5AAF3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B500E302-CAA0-4938-8B15-D06BC2FA53F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1CC4C7C4-C243-4A11-BB73-839680FB0D2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1F1D02AD-B43A-4A61-91D2-A04D7EFB415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60E1A217-0C0E-4792-9B23-26072900DF4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1BD020B4-3A31-4AFB-B5B8-09D24BB823E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33BDB30E-ECE5-4A85-B572-1DF87FA9E1F4}"/>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C4D59D96-980F-4A63-8983-03D74400865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3B9DFCE8-A6F1-48B9-9C7B-079A8141059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4DBFCC1-D202-459E-86A8-6F5178D24DA7}"/>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90FD126E-8003-4D46-9C29-1EDB6CB8E95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C2CEB90A-F0DC-4138-BBF2-7BBE880118B4}"/>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9C11D9EE-4701-41D0-92D8-B49784BDFAB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766A1F65-5396-4620-80E3-8BAD8A7F561D}"/>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B953941D-48E9-46B1-A784-116A6E3B1127}"/>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F15FD664-765F-42EC-B882-A5BBE162D23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4A149ECF-DF3D-4EC5-98A4-463E27B4297B}"/>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E178BC56-817F-40CE-81B8-BABF6283A7CC}"/>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E9DBB37F-824B-4FC0-A6A7-6765726D436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FC751240-D658-49E8-B12A-1019A0D2F948}"/>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383FD033-C8B0-4F96-9BCF-E8F3649F210B}"/>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B5BA45A0-F42F-43AF-A5D9-AE705C5C4FF3}"/>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66CAD317-EA91-4E51-8DF4-62EDC49E2206}"/>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30B7CB5D-68C6-4D7D-B0DE-68D236189AF9}"/>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4FC97A17-2311-4739-95D8-7E710EB1B377}"/>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2DCD80F9-0011-4A22-8722-C1B7DE5FA24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8810D5C6-ABCA-4438-9802-394D349BD56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E71E3ECE-0D8F-4AA9-88A9-54A60C64ADB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409CD83D-A687-42A0-AD67-BAB286A5F1F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E3204F1F-46CB-420F-A511-7292C76577B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CF6B3009-E482-42AC-BDD2-C0E108FE4C2B}"/>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B204F40-5BEC-478B-8007-20D7DC7F6BDD}"/>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CB055301-E86D-46EF-A6EF-28FFFC2B224E}"/>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E400443E-616A-44B2-A57C-EA421B0CA25F}"/>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1EDF2088-AE48-4574-8F16-329A3D738187}"/>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BDC063F0-AFBB-46AD-B830-0848ABA66F54}"/>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5C42E13B-F7C0-4C51-A1B6-B9EB5295D8BA}"/>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DE5A2481-773E-43D7-82DD-6E92149B44F4}"/>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43DA122-E152-4CF5-BC1D-354133F763B9}"/>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FB1B9D11-6064-4522-913A-6C426DDB64C2}"/>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75625BBB-FF1F-4EF0-8839-4E7820FFA14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17E31365-C030-4A9D-B879-74E2DE5ABA0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ACDB6D02-122F-43B4-8E8E-FA1D9968B96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1D0E9AB9-17F0-4A53-9A5C-46484AB5807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A14C1C5E-2462-4DA2-A9F7-4FDF562820F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EF5A7578-C540-4261-8D1D-480D062FCA9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65A8955-93B3-42F3-A0D9-AFD2D705BAD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AEA3EA7A-F2BC-4BD6-8095-31D3981CA29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B452CEFF-E041-4D99-B2F5-FCD92DB55DB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B031BE62-BF7A-4EB8-BC43-0722DCD701F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9930A7CE-C54F-4D53-9B62-A190A87F66A3}"/>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418614BB-CAC0-47E7-BE3B-F916BFD50D4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ECDC9121-EC19-4D85-9D21-AA83709177C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9E3090CF-1FF9-4E94-9AE8-2FE60300137F}"/>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D361B794-C71C-4280-86E1-96F4CECD0AB5}"/>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3B2F61A5-A23B-4E50-826C-4350B2D9516E}"/>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1C7CACB0-21BF-4461-B23A-BF0FC269C89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CBCC34DD-D7D3-4ACF-93E0-A2ED88D0E8BA}"/>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BE05ED0E-554B-4164-949E-8576E73A9F6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7723EF74-58C9-46C9-A552-A7EE0827DAF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E7D6C80C-C9C4-4D64-856F-7F9CE2F422A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973C7C61-AA2B-4698-B22D-329FE7CE1019}"/>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BAB72F1A-9191-40F3-96DE-439C6DBB1A5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A0FD5E4F-6B27-43A8-8FD0-28523C409BFD}"/>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F676D2CE-D7F0-4842-8F30-9DFAADE3B4FF}"/>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13A6024B-A899-44D7-92BA-474F28224AE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150257</xdr:rowOff>
    </xdr:from>
    <xdr:to>
      <xdr:col>85</xdr:col>
      <xdr:colOff>127000</xdr:colOff>
      <xdr:row>77</xdr:row>
      <xdr:rowOff>150788</xdr:rowOff>
    </xdr:to>
    <xdr:cxnSp macro="">
      <xdr:nvCxnSpPr>
        <xdr:cNvPr id="617" name="直線コネクタ 616">
          <a:extLst>
            <a:ext uri="{FF2B5EF4-FFF2-40B4-BE49-F238E27FC236}">
              <a16:creationId xmlns:a16="http://schemas.microsoft.com/office/drawing/2014/main" id="{7C1D3002-6AC9-4B87-8E41-6010EE8186E7}"/>
            </a:ext>
          </a:extLst>
        </xdr:cNvPr>
        <xdr:cNvCxnSpPr/>
      </xdr:nvCxnSpPr>
      <xdr:spPr>
        <a:xfrm flipV="1">
          <a:off x="15481300" y="13351907"/>
          <a:ext cx="8382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4FD90841-65DF-4941-9057-0C584027AD17}"/>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7BDFD698-58A6-4A54-9F71-D89D0205925D}"/>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146937</xdr:rowOff>
    </xdr:from>
    <xdr:to>
      <xdr:col>81</xdr:col>
      <xdr:colOff>50800</xdr:colOff>
      <xdr:row>77</xdr:row>
      <xdr:rowOff>150788</xdr:rowOff>
    </xdr:to>
    <xdr:cxnSp macro="">
      <xdr:nvCxnSpPr>
        <xdr:cNvPr id="620" name="直線コネクタ 619">
          <a:extLst>
            <a:ext uri="{FF2B5EF4-FFF2-40B4-BE49-F238E27FC236}">
              <a16:creationId xmlns:a16="http://schemas.microsoft.com/office/drawing/2014/main" id="{3B2388A9-05C8-461C-8073-CA8471486B1A}"/>
            </a:ext>
          </a:extLst>
        </xdr:cNvPr>
        <xdr:cNvCxnSpPr/>
      </xdr:nvCxnSpPr>
      <xdr:spPr>
        <a:xfrm>
          <a:off x="14592300" y="13348587"/>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13210</xdr:rowOff>
    </xdr:from>
    <xdr:to>
      <xdr:col>81</xdr:col>
      <xdr:colOff>101600</xdr:colOff>
      <xdr:row>77</xdr:row>
      <xdr:rowOff>114810</xdr:rowOff>
    </xdr:to>
    <xdr:sp macro="" textlink="">
      <xdr:nvSpPr>
        <xdr:cNvPr id="621" name="フローチャート: 判断 620">
          <a:extLst>
            <a:ext uri="{FF2B5EF4-FFF2-40B4-BE49-F238E27FC236}">
              <a16:creationId xmlns:a16="http://schemas.microsoft.com/office/drawing/2014/main" id="{09A71371-0CAE-4A23-82EB-F315347F2ABE}"/>
            </a:ext>
          </a:extLst>
        </xdr:cNvPr>
        <xdr:cNvSpPr/>
      </xdr:nvSpPr>
      <xdr:spPr>
        <a:xfrm>
          <a:off x="15430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131337</xdr:rowOff>
    </xdr:from>
    <xdr:ext cx="534377" cy="259045"/>
    <xdr:sp macro="" textlink="">
      <xdr:nvSpPr>
        <xdr:cNvPr id="622" name="テキスト ボックス 621">
          <a:extLst>
            <a:ext uri="{FF2B5EF4-FFF2-40B4-BE49-F238E27FC236}">
              <a16:creationId xmlns:a16="http://schemas.microsoft.com/office/drawing/2014/main" id="{7206B1F6-C532-4D12-9287-10ECBDB59627}"/>
            </a:ext>
          </a:extLst>
        </xdr:cNvPr>
        <xdr:cNvSpPr txBox="1"/>
      </xdr:nvSpPr>
      <xdr:spPr>
        <a:xfrm>
          <a:off x="15214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146937</xdr:rowOff>
    </xdr:from>
    <xdr:to>
      <xdr:col>76</xdr:col>
      <xdr:colOff>114300</xdr:colOff>
      <xdr:row>77</xdr:row>
      <xdr:rowOff>154408</xdr:rowOff>
    </xdr:to>
    <xdr:cxnSp macro="">
      <xdr:nvCxnSpPr>
        <xdr:cNvPr id="623" name="直線コネクタ 622">
          <a:extLst>
            <a:ext uri="{FF2B5EF4-FFF2-40B4-BE49-F238E27FC236}">
              <a16:creationId xmlns:a16="http://schemas.microsoft.com/office/drawing/2014/main" id="{FBC125CF-A594-4AC9-BD25-EDB4717DB1CB}"/>
            </a:ext>
          </a:extLst>
        </xdr:cNvPr>
        <xdr:cNvCxnSpPr/>
      </xdr:nvCxnSpPr>
      <xdr:spPr>
        <a:xfrm flipV="1">
          <a:off x="13703300" y="13348587"/>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20979</xdr:rowOff>
    </xdr:from>
    <xdr:to>
      <xdr:col>76</xdr:col>
      <xdr:colOff>165100</xdr:colOff>
      <xdr:row>77</xdr:row>
      <xdr:rowOff>122579</xdr:rowOff>
    </xdr:to>
    <xdr:sp macro="" textlink="">
      <xdr:nvSpPr>
        <xdr:cNvPr id="624" name="フローチャート: 判断 623">
          <a:extLst>
            <a:ext uri="{FF2B5EF4-FFF2-40B4-BE49-F238E27FC236}">
              <a16:creationId xmlns:a16="http://schemas.microsoft.com/office/drawing/2014/main" id="{5DCEAB71-7F2B-46B0-B8EB-5BC73A90A181}"/>
            </a:ext>
          </a:extLst>
        </xdr:cNvPr>
        <xdr:cNvSpPr/>
      </xdr:nvSpPr>
      <xdr:spPr>
        <a:xfrm>
          <a:off x="14541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139106</xdr:rowOff>
    </xdr:from>
    <xdr:ext cx="534377" cy="259045"/>
    <xdr:sp macro="" textlink="">
      <xdr:nvSpPr>
        <xdr:cNvPr id="625" name="テキスト ボックス 624">
          <a:extLst>
            <a:ext uri="{FF2B5EF4-FFF2-40B4-BE49-F238E27FC236}">
              <a16:creationId xmlns:a16="http://schemas.microsoft.com/office/drawing/2014/main" id="{F1BB8A2C-5CAA-4FCB-ADC9-7839E7525A0B}"/>
            </a:ext>
          </a:extLst>
        </xdr:cNvPr>
        <xdr:cNvSpPr txBox="1"/>
      </xdr:nvSpPr>
      <xdr:spPr>
        <a:xfrm>
          <a:off x="14325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154408</xdr:rowOff>
    </xdr:from>
    <xdr:to>
      <xdr:col>71</xdr:col>
      <xdr:colOff>177800</xdr:colOff>
      <xdr:row>77</xdr:row>
      <xdr:rowOff>159666</xdr:rowOff>
    </xdr:to>
    <xdr:cxnSp macro="">
      <xdr:nvCxnSpPr>
        <xdr:cNvPr id="626" name="直線コネクタ 625">
          <a:extLst>
            <a:ext uri="{FF2B5EF4-FFF2-40B4-BE49-F238E27FC236}">
              <a16:creationId xmlns:a16="http://schemas.microsoft.com/office/drawing/2014/main" id="{FB9948B5-0830-4E28-8846-99BD6E3142E2}"/>
            </a:ext>
          </a:extLst>
        </xdr:cNvPr>
        <xdr:cNvCxnSpPr/>
      </xdr:nvCxnSpPr>
      <xdr:spPr>
        <a:xfrm flipV="1">
          <a:off x="12814300" y="1335605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21865</xdr:rowOff>
    </xdr:from>
    <xdr:to>
      <xdr:col>72</xdr:col>
      <xdr:colOff>38100</xdr:colOff>
      <xdr:row>77</xdr:row>
      <xdr:rowOff>123465</xdr:rowOff>
    </xdr:to>
    <xdr:sp macro="" textlink="">
      <xdr:nvSpPr>
        <xdr:cNvPr id="627" name="フローチャート: 判断 626">
          <a:extLst>
            <a:ext uri="{FF2B5EF4-FFF2-40B4-BE49-F238E27FC236}">
              <a16:creationId xmlns:a16="http://schemas.microsoft.com/office/drawing/2014/main" id="{C1C79F32-CE6E-423F-8DB0-78F699C2B84D}"/>
            </a:ext>
          </a:extLst>
        </xdr:cNvPr>
        <xdr:cNvSpPr/>
      </xdr:nvSpPr>
      <xdr:spPr>
        <a:xfrm>
          <a:off x="13652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139992</xdr:rowOff>
    </xdr:from>
    <xdr:ext cx="534377" cy="259045"/>
    <xdr:sp macro="" textlink="">
      <xdr:nvSpPr>
        <xdr:cNvPr id="628" name="テキスト ボックス 627">
          <a:extLst>
            <a:ext uri="{FF2B5EF4-FFF2-40B4-BE49-F238E27FC236}">
              <a16:creationId xmlns:a16="http://schemas.microsoft.com/office/drawing/2014/main" id="{F369CD3F-19B8-42E5-A9F6-4BE1FFE9DAC6}"/>
            </a:ext>
          </a:extLst>
        </xdr:cNvPr>
        <xdr:cNvSpPr txBox="1"/>
      </xdr:nvSpPr>
      <xdr:spPr>
        <a:xfrm>
          <a:off x="13436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18093</xdr:rowOff>
    </xdr:from>
    <xdr:to>
      <xdr:col>67</xdr:col>
      <xdr:colOff>101600</xdr:colOff>
      <xdr:row>77</xdr:row>
      <xdr:rowOff>119693</xdr:rowOff>
    </xdr:to>
    <xdr:sp macro="" textlink="">
      <xdr:nvSpPr>
        <xdr:cNvPr id="629" name="フローチャート: 判断 628">
          <a:extLst>
            <a:ext uri="{FF2B5EF4-FFF2-40B4-BE49-F238E27FC236}">
              <a16:creationId xmlns:a16="http://schemas.microsoft.com/office/drawing/2014/main" id="{5EE6A3B3-A0BF-443C-8103-505385C02DDF}"/>
            </a:ext>
          </a:extLst>
        </xdr:cNvPr>
        <xdr:cNvSpPr/>
      </xdr:nvSpPr>
      <xdr:spPr>
        <a:xfrm>
          <a:off x="12763500" y="132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136220</xdr:rowOff>
    </xdr:from>
    <xdr:ext cx="534377" cy="259045"/>
    <xdr:sp macro="" textlink="">
      <xdr:nvSpPr>
        <xdr:cNvPr id="630" name="テキスト ボックス 629">
          <a:extLst>
            <a:ext uri="{FF2B5EF4-FFF2-40B4-BE49-F238E27FC236}">
              <a16:creationId xmlns:a16="http://schemas.microsoft.com/office/drawing/2014/main" id="{07512658-8ED5-480E-9D67-93352794A8F2}"/>
            </a:ext>
          </a:extLst>
        </xdr:cNvPr>
        <xdr:cNvSpPr txBox="1"/>
      </xdr:nvSpPr>
      <xdr:spPr>
        <a:xfrm>
          <a:off x="12547111" y="129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11D668C2-AB74-4DBE-97A3-7E933A4373B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E27A52A0-F48F-4656-B827-ED5C3D30079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60597F7D-7B4F-4154-84D9-51594392C87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8FE26E17-29F7-490F-BFC2-A686FD8A565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DF31F326-1E32-42D3-8AC3-CADE28E97E2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99457</xdr:rowOff>
    </xdr:from>
    <xdr:to>
      <xdr:col>85</xdr:col>
      <xdr:colOff>177800</xdr:colOff>
      <xdr:row>78</xdr:row>
      <xdr:rowOff>29607</xdr:rowOff>
    </xdr:to>
    <xdr:sp macro="" textlink="">
      <xdr:nvSpPr>
        <xdr:cNvPr id="636" name="楕円 635">
          <a:extLst>
            <a:ext uri="{FF2B5EF4-FFF2-40B4-BE49-F238E27FC236}">
              <a16:creationId xmlns:a16="http://schemas.microsoft.com/office/drawing/2014/main" id="{2EAFD381-4B35-4312-B500-513D5556666C}"/>
            </a:ext>
          </a:extLst>
        </xdr:cNvPr>
        <xdr:cNvSpPr/>
      </xdr:nvSpPr>
      <xdr:spPr>
        <a:xfrm>
          <a:off x="16268700" y="133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77884</xdr:rowOff>
    </xdr:from>
    <xdr:ext cx="534377" cy="259045"/>
    <xdr:sp macro="" textlink="">
      <xdr:nvSpPr>
        <xdr:cNvPr id="637" name="公債費該当値テキスト">
          <a:extLst>
            <a:ext uri="{FF2B5EF4-FFF2-40B4-BE49-F238E27FC236}">
              <a16:creationId xmlns:a16="http://schemas.microsoft.com/office/drawing/2014/main" id="{8DECBB6A-EBD4-4E69-92DD-C8621A4B6A5F}"/>
            </a:ext>
          </a:extLst>
        </xdr:cNvPr>
        <xdr:cNvSpPr txBox="1"/>
      </xdr:nvSpPr>
      <xdr:spPr>
        <a:xfrm>
          <a:off x="16370300" y="1327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99988</xdr:rowOff>
    </xdr:from>
    <xdr:to>
      <xdr:col>81</xdr:col>
      <xdr:colOff>101600</xdr:colOff>
      <xdr:row>78</xdr:row>
      <xdr:rowOff>30138</xdr:rowOff>
    </xdr:to>
    <xdr:sp macro="" textlink="">
      <xdr:nvSpPr>
        <xdr:cNvPr id="638" name="楕円 637">
          <a:extLst>
            <a:ext uri="{FF2B5EF4-FFF2-40B4-BE49-F238E27FC236}">
              <a16:creationId xmlns:a16="http://schemas.microsoft.com/office/drawing/2014/main" id="{B8C0C08F-7AE9-438A-A24A-8B0B1CE5C7CF}"/>
            </a:ext>
          </a:extLst>
        </xdr:cNvPr>
        <xdr:cNvSpPr/>
      </xdr:nvSpPr>
      <xdr:spPr>
        <a:xfrm>
          <a:off x="15430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21265</xdr:rowOff>
    </xdr:from>
    <xdr:ext cx="534377" cy="259045"/>
    <xdr:sp macro="" textlink="">
      <xdr:nvSpPr>
        <xdr:cNvPr id="639" name="テキスト ボックス 638">
          <a:extLst>
            <a:ext uri="{FF2B5EF4-FFF2-40B4-BE49-F238E27FC236}">
              <a16:creationId xmlns:a16="http://schemas.microsoft.com/office/drawing/2014/main" id="{0342AA06-C9F4-4642-8D49-4D72D6F2DAB5}"/>
            </a:ext>
          </a:extLst>
        </xdr:cNvPr>
        <xdr:cNvSpPr txBox="1"/>
      </xdr:nvSpPr>
      <xdr:spPr>
        <a:xfrm>
          <a:off x="15214111" y="13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96137</xdr:rowOff>
    </xdr:from>
    <xdr:to>
      <xdr:col>76</xdr:col>
      <xdr:colOff>165100</xdr:colOff>
      <xdr:row>78</xdr:row>
      <xdr:rowOff>26287</xdr:rowOff>
    </xdr:to>
    <xdr:sp macro="" textlink="">
      <xdr:nvSpPr>
        <xdr:cNvPr id="640" name="楕円 639">
          <a:extLst>
            <a:ext uri="{FF2B5EF4-FFF2-40B4-BE49-F238E27FC236}">
              <a16:creationId xmlns:a16="http://schemas.microsoft.com/office/drawing/2014/main" id="{773A273E-1F20-4069-9F5A-474ACD42CBA2}"/>
            </a:ext>
          </a:extLst>
        </xdr:cNvPr>
        <xdr:cNvSpPr/>
      </xdr:nvSpPr>
      <xdr:spPr>
        <a:xfrm>
          <a:off x="14541500" y="132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17414</xdr:rowOff>
    </xdr:from>
    <xdr:ext cx="534377" cy="259045"/>
    <xdr:sp macro="" textlink="">
      <xdr:nvSpPr>
        <xdr:cNvPr id="641" name="テキスト ボックス 640">
          <a:extLst>
            <a:ext uri="{FF2B5EF4-FFF2-40B4-BE49-F238E27FC236}">
              <a16:creationId xmlns:a16="http://schemas.microsoft.com/office/drawing/2014/main" id="{E302C8BC-E7B4-4F0F-8BA4-BEF214035907}"/>
            </a:ext>
          </a:extLst>
        </xdr:cNvPr>
        <xdr:cNvSpPr txBox="1"/>
      </xdr:nvSpPr>
      <xdr:spPr>
        <a:xfrm>
          <a:off x="14325111" y="133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103608</xdr:rowOff>
    </xdr:from>
    <xdr:to>
      <xdr:col>72</xdr:col>
      <xdr:colOff>38100</xdr:colOff>
      <xdr:row>78</xdr:row>
      <xdr:rowOff>33758</xdr:rowOff>
    </xdr:to>
    <xdr:sp macro="" textlink="">
      <xdr:nvSpPr>
        <xdr:cNvPr id="642" name="楕円 641">
          <a:extLst>
            <a:ext uri="{FF2B5EF4-FFF2-40B4-BE49-F238E27FC236}">
              <a16:creationId xmlns:a16="http://schemas.microsoft.com/office/drawing/2014/main" id="{F0CC5C89-ED07-437F-B975-20313F15DF44}"/>
            </a:ext>
          </a:extLst>
        </xdr:cNvPr>
        <xdr:cNvSpPr/>
      </xdr:nvSpPr>
      <xdr:spPr>
        <a:xfrm>
          <a:off x="13652500" y="133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24885</xdr:rowOff>
    </xdr:from>
    <xdr:ext cx="534377" cy="259045"/>
    <xdr:sp macro="" textlink="">
      <xdr:nvSpPr>
        <xdr:cNvPr id="643" name="テキスト ボックス 642">
          <a:extLst>
            <a:ext uri="{FF2B5EF4-FFF2-40B4-BE49-F238E27FC236}">
              <a16:creationId xmlns:a16="http://schemas.microsoft.com/office/drawing/2014/main" id="{43AFFD48-E56C-4FD2-B2A7-41593F1B2C3D}"/>
            </a:ext>
          </a:extLst>
        </xdr:cNvPr>
        <xdr:cNvSpPr txBox="1"/>
      </xdr:nvSpPr>
      <xdr:spPr>
        <a:xfrm>
          <a:off x="13436111" y="133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108866</xdr:rowOff>
    </xdr:from>
    <xdr:to>
      <xdr:col>67</xdr:col>
      <xdr:colOff>101600</xdr:colOff>
      <xdr:row>78</xdr:row>
      <xdr:rowOff>39016</xdr:rowOff>
    </xdr:to>
    <xdr:sp macro="" textlink="">
      <xdr:nvSpPr>
        <xdr:cNvPr id="644" name="楕円 643">
          <a:extLst>
            <a:ext uri="{FF2B5EF4-FFF2-40B4-BE49-F238E27FC236}">
              <a16:creationId xmlns:a16="http://schemas.microsoft.com/office/drawing/2014/main" id="{5C7FC533-4AE1-4425-968B-5EC824D1CF30}"/>
            </a:ext>
          </a:extLst>
        </xdr:cNvPr>
        <xdr:cNvSpPr/>
      </xdr:nvSpPr>
      <xdr:spPr>
        <a:xfrm>
          <a:off x="12763500" y="133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30143</xdr:rowOff>
    </xdr:from>
    <xdr:ext cx="534377" cy="259045"/>
    <xdr:sp macro="" textlink="">
      <xdr:nvSpPr>
        <xdr:cNvPr id="645" name="テキスト ボックス 644">
          <a:extLst>
            <a:ext uri="{FF2B5EF4-FFF2-40B4-BE49-F238E27FC236}">
              <a16:creationId xmlns:a16="http://schemas.microsoft.com/office/drawing/2014/main" id="{92B96519-D81A-479D-A5D1-391402BDAF55}"/>
            </a:ext>
          </a:extLst>
        </xdr:cNvPr>
        <xdr:cNvSpPr txBox="1"/>
      </xdr:nvSpPr>
      <xdr:spPr>
        <a:xfrm>
          <a:off x="12547111" y="134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80F7B4B5-A005-4A01-94E4-8962FCF8E85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2ADCA9CD-54EE-429B-9CDC-33832CB4FF1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A29B237C-715F-49E8-8807-A2FAB4D5C9E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41C800BA-3FD1-43D1-92B9-99185487858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3EB5DE6B-6AA2-452E-AAB0-951711B8518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CF98B7CB-02C0-4EE5-983A-5DD5BE27AD3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12842D68-F181-438A-A62E-33974310E5B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F7A51920-D401-4F77-926F-CD47D077229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B2405152-14AB-448A-98EF-C82292D6733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B39421CF-0D3E-418C-BBBC-01E95DE1832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C163C33F-BE0B-47C4-9738-84CCE1238CBD}"/>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86FA0F8F-586E-4B72-8ACE-B7FEBC35C15E}"/>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5EAC3656-D406-4F32-B766-B8AE4AE592C6}"/>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DAB80E81-F754-4324-8FDA-40980E87AC7E}"/>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71397741-FF6F-47BA-9432-C138D03AD625}"/>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636B7C3A-1778-4CCA-A217-371A6D60C57C}"/>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DA4191D5-967B-479F-AF68-B8488D0FB384}"/>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B2D2FCBD-DFDE-4CC0-AF2C-28E8C1292634}"/>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35D93B49-7CD7-4BEF-B5A2-1A8B25BD8E84}"/>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FBB487D1-DB5E-4BF8-A58B-AB104C618F68}"/>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714E716B-E27D-4082-B7DA-86161D4D96E2}"/>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6D85B248-0AD3-4201-ACE7-963A3779E40B}"/>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13A5DA9E-7EED-4D0E-B27A-443B282957D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D9E9628B-447B-4ABA-8871-4A346EA558A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3649C6D9-0C42-489F-8E50-AF7F1ECF2A1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91CF46F5-E619-4BA9-B39D-C95B70E3FE8F}"/>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7FE7BA41-E87F-4EB5-B058-71AF85A567F2}"/>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3119087-6A69-4DB3-BF8B-C8CD33CB682C}"/>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1C9B1FCD-7DEC-48D4-AC71-C5CD84499FED}"/>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F53B5D7B-8F0E-466E-A536-B0695D5A1BF3}"/>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65884</xdr:rowOff>
    </xdr:from>
    <xdr:to>
      <xdr:col>85</xdr:col>
      <xdr:colOff>127000</xdr:colOff>
      <xdr:row>99</xdr:row>
      <xdr:rowOff>93872</xdr:rowOff>
    </xdr:to>
    <xdr:cxnSp macro="">
      <xdr:nvCxnSpPr>
        <xdr:cNvPr id="676" name="直線コネクタ 675">
          <a:extLst>
            <a:ext uri="{FF2B5EF4-FFF2-40B4-BE49-F238E27FC236}">
              <a16:creationId xmlns:a16="http://schemas.microsoft.com/office/drawing/2014/main" id="{6A5EB656-0158-4746-8365-C1AE7493B5E3}"/>
            </a:ext>
          </a:extLst>
        </xdr:cNvPr>
        <xdr:cNvCxnSpPr/>
      </xdr:nvCxnSpPr>
      <xdr:spPr>
        <a:xfrm flipV="1">
          <a:off x="15481300" y="17039434"/>
          <a:ext cx="8382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96A63747-2DD6-424F-8115-BCD1F52D0BD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2D524F4F-02C1-41B8-BDCC-DFB2FFBAA179}"/>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93872</xdr:rowOff>
    </xdr:from>
    <xdr:to>
      <xdr:col>81</xdr:col>
      <xdr:colOff>50800</xdr:colOff>
      <xdr:row>99</xdr:row>
      <xdr:rowOff>97841</xdr:rowOff>
    </xdr:to>
    <xdr:cxnSp macro="">
      <xdr:nvCxnSpPr>
        <xdr:cNvPr id="679" name="直線コネクタ 678">
          <a:extLst>
            <a:ext uri="{FF2B5EF4-FFF2-40B4-BE49-F238E27FC236}">
              <a16:creationId xmlns:a16="http://schemas.microsoft.com/office/drawing/2014/main" id="{ECA6C8E9-8E9C-4D41-878A-BEACF159816A}"/>
            </a:ext>
          </a:extLst>
        </xdr:cNvPr>
        <xdr:cNvCxnSpPr/>
      </xdr:nvCxnSpPr>
      <xdr:spPr>
        <a:xfrm flipV="1">
          <a:off x="14592300" y="17067422"/>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135643</xdr:rowOff>
    </xdr:from>
    <xdr:to>
      <xdr:col>81</xdr:col>
      <xdr:colOff>101600</xdr:colOff>
      <xdr:row>99</xdr:row>
      <xdr:rowOff>65793</xdr:rowOff>
    </xdr:to>
    <xdr:sp macro="" textlink="">
      <xdr:nvSpPr>
        <xdr:cNvPr id="680" name="フローチャート: 判断 679">
          <a:extLst>
            <a:ext uri="{FF2B5EF4-FFF2-40B4-BE49-F238E27FC236}">
              <a16:creationId xmlns:a16="http://schemas.microsoft.com/office/drawing/2014/main" id="{A3B034A4-705F-4D9A-8022-E19BCA93C4FF}"/>
            </a:ext>
          </a:extLst>
        </xdr:cNvPr>
        <xdr:cNvSpPr/>
      </xdr:nvSpPr>
      <xdr:spPr>
        <a:xfrm>
          <a:off x="15430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82320</xdr:rowOff>
    </xdr:from>
    <xdr:ext cx="534377" cy="259045"/>
    <xdr:sp macro="" textlink="">
      <xdr:nvSpPr>
        <xdr:cNvPr id="681" name="テキスト ボックス 680">
          <a:extLst>
            <a:ext uri="{FF2B5EF4-FFF2-40B4-BE49-F238E27FC236}">
              <a16:creationId xmlns:a16="http://schemas.microsoft.com/office/drawing/2014/main" id="{4A9667D2-AD00-425F-8E72-9923C03EA6B7}"/>
            </a:ext>
          </a:extLst>
        </xdr:cNvPr>
        <xdr:cNvSpPr txBox="1"/>
      </xdr:nvSpPr>
      <xdr:spPr>
        <a:xfrm>
          <a:off x="15214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96132</xdr:rowOff>
    </xdr:from>
    <xdr:to>
      <xdr:col>76</xdr:col>
      <xdr:colOff>114300</xdr:colOff>
      <xdr:row>99</xdr:row>
      <xdr:rowOff>97841</xdr:rowOff>
    </xdr:to>
    <xdr:cxnSp macro="">
      <xdr:nvCxnSpPr>
        <xdr:cNvPr id="682" name="直線コネクタ 681">
          <a:extLst>
            <a:ext uri="{FF2B5EF4-FFF2-40B4-BE49-F238E27FC236}">
              <a16:creationId xmlns:a16="http://schemas.microsoft.com/office/drawing/2014/main" id="{07A3A388-A0DF-4E52-BB27-5FAB3B8BEC57}"/>
            </a:ext>
          </a:extLst>
        </xdr:cNvPr>
        <xdr:cNvCxnSpPr/>
      </xdr:nvCxnSpPr>
      <xdr:spPr>
        <a:xfrm>
          <a:off x="13703300" y="17069682"/>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136172</xdr:rowOff>
    </xdr:from>
    <xdr:to>
      <xdr:col>76</xdr:col>
      <xdr:colOff>165100</xdr:colOff>
      <xdr:row>99</xdr:row>
      <xdr:rowOff>66322</xdr:rowOff>
    </xdr:to>
    <xdr:sp macro="" textlink="">
      <xdr:nvSpPr>
        <xdr:cNvPr id="683" name="フローチャート: 判断 682">
          <a:extLst>
            <a:ext uri="{FF2B5EF4-FFF2-40B4-BE49-F238E27FC236}">
              <a16:creationId xmlns:a16="http://schemas.microsoft.com/office/drawing/2014/main" id="{48EB1C76-79E9-485F-BF31-02037479D3E9}"/>
            </a:ext>
          </a:extLst>
        </xdr:cNvPr>
        <xdr:cNvSpPr/>
      </xdr:nvSpPr>
      <xdr:spPr>
        <a:xfrm>
          <a:off x="14541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82849</xdr:rowOff>
    </xdr:from>
    <xdr:ext cx="534377" cy="259045"/>
    <xdr:sp macro="" textlink="">
      <xdr:nvSpPr>
        <xdr:cNvPr id="684" name="テキスト ボックス 683">
          <a:extLst>
            <a:ext uri="{FF2B5EF4-FFF2-40B4-BE49-F238E27FC236}">
              <a16:creationId xmlns:a16="http://schemas.microsoft.com/office/drawing/2014/main" id="{46C63FE4-48DE-44D3-9D64-C615D85A8B1E}"/>
            </a:ext>
          </a:extLst>
        </xdr:cNvPr>
        <xdr:cNvSpPr txBox="1"/>
      </xdr:nvSpPr>
      <xdr:spPr>
        <a:xfrm>
          <a:off x="14325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85578</xdr:rowOff>
    </xdr:from>
    <xdr:to>
      <xdr:col>71</xdr:col>
      <xdr:colOff>177800</xdr:colOff>
      <xdr:row>99</xdr:row>
      <xdr:rowOff>96132</xdr:rowOff>
    </xdr:to>
    <xdr:cxnSp macro="">
      <xdr:nvCxnSpPr>
        <xdr:cNvPr id="685" name="直線コネクタ 684">
          <a:extLst>
            <a:ext uri="{FF2B5EF4-FFF2-40B4-BE49-F238E27FC236}">
              <a16:creationId xmlns:a16="http://schemas.microsoft.com/office/drawing/2014/main" id="{C62C38CD-B571-4550-BD1A-17F67FE8EEA7}"/>
            </a:ext>
          </a:extLst>
        </xdr:cNvPr>
        <xdr:cNvCxnSpPr/>
      </xdr:nvCxnSpPr>
      <xdr:spPr>
        <a:xfrm>
          <a:off x="12814300" y="17059128"/>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142249</xdr:rowOff>
    </xdr:from>
    <xdr:to>
      <xdr:col>72</xdr:col>
      <xdr:colOff>38100</xdr:colOff>
      <xdr:row>99</xdr:row>
      <xdr:rowOff>72399</xdr:rowOff>
    </xdr:to>
    <xdr:sp macro="" textlink="">
      <xdr:nvSpPr>
        <xdr:cNvPr id="686" name="フローチャート: 判断 685">
          <a:extLst>
            <a:ext uri="{FF2B5EF4-FFF2-40B4-BE49-F238E27FC236}">
              <a16:creationId xmlns:a16="http://schemas.microsoft.com/office/drawing/2014/main" id="{CB9B8C56-6E65-4077-AFD4-FCE7E9917D63}"/>
            </a:ext>
          </a:extLst>
        </xdr:cNvPr>
        <xdr:cNvSpPr/>
      </xdr:nvSpPr>
      <xdr:spPr>
        <a:xfrm>
          <a:off x="13652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88926</xdr:rowOff>
    </xdr:from>
    <xdr:ext cx="534377" cy="259045"/>
    <xdr:sp macro="" textlink="">
      <xdr:nvSpPr>
        <xdr:cNvPr id="687" name="テキスト ボックス 686">
          <a:extLst>
            <a:ext uri="{FF2B5EF4-FFF2-40B4-BE49-F238E27FC236}">
              <a16:creationId xmlns:a16="http://schemas.microsoft.com/office/drawing/2014/main" id="{D3A110FB-4226-45F1-BF66-530754205E35}"/>
            </a:ext>
          </a:extLst>
        </xdr:cNvPr>
        <xdr:cNvSpPr txBox="1"/>
      </xdr:nvSpPr>
      <xdr:spPr>
        <a:xfrm>
          <a:off x="13436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146572</xdr:rowOff>
    </xdr:from>
    <xdr:to>
      <xdr:col>67</xdr:col>
      <xdr:colOff>101600</xdr:colOff>
      <xdr:row>99</xdr:row>
      <xdr:rowOff>76722</xdr:rowOff>
    </xdr:to>
    <xdr:sp macro="" textlink="">
      <xdr:nvSpPr>
        <xdr:cNvPr id="688" name="フローチャート: 判断 687">
          <a:extLst>
            <a:ext uri="{FF2B5EF4-FFF2-40B4-BE49-F238E27FC236}">
              <a16:creationId xmlns:a16="http://schemas.microsoft.com/office/drawing/2014/main" id="{FD4089AC-DF68-4CA3-B5CC-7ACA480588CA}"/>
            </a:ext>
          </a:extLst>
        </xdr:cNvPr>
        <xdr:cNvSpPr/>
      </xdr:nvSpPr>
      <xdr:spPr>
        <a:xfrm>
          <a:off x="12763500" y="1694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93249</xdr:rowOff>
    </xdr:from>
    <xdr:ext cx="534377" cy="259045"/>
    <xdr:sp macro="" textlink="">
      <xdr:nvSpPr>
        <xdr:cNvPr id="689" name="テキスト ボックス 688">
          <a:extLst>
            <a:ext uri="{FF2B5EF4-FFF2-40B4-BE49-F238E27FC236}">
              <a16:creationId xmlns:a16="http://schemas.microsoft.com/office/drawing/2014/main" id="{C374D448-AB4E-488D-BBE1-A44A62C2097E}"/>
            </a:ext>
          </a:extLst>
        </xdr:cNvPr>
        <xdr:cNvSpPr txBox="1"/>
      </xdr:nvSpPr>
      <xdr:spPr>
        <a:xfrm>
          <a:off x="12547111" y="167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BD6B9678-E7E7-4A87-852C-3CD9D7C11DE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AFD363AF-D8FF-4613-BB9B-7AA6B0C93A5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1CF98AD9-38AE-4A57-A910-73DFF9F5411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ABB7A8B2-82B8-4A68-B17F-E528F6161A5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9852FF2C-41AC-4B25-93FC-E7B912B2B6E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15084</xdr:rowOff>
    </xdr:from>
    <xdr:to>
      <xdr:col>85</xdr:col>
      <xdr:colOff>177800</xdr:colOff>
      <xdr:row>99</xdr:row>
      <xdr:rowOff>116684</xdr:rowOff>
    </xdr:to>
    <xdr:sp macro="" textlink="">
      <xdr:nvSpPr>
        <xdr:cNvPr id="695" name="楕円 694">
          <a:extLst>
            <a:ext uri="{FF2B5EF4-FFF2-40B4-BE49-F238E27FC236}">
              <a16:creationId xmlns:a16="http://schemas.microsoft.com/office/drawing/2014/main" id="{F37E085F-C3BA-4CDB-ACA1-F9C81949A727}"/>
            </a:ext>
          </a:extLst>
        </xdr:cNvPr>
        <xdr:cNvSpPr/>
      </xdr:nvSpPr>
      <xdr:spPr>
        <a:xfrm>
          <a:off x="16268700" y="169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101461</xdr:rowOff>
    </xdr:from>
    <xdr:ext cx="534377" cy="259045"/>
    <xdr:sp macro="" textlink="">
      <xdr:nvSpPr>
        <xdr:cNvPr id="696" name="積立金該当値テキスト">
          <a:extLst>
            <a:ext uri="{FF2B5EF4-FFF2-40B4-BE49-F238E27FC236}">
              <a16:creationId xmlns:a16="http://schemas.microsoft.com/office/drawing/2014/main" id="{C00D935A-C9F7-427E-88EF-82C75608A24E}"/>
            </a:ext>
          </a:extLst>
        </xdr:cNvPr>
        <xdr:cNvSpPr txBox="1"/>
      </xdr:nvSpPr>
      <xdr:spPr>
        <a:xfrm>
          <a:off x="16370300" y="169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43072</xdr:rowOff>
    </xdr:from>
    <xdr:to>
      <xdr:col>81</xdr:col>
      <xdr:colOff>101600</xdr:colOff>
      <xdr:row>99</xdr:row>
      <xdr:rowOff>144672</xdr:rowOff>
    </xdr:to>
    <xdr:sp macro="" textlink="">
      <xdr:nvSpPr>
        <xdr:cNvPr id="697" name="楕円 696">
          <a:extLst>
            <a:ext uri="{FF2B5EF4-FFF2-40B4-BE49-F238E27FC236}">
              <a16:creationId xmlns:a16="http://schemas.microsoft.com/office/drawing/2014/main" id="{17BA3A27-4956-4953-A064-DF9770A56145}"/>
            </a:ext>
          </a:extLst>
        </xdr:cNvPr>
        <xdr:cNvSpPr/>
      </xdr:nvSpPr>
      <xdr:spPr>
        <a:xfrm>
          <a:off x="15430500" y="170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135799</xdr:rowOff>
    </xdr:from>
    <xdr:ext cx="469744" cy="259045"/>
    <xdr:sp macro="" textlink="">
      <xdr:nvSpPr>
        <xdr:cNvPr id="698" name="テキスト ボックス 697">
          <a:extLst>
            <a:ext uri="{FF2B5EF4-FFF2-40B4-BE49-F238E27FC236}">
              <a16:creationId xmlns:a16="http://schemas.microsoft.com/office/drawing/2014/main" id="{154B4FD2-192D-439A-8182-2162913413D9}"/>
            </a:ext>
          </a:extLst>
        </xdr:cNvPr>
        <xdr:cNvSpPr txBox="1"/>
      </xdr:nvSpPr>
      <xdr:spPr>
        <a:xfrm>
          <a:off x="15246428" y="171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47041</xdr:rowOff>
    </xdr:from>
    <xdr:to>
      <xdr:col>76</xdr:col>
      <xdr:colOff>165100</xdr:colOff>
      <xdr:row>99</xdr:row>
      <xdr:rowOff>148641</xdr:rowOff>
    </xdr:to>
    <xdr:sp macro="" textlink="">
      <xdr:nvSpPr>
        <xdr:cNvPr id="699" name="楕円 698">
          <a:extLst>
            <a:ext uri="{FF2B5EF4-FFF2-40B4-BE49-F238E27FC236}">
              <a16:creationId xmlns:a16="http://schemas.microsoft.com/office/drawing/2014/main" id="{4F2052C4-A97C-4F4D-85BA-50EE07EC8E00}"/>
            </a:ext>
          </a:extLst>
        </xdr:cNvPr>
        <xdr:cNvSpPr/>
      </xdr:nvSpPr>
      <xdr:spPr>
        <a:xfrm>
          <a:off x="14541500" y="17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139768</xdr:rowOff>
    </xdr:from>
    <xdr:ext cx="378565" cy="259045"/>
    <xdr:sp macro="" textlink="">
      <xdr:nvSpPr>
        <xdr:cNvPr id="700" name="テキスト ボックス 699">
          <a:extLst>
            <a:ext uri="{FF2B5EF4-FFF2-40B4-BE49-F238E27FC236}">
              <a16:creationId xmlns:a16="http://schemas.microsoft.com/office/drawing/2014/main" id="{767EF0CA-642C-4925-BA24-802CE663B68C}"/>
            </a:ext>
          </a:extLst>
        </xdr:cNvPr>
        <xdr:cNvSpPr txBox="1"/>
      </xdr:nvSpPr>
      <xdr:spPr>
        <a:xfrm>
          <a:off x="14403017" y="17113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45332</xdr:rowOff>
    </xdr:from>
    <xdr:to>
      <xdr:col>72</xdr:col>
      <xdr:colOff>38100</xdr:colOff>
      <xdr:row>99</xdr:row>
      <xdr:rowOff>146932</xdr:rowOff>
    </xdr:to>
    <xdr:sp macro="" textlink="">
      <xdr:nvSpPr>
        <xdr:cNvPr id="701" name="楕円 700">
          <a:extLst>
            <a:ext uri="{FF2B5EF4-FFF2-40B4-BE49-F238E27FC236}">
              <a16:creationId xmlns:a16="http://schemas.microsoft.com/office/drawing/2014/main" id="{803E3621-B60F-4B1B-B3FE-1FD8F3673ED3}"/>
            </a:ext>
          </a:extLst>
        </xdr:cNvPr>
        <xdr:cNvSpPr/>
      </xdr:nvSpPr>
      <xdr:spPr>
        <a:xfrm>
          <a:off x="13652500" y="17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138059</xdr:rowOff>
    </xdr:from>
    <xdr:ext cx="378565" cy="259045"/>
    <xdr:sp macro="" textlink="">
      <xdr:nvSpPr>
        <xdr:cNvPr id="702" name="テキスト ボックス 701">
          <a:extLst>
            <a:ext uri="{FF2B5EF4-FFF2-40B4-BE49-F238E27FC236}">
              <a16:creationId xmlns:a16="http://schemas.microsoft.com/office/drawing/2014/main" id="{366CA67F-2818-44B3-8035-BD661A4211F8}"/>
            </a:ext>
          </a:extLst>
        </xdr:cNvPr>
        <xdr:cNvSpPr txBox="1"/>
      </xdr:nvSpPr>
      <xdr:spPr>
        <a:xfrm>
          <a:off x="13514017" y="1711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34778</xdr:rowOff>
    </xdr:from>
    <xdr:to>
      <xdr:col>67</xdr:col>
      <xdr:colOff>101600</xdr:colOff>
      <xdr:row>99</xdr:row>
      <xdr:rowOff>136378</xdr:rowOff>
    </xdr:to>
    <xdr:sp macro="" textlink="">
      <xdr:nvSpPr>
        <xdr:cNvPr id="703" name="楕円 702">
          <a:extLst>
            <a:ext uri="{FF2B5EF4-FFF2-40B4-BE49-F238E27FC236}">
              <a16:creationId xmlns:a16="http://schemas.microsoft.com/office/drawing/2014/main" id="{DD61730C-8B99-497F-8E31-0ECEAA5313D4}"/>
            </a:ext>
          </a:extLst>
        </xdr:cNvPr>
        <xdr:cNvSpPr/>
      </xdr:nvSpPr>
      <xdr:spPr>
        <a:xfrm>
          <a:off x="12763500" y="170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127505</xdr:rowOff>
    </xdr:from>
    <xdr:ext cx="469744" cy="259045"/>
    <xdr:sp macro="" textlink="">
      <xdr:nvSpPr>
        <xdr:cNvPr id="704" name="テキスト ボックス 703">
          <a:extLst>
            <a:ext uri="{FF2B5EF4-FFF2-40B4-BE49-F238E27FC236}">
              <a16:creationId xmlns:a16="http://schemas.microsoft.com/office/drawing/2014/main" id="{7E2F64F0-5AE9-441D-9AA2-4F5B84462A52}"/>
            </a:ext>
          </a:extLst>
        </xdr:cNvPr>
        <xdr:cNvSpPr txBox="1"/>
      </xdr:nvSpPr>
      <xdr:spPr>
        <a:xfrm>
          <a:off x="12579428" y="171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20C05C5D-34C6-4048-AC57-C0D14DFD45D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833A02C-F82F-46DE-8B64-E656DDA096B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AE96E5C8-B7D9-4E32-A67F-B408FB2D3FC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399E74EE-7EC2-4E62-B018-9269856B64E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29FBD411-1148-4222-AF39-7D36D49F93E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5C452D43-10ED-4054-8C42-CB213174A9E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E34DA743-38DF-4D85-8548-6086055B9F8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46421C1A-61A8-41BA-90E6-F58A0C909E9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A32038FF-2961-479D-A1B4-875C792898AF}"/>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BEB57EF9-635E-4247-BB89-6B5DA827D46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7B2E0925-6925-4888-A7FE-8EAA0FE6EFAD}"/>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3ED4747-CC9B-4038-91F0-F80556CEA12B}"/>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DF9B27EE-D2A6-403C-B608-29203930EA1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4FE35C47-968B-4E11-B1B5-FA51CD9D63CC}"/>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5E0EE5A2-699B-4596-B83F-5FE7D416902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D248EA1A-A2DE-4026-98B1-6B18654A2103}"/>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991768A4-3393-49BF-81F8-25BA67DF7DE8}"/>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147FEF58-2DDC-4EA3-9737-93B1A2A20EF9}"/>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80A5A32D-F70C-4EA7-BFFB-93DC761040D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2C1E4353-EA98-456D-9830-40773781941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DF107782-FEBC-4C06-B980-E51CE077933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6D1A997B-9029-4CF5-A7EE-3A5CAB44CFF7}"/>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5CE13BB1-6545-4165-95C2-DF7DE99FD22F}"/>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8046C570-2BD9-4A1D-BB13-21F8828FF37E}"/>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B745C679-DAA8-4FAC-9C66-C68C367BE7EF}"/>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2BCF729B-19D7-4F1F-BADB-879F66A65103}"/>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137825</xdr:rowOff>
    </xdr:from>
    <xdr:to>
      <xdr:col>116</xdr:col>
      <xdr:colOff>63500</xdr:colOff>
      <xdr:row>37</xdr:row>
      <xdr:rowOff>145324</xdr:rowOff>
    </xdr:to>
    <xdr:cxnSp macro="">
      <xdr:nvCxnSpPr>
        <xdr:cNvPr id="731" name="直線コネクタ 730">
          <a:extLst>
            <a:ext uri="{FF2B5EF4-FFF2-40B4-BE49-F238E27FC236}">
              <a16:creationId xmlns:a16="http://schemas.microsoft.com/office/drawing/2014/main" id="{0952B44E-05FF-4609-A569-735B891E1066}"/>
            </a:ext>
          </a:extLst>
        </xdr:cNvPr>
        <xdr:cNvCxnSpPr/>
      </xdr:nvCxnSpPr>
      <xdr:spPr>
        <a:xfrm flipV="1">
          <a:off x="21323300" y="6310025"/>
          <a:ext cx="838200" cy="1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45D3280C-4190-4378-B316-70A6E4BB5E74}"/>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E3750B4E-FF54-40A6-94B6-52B7EBE97EB5}"/>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35687</xdr:rowOff>
    </xdr:from>
    <xdr:to>
      <xdr:col>111</xdr:col>
      <xdr:colOff>177800</xdr:colOff>
      <xdr:row>37</xdr:row>
      <xdr:rowOff>145324</xdr:rowOff>
    </xdr:to>
    <xdr:cxnSp macro="">
      <xdr:nvCxnSpPr>
        <xdr:cNvPr id="734" name="直線コネクタ 733">
          <a:extLst>
            <a:ext uri="{FF2B5EF4-FFF2-40B4-BE49-F238E27FC236}">
              <a16:creationId xmlns:a16="http://schemas.microsoft.com/office/drawing/2014/main" id="{E5E5D49F-AF88-44BA-9A70-5E0551A8F8A2}"/>
            </a:ext>
          </a:extLst>
        </xdr:cNvPr>
        <xdr:cNvCxnSpPr/>
      </xdr:nvCxnSpPr>
      <xdr:spPr>
        <a:xfrm>
          <a:off x="20434300" y="6379337"/>
          <a:ext cx="889000" cy="10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35" name="フローチャート: 判断 734">
          <a:extLst>
            <a:ext uri="{FF2B5EF4-FFF2-40B4-BE49-F238E27FC236}">
              <a16:creationId xmlns:a16="http://schemas.microsoft.com/office/drawing/2014/main" id="{B3D77060-5AE4-409B-9E38-3819948E439E}"/>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36" name="テキスト ボックス 735">
          <a:extLst>
            <a:ext uri="{FF2B5EF4-FFF2-40B4-BE49-F238E27FC236}">
              <a16:creationId xmlns:a16="http://schemas.microsoft.com/office/drawing/2014/main" id="{92AFB6D4-E608-4A13-ACFA-D12D5713067F}"/>
            </a:ext>
          </a:extLst>
        </xdr:cNvPr>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35687</xdr:rowOff>
    </xdr:from>
    <xdr:to>
      <xdr:col>107</xdr:col>
      <xdr:colOff>50800</xdr:colOff>
      <xdr:row>37</xdr:row>
      <xdr:rowOff>118852</xdr:rowOff>
    </xdr:to>
    <xdr:cxnSp macro="">
      <xdr:nvCxnSpPr>
        <xdr:cNvPr id="737" name="直線コネクタ 736">
          <a:extLst>
            <a:ext uri="{FF2B5EF4-FFF2-40B4-BE49-F238E27FC236}">
              <a16:creationId xmlns:a16="http://schemas.microsoft.com/office/drawing/2014/main" id="{A64BA697-8FFB-44A5-B1BE-48D8FAB665C3}"/>
            </a:ext>
          </a:extLst>
        </xdr:cNvPr>
        <xdr:cNvCxnSpPr/>
      </xdr:nvCxnSpPr>
      <xdr:spPr>
        <a:xfrm flipV="1">
          <a:off x="19545300" y="6379337"/>
          <a:ext cx="889000" cy="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8" name="フローチャート: 判断 737">
          <a:extLst>
            <a:ext uri="{FF2B5EF4-FFF2-40B4-BE49-F238E27FC236}">
              <a16:creationId xmlns:a16="http://schemas.microsoft.com/office/drawing/2014/main" id="{04483BB3-A861-4098-A682-9D02BD05FB0F}"/>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53931</xdr:rowOff>
    </xdr:from>
    <xdr:ext cx="469744" cy="259045"/>
    <xdr:sp macro="" textlink="">
      <xdr:nvSpPr>
        <xdr:cNvPr id="739" name="テキスト ボックス 738">
          <a:extLst>
            <a:ext uri="{FF2B5EF4-FFF2-40B4-BE49-F238E27FC236}">
              <a16:creationId xmlns:a16="http://schemas.microsoft.com/office/drawing/2014/main" id="{9CF545F8-8D58-4452-B4F2-8646CA64FC01}"/>
            </a:ext>
          </a:extLst>
        </xdr:cNvPr>
        <xdr:cNvSpPr txBox="1"/>
      </xdr:nvSpPr>
      <xdr:spPr>
        <a:xfrm>
          <a:off x="20199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118852</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2CAAE0CB-E73F-4A14-90EF-7FBC3079C6E0}"/>
            </a:ext>
          </a:extLst>
        </xdr:cNvPr>
        <xdr:cNvCxnSpPr/>
      </xdr:nvCxnSpPr>
      <xdr:spPr>
        <a:xfrm flipV="1">
          <a:off x="18656300" y="6462502"/>
          <a:ext cx="889000" cy="1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41" name="フローチャート: 判断 740">
          <a:extLst>
            <a:ext uri="{FF2B5EF4-FFF2-40B4-BE49-F238E27FC236}">
              <a16:creationId xmlns:a16="http://schemas.microsoft.com/office/drawing/2014/main" id="{173A1CC0-9D10-408F-88E4-766BC1978B5A}"/>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42" name="テキスト ボックス 741">
          <a:extLst>
            <a:ext uri="{FF2B5EF4-FFF2-40B4-BE49-F238E27FC236}">
              <a16:creationId xmlns:a16="http://schemas.microsoft.com/office/drawing/2014/main" id="{96E1B910-5094-4F0B-8ED6-FE57F4D48C13}"/>
            </a:ext>
          </a:extLst>
        </xdr:cNvPr>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43" name="フローチャート: 判断 742">
          <a:extLst>
            <a:ext uri="{FF2B5EF4-FFF2-40B4-BE49-F238E27FC236}">
              <a16:creationId xmlns:a16="http://schemas.microsoft.com/office/drawing/2014/main" id="{2511F2C3-B3FA-4E67-99BA-CD4C0130A533}"/>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44" name="テキスト ボックス 743">
          <a:extLst>
            <a:ext uri="{FF2B5EF4-FFF2-40B4-BE49-F238E27FC236}">
              <a16:creationId xmlns:a16="http://schemas.microsoft.com/office/drawing/2014/main" id="{632C38E0-3BF2-4BC7-A66A-3F6819E8D42A}"/>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42D49708-A765-41DC-8FE1-163B8550299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AE29DF91-83ED-431B-9584-99F8ACAA2D9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D33EF596-91FD-4D2E-8A4D-B240ECEE1F4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B03099B4-F09F-4042-80B2-9D252AD75F2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FA7E6896-FC7F-43B8-B59F-BB6B996A2D2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87025</xdr:rowOff>
    </xdr:from>
    <xdr:to>
      <xdr:col>116</xdr:col>
      <xdr:colOff>114300</xdr:colOff>
      <xdr:row>37</xdr:row>
      <xdr:rowOff>17175</xdr:rowOff>
    </xdr:to>
    <xdr:sp macro="" textlink="">
      <xdr:nvSpPr>
        <xdr:cNvPr id="750" name="楕円 749">
          <a:extLst>
            <a:ext uri="{FF2B5EF4-FFF2-40B4-BE49-F238E27FC236}">
              <a16:creationId xmlns:a16="http://schemas.microsoft.com/office/drawing/2014/main" id="{B4BEFC37-4298-4EC8-BF6C-C4809E7783ED}"/>
            </a:ext>
          </a:extLst>
        </xdr:cNvPr>
        <xdr:cNvSpPr/>
      </xdr:nvSpPr>
      <xdr:spPr>
        <a:xfrm>
          <a:off x="22110700" y="62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109902</xdr:rowOff>
    </xdr:from>
    <xdr:ext cx="469744" cy="259045"/>
    <xdr:sp macro="" textlink="">
      <xdr:nvSpPr>
        <xdr:cNvPr id="751" name="投資及び出資金該当値テキスト">
          <a:extLst>
            <a:ext uri="{FF2B5EF4-FFF2-40B4-BE49-F238E27FC236}">
              <a16:creationId xmlns:a16="http://schemas.microsoft.com/office/drawing/2014/main" id="{C6E44708-CD69-4CD5-8B6F-277389F24EF1}"/>
            </a:ext>
          </a:extLst>
        </xdr:cNvPr>
        <xdr:cNvSpPr txBox="1"/>
      </xdr:nvSpPr>
      <xdr:spPr>
        <a:xfrm>
          <a:off x="22212300" y="6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94524</xdr:rowOff>
    </xdr:from>
    <xdr:to>
      <xdr:col>112</xdr:col>
      <xdr:colOff>38100</xdr:colOff>
      <xdr:row>38</xdr:row>
      <xdr:rowOff>24674</xdr:rowOff>
    </xdr:to>
    <xdr:sp macro="" textlink="">
      <xdr:nvSpPr>
        <xdr:cNvPr id="752" name="楕円 751">
          <a:extLst>
            <a:ext uri="{FF2B5EF4-FFF2-40B4-BE49-F238E27FC236}">
              <a16:creationId xmlns:a16="http://schemas.microsoft.com/office/drawing/2014/main" id="{2306683A-94A3-4450-8A10-BB7C7888A733}"/>
            </a:ext>
          </a:extLst>
        </xdr:cNvPr>
        <xdr:cNvSpPr/>
      </xdr:nvSpPr>
      <xdr:spPr>
        <a:xfrm>
          <a:off x="21272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41201</xdr:rowOff>
    </xdr:from>
    <xdr:ext cx="469744" cy="259045"/>
    <xdr:sp macro="" textlink="">
      <xdr:nvSpPr>
        <xdr:cNvPr id="753" name="テキスト ボックス 752">
          <a:extLst>
            <a:ext uri="{FF2B5EF4-FFF2-40B4-BE49-F238E27FC236}">
              <a16:creationId xmlns:a16="http://schemas.microsoft.com/office/drawing/2014/main" id="{C9CB9E0B-BA3C-4D25-A31E-F1EF167998C3}"/>
            </a:ext>
          </a:extLst>
        </xdr:cNvPr>
        <xdr:cNvSpPr txBox="1"/>
      </xdr:nvSpPr>
      <xdr:spPr>
        <a:xfrm>
          <a:off x="21088428" y="62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156337</xdr:rowOff>
    </xdr:from>
    <xdr:to>
      <xdr:col>107</xdr:col>
      <xdr:colOff>101600</xdr:colOff>
      <xdr:row>37</xdr:row>
      <xdr:rowOff>86487</xdr:rowOff>
    </xdr:to>
    <xdr:sp macro="" textlink="">
      <xdr:nvSpPr>
        <xdr:cNvPr id="754" name="楕円 753">
          <a:extLst>
            <a:ext uri="{FF2B5EF4-FFF2-40B4-BE49-F238E27FC236}">
              <a16:creationId xmlns:a16="http://schemas.microsoft.com/office/drawing/2014/main" id="{E6E05A6F-DB5C-47A8-B48A-DD48B140E22C}"/>
            </a:ext>
          </a:extLst>
        </xdr:cNvPr>
        <xdr:cNvSpPr/>
      </xdr:nvSpPr>
      <xdr:spPr>
        <a:xfrm>
          <a:off x="20383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103014</xdr:rowOff>
    </xdr:from>
    <xdr:ext cx="469744" cy="259045"/>
    <xdr:sp macro="" textlink="">
      <xdr:nvSpPr>
        <xdr:cNvPr id="755" name="テキスト ボックス 754">
          <a:extLst>
            <a:ext uri="{FF2B5EF4-FFF2-40B4-BE49-F238E27FC236}">
              <a16:creationId xmlns:a16="http://schemas.microsoft.com/office/drawing/2014/main" id="{AE69E1E3-BC6E-4A5D-B0CB-FFFE16B56FD9}"/>
            </a:ext>
          </a:extLst>
        </xdr:cNvPr>
        <xdr:cNvSpPr txBox="1"/>
      </xdr:nvSpPr>
      <xdr:spPr>
        <a:xfrm>
          <a:off x="20199428" y="61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68052</xdr:rowOff>
    </xdr:from>
    <xdr:to>
      <xdr:col>102</xdr:col>
      <xdr:colOff>165100</xdr:colOff>
      <xdr:row>37</xdr:row>
      <xdr:rowOff>169652</xdr:rowOff>
    </xdr:to>
    <xdr:sp macro="" textlink="">
      <xdr:nvSpPr>
        <xdr:cNvPr id="756" name="楕円 755">
          <a:extLst>
            <a:ext uri="{FF2B5EF4-FFF2-40B4-BE49-F238E27FC236}">
              <a16:creationId xmlns:a16="http://schemas.microsoft.com/office/drawing/2014/main" id="{FE7683F0-87F4-4B24-A7E6-435A976C0EF2}"/>
            </a:ext>
          </a:extLst>
        </xdr:cNvPr>
        <xdr:cNvSpPr/>
      </xdr:nvSpPr>
      <xdr:spPr>
        <a:xfrm>
          <a:off x="19494500" y="64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14729</xdr:rowOff>
    </xdr:from>
    <xdr:ext cx="469744" cy="259045"/>
    <xdr:sp macro="" textlink="">
      <xdr:nvSpPr>
        <xdr:cNvPr id="757" name="テキスト ボックス 756">
          <a:extLst>
            <a:ext uri="{FF2B5EF4-FFF2-40B4-BE49-F238E27FC236}">
              <a16:creationId xmlns:a16="http://schemas.microsoft.com/office/drawing/2014/main" id="{E27653C1-94F7-4FB2-A0A5-F928B5BEFE75}"/>
            </a:ext>
          </a:extLst>
        </xdr:cNvPr>
        <xdr:cNvSpPr txBox="1"/>
      </xdr:nvSpPr>
      <xdr:spPr>
        <a:xfrm>
          <a:off x="19310428" y="61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8FF2EAE3-1C60-491D-B2A8-CDA6118B6607}"/>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2B1BB0BF-7D28-43C3-9372-E30039DFDF91}"/>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E72FBA94-8778-46A9-ABC0-4E7EC2FEAF2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D289F9C4-1D2F-4E52-BC15-B9411615AD1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44EE81A8-C097-4CAA-BA25-EE5004408A5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1173FB73-DA8A-4AFC-971C-4FE4A0E9BFE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1E1C8A0C-ED0F-4C13-8432-C84D15CDA02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965FEBEE-5A07-47CD-B905-91B49A8ACA7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97A38508-538C-4916-B0FD-F0DC4F427F7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A2C179EC-8537-44AE-9244-307F00ACCD7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CA78249F-7FD9-447C-B4DF-163652000EC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FDFA446C-AB63-4F1B-BF6F-2A0D31A1235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A6E80327-1E11-46BC-8A47-32E65020A9A2}"/>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B8E4A809-6B6C-4A52-9ABE-2464185CE29A}"/>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19A647DB-F4AD-42D5-B7B6-944BA6B39EFF}"/>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9C9956E1-0013-4142-BA66-235F26FCB576}"/>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2C0384BC-0348-4E44-81E6-9C7B4460871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7BB48F4B-62FD-44C8-96D7-DFAE1FDAC336}"/>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14907557-D649-4D68-ADC9-30224CA0197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76363B83-4543-4BDB-9DF2-8F5737D9689D}"/>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9A0C0EDD-9A9E-42F6-831B-CD52442260AE}"/>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7C67C408-C293-42A8-AA73-1BCC7FE9DA7C}"/>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D0B1D6CD-10E1-448D-9157-791B5C3B11D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89B4A4C-E517-4B39-9257-F48BB7045368}"/>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87F784F0-5961-4BCD-B850-283F2B04649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6769D6F3-6726-41D6-A5ED-FFA13E0E03D5}"/>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70C2892C-8E18-4364-B87C-BAAF7BA0D297}"/>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20534AFD-E242-4DC7-8804-EB266DA994BF}"/>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D1216CBE-DE71-421E-877B-3C25EFE91771}"/>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D9A6F850-B31A-47B9-B2B3-28F053B63389}"/>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34772</xdr:rowOff>
    </xdr:from>
    <xdr:to>
      <xdr:col>116</xdr:col>
      <xdr:colOff>63500</xdr:colOff>
      <xdr:row>59</xdr:row>
      <xdr:rowOff>37478</xdr:rowOff>
    </xdr:to>
    <xdr:cxnSp macro="">
      <xdr:nvCxnSpPr>
        <xdr:cNvPr id="788" name="直線コネクタ 787">
          <a:extLst>
            <a:ext uri="{FF2B5EF4-FFF2-40B4-BE49-F238E27FC236}">
              <a16:creationId xmlns:a16="http://schemas.microsoft.com/office/drawing/2014/main" id="{A4DD4584-2AEC-4351-AACA-ABFF6C7E9CDC}"/>
            </a:ext>
          </a:extLst>
        </xdr:cNvPr>
        <xdr:cNvCxnSpPr/>
      </xdr:nvCxnSpPr>
      <xdr:spPr>
        <a:xfrm>
          <a:off x="21323300" y="10150322"/>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8C76F645-F97C-49D9-8F57-4427618D5E3C}"/>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8FCBE226-A4CB-4FD4-A8AE-8A5AE0F37461}"/>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21419</xdr:rowOff>
    </xdr:from>
    <xdr:to>
      <xdr:col>111</xdr:col>
      <xdr:colOff>177800</xdr:colOff>
      <xdr:row>59</xdr:row>
      <xdr:rowOff>34772</xdr:rowOff>
    </xdr:to>
    <xdr:cxnSp macro="">
      <xdr:nvCxnSpPr>
        <xdr:cNvPr id="791" name="直線コネクタ 790">
          <a:extLst>
            <a:ext uri="{FF2B5EF4-FFF2-40B4-BE49-F238E27FC236}">
              <a16:creationId xmlns:a16="http://schemas.microsoft.com/office/drawing/2014/main" id="{10EB1A3E-4378-4AEE-B8B6-93707C5F33BB}"/>
            </a:ext>
          </a:extLst>
        </xdr:cNvPr>
        <xdr:cNvCxnSpPr/>
      </xdr:nvCxnSpPr>
      <xdr:spPr>
        <a:xfrm>
          <a:off x="20434300" y="10136969"/>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120218</xdr:rowOff>
    </xdr:from>
    <xdr:to>
      <xdr:col>112</xdr:col>
      <xdr:colOff>38100</xdr:colOff>
      <xdr:row>59</xdr:row>
      <xdr:rowOff>50368</xdr:rowOff>
    </xdr:to>
    <xdr:sp macro="" textlink="">
      <xdr:nvSpPr>
        <xdr:cNvPr id="792" name="フローチャート: 判断 791">
          <a:extLst>
            <a:ext uri="{FF2B5EF4-FFF2-40B4-BE49-F238E27FC236}">
              <a16:creationId xmlns:a16="http://schemas.microsoft.com/office/drawing/2014/main" id="{799E17AC-0D0B-42B5-BBA5-EB78C4D041DF}"/>
            </a:ext>
          </a:extLst>
        </xdr:cNvPr>
        <xdr:cNvSpPr/>
      </xdr:nvSpPr>
      <xdr:spPr>
        <a:xfrm>
          <a:off x="21272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66895</xdr:rowOff>
    </xdr:from>
    <xdr:ext cx="469744" cy="259045"/>
    <xdr:sp macro="" textlink="">
      <xdr:nvSpPr>
        <xdr:cNvPr id="793" name="テキスト ボックス 792">
          <a:extLst>
            <a:ext uri="{FF2B5EF4-FFF2-40B4-BE49-F238E27FC236}">
              <a16:creationId xmlns:a16="http://schemas.microsoft.com/office/drawing/2014/main" id="{5D325D6B-4EE6-4415-94E3-B7396783BF10}"/>
            </a:ext>
          </a:extLst>
        </xdr:cNvPr>
        <xdr:cNvSpPr txBox="1"/>
      </xdr:nvSpPr>
      <xdr:spPr>
        <a:xfrm>
          <a:off x="21088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21419</xdr:rowOff>
    </xdr:from>
    <xdr:to>
      <xdr:col>107</xdr:col>
      <xdr:colOff>50800</xdr:colOff>
      <xdr:row>59</xdr:row>
      <xdr:rowOff>30886</xdr:rowOff>
    </xdr:to>
    <xdr:cxnSp macro="">
      <xdr:nvCxnSpPr>
        <xdr:cNvPr id="794" name="直線コネクタ 793">
          <a:extLst>
            <a:ext uri="{FF2B5EF4-FFF2-40B4-BE49-F238E27FC236}">
              <a16:creationId xmlns:a16="http://schemas.microsoft.com/office/drawing/2014/main" id="{F99F0D9D-C3EA-43E5-A0DF-82845F0B768E}"/>
            </a:ext>
          </a:extLst>
        </xdr:cNvPr>
        <xdr:cNvCxnSpPr/>
      </xdr:nvCxnSpPr>
      <xdr:spPr>
        <a:xfrm flipV="1">
          <a:off x="19545300" y="10136969"/>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124104</xdr:rowOff>
    </xdr:from>
    <xdr:to>
      <xdr:col>107</xdr:col>
      <xdr:colOff>101600</xdr:colOff>
      <xdr:row>59</xdr:row>
      <xdr:rowOff>54254</xdr:rowOff>
    </xdr:to>
    <xdr:sp macro="" textlink="">
      <xdr:nvSpPr>
        <xdr:cNvPr id="795" name="フローチャート: 判断 794">
          <a:extLst>
            <a:ext uri="{FF2B5EF4-FFF2-40B4-BE49-F238E27FC236}">
              <a16:creationId xmlns:a16="http://schemas.microsoft.com/office/drawing/2014/main" id="{DB57CD14-99C8-4ACD-96DF-586406F3FCE4}"/>
            </a:ext>
          </a:extLst>
        </xdr:cNvPr>
        <xdr:cNvSpPr/>
      </xdr:nvSpPr>
      <xdr:spPr>
        <a:xfrm>
          <a:off x="20383500" y="100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70781</xdr:rowOff>
    </xdr:from>
    <xdr:ext cx="469744" cy="259045"/>
    <xdr:sp macro="" textlink="">
      <xdr:nvSpPr>
        <xdr:cNvPr id="796" name="テキスト ボックス 795">
          <a:extLst>
            <a:ext uri="{FF2B5EF4-FFF2-40B4-BE49-F238E27FC236}">
              <a16:creationId xmlns:a16="http://schemas.microsoft.com/office/drawing/2014/main" id="{B95E9882-2B4D-43A0-BC45-31FA854EA018}"/>
            </a:ext>
          </a:extLst>
        </xdr:cNvPr>
        <xdr:cNvSpPr txBox="1"/>
      </xdr:nvSpPr>
      <xdr:spPr>
        <a:xfrm>
          <a:off x="20199428"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28791</xdr:rowOff>
    </xdr:from>
    <xdr:to>
      <xdr:col>102</xdr:col>
      <xdr:colOff>114300</xdr:colOff>
      <xdr:row>59</xdr:row>
      <xdr:rowOff>30886</xdr:rowOff>
    </xdr:to>
    <xdr:cxnSp macro="">
      <xdr:nvCxnSpPr>
        <xdr:cNvPr id="797" name="直線コネクタ 796">
          <a:extLst>
            <a:ext uri="{FF2B5EF4-FFF2-40B4-BE49-F238E27FC236}">
              <a16:creationId xmlns:a16="http://schemas.microsoft.com/office/drawing/2014/main" id="{9399C2F7-F25D-49F8-AA97-59ED26BED0F8}"/>
            </a:ext>
          </a:extLst>
        </xdr:cNvPr>
        <xdr:cNvCxnSpPr/>
      </xdr:nvCxnSpPr>
      <xdr:spPr>
        <a:xfrm>
          <a:off x="18656300" y="1014434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124923</xdr:rowOff>
    </xdr:from>
    <xdr:to>
      <xdr:col>102</xdr:col>
      <xdr:colOff>165100</xdr:colOff>
      <xdr:row>59</xdr:row>
      <xdr:rowOff>55073</xdr:rowOff>
    </xdr:to>
    <xdr:sp macro="" textlink="">
      <xdr:nvSpPr>
        <xdr:cNvPr id="798" name="フローチャート: 判断 797">
          <a:extLst>
            <a:ext uri="{FF2B5EF4-FFF2-40B4-BE49-F238E27FC236}">
              <a16:creationId xmlns:a16="http://schemas.microsoft.com/office/drawing/2014/main" id="{114C4332-BE2D-493F-85C8-5DB6DD251806}"/>
            </a:ext>
          </a:extLst>
        </xdr:cNvPr>
        <xdr:cNvSpPr/>
      </xdr:nvSpPr>
      <xdr:spPr>
        <a:xfrm>
          <a:off x="19494500" y="100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71600</xdr:rowOff>
    </xdr:from>
    <xdr:ext cx="469744" cy="259045"/>
    <xdr:sp macro="" textlink="">
      <xdr:nvSpPr>
        <xdr:cNvPr id="799" name="テキスト ボックス 798">
          <a:extLst>
            <a:ext uri="{FF2B5EF4-FFF2-40B4-BE49-F238E27FC236}">
              <a16:creationId xmlns:a16="http://schemas.microsoft.com/office/drawing/2014/main" id="{532695A9-1208-4DBA-9DB9-B96393CDA581}"/>
            </a:ext>
          </a:extLst>
        </xdr:cNvPr>
        <xdr:cNvSpPr txBox="1"/>
      </xdr:nvSpPr>
      <xdr:spPr>
        <a:xfrm>
          <a:off x="19310428" y="98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125476</xdr:rowOff>
    </xdr:from>
    <xdr:to>
      <xdr:col>98</xdr:col>
      <xdr:colOff>38100</xdr:colOff>
      <xdr:row>59</xdr:row>
      <xdr:rowOff>55626</xdr:rowOff>
    </xdr:to>
    <xdr:sp macro="" textlink="">
      <xdr:nvSpPr>
        <xdr:cNvPr id="800" name="フローチャート: 判断 799">
          <a:extLst>
            <a:ext uri="{FF2B5EF4-FFF2-40B4-BE49-F238E27FC236}">
              <a16:creationId xmlns:a16="http://schemas.microsoft.com/office/drawing/2014/main" id="{F660AAC3-F207-4A0B-957E-69386E5D74CA}"/>
            </a:ext>
          </a:extLst>
        </xdr:cNvPr>
        <xdr:cNvSpPr/>
      </xdr:nvSpPr>
      <xdr:spPr>
        <a:xfrm>
          <a:off x="18605500" y="100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72153</xdr:rowOff>
    </xdr:from>
    <xdr:ext cx="469744" cy="259045"/>
    <xdr:sp macro="" textlink="">
      <xdr:nvSpPr>
        <xdr:cNvPr id="801" name="テキスト ボックス 800">
          <a:extLst>
            <a:ext uri="{FF2B5EF4-FFF2-40B4-BE49-F238E27FC236}">
              <a16:creationId xmlns:a16="http://schemas.microsoft.com/office/drawing/2014/main" id="{FDF0B96F-D9E5-4034-B800-44BB847028E3}"/>
            </a:ext>
          </a:extLst>
        </xdr:cNvPr>
        <xdr:cNvSpPr txBox="1"/>
      </xdr:nvSpPr>
      <xdr:spPr>
        <a:xfrm>
          <a:off x="18421428" y="98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9B63EBC8-90B0-47D0-8DD6-59CDD87AB6E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922DA7B-F6D9-401A-9601-127948999DB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D04AD8AE-4F0B-4827-95A2-B22AB80CB86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B9656495-1E30-4671-AA6E-1D30F876B6F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29C3D84D-F54E-4DFB-80A5-CF6C92A6820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158128</xdr:rowOff>
    </xdr:from>
    <xdr:to>
      <xdr:col>116</xdr:col>
      <xdr:colOff>114300</xdr:colOff>
      <xdr:row>59</xdr:row>
      <xdr:rowOff>88278</xdr:rowOff>
    </xdr:to>
    <xdr:sp macro="" textlink="">
      <xdr:nvSpPr>
        <xdr:cNvPr id="807" name="楕円 806">
          <a:extLst>
            <a:ext uri="{FF2B5EF4-FFF2-40B4-BE49-F238E27FC236}">
              <a16:creationId xmlns:a16="http://schemas.microsoft.com/office/drawing/2014/main" id="{CDDFC553-F3E4-4C48-BD6D-35078749DE11}"/>
            </a:ext>
          </a:extLst>
        </xdr:cNvPr>
        <xdr:cNvSpPr/>
      </xdr:nvSpPr>
      <xdr:spPr>
        <a:xfrm>
          <a:off x="22110700" y="10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378565" cy="259045"/>
    <xdr:sp macro="" textlink="">
      <xdr:nvSpPr>
        <xdr:cNvPr id="808" name="貸付金該当値テキスト">
          <a:extLst>
            <a:ext uri="{FF2B5EF4-FFF2-40B4-BE49-F238E27FC236}">
              <a16:creationId xmlns:a16="http://schemas.microsoft.com/office/drawing/2014/main" id="{5E81B012-5308-4389-A734-3E4A3F501C8F}"/>
            </a:ext>
          </a:extLst>
        </xdr:cNvPr>
        <xdr:cNvSpPr txBox="1"/>
      </xdr:nvSpPr>
      <xdr:spPr>
        <a:xfrm>
          <a:off x="22212300" y="1002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155422</xdr:rowOff>
    </xdr:from>
    <xdr:to>
      <xdr:col>112</xdr:col>
      <xdr:colOff>38100</xdr:colOff>
      <xdr:row>59</xdr:row>
      <xdr:rowOff>85572</xdr:rowOff>
    </xdr:to>
    <xdr:sp macro="" textlink="">
      <xdr:nvSpPr>
        <xdr:cNvPr id="809" name="楕円 808">
          <a:extLst>
            <a:ext uri="{FF2B5EF4-FFF2-40B4-BE49-F238E27FC236}">
              <a16:creationId xmlns:a16="http://schemas.microsoft.com/office/drawing/2014/main" id="{5421458F-1612-41A1-8D38-922A30F10523}"/>
            </a:ext>
          </a:extLst>
        </xdr:cNvPr>
        <xdr:cNvSpPr/>
      </xdr:nvSpPr>
      <xdr:spPr>
        <a:xfrm>
          <a:off x="21272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76699</xdr:rowOff>
    </xdr:from>
    <xdr:ext cx="378565" cy="259045"/>
    <xdr:sp macro="" textlink="">
      <xdr:nvSpPr>
        <xdr:cNvPr id="810" name="テキスト ボックス 809">
          <a:extLst>
            <a:ext uri="{FF2B5EF4-FFF2-40B4-BE49-F238E27FC236}">
              <a16:creationId xmlns:a16="http://schemas.microsoft.com/office/drawing/2014/main" id="{5192E777-795E-407D-8C09-A4225832C88D}"/>
            </a:ext>
          </a:extLst>
        </xdr:cNvPr>
        <xdr:cNvSpPr txBox="1"/>
      </xdr:nvSpPr>
      <xdr:spPr>
        <a:xfrm>
          <a:off x="21134017" y="1019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142069</xdr:rowOff>
    </xdr:from>
    <xdr:to>
      <xdr:col>107</xdr:col>
      <xdr:colOff>101600</xdr:colOff>
      <xdr:row>59</xdr:row>
      <xdr:rowOff>72219</xdr:rowOff>
    </xdr:to>
    <xdr:sp macro="" textlink="">
      <xdr:nvSpPr>
        <xdr:cNvPr id="811" name="楕円 810">
          <a:extLst>
            <a:ext uri="{FF2B5EF4-FFF2-40B4-BE49-F238E27FC236}">
              <a16:creationId xmlns:a16="http://schemas.microsoft.com/office/drawing/2014/main" id="{7BBFCD47-2105-4128-BF3E-8D6F7344FB09}"/>
            </a:ext>
          </a:extLst>
        </xdr:cNvPr>
        <xdr:cNvSpPr/>
      </xdr:nvSpPr>
      <xdr:spPr>
        <a:xfrm>
          <a:off x="20383500" y="100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63346</xdr:rowOff>
    </xdr:from>
    <xdr:ext cx="469744" cy="259045"/>
    <xdr:sp macro="" textlink="">
      <xdr:nvSpPr>
        <xdr:cNvPr id="812" name="テキスト ボックス 811">
          <a:extLst>
            <a:ext uri="{FF2B5EF4-FFF2-40B4-BE49-F238E27FC236}">
              <a16:creationId xmlns:a16="http://schemas.microsoft.com/office/drawing/2014/main" id="{A2D91D2F-4148-4375-93D3-6D861DB95CF1}"/>
            </a:ext>
          </a:extLst>
        </xdr:cNvPr>
        <xdr:cNvSpPr txBox="1"/>
      </xdr:nvSpPr>
      <xdr:spPr>
        <a:xfrm>
          <a:off x="20199428" y="1017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151536</xdr:rowOff>
    </xdr:from>
    <xdr:to>
      <xdr:col>102</xdr:col>
      <xdr:colOff>165100</xdr:colOff>
      <xdr:row>59</xdr:row>
      <xdr:rowOff>81686</xdr:rowOff>
    </xdr:to>
    <xdr:sp macro="" textlink="">
      <xdr:nvSpPr>
        <xdr:cNvPr id="813" name="楕円 812">
          <a:extLst>
            <a:ext uri="{FF2B5EF4-FFF2-40B4-BE49-F238E27FC236}">
              <a16:creationId xmlns:a16="http://schemas.microsoft.com/office/drawing/2014/main" id="{21766BCB-51B4-460A-AA16-F0C142CB76EE}"/>
            </a:ext>
          </a:extLst>
        </xdr:cNvPr>
        <xdr:cNvSpPr/>
      </xdr:nvSpPr>
      <xdr:spPr>
        <a:xfrm>
          <a:off x="19494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72813</xdr:rowOff>
    </xdr:from>
    <xdr:ext cx="378565" cy="259045"/>
    <xdr:sp macro="" textlink="">
      <xdr:nvSpPr>
        <xdr:cNvPr id="814" name="テキスト ボックス 813">
          <a:extLst>
            <a:ext uri="{FF2B5EF4-FFF2-40B4-BE49-F238E27FC236}">
              <a16:creationId xmlns:a16="http://schemas.microsoft.com/office/drawing/2014/main" id="{668AFC27-2573-422A-AB69-B689564B2527}"/>
            </a:ext>
          </a:extLst>
        </xdr:cNvPr>
        <xdr:cNvSpPr txBox="1"/>
      </xdr:nvSpPr>
      <xdr:spPr>
        <a:xfrm>
          <a:off x="19356017" y="1018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149441</xdr:rowOff>
    </xdr:from>
    <xdr:to>
      <xdr:col>98</xdr:col>
      <xdr:colOff>38100</xdr:colOff>
      <xdr:row>59</xdr:row>
      <xdr:rowOff>79591</xdr:rowOff>
    </xdr:to>
    <xdr:sp macro="" textlink="">
      <xdr:nvSpPr>
        <xdr:cNvPr id="815" name="楕円 814">
          <a:extLst>
            <a:ext uri="{FF2B5EF4-FFF2-40B4-BE49-F238E27FC236}">
              <a16:creationId xmlns:a16="http://schemas.microsoft.com/office/drawing/2014/main" id="{8F92AD7C-1830-4E38-AF04-6ACC9C341FEA}"/>
            </a:ext>
          </a:extLst>
        </xdr:cNvPr>
        <xdr:cNvSpPr/>
      </xdr:nvSpPr>
      <xdr:spPr>
        <a:xfrm>
          <a:off x="186055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70718</xdr:rowOff>
    </xdr:from>
    <xdr:ext cx="378565" cy="259045"/>
    <xdr:sp macro="" textlink="">
      <xdr:nvSpPr>
        <xdr:cNvPr id="816" name="テキスト ボックス 815">
          <a:extLst>
            <a:ext uri="{FF2B5EF4-FFF2-40B4-BE49-F238E27FC236}">
              <a16:creationId xmlns:a16="http://schemas.microsoft.com/office/drawing/2014/main" id="{8BB9BF7E-061B-426E-9A96-E095123DCBC7}"/>
            </a:ext>
          </a:extLst>
        </xdr:cNvPr>
        <xdr:cNvSpPr txBox="1"/>
      </xdr:nvSpPr>
      <xdr:spPr>
        <a:xfrm>
          <a:off x="18467017" y="1018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3EC19F18-5942-4DE4-9C55-3F8BB4C55FE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7919BB30-81E9-429F-968F-F2F45069AEA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299CD4D8-46AB-4B3F-A2EA-3D5EDFA8141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A3EF06C2-7363-48AF-8E14-F94B8CCE861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1C6DD94E-3F86-4E4D-9B52-8EEF18A179F8}"/>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4A6237E8-2E9B-48AE-8C81-BD138C41EBB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7036A350-304A-4F15-AFB1-EAB7A46F4A7D}"/>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85418A43-0B72-4590-870F-846C81837FD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161C253-F1F8-4285-A072-057B958936F4}"/>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DC771A40-64D3-4BE0-95B4-836AC6FF979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382730D1-A3E3-460B-89FD-0AB9FF537D62}"/>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CFA910A7-A843-4E8E-9FFA-279C19262426}"/>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D61EE22D-63B9-40D2-9E6E-F50B75BA5FB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4026D356-76E1-43E5-84F9-AD57F0293331}"/>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D8589734-E292-4446-82C8-955FF9924D9F}"/>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99AF8B31-3B8D-49F7-9258-2D55208B3BB8}"/>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365DDF73-2BF1-4045-BEBF-4AEF23D7F74B}"/>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5D05DF20-11A9-484F-B50B-01F4FE87FF48}"/>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43D9B709-0440-4837-887F-DF77BE7956B5}"/>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F4F8B7A0-33A3-4E30-9182-14BE47763D29}"/>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39E2508A-B029-4757-BF5B-38C173390F79}"/>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D9272131-27DB-47BF-B9BB-46A1B86FD8F1}"/>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54DDCC18-7521-4C53-8946-86F5562FDE4B}"/>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8A5BE3E6-F493-4B9B-8005-82F0EDB66C5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454074AB-CD4D-465C-B08B-FB13C0F713C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721032A-4A00-41E9-BDBA-484E4BCBEDCF}"/>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7F55046A-F0C0-4AB1-A01A-97B1AEA5BC0F}"/>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F2C1585-7F6C-4DB4-84DE-242EDDC9011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24744296-4A2F-4F0A-AE81-7909B28FCD9B}"/>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6768530-78B2-4CC4-8FDA-3F0DEA148FB1}"/>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6DF6F529-CA1A-4429-AD77-0FC9A8201A9F}"/>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132842</xdr:rowOff>
    </xdr:from>
    <xdr:to>
      <xdr:col>116</xdr:col>
      <xdr:colOff>63500</xdr:colOff>
      <xdr:row>79</xdr:row>
      <xdr:rowOff>136500</xdr:rowOff>
    </xdr:to>
    <xdr:cxnSp macro="">
      <xdr:nvCxnSpPr>
        <xdr:cNvPr id="848" name="直線コネクタ 847">
          <a:extLst>
            <a:ext uri="{FF2B5EF4-FFF2-40B4-BE49-F238E27FC236}">
              <a16:creationId xmlns:a16="http://schemas.microsoft.com/office/drawing/2014/main" id="{E544D2C4-08CC-45EC-B9EA-876856A55185}"/>
            </a:ext>
          </a:extLst>
        </xdr:cNvPr>
        <xdr:cNvCxnSpPr/>
      </xdr:nvCxnSpPr>
      <xdr:spPr>
        <a:xfrm>
          <a:off x="21323300" y="1367739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BD3A1280-306B-48E6-B5AF-945CDBC6AE2A}"/>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4CFF3831-F956-4796-AA87-920DDC2A1053}"/>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132842</xdr:rowOff>
    </xdr:from>
    <xdr:to>
      <xdr:col>111</xdr:col>
      <xdr:colOff>177800</xdr:colOff>
      <xdr:row>79</xdr:row>
      <xdr:rowOff>142460</xdr:rowOff>
    </xdr:to>
    <xdr:cxnSp macro="">
      <xdr:nvCxnSpPr>
        <xdr:cNvPr id="851" name="直線コネクタ 850">
          <a:extLst>
            <a:ext uri="{FF2B5EF4-FFF2-40B4-BE49-F238E27FC236}">
              <a16:creationId xmlns:a16="http://schemas.microsoft.com/office/drawing/2014/main" id="{2A2A2894-B229-4E0F-B8E5-C2BF5546A323}"/>
            </a:ext>
          </a:extLst>
        </xdr:cNvPr>
        <xdr:cNvCxnSpPr/>
      </xdr:nvCxnSpPr>
      <xdr:spPr>
        <a:xfrm flipV="1">
          <a:off x="20434300" y="13677392"/>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98763</xdr:rowOff>
    </xdr:from>
    <xdr:to>
      <xdr:col>112</xdr:col>
      <xdr:colOff>38100</xdr:colOff>
      <xdr:row>78</xdr:row>
      <xdr:rowOff>28913</xdr:rowOff>
    </xdr:to>
    <xdr:sp macro="" textlink="">
      <xdr:nvSpPr>
        <xdr:cNvPr id="852" name="フローチャート: 判断 851">
          <a:extLst>
            <a:ext uri="{FF2B5EF4-FFF2-40B4-BE49-F238E27FC236}">
              <a16:creationId xmlns:a16="http://schemas.microsoft.com/office/drawing/2014/main" id="{6168558E-E4FE-4F38-9B02-8A7E91AB8718}"/>
            </a:ext>
          </a:extLst>
        </xdr:cNvPr>
        <xdr:cNvSpPr/>
      </xdr:nvSpPr>
      <xdr:spPr>
        <a:xfrm>
          <a:off x="21272500" y="133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45440</xdr:rowOff>
    </xdr:from>
    <xdr:ext cx="534377" cy="259045"/>
    <xdr:sp macro="" textlink="">
      <xdr:nvSpPr>
        <xdr:cNvPr id="853" name="テキスト ボックス 852">
          <a:extLst>
            <a:ext uri="{FF2B5EF4-FFF2-40B4-BE49-F238E27FC236}">
              <a16:creationId xmlns:a16="http://schemas.microsoft.com/office/drawing/2014/main" id="{365CB245-4C7B-4A25-907B-12B9A3CBF059}"/>
            </a:ext>
          </a:extLst>
        </xdr:cNvPr>
        <xdr:cNvSpPr txBox="1"/>
      </xdr:nvSpPr>
      <xdr:spPr>
        <a:xfrm>
          <a:off x="21056111" y="130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120466</xdr:rowOff>
    </xdr:from>
    <xdr:to>
      <xdr:col>107</xdr:col>
      <xdr:colOff>50800</xdr:colOff>
      <xdr:row>79</xdr:row>
      <xdr:rowOff>142460</xdr:rowOff>
    </xdr:to>
    <xdr:cxnSp macro="">
      <xdr:nvCxnSpPr>
        <xdr:cNvPr id="854" name="直線コネクタ 853">
          <a:extLst>
            <a:ext uri="{FF2B5EF4-FFF2-40B4-BE49-F238E27FC236}">
              <a16:creationId xmlns:a16="http://schemas.microsoft.com/office/drawing/2014/main" id="{965FE5A9-DC2B-4868-92AC-FAACC4A1991F}"/>
            </a:ext>
          </a:extLst>
        </xdr:cNvPr>
        <xdr:cNvCxnSpPr/>
      </xdr:nvCxnSpPr>
      <xdr:spPr>
        <a:xfrm>
          <a:off x="19545300" y="13665016"/>
          <a:ext cx="88900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89047</xdr:rowOff>
    </xdr:from>
    <xdr:to>
      <xdr:col>107</xdr:col>
      <xdr:colOff>101600</xdr:colOff>
      <xdr:row>78</xdr:row>
      <xdr:rowOff>19197</xdr:rowOff>
    </xdr:to>
    <xdr:sp macro="" textlink="">
      <xdr:nvSpPr>
        <xdr:cNvPr id="855" name="フローチャート: 判断 854">
          <a:extLst>
            <a:ext uri="{FF2B5EF4-FFF2-40B4-BE49-F238E27FC236}">
              <a16:creationId xmlns:a16="http://schemas.microsoft.com/office/drawing/2014/main" id="{F92818D3-6842-4AA0-A0EE-731BE9150C08}"/>
            </a:ext>
          </a:extLst>
        </xdr:cNvPr>
        <xdr:cNvSpPr/>
      </xdr:nvSpPr>
      <xdr:spPr>
        <a:xfrm>
          <a:off x="20383500" y="1329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35724</xdr:rowOff>
    </xdr:from>
    <xdr:ext cx="534377" cy="259045"/>
    <xdr:sp macro="" textlink="">
      <xdr:nvSpPr>
        <xdr:cNvPr id="856" name="テキスト ボックス 855">
          <a:extLst>
            <a:ext uri="{FF2B5EF4-FFF2-40B4-BE49-F238E27FC236}">
              <a16:creationId xmlns:a16="http://schemas.microsoft.com/office/drawing/2014/main" id="{B9376F2E-9C69-4940-AA31-EEC3E503CEC0}"/>
            </a:ext>
          </a:extLst>
        </xdr:cNvPr>
        <xdr:cNvSpPr txBox="1"/>
      </xdr:nvSpPr>
      <xdr:spPr>
        <a:xfrm>
          <a:off x="20167111" y="1306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120466</xdr:rowOff>
    </xdr:from>
    <xdr:to>
      <xdr:col>102</xdr:col>
      <xdr:colOff>114300</xdr:colOff>
      <xdr:row>79</xdr:row>
      <xdr:rowOff>162936</xdr:rowOff>
    </xdr:to>
    <xdr:cxnSp macro="">
      <xdr:nvCxnSpPr>
        <xdr:cNvPr id="857" name="直線コネクタ 856">
          <a:extLst>
            <a:ext uri="{FF2B5EF4-FFF2-40B4-BE49-F238E27FC236}">
              <a16:creationId xmlns:a16="http://schemas.microsoft.com/office/drawing/2014/main" id="{C7156112-06FA-43AB-AC41-9A5F9DA71A73}"/>
            </a:ext>
          </a:extLst>
        </xdr:cNvPr>
        <xdr:cNvCxnSpPr/>
      </xdr:nvCxnSpPr>
      <xdr:spPr>
        <a:xfrm flipV="1">
          <a:off x="18656300" y="13665016"/>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79054</xdr:rowOff>
    </xdr:from>
    <xdr:to>
      <xdr:col>102</xdr:col>
      <xdr:colOff>165100</xdr:colOff>
      <xdr:row>78</xdr:row>
      <xdr:rowOff>9204</xdr:rowOff>
    </xdr:to>
    <xdr:sp macro="" textlink="">
      <xdr:nvSpPr>
        <xdr:cNvPr id="858" name="フローチャート: 判断 857">
          <a:extLst>
            <a:ext uri="{FF2B5EF4-FFF2-40B4-BE49-F238E27FC236}">
              <a16:creationId xmlns:a16="http://schemas.microsoft.com/office/drawing/2014/main" id="{0CE313D0-5188-4F98-9AEF-E86E472893DA}"/>
            </a:ext>
          </a:extLst>
        </xdr:cNvPr>
        <xdr:cNvSpPr/>
      </xdr:nvSpPr>
      <xdr:spPr>
        <a:xfrm>
          <a:off x="19494500" y="1328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25731</xdr:rowOff>
    </xdr:from>
    <xdr:ext cx="534377" cy="259045"/>
    <xdr:sp macro="" textlink="">
      <xdr:nvSpPr>
        <xdr:cNvPr id="859" name="テキスト ボックス 858">
          <a:extLst>
            <a:ext uri="{FF2B5EF4-FFF2-40B4-BE49-F238E27FC236}">
              <a16:creationId xmlns:a16="http://schemas.microsoft.com/office/drawing/2014/main" id="{3146AFEA-961E-4B44-9EE8-275A69AFD42F}"/>
            </a:ext>
          </a:extLst>
        </xdr:cNvPr>
        <xdr:cNvSpPr txBox="1"/>
      </xdr:nvSpPr>
      <xdr:spPr>
        <a:xfrm>
          <a:off x="19278111" y="1305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97211</xdr:rowOff>
    </xdr:from>
    <xdr:to>
      <xdr:col>98</xdr:col>
      <xdr:colOff>38100</xdr:colOff>
      <xdr:row>78</xdr:row>
      <xdr:rowOff>27361</xdr:rowOff>
    </xdr:to>
    <xdr:sp macro="" textlink="">
      <xdr:nvSpPr>
        <xdr:cNvPr id="860" name="フローチャート: 判断 859">
          <a:extLst>
            <a:ext uri="{FF2B5EF4-FFF2-40B4-BE49-F238E27FC236}">
              <a16:creationId xmlns:a16="http://schemas.microsoft.com/office/drawing/2014/main" id="{B5D435EB-C0A9-4200-9704-90B3F5D1D6A1}"/>
            </a:ext>
          </a:extLst>
        </xdr:cNvPr>
        <xdr:cNvSpPr/>
      </xdr:nvSpPr>
      <xdr:spPr>
        <a:xfrm>
          <a:off x="18605500" y="1329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43888</xdr:rowOff>
    </xdr:from>
    <xdr:ext cx="534377" cy="259045"/>
    <xdr:sp macro="" textlink="">
      <xdr:nvSpPr>
        <xdr:cNvPr id="861" name="テキスト ボックス 860">
          <a:extLst>
            <a:ext uri="{FF2B5EF4-FFF2-40B4-BE49-F238E27FC236}">
              <a16:creationId xmlns:a16="http://schemas.microsoft.com/office/drawing/2014/main" id="{B738B275-BCC9-454E-A87D-8FFC3B8EE8AA}"/>
            </a:ext>
          </a:extLst>
        </xdr:cNvPr>
        <xdr:cNvSpPr txBox="1"/>
      </xdr:nvSpPr>
      <xdr:spPr>
        <a:xfrm>
          <a:off x="18389111" y="130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BE4B1946-4EA0-4176-A733-11D6D4BCC58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3ABE2504-ECAD-4220-AD61-B01B24F19DF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71E17B63-A888-4D6D-84EB-A29BF465CA4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D6C4FADF-FED1-4F2C-BB19-992D40AA538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F14B74FF-B8CE-4DF5-91B2-B70AEEB6ED0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85700</xdr:rowOff>
    </xdr:from>
    <xdr:to>
      <xdr:col>116</xdr:col>
      <xdr:colOff>114300</xdr:colOff>
      <xdr:row>80</xdr:row>
      <xdr:rowOff>15850</xdr:rowOff>
    </xdr:to>
    <xdr:sp macro="" textlink="">
      <xdr:nvSpPr>
        <xdr:cNvPr id="867" name="楕円 866">
          <a:extLst>
            <a:ext uri="{FF2B5EF4-FFF2-40B4-BE49-F238E27FC236}">
              <a16:creationId xmlns:a16="http://schemas.microsoft.com/office/drawing/2014/main" id="{E5E16D51-E019-40A6-9A9F-456FB04FC767}"/>
            </a:ext>
          </a:extLst>
        </xdr:cNvPr>
        <xdr:cNvSpPr/>
      </xdr:nvSpPr>
      <xdr:spPr>
        <a:xfrm>
          <a:off x="22110700" y="136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627</xdr:rowOff>
    </xdr:from>
    <xdr:ext cx="534377" cy="259045"/>
    <xdr:sp macro="" textlink="">
      <xdr:nvSpPr>
        <xdr:cNvPr id="868" name="繰出金該当値テキスト">
          <a:extLst>
            <a:ext uri="{FF2B5EF4-FFF2-40B4-BE49-F238E27FC236}">
              <a16:creationId xmlns:a16="http://schemas.microsoft.com/office/drawing/2014/main" id="{DDE129F9-C6F1-4050-B3B6-D66F983FEE4E}"/>
            </a:ext>
          </a:extLst>
        </xdr:cNvPr>
        <xdr:cNvSpPr txBox="1"/>
      </xdr:nvSpPr>
      <xdr:spPr>
        <a:xfrm>
          <a:off x="22212300" y="135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82042</xdr:rowOff>
    </xdr:from>
    <xdr:to>
      <xdr:col>112</xdr:col>
      <xdr:colOff>38100</xdr:colOff>
      <xdr:row>80</xdr:row>
      <xdr:rowOff>12192</xdr:rowOff>
    </xdr:to>
    <xdr:sp macro="" textlink="">
      <xdr:nvSpPr>
        <xdr:cNvPr id="869" name="楕円 868">
          <a:extLst>
            <a:ext uri="{FF2B5EF4-FFF2-40B4-BE49-F238E27FC236}">
              <a16:creationId xmlns:a16="http://schemas.microsoft.com/office/drawing/2014/main" id="{9D9DC13D-8294-48F7-9551-EB97A29F780A}"/>
            </a:ext>
          </a:extLst>
        </xdr:cNvPr>
        <xdr:cNvSpPr/>
      </xdr:nvSpPr>
      <xdr:spPr>
        <a:xfrm>
          <a:off x="21272500" y="136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80</xdr:row>
      <xdr:rowOff>3319</xdr:rowOff>
    </xdr:from>
    <xdr:ext cx="534377" cy="259045"/>
    <xdr:sp macro="" textlink="">
      <xdr:nvSpPr>
        <xdr:cNvPr id="870" name="テキスト ボックス 869">
          <a:extLst>
            <a:ext uri="{FF2B5EF4-FFF2-40B4-BE49-F238E27FC236}">
              <a16:creationId xmlns:a16="http://schemas.microsoft.com/office/drawing/2014/main" id="{C48BE425-7E2D-4D16-BBF3-566B25D58A2E}"/>
            </a:ext>
          </a:extLst>
        </xdr:cNvPr>
        <xdr:cNvSpPr txBox="1"/>
      </xdr:nvSpPr>
      <xdr:spPr>
        <a:xfrm>
          <a:off x="21056111" y="137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91660</xdr:rowOff>
    </xdr:from>
    <xdr:to>
      <xdr:col>107</xdr:col>
      <xdr:colOff>101600</xdr:colOff>
      <xdr:row>80</xdr:row>
      <xdr:rowOff>21810</xdr:rowOff>
    </xdr:to>
    <xdr:sp macro="" textlink="">
      <xdr:nvSpPr>
        <xdr:cNvPr id="871" name="楕円 870">
          <a:extLst>
            <a:ext uri="{FF2B5EF4-FFF2-40B4-BE49-F238E27FC236}">
              <a16:creationId xmlns:a16="http://schemas.microsoft.com/office/drawing/2014/main" id="{7FEEA055-6FFD-41D1-9F80-F567519145E6}"/>
            </a:ext>
          </a:extLst>
        </xdr:cNvPr>
        <xdr:cNvSpPr/>
      </xdr:nvSpPr>
      <xdr:spPr>
        <a:xfrm>
          <a:off x="20383500" y="136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80</xdr:row>
      <xdr:rowOff>12937</xdr:rowOff>
    </xdr:from>
    <xdr:ext cx="534377" cy="259045"/>
    <xdr:sp macro="" textlink="">
      <xdr:nvSpPr>
        <xdr:cNvPr id="872" name="テキスト ボックス 871">
          <a:extLst>
            <a:ext uri="{FF2B5EF4-FFF2-40B4-BE49-F238E27FC236}">
              <a16:creationId xmlns:a16="http://schemas.microsoft.com/office/drawing/2014/main" id="{7CBF0A2E-1D2D-40BB-8CFA-DCFF860EF404}"/>
            </a:ext>
          </a:extLst>
        </xdr:cNvPr>
        <xdr:cNvSpPr txBox="1"/>
      </xdr:nvSpPr>
      <xdr:spPr>
        <a:xfrm>
          <a:off x="20167111" y="137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69666</xdr:rowOff>
    </xdr:from>
    <xdr:to>
      <xdr:col>102</xdr:col>
      <xdr:colOff>165100</xdr:colOff>
      <xdr:row>79</xdr:row>
      <xdr:rowOff>171266</xdr:rowOff>
    </xdr:to>
    <xdr:sp macro="" textlink="">
      <xdr:nvSpPr>
        <xdr:cNvPr id="873" name="楕円 872">
          <a:extLst>
            <a:ext uri="{FF2B5EF4-FFF2-40B4-BE49-F238E27FC236}">
              <a16:creationId xmlns:a16="http://schemas.microsoft.com/office/drawing/2014/main" id="{89B0B3B8-B751-4D53-930F-A753B3255A3C}"/>
            </a:ext>
          </a:extLst>
        </xdr:cNvPr>
        <xdr:cNvSpPr/>
      </xdr:nvSpPr>
      <xdr:spPr>
        <a:xfrm>
          <a:off x="19494500" y="136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162393</xdr:rowOff>
    </xdr:from>
    <xdr:ext cx="534377" cy="259045"/>
    <xdr:sp macro="" textlink="">
      <xdr:nvSpPr>
        <xdr:cNvPr id="874" name="テキスト ボックス 873">
          <a:extLst>
            <a:ext uri="{FF2B5EF4-FFF2-40B4-BE49-F238E27FC236}">
              <a16:creationId xmlns:a16="http://schemas.microsoft.com/office/drawing/2014/main" id="{883842E7-3377-4AA3-96C9-64EFF29FB1B1}"/>
            </a:ext>
          </a:extLst>
        </xdr:cNvPr>
        <xdr:cNvSpPr txBox="1"/>
      </xdr:nvSpPr>
      <xdr:spPr>
        <a:xfrm>
          <a:off x="19278111" y="137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112136</xdr:rowOff>
    </xdr:from>
    <xdr:to>
      <xdr:col>98</xdr:col>
      <xdr:colOff>38100</xdr:colOff>
      <xdr:row>80</xdr:row>
      <xdr:rowOff>42286</xdr:rowOff>
    </xdr:to>
    <xdr:sp macro="" textlink="">
      <xdr:nvSpPr>
        <xdr:cNvPr id="875" name="楕円 874">
          <a:extLst>
            <a:ext uri="{FF2B5EF4-FFF2-40B4-BE49-F238E27FC236}">
              <a16:creationId xmlns:a16="http://schemas.microsoft.com/office/drawing/2014/main" id="{DEE0429B-CE5C-4F52-BAAC-75E0EDB3BC87}"/>
            </a:ext>
          </a:extLst>
        </xdr:cNvPr>
        <xdr:cNvSpPr/>
      </xdr:nvSpPr>
      <xdr:spPr>
        <a:xfrm>
          <a:off x="18605500" y="13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80</xdr:row>
      <xdr:rowOff>33413</xdr:rowOff>
    </xdr:from>
    <xdr:ext cx="534377" cy="259045"/>
    <xdr:sp macro="" textlink="">
      <xdr:nvSpPr>
        <xdr:cNvPr id="876" name="テキスト ボックス 875">
          <a:extLst>
            <a:ext uri="{FF2B5EF4-FFF2-40B4-BE49-F238E27FC236}">
              <a16:creationId xmlns:a16="http://schemas.microsoft.com/office/drawing/2014/main" id="{197F5C59-2BBE-40F8-8329-964CD0864FAB}"/>
            </a:ext>
          </a:extLst>
        </xdr:cNvPr>
        <xdr:cNvSpPr txBox="1"/>
      </xdr:nvSpPr>
      <xdr:spPr>
        <a:xfrm>
          <a:off x="18389111" y="13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BC42798C-298D-4168-82E7-23B3CB9F27C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A14BB23A-49F8-4729-B2E2-E7BAD53B8EE9}"/>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E056EB6-45D6-4BF7-8BF9-582F633A689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121BDD7B-935A-4337-963C-FAA5A0C2907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6E84AEC1-491D-40B9-A62C-DE655FB37FDC}"/>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922E994B-86BE-4AF3-9679-BC6AD7038485}"/>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38453617-5174-4AEC-B1C9-1B363472938B}"/>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244029B-4B2E-4ED0-9D3E-BF61689F62D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7ACA00ED-8F32-42D9-A6FB-1624D79BEF4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FA4F3C2E-D167-417C-9524-CBF6210444B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593B01CB-D23D-43BE-9247-DD7D5AA30AA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1A6113C6-5C49-4D28-8006-630756DF001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BE02D4E8-5B51-415B-A95C-982967CD2DC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259FCC1-BE29-4C00-83A3-0554E9764D3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F336B25C-2414-4742-9FCC-4F832CD6592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DC1445D0-826B-465E-BE5E-35AAEC7E81E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31B3F538-79E5-4ACD-9B56-CBDE184A8B9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21C3133A-8C03-417F-A0C1-56475CF5E51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EBB8890B-A8CA-4392-B7F8-9C369A59D3AC}"/>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15EF7F7D-F015-425F-B39F-FA9AB7BED7F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64AA51A2-A1A1-4F94-957E-9ED39B58F9A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981B6322-A4A0-48C1-B2DE-547465FE8157}"/>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6DED8768-CFBD-4DED-9291-4E829DFF84A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9782DCA8-1D8F-4EC3-A92D-027DBE8E93AB}"/>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CA0114E5-0288-4776-9837-7A368C14BA2D}"/>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C402E9B9-3261-427F-98F0-A125A22AAFE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E5175DF5-6899-47FD-9EE9-019574C50769}"/>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7D4FC5E3-48B6-4230-97C5-66B261D202F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1715426D-2839-4319-AC1F-30F28175107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44A9BB2B-CEE2-4AF3-B4D7-09400C3A1DC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FB8516C-8BE6-419C-97F4-5807A454140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23D20FC0-EB9B-4C9D-B64F-77A8A63A2847}"/>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86F807BD-A939-4D3D-A249-85F08755B404}"/>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105D8EEA-D35B-4448-A6CD-8A9ABB77C5C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C7A79589-FF0E-4E4D-B7CE-2344E0410DF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239E83C1-45A1-480A-8F6C-53BDBF6DE54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E678722-93B4-4241-8693-A7F64CBBE76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707B0845-9F63-4E56-A285-38A8ADEE401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FAF01EAE-5D25-414E-9C37-D28FFA3FFBBF}"/>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21F68614-F9E8-4D9C-A189-591BDCFBC4EB}"/>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D5002A2A-AC8F-42DC-9819-4AE93E5FE4B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E745B159-49F8-4A1F-929A-78E90B08A883}"/>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1F90EA1-C351-41F4-9CE3-9DEE8535D66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EAD56FBC-41FE-445B-88A9-EAF72BC67BFE}"/>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F7D59AD6-AAF6-4704-B2E5-391A8C53073B}"/>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C80FF8AD-1E4B-4A4A-9D6A-D1FE86E8865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E7329581-0AB8-43DD-9D76-2C43B7ACBC6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1289E9EC-1D64-4F34-8208-38BC1B3E525D}"/>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F9A5BB0B-BFA4-44A4-A977-C33635FB156B}"/>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33C04815-49BB-404E-9806-8A908093577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BFC9C86E-4180-40A0-9294-4AFC5582C8A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CA804576-4069-4F18-AD53-F91D2BBDC15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積立金は、類似団体平均を下回っているが、前年度と比較すると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円の増額となっている。財政調整基金積立金（積立分）を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百万円、森林環境整備基金を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百万円積み立てたことが主な要因である。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が類似団体を大きく下回っている。これは、当町が経費節減に取り組んでいる結果を反映したものと考えられる。その一方で年々増加傾向にあるため、引き続き経費削減に努める。なお、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スクール構想に係る情報機器等購入費の増額や、新型コロナウイルス感染症対策備品・消耗品購入費の増額を受け、住民一人当たり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人件費についても、職員数、ラスパイレス指数が低いことから類似団体を下回っている状況である。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維持補修費は、前年度より減少となったものの、類似団体平均を大きく上回っている。維持補修費の上位を占めているのは、道路橋りょうや林道整備などの、道路に係る維持補修費である。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補助費等は、特別定額給付金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百万円の皆増を受け、住民一人当たりのコストも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18D105-E621-44C8-A705-FBBB5F4F2D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DB68796-012C-4E53-BCAC-8A85221C472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64ADB44-F61D-47A1-B580-73397F74842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60DF6DE-E441-41B4-94EB-565E0E2EBDF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B0638B-4F22-4B5A-9CF1-A3F2F749E1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CE6E92-2641-4E35-9D36-BD2634EB3B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29476F-094F-44AF-8E18-BE7B1D211B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62DF9D-77C9-44FF-8F32-66585001CD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B9EBE4-5CB1-4C53-A153-0A812D95AD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733CFA8-0563-473A-8E92-5F568DC15BE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9,521
9,439
63.74
5,626,511
5,394,544
220,416
2,982,655
2,992,925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00F091-82E4-4FE6-9312-F6F227E194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E8DE68-F7F8-447A-994C-B30F8F486C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73495F-722A-4C6B-A365-03BB7AD82C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1CCEFC-E339-421E-93BC-964DB355CCE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E51A79-E27A-4650-886B-63C95CD813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C5F7751-BC86-445A-BD46-B161521AA21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86A73D9-7307-495D-803C-96F86D719AB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2D231E9-EB81-48AC-8F5B-40339E719A3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B7C4C09-EEC4-4F94-9F77-9C8DD548FE2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D22308-412A-4769-AB6D-7DEBBFB80C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4942F70-500C-45CD-B673-F39B6A7050E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D43411-A632-40DB-8343-056DF32F891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E13E412-63A8-498B-8E96-D6990A388E8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3E87B83-96F7-4950-A265-1F4C541DE44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EF3A6F-D4D6-4D73-9C99-ACBDCBCD75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E80777D-6DE1-4D4A-8FE2-28D49545543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5EE524-1010-49A1-B5B5-3BF13848BD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0741EC0-29B1-4EC6-A710-A1FEC0F76BA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A86A8B9-983F-449A-993A-618FC4410EA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82C6C1B-0ECB-4F65-968C-3C1CE31EC67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E687ED8-9CDE-421F-9269-B5CF7A4224B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A5E80C4-5FE8-481F-A651-C98B5962F67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264E9EE-5437-4499-B115-A137F5EE79F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1485744-0816-4566-9014-E2D9F967DAF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C965F9B-FFD0-445D-B94F-CD1DC016477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A0C2B08-9166-4E82-9506-4DB34F4401B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553D0FF-61A9-4A56-8AD5-7FAC578A2CA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FEB1797-5626-4B72-9D91-707AE1CCF7A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831C7DA-E96E-466A-B931-348EB9B7D83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BAC7C86-ADF6-4F5E-8F72-4290212CEB5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D7A5867-9568-4CA6-9879-56ECC22D4A7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BF78C24D-6914-49E8-AD07-CC2D33D42D21}"/>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255FCB44-6D7A-44AE-B5FE-9D6E6A1C3A4C}"/>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FB62DB8C-2878-4765-88EF-C6788BBA33B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8A535534-D8DB-400E-9D99-FF9A78F45AE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CE80FBEF-589F-40B9-A42A-A98EFB02091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E043FEA0-6804-4C5D-BEF7-569FEE9D810B}"/>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40251CC-F763-4CCD-85F1-62B4ED76516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7869B4C1-E6E2-496F-9754-7337C1DCF411}"/>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374E7B7-CEE5-4415-BCFA-75655E404447}"/>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850BD995-45DC-4F1C-A4E7-96AA4F948C84}"/>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EF5026-2C3B-4801-9212-7FD11CDDF3D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A56CEEA0-C9FC-480F-BAF1-57FD3EC1EF8F}"/>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9B40B8EB-B88B-4472-BC4D-275502D18BF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31BFD68B-AEE7-4B85-A1C8-05074731E163}"/>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DA4132F2-0734-43DE-8B02-B37B0D345F6C}"/>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44A6C1C4-CE52-4C7F-BDFF-2E0ED6445BAF}"/>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64C67643-F95B-47C8-B3D4-BA010C2CECFE}"/>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84D1C7DD-3DE8-40B9-A87C-085636D84A07}"/>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96076</xdr:rowOff>
    </xdr:from>
    <xdr:to>
      <xdr:col>24</xdr:col>
      <xdr:colOff>63500</xdr:colOff>
      <xdr:row>37</xdr:row>
      <xdr:rowOff>117983</xdr:rowOff>
    </xdr:to>
    <xdr:cxnSp macro="">
      <xdr:nvCxnSpPr>
        <xdr:cNvPr id="61" name="直線コネクタ 60">
          <a:extLst>
            <a:ext uri="{FF2B5EF4-FFF2-40B4-BE49-F238E27FC236}">
              <a16:creationId xmlns:a16="http://schemas.microsoft.com/office/drawing/2014/main" id="{23B4820C-73F0-49CC-9C44-FD0049500F67}"/>
            </a:ext>
          </a:extLst>
        </xdr:cNvPr>
        <xdr:cNvCxnSpPr/>
      </xdr:nvCxnSpPr>
      <xdr:spPr>
        <a:xfrm flipV="1">
          <a:off x="3797300" y="6439726"/>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DBFF5DBE-10C8-4594-8260-DAA8620DE2A5}"/>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EE9E1D7D-C1DF-4C6B-8882-DF7CC56DD019}"/>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117983</xdr:rowOff>
    </xdr:from>
    <xdr:to>
      <xdr:col>19</xdr:col>
      <xdr:colOff>177800</xdr:colOff>
      <xdr:row>37</xdr:row>
      <xdr:rowOff>125032</xdr:rowOff>
    </xdr:to>
    <xdr:cxnSp macro="">
      <xdr:nvCxnSpPr>
        <xdr:cNvPr id="64" name="直線コネクタ 63">
          <a:extLst>
            <a:ext uri="{FF2B5EF4-FFF2-40B4-BE49-F238E27FC236}">
              <a16:creationId xmlns:a16="http://schemas.microsoft.com/office/drawing/2014/main" id="{4FE86D60-1FCB-495D-9168-682B51D5AD78}"/>
            </a:ext>
          </a:extLst>
        </xdr:cNvPr>
        <xdr:cNvCxnSpPr/>
      </xdr:nvCxnSpPr>
      <xdr:spPr>
        <a:xfrm flipV="1">
          <a:off x="2908300" y="646163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119190</xdr:rowOff>
    </xdr:from>
    <xdr:to>
      <xdr:col>20</xdr:col>
      <xdr:colOff>38100</xdr:colOff>
      <xdr:row>38</xdr:row>
      <xdr:rowOff>49340</xdr:rowOff>
    </xdr:to>
    <xdr:sp macro="" textlink="">
      <xdr:nvSpPr>
        <xdr:cNvPr id="65" name="フローチャート: 判断 64">
          <a:extLst>
            <a:ext uri="{FF2B5EF4-FFF2-40B4-BE49-F238E27FC236}">
              <a16:creationId xmlns:a16="http://schemas.microsoft.com/office/drawing/2014/main" id="{EFCE88DD-AD08-4818-AFF7-0221E62B9FB1}"/>
            </a:ext>
          </a:extLst>
        </xdr:cNvPr>
        <xdr:cNvSpPr/>
      </xdr:nvSpPr>
      <xdr:spPr>
        <a:xfrm>
          <a:off x="3746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40467</xdr:rowOff>
    </xdr:from>
    <xdr:ext cx="469744" cy="259045"/>
    <xdr:sp macro="" textlink="">
      <xdr:nvSpPr>
        <xdr:cNvPr id="66" name="テキスト ボックス 65">
          <a:extLst>
            <a:ext uri="{FF2B5EF4-FFF2-40B4-BE49-F238E27FC236}">
              <a16:creationId xmlns:a16="http://schemas.microsoft.com/office/drawing/2014/main" id="{97F32281-9BCB-4825-AA76-1DA3DBBC057F}"/>
            </a:ext>
          </a:extLst>
        </xdr:cNvPr>
        <xdr:cNvSpPr txBox="1"/>
      </xdr:nvSpPr>
      <xdr:spPr>
        <a:xfrm>
          <a:off x="3562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125032</xdr:rowOff>
    </xdr:from>
    <xdr:to>
      <xdr:col>15</xdr:col>
      <xdr:colOff>50800</xdr:colOff>
      <xdr:row>37</xdr:row>
      <xdr:rowOff>162941</xdr:rowOff>
    </xdr:to>
    <xdr:cxnSp macro="">
      <xdr:nvCxnSpPr>
        <xdr:cNvPr id="67" name="直線コネクタ 66">
          <a:extLst>
            <a:ext uri="{FF2B5EF4-FFF2-40B4-BE49-F238E27FC236}">
              <a16:creationId xmlns:a16="http://schemas.microsoft.com/office/drawing/2014/main" id="{066D4AD4-3CC7-4BF0-B18B-180DA34F2CF6}"/>
            </a:ext>
          </a:extLst>
        </xdr:cNvPr>
        <xdr:cNvCxnSpPr/>
      </xdr:nvCxnSpPr>
      <xdr:spPr>
        <a:xfrm flipV="1">
          <a:off x="2019300" y="646868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154241</xdr:rowOff>
    </xdr:from>
    <xdr:to>
      <xdr:col>15</xdr:col>
      <xdr:colOff>101600</xdr:colOff>
      <xdr:row>38</xdr:row>
      <xdr:rowOff>84392</xdr:rowOff>
    </xdr:to>
    <xdr:sp macro="" textlink="">
      <xdr:nvSpPr>
        <xdr:cNvPr id="68" name="フローチャート: 判断 67">
          <a:extLst>
            <a:ext uri="{FF2B5EF4-FFF2-40B4-BE49-F238E27FC236}">
              <a16:creationId xmlns:a16="http://schemas.microsoft.com/office/drawing/2014/main" id="{6BC94FDD-EFA3-4FBA-9494-2D902DFAFAD5}"/>
            </a:ext>
          </a:extLst>
        </xdr:cNvPr>
        <xdr:cNvSpPr/>
      </xdr:nvSpPr>
      <xdr:spPr>
        <a:xfrm>
          <a:off x="2857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75519</xdr:rowOff>
    </xdr:from>
    <xdr:ext cx="469744" cy="259045"/>
    <xdr:sp macro="" textlink="">
      <xdr:nvSpPr>
        <xdr:cNvPr id="69" name="テキスト ボックス 68">
          <a:extLst>
            <a:ext uri="{FF2B5EF4-FFF2-40B4-BE49-F238E27FC236}">
              <a16:creationId xmlns:a16="http://schemas.microsoft.com/office/drawing/2014/main" id="{DD9D98E2-92CE-4B54-9641-029E8DFC1449}"/>
            </a:ext>
          </a:extLst>
        </xdr:cNvPr>
        <xdr:cNvSpPr txBox="1"/>
      </xdr:nvSpPr>
      <xdr:spPr>
        <a:xfrm>
          <a:off x="2673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162941</xdr:rowOff>
    </xdr:from>
    <xdr:to>
      <xdr:col>10</xdr:col>
      <xdr:colOff>114300</xdr:colOff>
      <xdr:row>38</xdr:row>
      <xdr:rowOff>17208</xdr:rowOff>
    </xdr:to>
    <xdr:cxnSp macro="">
      <xdr:nvCxnSpPr>
        <xdr:cNvPr id="70" name="直線コネクタ 69">
          <a:extLst>
            <a:ext uri="{FF2B5EF4-FFF2-40B4-BE49-F238E27FC236}">
              <a16:creationId xmlns:a16="http://schemas.microsoft.com/office/drawing/2014/main" id="{750BA5E0-FAB9-414C-9B3E-3F80452B5B08}"/>
            </a:ext>
          </a:extLst>
        </xdr:cNvPr>
        <xdr:cNvCxnSpPr/>
      </xdr:nvCxnSpPr>
      <xdr:spPr>
        <a:xfrm flipV="1">
          <a:off x="1130300" y="6506591"/>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20320</xdr:rowOff>
    </xdr:from>
    <xdr:to>
      <xdr:col>10</xdr:col>
      <xdr:colOff>165100</xdr:colOff>
      <xdr:row>38</xdr:row>
      <xdr:rowOff>121920</xdr:rowOff>
    </xdr:to>
    <xdr:sp macro="" textlink="">
      <xdr:nvSpPr>
        <xdr:cNvPr id="71" name="フローチャート: 判断 70">
          <a:extLst>
            <a:ext uri="{FF2B5EF4-FFF2-40B4-BE49-F238E27FC236}">
              <a16:creationId xmlns:a16="http://schemas.microsoft.com/office/drawing/2014/main" id="{3D0BEC3B-3B1F-4220-B193-7582C0ADFFC8}"/>
            </a:ext>
          </a:extLst>
        </xdr:cNvPr>
        <xdr:cNvSpPr/>
      </xdr:nvSpPr>
      <xdr:spPr>
        <a:xfrm>
          <a:off x="1968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113047</xdr:rowOff>
    </xdr:from>
    <xdr:ext cx="469744" cy="259045"/>
    <xdr:sp macro="" textlink="">
      <xdr:nvSpPr>
        <xdr:cNvPr id="72" name="テキスト ボックス 71">
          <a:extLst>
            <a:ext uri="{FF2B5EF4-FFF2-40B4-BE49-F238E27FC236}">
              <a16:creationId xmlns:a16="http://schemas.microsoft.com/office/drawing/2014/main" id="{16E9B5E1-5693-4810-9EAD-9F5A5AADAA44}"/>
            </a:ext>
          </a:extLst>
        </xdr:cNvPr>
        <xdr:cNvSpPr txBox="1"/>
      </xdr:nvSpPr>
      <xdr:spPr>
        <a:xfrm>
          <a:off x="1784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27940</xdr:rowOff>
    </xdr:from>
    <xdr:to>
      <xdr:col>6</xdr:col>
      <xdr:colOff>38100</xdr:colOff>
      <xdr:row>38</xdr:row>
      <xdr:rowOff>129540</xdr:rowOff>
    </xdr:to>
    <xdr:sp macro="" textlink="">
      <xdr:nvSpPr>
        <xdr:cNvPr id="73" name="フローチャート: 判断 72">
          <a:extLst>
            <a:ext uri="{FF2B5EF4-FFF2-40B4-BE49-F238E27FC236}">
              <a16:creationId xmlns:a16="http://schemas.microsoft.com/office/drawing/2014/main" id="{04906CC8-9326-4DC5-9085-16624185CE6F}"/>
            </a:ext>
          </a:extLst>
        </xdr:cNvPr>
        <xdr:cNvSpPr/>
      </xdr:nvSpPr>
      <xdr:spPr>
        <a:xfrm>
          <a:off x="1079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120667</xdr:rowOff>
    </xdr:from>
    <xdr:ext cx="469744" cy="259045"/>
    <xdr:sp macro="" textlink="">
      <xdr:nvSpPr>
        <xdr:cNvPr id="74" name="テキスト ボックス 73">
          <a:extLst>
            <a:ext uri="{FF2B5EF4-FFF2-40B4-BE49-F238E27FC236}">
              <a16:creationId xmlns:a16="http://schemas.microsoft.com/office/drawing/2014/main" id="{C000E593-6D5F-4481-A885-54916489AEB3}"/>
            </a:ext>
          </a:extLst>
        </xdr:cNvPr>
        <xdr:cNvSpPr txBox="1"/>
      </xdr:nvSpPr>
      <xdr:spPr>
        <a:xfrm>
          <a:off x="895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9713BB2-2103-4794-A0FD-C23F7EBE245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BF5FACD-6325-4226-BC0C-E177F11BD51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D3733A5-CD92-4C20-A165-8AF89AF6F31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ABBCCB8-4D70-4108-A06E-3017B61F7D2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45845FA-486F-4B5A-BB5C-0C70A75C980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45276</xdr:rowOff>
    </xdr:from>
    <xdr:to>
      <xdr:col>24</xdr:col>
      <xdr:colOff>114300</xdr:colOff>
      <xdr:row>37</xdr:row>
      <xdr:rowOff>146876</xdr:rowOff>
    </xdr:to>
    <xdr:sp macro="" textlink="">
      <xdr:nvSpPr>
        <xdr:cNvPr id="80" name="楕円 79">
          <a:extLst>
            <a:ext uri="{FF2B5EF4-FFF2-40B4-BE49-F238E27FC236}">
              <a16:creationId xmlns:a16="http://schemas.microsoft.com/office/drawing/2014/main" id="{67E9A751-8195-45BC-B988-B335613A8C46}"/>
            </a:ext>
          </a:extLst>
        </xdr:cNvPr>
        <xdr:cNvSpPr/>
      </xdr:nvSpPr>
      <xdr:spPr>
        <a:xfrm>
          <a:off x="4584700" y="63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23703</xdr:rowOff>
    </xdr:from>
    <xdr:ext cx="469744" cy="259045"/>
    <xdr:sp macro="" textlink="">
      <xdr:nvSpPr>
        <xdr:cNvPr id="81" name="議会費該当値テキスト">
          <a:extLst>
            <a:ext uri="{FF2B5EF4-FFF2-40B4-BE49-F238E27FC236}">
              <a16:creationId xmlns:a16="http://schemas.microsoft.com/office/drawing/2014/main" id="{E071A851-D5C8-4955-A011-863F27B83C26}"/>
            </a:ext>
          </a:extLst>
        </xdr:cNvPr>
        <xdr:cNvSpPr txBox="1"/>
      </xdr:nvSpPr>
      <xdr:spPr>
        <a:xfrm>
          <a:off x="4686300" y="636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67183</xdr:rowOff>
    </xdr:from>
    <xdr:to>
      <xdr:col>20</xdr:col>
      <xdr:colOff>38100</xdr:colOff>
      <xdr:row>37</xdr:row>
      <xdr:rowOff>168783</xdr:rowOff>
    </xdr:to>
    <xdr:sp macro="" textlink="">
      <xdr:nvSpPr>
        <xdr:cNvPr id="82" name="楕円 81">
          <a:extLst>
            <a:ext uri="{FF2B5EF4-FFF2-40B4-BE49-F238E27FC236}">
              <a16:creationId xmlns:a16="http://schemas.microsoft.com/office/drawing/2014/main" id="{1E7560CC-6C00-47C3-8CAA-40FA55C2DC75}"/>
            </a:ext>
          </a:extLst>
        </xdr:cNvPr>
        <xdr:cNvSpPr/>
      </xdr:nvSpPr>
      <xdr:spPr>
        <a:xfrm>
          <a:off x="3746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13860</xdr:rowOff>
    </xdr:from>
    <xdr:ext cx="469744" cy="259045"/>
    <xdr:sp macro="" textlink="">
      <xdr:nvSpPr>
        <xdr:cNvPr id="83" name="テキスト ボックス 82">
          <a:extLst>
            <a:ext uri="{FF2B5EF4-FFF2-40B4-BE49-F238E27FC236}">
              <a16:creationId xmlns:a16="http://schemas.microsoft.com/office/drawing/2014/main" id="{AECE0E0B-63F8-4774-9981-DA703C84AF5C}"/>
            </a:ext>
          </a:extLst>
        </xdr:cNvPr>
        <xdr:cNvSpPr txBox="1"/>
      </xdr:nvSpPr>
      <xdr:spPr>
        <a:xfrm>
          <a:off x="3562428"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74232</xdr:rowOff>
    </xdr:from>
    <xdr:to>
      <xdr:col>15</xdr:col>
      <xdr:colOff>101600</xdr:colOff>
      <xdr:row>38</xdr:row>
      <xdr:rowOff>4381</xdr:rowOff>
    </xdr:to>
    <xdr:sp macro="" textlink="">
      <xdr:nvSpPr>
        <xdr:cNvPr id="84" name="楕円 83">
          <a:extLst>
            <a:ext uri="{FF2B5EF4-FFF2-40B4-BE49-F238E27FC236}">
              <a16:creationId xmlns:a16="http://schemas.microsoft.com/office/drawing/2014/main" id="{7D953EB0-11E1-4931-9ED9-84A3E4BBAAF0}"/>
            </a:ext>
          </a:extLst>
        </xdr:cNvPr>
        <xdr:cNvSpPr/>
      </xdr:nvSpPr>
      <xdr:spPr>
        <a:xfrm>
          <a:off x="2857500" y="641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20909</xdr:rowOff>
    </xdr:from>
    <xdr:ext cx="469744" cy="259045"/>
    <xdr:sp macro="" textlink="">
      <xdr:nvSpPr>
        <xdr:cNvPr id="85" name="テキスト ボックス 84">
          <a:extLst>
            <a:ext uri="{FF2B5EF4-FFF2-40B4-BE49-F238E27FC236}">
              <a16:creationId xmlns:a16="http://schemas.microsoft.com/office/drawing/2014/main" id="{14EA82C6-7D7F-4077-BA4D-3BDBC5752FC1}"/>
            </a:ext>
          </a:extLst>
        </xdr:cNvPr>
        <xdr:cNvSpPr txBox="1"/>
      </xdr:nvSpPr>
      <xdr:spPr>
        <a:xfrm>
          <a:off x="2673428" y="619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112141</xdr:rowOff>
    </xdr:from>
    <xdr:to>
      <xdr:col>10</xdr:col>
      <xdr:colOff>165100</xdr:colOff>
      <xdr:row>38</xdr:row>
      <xdr:rowOff>42290</xdr:rowOff>
    </xdr:to>
    <xdr:sp macro="" textlink="">
      <xdr:nvSpPr>
        <xdr:cNvPr id="86" name="楕円 85">
          <a:extLst>
            <a:ext uri="{FF2B5EF4-FFF2-40B4-BE49-F238E27FC236}">
              <a16:creationId xmlns:a16="http://schemas.microsoft.com/office/drawing/2014/main" id="{13E81C29-08AC-42FE-9FF7-F9C043F3D7E9}"/>
            </a:ext>
          </a:extLst>
        </xdr:cNvPr>
        <xdr:cNvSpPr/>
      </xdr:nvSpPr>
      <xdr:spPr>
        <a:xfrm>
          <a:off x="1968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58818</xdr:rowOff>
    </xdr:from>
    <xdr:ext cx="469744" cy="259045"/>
    <xdr:sp macro="" textlink="">
      <xdr:nvSpPr>
        <xdr:cNvPr id="87" name="テキスト ボックス 86">
          <a:extLst>
            <a:ext uri="{FF2B5EF4-FFF2-40B4-BE49-F238E27FC236}">
              <a16:creationId xmlns:a16="http://schemas.microsoft.com/office/drawing/2014/main" id="{C64CDDB8-F1BD-4F59-82F1-E85E02F83E7F}"/>
            </a:ext>
          </a:extLst>
        </xdr:cNvPr>
        <xdr:cNvSpPr txBox="1"/>
      </xdr:nvSpPr>
      <xdr:spPr>
        <a:xfrm>
          <a:off x="1784428" y="62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137859</xdr:rowOff>
    </xdr:from>
    <xdr:to>
      <xdr:col>6</xdr:col>
      <xdr:colOff>38100</xdr:colOff>
      <xdr:row>38</xdr:row>
      <xdr:rowOff>68008</xdr:rowOff>
    </xdr:to>
    <xdr:sp macro="" textlink="">
      <xdr:nvSpPr>
        <xdr:cNvPr id="88" name="楕円 87">
          <a:extLst>
            <a:ext uri="{FF2B5EF4-FFF2-40B4-BE49-F238E27FC236}">
              <a16:creationId xmlns:a16="http://schemas.microsoft.com/office/drawing/2014/main" id="{582D6875-3FF7-4CC3-B983-E161E274C565}"/>
            </a:ext>
          </a:extLst>
        </xdr:cNvPr>
        <xdr:cNvSpPr/>
      </xdr:nvSpPr>
      <xdr:spPr>
        <a:xfrm>
          <a:off x="1079500" y="6481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84536</xdr:rowOff>
    </xdr:from>
    <xdr:ext cx="469744" cy="259045"/>
    <xdr:sp macro="" textlink="">
      <xdr:nvSpPr>
        <xdr:cNvPr id="89" name="テキスト ボックス 88">
          <a:extLst>
            <a:ext uri="{FF2B5EF4-FFF2-40B4-BE49-F238E27FC236}">
              <a16:creationId xmlns:a16="http://schemas.microsoft.com/office/drawing/2014/main" id="{03C7F021-4D88-4BCB-9EB1-C8B44F86691C}"/>
            </a:ext>
          </a:extLst>
        </xdr:cNvPr>
        <xdr:cNvSpPr txBox="1"/>
      </xdr:nvSpPr>
      <xdr:spPr>
        <a:xfrm>
          <a:off x="895428" y="62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196116C-35BF-4881-9E0B-42510151336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60D8D8A-8A59-4DED-8D33-931FFACB2E9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5486ECB7-086B-49BE-B264-F9BC04FE96A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25E51C32-9C8D-447C-9E95-07776FCBB10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95ACB4D-2848-4DA1-A7E2-849A9FEF895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85F43AB-B636-4A64-BEBB-0FDC739518C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1F1D783-8EA9-441D-AE60-FC9A6C04E04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31FF37AC-3FD3-4226-92FC-F5230966851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E64DE3BE-68C8-4D78-AE45-78D0B56B586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E867CF8-C23D-4144-87EF-2CDB357A9DB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D530D2F5-5732-4F35-99F5-C1AA58F5252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6D0E3676-810F-468E-B77A-BB082400C3D7}"/>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EF2E9848-02AE-474A-9C28-7995606BB408}"/>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E92126B2-912B-4C92-857E-FEF4FDE7BC17}"/>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2652B3E9-3F83-45B0-9B3A-B67C7135EEC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F661454A-750D-4362-9137-A093D7FA72FA}"/>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B1F1D04-4969-4C76-90E5-491C962C0E2B}"/>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343D67F4-0C36-4016-B169-E573532DFD12}"/>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DE804F59-BB05-486A-81D5-1A3A5BA59C14}"/>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40D6E6F3-8375-4A41-9B77-91077A93BA1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7B140F01-731B-4029-9BF2-F4EF456B5DC3}"/>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E04B5011-0A29-4F1E-8200-F9C76E491C94}"/>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D32C0D25-59A7-4037-BD4B-5E1BCC48154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91F35FB9-0B51-4ABC-B6FD-C4DFE4663E41}"/>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AA5C2C84-6011-441C-A02A-91BE530CAEA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1C2BC25E-079C-4AE2-AB1B-37F7CE6D5EB1}"/>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547DA92A-4896-4BB2-AFDA-FAC616FF5A31}"/>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471987B-8946-4EBF-A737-86D761792786}"/>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DB5965DD-AFC5-4617-AE4F-4B4D8D3A400F}"/>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5C48C122-4A23-49FA-A9DB-7049FBA8F68C}"/>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165883</xdr:rowOff>
    </xdr:from>
    <xdr:to>
      <xdr:col>24</xdr:col>
      <xdr:colOff>63500</xdr:colOff>
      <xdr:row>58</xdr:row>
      <xdr:rowOff>166962</xdr:rowOff>
    </xdr:to>
    <xdr:cxnSp macro="">
      <xdr:nvCxnSpPr>
        <xdr:cNvPr id="120" name="直線コネクタ 119">
          <a:extLst>
            <a:ext uri="{FF2B5EF4-FFF2-40B4-BE49-F238E27FC236}">
              <a16:creationId xmlns:a16="http://schemas.microsoft.com/office/drawing/2014/main" id="{ED65BFF5-7BBD-418C-9B66-39E677EA6828}"/>
            </a:ext>
          </a:extLst>
        </xdr:cNvPr>
        <xdr:cNvCxnSpPr/>
      </xdr:nvCxnSpPr>
      <xdr:spPr>
        <a:xfrm flipV="1">
          <a:off x="3797300" y="9938533"/>
          <a:ext cx="838200" cy="1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EB3E8812-4ACC-421C-B9DB-C6EB815953AA}"/>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C7247719-E062-4D02-A3B7-7108B05E69FA}"/>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166962</xdr:rowOff>
    </xdr:from>
    <xdr:to>
      <xdr:col>19</xdr:col>
      <xdr:colOff>177800</xdr:colOff>
      <xdr:row>59</xdr:row>
      <xdr:rowOff>260</xdr:rowOff>
    </xdr:to>
    <xdr:cxnSp macro="">
      <xdr:nvCxnSpPr>
        <xdr:cNvPr id="123" name="直線コネクタ 122">
          <a:extLst>
            <a:ext uri="{FF2B5EF4-FFF2-40B4-BE49-F238E27FC236}">
              <a16:creationId xmlns:a16="http://schemas.microsoft.com/office/drawing/2014/main" id="{EE2DB408-E952-495E-B90D-3E66DEC65014}"/>
            </a:ext>
          </a:extLst>
        </xdr:cNvPr>
        <xdr:cNvCxnSpPr/>
      </xdr:nvCxnSpPr>
      <xdr:spPr>
        <a:xfrm flipV="1">
          <a:off x="2908300" y="10111062"/>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18100</xdr:rowOff>
    </xdr:from>
    <xdr:to>
      <xdr:col>20</xdr:col>
      <xdr:colOff>38100</xdr:colOff>
      <xdr:row>58</xdr:row>
      <xdr:rowOff>119700</xdr:rowOff>
    </xdr:to>
    <xdr:sp macro="" textlink="">
      <xdr:nvSpPr>
        <xdr:cNvPr id="124" name="フローチャート: 判断 123">
          <a:extLst>
            <a:ext uri="{FF2B5EF4-FFF2-40B4-BE49-F238E27FC236}">
              <a16:creationId xmlns:a16="http://schemas.microsoft.com/office/drawing/2014/main" id="{E9391B7F-36FB-41E0-BFBF-1C786F660F1C}"/>
            </a:ext>
          </a:extLst>
        </xdr:cNvPr>
        <xdr:cNvSpPr/>
      </xdr:nvSpPr>
      <xdr:spPr>
        <a:xfrm>
          <a:off x="3746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136227</xdr:rowOff>
    </xdr:from>
    <xdr:ext cx="599010" cy="259045"/>
    <xdr:sp macro="" textlink="">
      <xdr:nvSpPr>
        <xdr:cNvPr id="125" name="テキスト ボックス 124">
          <a:extLst>
            <a:ext uri="{FF2B5EF4-FFF2-40B4-BE49-F238E27FC236}">
              <a16:creationId xmlns:a16="http://schemas.microsoft.com/office/drawing/2014/main" id="{B896431D-023F-4E34-BCD6-528C4A51430B}"/>
            </a:ext>
          </a:extLst>
        </xdr:cNvPr>
        <xdr:cNvSpPr txBox="1"/>
      </xdr:nvSpPr>
      <xdr:spPr>
        <a:xfrm>
          <a:off x="3497795" y="973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168249</xdr:rowOff>
    </xdr:from>
    <xdr:to>
      <xdr:col>15</xdr:col>
      <xdr:colOff>50800</xdr:colOff>
      <xdr:row>59</xdr:row>
      <xdr:rowOff>260</xdr:rowOff>
    </xdr:to>
    <xdr:cxnSp macro="">
      <xdr:nvCxnSpPr>
        <xdr:cNvPr id="126" name="直線コネクタ 125">
          <a:extLst>
            <a:ext uri="{FF2B5EF4-FFF2-40B4-BE49-F238E27FC236}">
              <a16:creationId xmlns:a16="http://schemas.microsoft.com/office/drawing/2014/main" id="{5D7C42F5-9A93-4B98-B28D-DDD52505918E}"/>
            </a:ext>
          </a:extLst>
        </xdr:cNvPr>
        <xdr:cNvCxnSpPr/>
      </xdr:nvCxnSpPr>
      <xdr:spPr>
        <a:xfrm>
          <a:off x="2019300" y="10112349"/>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34356</xdr:rowOff>
    </xdr:from>
    <xdr:to>
      <xdr:col>15</xdr:col>
      <xdr:colOff>101600</xdr:colOff>
      <xdr:row>58</xdr:row>
      <xdr:rowOff>135956</xdr:rowOff>
    </xdr:to>
    <xdr:sp macro="" textlink="">
      <xdr:nvSpPr>
        <xdr:cNvPr id="127" name="フローチャート: 判断 126">
          <a:extLst>
            <a:ext uri="{FF2B5EF4-FFF2-40B4-BE49-F238E27FC236}">
              <a16:creationId xmlns:a16="http://schemas.microsoft.com/office/drawing/2014/main" id="{AC78CFF9-BD78-4570-AAFC-AFBA4C338CE8}"/>
            </a:ext>
          </a:extLst>
        </xdr:cNvPr>
        <xdr:cNvSpPr/>
      </xdr:nvSpPr>
      <xdr:spPr>
        <a:xfrm>
          <a:off x="2857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152483</xdr:rowOff>
    </xdr:from>
    <xdr:ext cx="599010" cy="259045"/>
    <xdr:sp macro="" textlink="">
      <xdr:nvSpPr>
        <xdr:cNvPr id="128" name="テキスト ボックス 127">
          <a:extLst>
            <a:ext uri="{FF2B5EF4-FFF2-40B4-BE49-F238E27FC236}">
              <a16:creationId xmlns:a16="http://schemas.microsoft.com/office/drawing/2014/main" id="{8E0A77FA-ABA1-4147-98C9-02A15537D964}"/>
            </a:ext>
          </a:extLst>
        </xdr:cNvPr>
        <xdr:cNvSpPr txBox="1"/>
      </xdr:nvSpPr>
      <xdr:spPr>
        <a:xfrm>
          <a:off x="2608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168249</xdr:rowOff>
    </xdr:from>
    <xdr:to>
      <xdr:col>10</xdr:col>
      <xdr:colOff>114300</xdr:colOff>
      <xdr:row>59</xdr:row>
      <xdr:rowOff>7497</xdr:rowOff>
    </xdr:to>
    <xdr:cxnSp macro="">
      <xdr:nvCxnSpPr>
        <xdr:cNvPr id="129" name="直線コネクタ 128">
          <a:extLst>
            <a:ext uri="{FF2B5EF4-FFF2-40B4-BE49-F238E27FC236}">
              <a16:creationId xmlns:a16="http://schemas.microsoft.com/office/drawing/2014/main" id="{588D5818-7B37-4143-BD59-6AA88887C701}"/>
            </a:ext>
          </a:extLst>
        </xdr:cNvPr>
        <xdr:cNvCxnSpPr/>
      </xdr:nvCxnSpPr>
      <xdr:spPr>
        <a:xfrm flipV="1">
          <a:off x="1130300" y="10112349"/>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44963</xdr:rowOff>
    </xdr:from>
    <xdr:to>
      <xdr:col>10</xdr:col>
      <xdr:colOff>165100</xdr:colOff>
      <xdr:row>58</xdr:row>
      <xdr:rowOff>146563</xdr:rowOff>
    </xdr:to>
    <xdr:sp macro="" textlink="">
      <xdr:nvSpPr>
        <xdr:cNvPr id="130" name="フローチャート: 判断 129">
          <a:extLst>
            <a:ext uri="{FF2B5EF4-FFF2-40B4-BE49-F238E27FC236}">
              <a16:creationId xmlns:a16="http://schemas.microsoft.com/office/drawing/2014/main" id="{FA8C5F38-92E1-4AC4-9934-BED524243615}"/>
            </a:ext>
          </a:extLst>
        </xdr:cNvPr>
        <xdr:cNvSpPr/>
      </xdr:nvSpPr>
      <xdr:spPr>
        <a:xfrm>
          <a:off x="1968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163090</xdr:rowOff>
    </xdr:from>
    <xdr:ext cx="599010" cy="259045"/>
    <xdr:sp macro="" textlink="">
      <xdr:nvSpPr>
        <xdr:cNvPr id="131" name="テキスト ボックス 130">
          <a:extLst>
            <a:ext uri="{FF2B5EF4-FFF2-40B4-BE49-F238E27FC236}">
              <a16:creationId xmlns:a16="http://schemas.microsoft.com/office/drawing/2014/main" id="{F30C39F8-2D9D-456E-A48D-6110BFE54726}"/>
            </a:ext>
          </a:extLst>
        </xdr:cNvPr>
        <xdr:cNvSpPr txBox="1"/>
      </xdr:nvSpPr>
      <xdr:spPr>
        <a:xfrm>
          <a:off x="1719795" y="976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61292</xdr:rowOff>
    </xdr:from>
    <xdr:to>
      <xdr:col>6</xdr:col>
      <xdr:colOff>38100</xdr:colOff>
      <xdr:row>58</xdr:row>
      <xdr:rowOff>162892</xdr:rowOff>
    </xdr:to>
    <xdr:sp macro="" textlink="">
      <xdr:nvSpPr>
        <xdr:cNvPr id="132" name="フローチャート: 判断 131">
          <a:extLst>
            <a:ext uri="{FF2B5EF4-FFF2-40B4-BE49-F238E27FC236}">
              <a16:creationId xmlns:a16="http://schemas.microsoft.com/office/drawing/2014/main" id="{0A9A4366-C23B-4E0C-8D0C-F7F73CDE50E4}"/>
            </a:ext>
          </a:extLst>
        </xdr:cNvPr>
        <xdr:cNvSpPr/>
      </xdr:nvSpPr>
      <xdr:spPr>
        <a:xfrm>
          <a:off x="1079500" y="1000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7969</xdr:rowOff>
    </xdr:from>
    <xdr:ext cx="534377" cy="259045"/>
    <xdr:sp macro="" textlink="">
      <xdr:nvSpPr>
        <xdr:cNvPr id="133" name="テキスト ボックス 132">
          <a:extLst>
            <a:ext uri="{FF2B5EF4-FFF2-40B4-BE49-F238E27FC236}">
              <a16:creationId xmlns:a16="http://schemas.microsoft.com/office/drawing/2014/main" id="{5580C31F-333D-4CEB-BF8C-A18A4B7C7FAE}"/>
            </a:ext>
          </a:extLst>
        </xdr:cNvPr>
        <xdr:cNvSpPr txBox="1"/>
      </xdr:nvSpPr>
      <xdr:spPr>
        <a:xfrm>
          <a:off x="863111" y="978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BF821BC-BBBD-4129-BA06-AB605B6CEB4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6F04851C-EF78-42A0-86C2-92BF92F1828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2EE8E36B-484A-4C6E-86FF-4B22AAA27F9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E7081C1-7705-4342-9D0E-6B6A07C0103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54D045B1-205E-4901-A648-AB42C967C4F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115083</xdr:rowOff>
    </xdr:from>
    <xdr:to>
      <xdr:col>24</xdr:col>
      <xdr:colOff>114300</xdr:colOff>
      <xdr:row>58</xdr:row>
      <xdr:rowOff>45233</xdr:rowOff>
    </xdr:to>
    <xdr:sp macro="" textlink="">
      <xdr:nvSpPr>
        <xdr:cNvPr id="139" name="楕円 138">
          <a:extLst>
            <a:ext uri="{FF2B5EF4-FFF2-40B4-BE49-F238E27FC236}">
              <a16:creationId xmlns:a16="http://schemas.microsoft.com/office/drawing/2014/main" id="{D1C9C41C-0C73-49EC-A0CA-9D18665FB0E1}"/>
            </a:ext>
          </a:extLst>
        </xdr:cNvPr>
        <xdr:cNvSpPr/>
      </xdr:nvSpPr>
      <xdr:spPr>
        <a:xfrm>
          <a:off x="4584700" y="98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30010</xdr:rowOff>
    </xdr:from>
    <xdr:ext cx="599010" cy="259045"/>
    <xdr:sp macro="" textlink="">
      <xdr:nvSpPr>
        <xdr:cNvPr id="140" name="総務費該当値テキスト">
          <a:extLst>
            <a:ext uri="{FF2B5EF4-FFF2-40B4-BE49-F238E27FC236}">
              <a16:creationId xmlns:a16="http://schemas.microsoft.com/office/drawing/2014/main" id="{34114263-90DD-4723-838B-0BA6EC5EC53D}"/>
            </a:ext>
          </a:extLst>
        </xdr:cNvPr>
        <xdr:cNvSpPr txBox="1"/>
      </xdr:nvSpPr>
      <xdr:spPr>
        <a:xfrm>
          <a:off x="4686300" y="980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116162</xdr:rowOff>
    </xdr:from>
    <xdr:to>
      <xdr:col>20</xdr:col>
      <xdr:colOff>38100</xdr:colOff>
      <xdr:row>59</xdr:row>
      <xdr:rowOff>46312</xdr:rowOff>
    </xdr:to>
    <xdr:sp macro="" textlink="">
      <xdr:nvSpPr>
        <xdr:cNvPr id="141" name="楕円 140">
          <a:extLst>
            <a:ext uri="{FF2B5EF4-FFF2-40B4-BE49-F238E27FC236}">
              <a16:creationId xmlns:a16="http://schemas.microsoft.com/office/drawing/2014/main" id="{C11FE7F4-F1D0-4FCE-85FD-49A9DDCE77CF}"/>
            </a:ext>
          </a:extLst>
        </xdr:cNvPr>
        <xdr:cNvSpPr/>
      </xdr:nvSpPr>
      <xdr:spPr>
        <a:xfrm>
          <a:off x="3746500" y="100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37439</xdr:rowOff>
    </xdr:from>
    <xdr:ext cx="534377" cy="259045"/>
    <xdr:sp macro="" textlink="">
      <xdr:nvSpPr>
        <xdr:cNvPr id="142" name="テキスト ボックス 141">
          <a:extLst>
            <a:ext uri="{FF2B5EF4-FFF2-40B4-BE49-F238E27FC236}">
              <a16:creationId xmlns:a16="http://schemas.microsoft.com/office/drawing/2014/main" id="{FAB8BDF8-C8FC-41F1-92E7-B0081B147A08}"/>
            </a:ext>
          </a:extLst>
        </xdr:cNvPr>
        <xdr:cNvSpPr txBox="1"/>
      </xdr:nvSpPr>
      <xdr:spPr>
        <a:xfrm>
          <a:off x="3530111" y="101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120910</xdr:rowOff>
    </xdr:from>
    <xdr:to>
      <xdr:col>15</xdr:col>
      <xdr:colOff>101600</xdr:colOff>
      <xdr:row>59</xdr:row>
      <xdr:rowOff>51060</xdr:rowOff>
    </xdr:to>
    <xdr:sp macro="" textlink="">
      <xdr:nvSpPr>
        <xdr:cNvPr id="143" name="楕円 142">
          <a:extLst>
            <a:ext uri="{FF2B5EF4-FFF2-40B4-BE49-F238E27FC236}">
              <a16:creationId xmlns:a16="http://schemas.microsoft.com/office/drawing/2014/main" id="{CBEEF3B3-D600-46E2-ABFC-D7A25C1C5E9D}"/>
            </a:ext>
          </a:extLst>
        </xdr:cNvPr>
        <xdr:cNvSpPr/>
      </xdr:nvSpPr>
      <xdr:spPr>
        <a:xfrm>
          <a:off x="2857500" y="100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42187</xdr:rowOff>
    </xdr:from>
    <xdr:ext cx="534377" cy="259045"/>
    <xdr:sp macro="" textlink="">
      <xdr:nvSpPr>
        <xdr:cNvPr id="144" name="テキスト ボックス 143">
          <a:extLst>
            <a:ext uri="{FF2B5EF4-FFF2-40B4-BE49-F238E27FC236}">
              <a16:creationId xmlns:a16="http://schemas.microsoft.com/office/drawing/2014/main" id="{24961F76-C45F-41F0-A566-5B9B5D9F78B5}"/>
            </a:ext>
          </a:extLst>
        </xdr:cNvPr>
        <xdr:cNvSpPr txBox="1"/>
      </xdr:nvSpPr>
      <xdr:spPr>
        <a:xfrm>
          <a:off x="2641111" y="101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117449</xdr:rowOff>
    </xdr:from>
    <xdr:to>
      <xdr:col>10</xdr:col>
      <xdr:colOff>165100</xdr:colOff>
      <xdr:row>59</xdr:row>
      <xdr:rowOff>47599</xdr:rowOff>
    </xdr:to>
    <xdr:sp macro="" textlink="">
      <xdr:nvSpPr>
        <xdr:cNvPr id="145" name="楕円 144">
          <a:extLst>
            <a:ext uri="{FF2B5EF4-FFF2-40B4-BE49-F238E27FC236}">
              <a16:creationId xmlns:a16="http://schemas.microsoft.com/office/drawing/2014/main" id="{B90EBD03-1306-477C-BA9B-A94AF8273BB5}"/>
            </a:ext>
          </a:extLst>
        </xdr:cNvPr>
        <xdr:cNvSpPr/>
      </xdr:nvSpPr>
      <xdr:spPr>
        <a:xfrm>
          <a:off x="1968500" y="100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38726</xdr:rowOff>
    </xdr:from>
    <xdr:ext cx="534377" cy="259045"/>
    <xdr:sp macro="" textlink="">
      <xdr:nvSpPr>
        <xdr:cNvPr id="146" name="テキスト ボックス 145">
          <a:extLst>
            <a:ext uri="{FF2B5EF4-FFF2-40B4-BE49-F238E27FC236}">
              <a16:creationId xmlns:a16="http://schemas.microsoft.com/office/drawing/2014/main" id="{0566F9AF-20CD-406F-BA35-98F23DB80B52}"/>
            </a:ext>
          </a:extLst>
        </xdr:cNvPr>
        <xdr:cNvSpPr txBox="1"/>
      </xdr:nvSpPr>
      <xdr:spPr>
        <a:xfrm>
          <a:off x="1752111" y="101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128147</xdr:rowOff>
    </xdr:from>
    <xdr:to>
      <xdr:col>6</xdr:col>
      <xdr:colOff>38100</xdr:colOff>
      <xdr:row>59</xdr:row>
      <xdr:rowOff>58297</xdr:rowOff>
    </xdr:to>
    <xdr:sp macro="" textlink="">
      <xdr:nvSpPr>
        <xdr:cNvPr id="147" name="楕円 146">
          <a:extLst>
            <a:ext uri="{FF2B5EF4-FFF2-40B4-BE49-F238E27FC236}">
              <a16:creationId xmlns:a16="http://schemas.microsoft.com/office/drawing/2014/main" id="{A398EAFE-073A-4BC2-9CE3-05C8E44C7113}"/>
            </a:ext>
          </a:extLst>
        </xdr:cNvPr>
        <xdr:cNvSpPr/>
      </xdr:nvSpPr>
      <xdr:spPr>
        <a:xfrm>
          <a:off x="1079500" y="100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49424</xdr:rowOff>
    </xdr:from>
    <xdr:ext cx="534377" cy="259045"/>
    <xdr:sp macro="" textlink="">
      <xdr:nvSpPr>
        <xdr:cNvPr id="148" name="テキスト ボックス 147">
          <a:extLst>
            <a:ext uri="{FF2B5EF4-FFF2-40B4-BE49-F238E27FC236}">
              <a16:creationId xmlns:a16="http://schemas.microsoft.com/office/drawing/2014/main" id="{2F9B137B-E40A-487F-A3CE-1FBF5C332F62}"/>
            </a:ext>
          </a:extLst>
        </xdr:cNvPr>
        <xdr:cNvSpPr txBox="1"/>
      </xdr:nvSpPr>
      <xdr:spPr>
        <a:xfrm>
          <a:off x="863111" y="1016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3EC19740-6D43-454D-A8F4-B46FA22FB01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65B16C38-5034-426C-A162-DE0644C61C7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B5D05F0A-12E9-429C-A161-61224C1475A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475C0B04-FAED-45E8-93E0-D6D6862A33C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6BF2F64F-A42F-4DD0-BBD9-B47CEBC759C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6FFC7B9A-7A42-44B3-B960-61D890817EF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57C39E8A-AA5A-4590-90E8-D8B062F92B9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CB74EEF9-2573-41E0-A12C-C7340C604B2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908D1D91-E3BD-4A20-B2DF-AE13894CE2F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3DFBE540-8FDE-437D-AA2D-4A2B332D5FF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F55B2436-B5BE-487E-B770-DD490C87D422}"/>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A1697460-D263-4D35-BF09-1B39D0C9589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A8C5E16C-4E6F-4430-906C-4663939FEEE2}"/>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2E39D772-4BE0-4D14-86EF-FEF25F262F73}"/>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CF8B20DA-4848-49B2-B350-958041231137}"/>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A000D899-7736-47F2-994C-9FCBDD42A61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7EA54440-E8F8-4136-B41B-A0F30EDA84CF}"/>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D457F887-F6BD-4247-81DA-0AC9F07C13BD}"/>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FC51C339-935A-4E16-BD1B-043D73C0DECA}"/>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5A102F59-16F9-4DE8-9A16-6BD41D3E089F}"/>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D3FED775-AC48-49CD-88EA-E8BDB1D8C8BF}"/>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EBC9EB88-771D-4B4A-BEE6-0CC72A2E53B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C897EEDD-B56C-4411-ADC4-DC34116F31C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F63E5753-3BE4-4A5B-9055-62C35F05744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9F109198-3E97-458C-8FB9-14311079884C}"/>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BA1EBF9F-E47D-432D-B7C1-4645C1CBB58D}"/>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91E10B6B-4E93-4A3A-B19D-48D3A833C94E}"/>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7D88482C-95E9-4291-96E8-7AAD3DCCE889}"/>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DF30FDAD-8D5D-4907-9767-FC3AB16BF6C1}"/>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108427</xdr:rowOff>
    </xdr:from>
    <xdr:to>
      <xdr:col>24</xdr:col>
      <xdr:colOff>63500</xdr:colOff>
      <xdr:row>77</xdr:row>
      <xdr:rowOff>134945</xdr:rowOff>
    </xdr:to>
    <xdr:cxnSp macro="">
      <xdr:nvCxnSpPr>
        <xdr:cNvPr id="178" name="直線コネクタ 177">
          <a:extLst>
            <a:ext uri="{FF2B5EF4-FFF2-40B4-BE49-F238E27FC236}">
              <a16:creationId xmlns:a16="http://schemas.microsoft.com/office/drawing/2014/main" id="{0F3564CE-8CF9-4671-8E66-EF267242872C}"/>
            </a:ext>
          </a:extLst>
        </xdr:cNvPr>
        <xdr:cNvCxnSpPr/>
      </xdr:nvCxnSpPr>
      <xdr:spPr>
        <a:xfrm flipV="1">
          <a:off x="3797300" y="13310077"/>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C05B5B2-4196-4E3B-9E63-0F26C14E7D2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FC69C4A6-27CD-418A-A250-A9E4517497D8}"/>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134945</xdr:rowOff>
    </xdr:from>
    <xdr:to>
      <xdr:col>19</xdr:col>
      <xdr:colOff>177800</xdr:colOff>
      <xdr:row>78</xdr:row>
      <xdr:rowOff>4528</xdr:rowOff>
    </xdr:to>
    <xdr:cxnSp macro="">
      <xdr:nvCxnSpPr>
        <xdr:cNvPr id="181" name="直線コネクタ 180">
          <a:extLst>
            <a:ext uri="{FF2B5EF4-FFF2-40B4-BE49-F238E27FC236}">
              <a16:creationId xmlns:a16="http://schemas.microsoft.com/office/drawing/2014/main" id="{D6DE5E5D-4DF2-4E74-BB57-948C76237319}"/>
            </a:ext>
          </a:extLst>
        </xdr:cNvPr>
        <xdr:cNvCxnSpPr/>
      </xdr:nvCxnSpPr>
      <xdr:spPr>
        <a:xfrm flipV="1">
          <a:off x="2908300" y="13336595"/>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2" name="フローチャート: 判断 181">
          <a:extLst>
            <a:ext uri="{FF2B5EF4-FFF2-40B4-BE49-F238E27FC236}">
              <a16:creationId xmlns:a16="http://schemas.microsoft.com/office/drawing/2014/main" id="{57033957-4719-4D26-BD46-1DB8CD8172BB}"/>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3" name="テキスト ボックス 182">
          <a:extLst>
            <a:ext uri="{FF2B5EF4-FFF2-40B4-BE49-F238E27FC236}">
              <a16:creationId xmlns:a16="http://schemas.microsoft.com/office/drawing/2014/main" id="{3254E0F4-A90B-42A7-B0AF-26BD62A57539}"/>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155687</xdr:rowOff>
    </xdr:from>
    <xdr:to>
      <xdr:col>15</xdr:col>
      <xdr:colOff>50800</xdr:colOff>
      <xdr:row>78</xdr:row>
      <xdr:rowOff>4528</xdr:rowOff>
    </xdr:to>
    <xdr:cxnSp macro="">
      <xdr:nvCxnSpPr>
        <xdr:cNvPr id="184" name="直線コネクタ 183">
          <a:extLst>
            <a:ext uri="{FF2B5EF4-FFF2-40B4-BE49-F238E27FC236}">
              <a16:creationId xmlns:a16="http://schemas.microsoft.com/office/drawing/2014/main" id="{15473FA3-CCE6-4525-A065-315E18FD3934}"/>
            </a:ext>
          </a:extLst>
        </xdr:cNvPr>
        <xdr:cNvCxnSpPr/>
      </xdr:nvCxnSpPr>
      <xdr:spPr>
        <a:xfrm>
          <a:off x="2019300" y="13357337"/>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5" name="フローチャート: 判断 184">
          <a:extLst>
            <a:ext uri="{FF2B5EF4-FFF2-40B4-BE49-F238E27FC236}">
              <a16:creationId xmlns:a16="http://schemas.microsoft.com/office/drawing/2014/main" id="{D2272793-3221-4053-B730-50F7C214550E}"/>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6" name="テキスト ボックス 185">
          <a:extLst>
            <a:ext uri="{FF2B5EF4-FFF2-40B4-BE49-F238E27FC236}">
              <a16:creationId xmlns:a16="http://schemas.microsoft.com/office/drawing/2014/main" id="{D7191E45-D957-4510-9671-951D3556C35B}"/>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155687</xdr:rowOff>
    </xdr:from>
    <xdr:to>
      <xdr:col>10</xdr:col>
      <xdr:colOff>114300</xdr:colOff>
      <xdr:row>77</xdr:row>
      <xdr:rowOff>165219</xdr:rowOff>
    </xdr:to>
    <xdr:cxnSp macro="">
      <xdr:nvCxnSpPr>
        <xdr:cNvPr id="187" name="直線コネクタ 186">
          <a:extLst>
            <a:ext uri="{FF2B5EF4-FFF2-40B4-BE49-F238E27FC236}">
              <a16:creationId xmlns:a16="http://schemas.microsoft.com/office/drawing/2014/main" id="{04147BF4-3770-40CB-BDCE-0C3335ECEF6A}"/>
            </a:ext>
          </a:extLst>
        </xdr:cNvPr>
        <xdr:cNvCxnSpPr/>
      </xdr:nvCxnSpPr>
      <xdr:spPr>
        <a:xfrm flipV="1">
          <a:off x="1130300" y="13357337"/>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8" name="フローチャート: 判断 187">
          <a:extLst>
            <a:ext uri="{FF2B5EF4-FFF2-40B4-BE49-F238E27FC236}">
              <a16:creationId xmlns:a16="http://schemas.microsoft.com/office/drawing/2014/main" id="{1EDD186E-F9CA-45CE-A7FF-F97A514B1ED6}"/>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9" name="テキスト ボックス 188">
          <a:extLst>
            <a:ext uri="{FF2B5EF4-FFF2-40B4-BE49-F238E27FC236}">
              <a16:creationId xmlns:a16="http://schemas.microsoft.com/office/drawing/2014/main" id="{40374B18-44D0-467A-97C0-BB57499C8EE2}"/>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0" name="フローチャート: 判断 189">
          <a:extLst>
            <a:ext uri="{FF2B5EF4-FFF2-40B4-BE49-F238E27FC236}">
              <a16:creationId xmlns:a16="http://schemas.microsoft.com/office/drawing/2014/main" id="{78492991-7B35-4182-840D-308C96F446EE}"/>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1" name="テキスト ボックス 190">
          <a:extLst>
            <a:ext uri="{FF2B5EF4-FFF2-40B4-BE49-F238E27FC236}">
              <a16:creationId xmlns:a16="http://schemas.microsoft.com/office/drawing/2014/main" id="{01191618-51DA-4BB8-BC73-E32F6F6E271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AF6D8E9-E42F-4B7F-96E4-BA121BDA6E8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D5C6508-D5EC-42DC-82D2-6087A101640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0725275-DB7A-4E40-B0EB-5880E3B434A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86CA3F7-B292-45CC-BF27-E21F07036EB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3BD392A-CEE6-4178-B434-C57AA903E42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57627</xdr:rowOff>
    </xdr:from>
    <xdr:to>
      <xdr:col>24</xdr:col>
      <xdr:colOff>114300</xdr:colOff>
      <xdr:row>77</xdr:row>
      <xdr:rowOff>159227</xdr:rowOff>
    </xdr:to>
    <xdr:sp macro="" textlink="">
      <xdr:nvSpPr>
        <xdr:cNvPr id="197" name="楕円 196">
          <a:extLst>
            <a:ext uri="{FF2B5EF4-FFF2-40B4-BE49-F238E27FC236}">
              <a16:creationId xmlns:a16="http://schemas.microsoft.com/office/drawing/2014/main" id="{3DF553CA-A50B-4237-932A-C52D0C825CFE}"/>
            </a:ext>
          </a:extLst>
        </xdr:cNvPr>
        <xdr:cNvSpPr/>
      </xdr:nvSpPr>
      <xdr:spPr>
        <a:xfrm>
          <a:off x="4584700" y="132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144004</xdr:rowOff>
    </xdr:from>
    <xdr:ext cx="599010" cy="259045"/>
    <xdr:sp macro="" textlink="">
      <xdr:nvSpPr>
        <xdr:cNvPr id="198" name="民生費該当値テキスト">
          <a:extLst>
            <a:ext uri="{FF2B5EF4-FFF2-40B4-BE49-F238E27FC236}">
              <a16:creationId xmlns:a16="http://schemas.microsoft.com/office/drawing/2014/main" id="{232FB5EA-9235-4A6D-98EB-912696FC59A2}"/>
            </a:ext>
          </a:extLst>
        </xdr:cNvPr>
        <xdr:cNvSpPr txBox="1"/>
      </xdr:nvSpPr>
      <xdr:spPr>
        <a:xfrm>
          <a:off x="4686300" y="1317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84145</xdr:rowOff>
    </xdr:from>
    <xdr:to>
      <xdr:col>20</xdr:col>
      <xdr:colOff>38100</xdr:colOff>
      <xdr:row>78</xdr:row>
      <xdr:rowOff>14295</xdr:rowOff>
    </xdr:to>
    <xdr:sp macro="" textlink="">
      <xdr:nvSpPr>
        <xdr:cNvPr id="199" name="楕円 198">
          <a:extLst>
            <a:ext uri="{FF2B5EF4-FFF2-40B4-BE49-F238E27FC236}">
              <a16:creationId xmlns:a16="http://schemas.microsoft.com/office/drawing/2014/main" id="{44C417B1-DF7C-4181-8E1E-598D4FC35A88}"/>
            </a:ext>
          </a:extLst>
        </xdr:cNvPr>
        <xdr:cNvSpPr/>
      </xdr:nvSpPr>
      <xdr:spPr>
        <a:xfrm>
          <a:off x="3746500" y="132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5422</xdr:rowOff>
    </xdr:from>
    <xdr:ext cx="599010" cy="259045"/>
    <xdr:sp macro="" textlink="">
      <xdr:nvSpPr>
        <xdr:cNvPr id="200" name="テキスト ボックス 199">
          <a:extLst>
            <a:ext uri="{FF2B5EF4-FFF2-40B4-BE49-F238E27FC236}">
              <a16:creationId xmlns:a16="http://schemas.microsoft.com/office/drawing/2014/main" id="{25167669-DAD6-4935-ACA5-CE88A81C4A76}"/>
            </a:ext>
          </a:extLst>
        </xdr:cNvPr>
        <xdr:cNvSpPr txBox="1"/>
      </xdr:nvSpPr>
      <xdr:spPr>
        <a:xfrm>
          <a:off x="3497795" y="133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125178</xdr:rowOff>
    </xdr:from>
    <xdr:to>
      <xdr:col>15</xdr:col>
      <xdr:colOff>101600</xdr:colOff>
      <xdr:row>78</xdr:row>
      <xdr:rowOff>55328</xdr:rowOff>
    </xdr:to>
    <xdr:sp macro="" textlink="">
      <xdr:nvSpPr>
        <xdr:cNvPr id="201" name="楕円 200">
          <a:extLst>
            <a:ext uri="{FF2B5EF4-FFF2-40B4-BE49-F238E27FC236}">
              <a16:creationId xmlns:a16="http://schemas.microsoft.com/office/drawing/2014/main" id="{BD45D392-BE4F-402B-8624-57A7D6936832}"/>
            </a:ext>
          </a:extLst>
        </xdr:cNvPr>
        <xdr:cNvSpPr/>
      </xdr:nvSpPr>
      <xdr:spPr>
        <a:xfrm>
          <a:off x="2857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46455</xdr:rowOff>
    </xdr:from>
    <xdr:ext cx="599010" cy="259045"/>
    <xdr:sp macro="" textlink="">
      <xdr:nvSpPr>
        <xdr:cNvPr id="202" name="テキスト ボックス 201">
          <a:extLst>
            <a:ext uri="{FF2B5EF4-FFF2-40B4-BE49-F238E27FC236}">
              <a16:creationId xmlns:a16="http://schemas.microsoft.com/office/drawing/2014/main" id="{A78FCFF0-A5C4-45A4-B356-BE87D337F946}"/>
            </a:ext>
          </a:extLst>
        </xdr:cNvPr>
        <xdr:cNvSpPr txBox="1"/>
      </xdr:nvSpPr>
      <xdr:spPr>
        <a:xfrm>
          <a:off x="2608795" y="1341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104887</xdr:rowOff>
    </xdr:from>
    <xdr:to>
      <xdr:col>10</xdr:col>
      <xdr:colOff>165100</xdr:colOff>
      <xdr:row>78</xdr:row>
      <xdr:rowOff>35037</xdr:rowOff>
    </xdr:to>
    <xdr:sp macro="" textlink="">
      <xdr:nvSpPr>
        <xdr:cNvPr id="203" name="楕円 202">
          <a:extLst>
            <a:ext uri="{FF2B5EF4-FFF2-40B4-BE49-F238E27FC236}">
              <a16:creationId xmlns:a16="http://schemas.microsoft.com/office/drawing/2014/main" id="{2E133A4F-2DFB-4AB2-AF2B-2F0FDA49AE89}"/>
            </a:ext>
          </a:extLst>
        </xdr:cNvPr>
        <xdr:cNvSpPr/>
      </xdr:nvSpPr>
      <xdr:spPr>
        <a:xfrm>
          <a:off x="1968500" y="133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26164</xdr:rowOff>
    </xdr:from>
    <xdr:ext cx="599010" cy="259045"/>
    <xdr:sp macro="" textlink="">
      <xdr:nvSpPr>
        <xdr:cNvPr id="204" name="テキスト ボックス 203">
          <a:extLst>
            <a:ext uri="{FF2B5EF4-FFF2-40B4-BE49-F238E27FC236}">
              <a16:creationId xmlns:a16="http://schemas.microsoft.com/office/drawing/2014/main" id="{C2B4A95C-C29F-42D1-BB39-DA6A4670B842}"/>
            </a:ext>
          </a:extLst>
        </xdr:cNvPr>
        <xdr:cNvSpPr txBox="1"/>
      </xdr:nvSpPr>
      <xdr:spPr>
        <a:xfrm>
          <a:off x="1719795" y="1339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114419</xdr:rowOff>
    </xdr:from>
    <xdr:to>
      <xdr:col>6</xdr:col>
      <xdr:colOff>38100</xdr:colOff>
      <xdr:row>78</xdr:row>
      <xdr:rowOff>44569</xdr:rowOff>
    </xdr:to>
    <xdr:sp macro="" textlink="">
      <xdr:nvSpPr>
        <xdr:cNvPr id="205" name="楕円 204">
          <a:extLst>
            <a:ext uri="{FF2B5EF4-FFF2-40B4-BE49-F238E27FC236}">
              <a16:creationId xmlns:a16="http://schemas.microsoft.com/office/drawing/2014/main" id="{2BBBE388-0710-457F-B627-ED7AFE8455FF}"/>
            </a:ext>
          </a:extLst>
        </xdr:cNvPr>
        <xdr:cNvSpPr/>
      </xdr:nvSpPr>
      <xdr:spPr>
        <a:xfrm>
          <a:off x="1079500" y="133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35696</xdr:rowOff>
    </xdr:from>
    <xdr:ext cx="599010" cy="259045"/>
    <xdr:sp macro="" textlink="">
      <xdr:nvSpPr>
        <xdr:cNvPr id="206" name="テキスト ボックス 205">
          <a:extLst>
            <a:ext uri="{FF2B5EF4-FFF2-40B4-BE49-F238E27FC236}">
              <a16:creationId xmlns:a16="http://schemas.microsoft.com/office/drawing/2014/main" id="{DA848AF3-CDA0-4477-9ECD-3392498EB01C}"/>
            </a:ext>
          </a:extLst>
        </xdr:cNvPr>
        <xdr:cNvSpPr txBox="1"/>
      </xdr:nvSpPr>
      <xdr:spPr>
        <a:xfrm>
          <a:off x="830795" y="1340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C9D6B333-46EC-4D86-9204-16E461CD41F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4ECC42D5-F430-4829-A783-1E769302D75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5E36CB45-1E09-4E81-B214-72765A98F65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4EF50EB0-FEC0-4EF0-8BE0-AA20099724F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8C81A9AA-52D6-4F8B-A7D9-AC602E0CD91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2076E611-35C9-4E63-8C3E-F50B1FC3CFE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91A163EC-FA0D-470E-9DCD-238B50DA3AB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676F8885-F3A0-4DBF-AB5F-1F09E67B89E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F71E587B-2DF5-4A70-964A-F719D25797A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DF4CD74-CF91-49B1-950B-02099E11D98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C6329F84-D001-4692-A2C1-C95C37C6F6E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25A2F670-0FA2-4DB3-99EA-44CD9DEF7238}"/>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6E969AEA-CFAA-4E9C-95DB-3496948EB42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2E234C8D-6AF0-4AC6-ACF5-9A8C862D597D}"/>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D975B1BA-D07B-4CCB-99B8-D112BD998234}"/>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29978BFC-DD56-4510-AC88-56F74E89F738}"/>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8C1AE36A-0D26-444E-9A0F-F8825396385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14094A1E-8237-4E14-BFE3-3D57F5332F07}"/>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13F5DCAC-3CAC-4C3A-9F80-9F611DC15F2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D9ED645C-88B6-44F6-A895-9B650FA2F69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2A20C2E7-664F-4780-93DF-FB60F3C6A76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6B62DE45-9A68-4DD0-9869-C156B661BCC3}"/>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5BDA6592-6823-4852-91E3-BDDC2EFA1F8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58480891-83A8-4E5A-8499-AF842F113198}"/>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D4AE2A8D-2B5E-4E0B-A089-494231242327}"/>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2EC0A009-E3BB-47DB-A773-FE821661256B}"/>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8AC1D678-5305-4F96-80F5-0CB5CA5F6447}"/>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7EE6955E-92EE-4EDE-A5CF-C15F37727AF5}"/>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144357</xdr:rowOff>
    </xdr:from>
    <xdr:to>
      <xdr:col>24</xdr:col>
      <xdr:colOff>63500</xdr:colOff>
      <xdr:row>98</xdr:row>
      <xdr:rowOff>157040</xdr:rowOff>
    </xdr:to>
    <xdr:cxnSp macro="">
      <xdr:nvCxnSpPr>
        <xdr:cNvPr id="235" name="直線コネクタ 234">
          <a:extLst>
            <a:ext uri="{FF2B5EF4-FFF2-40B4-BE49-F238E27FC236}">
              <a16:creationId xmlns:a16="http://schemas.microsoft.com/office/drawing/2014/main" id="{15A3EDD8-74ED-41AD-B132-EC1471C143DB}"/>
            </a:ext>
          </a:extLst>
        </xdr:cNvPr>
        <xdr:cNvCxnSpPr/>
      </xdr:nvCxnSpPr>
      <xdr:spPr>
        <a:xfrm flipV="1">
          <a:off x="3797300" y="16946457"/>
          <a:ext cx="8382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2E71A2A5-4ACB-4E74-AC59-40A66A126D2F}"/>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92F577CC-3CCC-4015-BEB0-A53BE4D5B8C9}"/>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150064</xdr:rowOff>
    </xdr:from>
    <xdr:to>
      <xdr:col>19</xdr:col>
      <xdr:colOff>177800</xdr:colOff>
      <xdr:row>98</xdr:row>
      <xdr:rowOff>157040</xdr:rowOff>
    </xdr:to>
    <xdr:cxnSp macro="">
      <xdr:nvCxnSpPr>
        <xdr:cNvPr id="238" name="直線コネクタ 237">
          <a:extLst>
            <a:ext uri="{FF2B5EF4-FFF2-40B4-BE49-F238E27FC236}">
              <a16:creationId xmlns:a16="http://schemas.microsoft.com/office/drawing/2014/main" id="{8500C061-F90E-4F9E-830C-8A602B005441}"/>
            </a:ext>
          </a:extLst>
        </xdr:cNvPr>
        <xdr:cNvCxnSpPr/>
      </xdr:nvCxnSpPr>
      <xdr:spPr>
        <a:xfrm>
          <a:off x="2908300" y="16952164"/>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61043</xdr:rowOff>
    </xdr:from>
    <xdr:to>
      <xdr:col>20</xdr:col>
      <xdr:colOff>38100</xdr:colOff>
      <xdr:row>98</xdr:row>
      <xdr:rowOff>162643</xdr:rowOff>
    </xdr:to>
    <xdr:sp macro="" textlink="">
      <xdr:nvSpPr>
        <xdr:cNvPr id="239" name="フローチャート: 判断 238">
          <a:extLst>
            <a:ext uri="{FF2B5EF4-FFF2-40B4-BE49-F238E27FC236}">
              <a16:creationId xmlns:a16="http://schemas.microsoft.com/office/drawing/2014/main" id="{D05EEC04-AF03-4FCA-A1CC-A48952A63C93}"/>
            </a:ext>
          </a:extLst>
        </xdr:cNvPr>
        <xdr:cNvSpPr/>
      </xdr:nvSpPr>
      <xdr:spPr>
        <a:xfrm>
          <a:off x="3746500" y="1686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7720</xdr:rowOff>
    </xdr:from>
    <xdr:ext cx="534377" cy="259045"/>
    <xdr:sp macro="" textlink="">
      <xdr:nvSpPr>
        <xdr:cNvPr id="240" name="テキスト ボックス 239">
          <a:extLst>
            <a:ext uri="{FF2B5EF4-FFF2-40B4-BE49-F238E27FC236}">
              <a16:creationId xmlns:a16="http://schemas.microsoft.com/office/drawing/2014/main" id="{C98FC7EA-DE26-4E5D-89BB-3CA7ACC98EF5}"/>
            </a:ext>
          </a:extLst>
        </xdr:cNvPr>
        <xdr:cNvSpPr txBox="1"/>
      </xdr:nvSpPr>
      <xdr:spPr>
        <a:xfrm>
          <a:off x="3530111" y="166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150064</xdr:rowOff>
    </xdr:from>
    <xdr:to>
      <xdr:col>15</xdr:col>
      <xdr:colOff>50800</xdr:colOff>
      <xdr:row>98</xdr:row>
      <xdr:rowOff>152994</xdr:rowOff>
    </xdr:to>
    <xdr:cxnSp macro="">
      <xdr:nvCxnSpPr>
        <xdr:cNvPr id="241" name="直線コネクタ 240">
          <a:extLst>
            <a:ext uri="{FF2B5EF4-FFF2-40B4-BE49-F238E27FC236}">
              <a16:creationId xmlns:a16="http://schemas.microsoft.com/office/drawing/2014/main" id="{73576F7F-B947-4800-B7AC-4D7A274D017C}"/>
            </a:ext>
          </a:extLst>
        </xdr:cNvPr>
        <xdr:cNvCxnSpPr/>
      </xdr:nvCxnSpPr>
      <xdr:spPr>
        <a:xfrm flipV="1">
          <a:off x="2019300" y="16952164"/>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62866</xdr:rowOff>
    </xdr:from>
    <xdr:to>
      <xdr:col>15</xdr:col>
      <xdr:colOff>101600</xdr:colOff>
      <xdr:row>98</xdr:row>
      <xdr:rowOff>164466</xdr:rowOff>
    </xdr:to>
    <xdr:sp macro="" textlink="">
      <xdr:nvSpPr>
        <xdr:cNvPr id="242" name="フローチャート: 判断 241">
          <a:extLst>
            <a:ext uri="{FF2B5EF4-FFF2-40B4-BE49-F238E27FC236}">
              <a16:creationId xmlns:a16="http://schemas.microsoft.com/office/drawing/2014/main" id="{3C331CCE-759F-41E7-BCF2-99CC3573391A}"/>
            </a:ext>
          </a:extLst>
        </xdr:cNvPr>
        <xdr:cNvSpPr/>
      </xdr:nvSpPr>
      <xdr:spPr>
        <a:xfrm>
          <a:off x="2857500" y="1686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9543</xdr:rowOff>
    </xdr:from>
    <xdr:ext cx="534377" cy="259045"/>
    <xdr:sp macro="" textlink="">
      <xdr:nvSpPr>
        <xdr:cNvPr id="243" name="テキスト ボックス 242">
          <a:extLst>
            <a:ext uri="{FF2B5EF4-FFF2-40B4-BE49-F238E27FC236}">
              <a16:creationId xmlns:a16="http://schemas.microsoft.com/office/drawing/2014/main" id="{B48E724E-C72C-4F33-8822-B567C747EA80}"/>
            </a:ext>
          </a:extLst>
        </xdr:cNvPr>
        <xdr:cNvSpPr txBox="1"/>
      </xdr:nvSpPr>
      <xdr:spPr>
        <a:xfrm>
          <a:off x="2641111" y="166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152994</xdr:rowOff>
    </xdr:from>
    <xdr:to>
      <xdr:col>10</xdr:col>
      <xdr:colOff>114300</xdr:colOff>
      <xdr:row>98</xdr:row>
      <xdr:rowOff>160117</xdr:rowOff>
    </xdr:to>
    <xdr:cxnSp macro="">
      <xdr:nvCxnSpPr>
        <xdr:cNvPr id="244" name="直線コネクタ 243">
          <a:extLst>
            <a:ext uri="{FF2B5EF4-FFF2-40B4-BE49-F238E27FC236}">
              <a16:creationId xmlns:a16="http://schemas.microsoft.com/office/drawing/2014/main" id="{47A98339-E291-4651-B7BD-B25452E127A1}"/>
            </a:ext>
          </a:extLst>
        </xdr:cNvPr>
        <xdr:cNvCxnSpPr/>
      </xdr:nvCxnSpPr>
      <xdr:spPr>
        <a:xfrm flipV="1">
          <a:off x="1130300" y="16955094"/>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65698</xdr:rowOff>
    </xdr:from>
    <xdr:to>
      <xdr:col>10</xdr:col>
      <xdr:colOff>165100</xdr:colOff>
      <xdr:row>98</xdr:row>
      <xdr:rowOff>167298</xdr:rowOff>
    </xdr:to>
    <xdr:sp macro="" textlink="">
      <xdr:nvSpPr>
        <xdr:cNvPr id="245" name="フローチャート: 判断 244">
          <a:extLst>
            <a:ext uri="{FF2B5EF4-FFF2-40B4-BE49-F238E27FC236}">
              <a16:creationId xmlns:a16="http://schemas.microsoft.com/office/drawing/2014/main" id="{0D7E2C79-993E-489E-91C6-35E422DE181E}"/>
            </a:ext>
          </a:extLst>
        </xdr:cNvPr>
        <xdr:cNvSpPr/>
      </xdr:nvSpPr>
      <xdr:spPr>
        <a:xfrm>
          <a:off x="1968500" y="1686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12375</xdr:rowOff>
    </xdr:from>
    <xdr:ext cx="534377" cy="259045"/>
    <xdr:sp macro="" textlink="">
      <xdr:nvSpPr>
        <xdr:cNvPr id="246" name="テキスト ボックス 245">
          <a:extLst>
            <a:ext uri="{FF2B5EF4-FFF2-40B4-BE49-F238E27FC236}">
              <a16:creationId xmlns:a16="http://schemas.microsoft.com/office/drawing/2014/main" id="{69CD33DE-2006-4CC3-AD19-2CD2C4FA7829}"/>
            </a:ext>
          </a:extLst>
        </xdr:cNvPr>
        <xdr:cNvSpPr txBox="1"/>
      </xdr:nvSpPr>
      <xdr:spPr>
        <a:xfrm>
          <a:off x="1752111" y="166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65256</xdr:rowOff>
    </xdr:from>
    <xdr:to>
      <xdr:col>6</xdr:col>
      <xdr:colOff>38100</xdr:colOff>
      <xdr:row>98</xdr:row>
      <xdr:rowOff>166856</xdr:rowOff>
    </xdr:to>
    <xdr:sp macro="" textlink="">
      <xdr:nvSpPr>
        <xdr:cNvPr id="247" name="フローチャート: 判断 246">
          <a:extLst>
            <a:ext uri="{FF2B5EF4-FFF2-40B4-BE49-F238E27FC236}">
              <a16:creationId xmlns:a16="http://schemas.microsoft.com/office/drawing/2014/main" id="{8356C539-44F3-4FC2-BA67-7AAA2271C014}"/>
            </a:ext>
          </a:extLst>
        </xdr:cNvPr>
        <xdr:cNvSpPr/>
      </xdr:nvSpPr>
      <xdr:spPr>
        <a:xfrm>
          <a:off x="1079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11933</xdr:rowOff>
    </xdr:from>
    <xdr:ext cx="534377" cy="259045"/>
    <xdr:sp macro="" textlink="">
      <xdr:nvSpPr>
        <xdr:cNvPr id="248" name="テキスト ボックス 247">
          <a:extLst>
            <a:ext uri="{FF2B5EF4-FFF2-40B4-BE49-F238E27FC236}">
              <a16:creationId xmlns:a16="http://schemas.microsoft.com/office/drawing/2014/main" id="{6169B07A-3EB3-45DF-ADBC-5ADFB9BF7237}"/>
            </a:ext>
          </a:extLst>
        </xdr:cNvPr>
        <xdr:cNvSpPr txBox="1"/>
      </xdr:nvSpPr>
      <xdr:spPr>
        <a:xfrm>
          <a:off x="863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CA0DB71-1C1D-400A-B98F-84BECDC40A7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60605B0-89AF-46FF-BCDF-46ADAA27B77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3C4554C-FBE0-42B0-98C7-BCAEDC23ADC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9B9C345-E74A-4245-9F4D-A77158EF595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8D96A0F-B7BA-4CAA-91FE-49BEA287CE5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93557</xdr:rowOff>
    </xdr:from>
    <xdr:to>
      <xdr:col>24</xdr:col>
      <xdr:colOff>114300</xdr:colOff>
      <xdr:row>99</xdr:row>
      <xdr:rowOff>23707</xdr:rowOff>
    </xdr:to>
    <xdr:sp macro="" textlink="">
      <xdr:nvSpPr>
        <xdr:cNvPr id="254" name="楕円 253">
          <a:extLst>
            <a:ext uri="{FF2B5EF4-FFF2-40B4-BE49-F238E27FC236}">
              <a16:creationId xmlns:a16="http://schemas.microsoft.com/office/drawing/2014/main" id="{624AF305-0584-4D15-BC35-3B593560BCA4}"/>
            </a:ext>
          </a:extLst>
        </xdr:cNvPr>
        <xdr:cNvSpPr/>
      </xdr:nvSpPr>
      <xdr:spPr>
        <a:xfrm>
          <a:off x="4584700" y="168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8484</xdr:rowOff>
    </xdr:from>
    <xdr:ext cx="534377" cy="259045"/>
    <xdr:sp macro="" textlink="">
      <xdr:nvSpPr>
        <xdr:cNvPr id="255" name="衛生費該当値テキスト">
          <a:extLst>
            <a:ext uri="{FF2B5EF4-FFF2-40B4-BE49-F238E27FC236}">
              <a16:creationId xmlns:a16="http://schemas.microsoft.com/office/drawing/2014/main" id="{A4E4B1E6-2B67-4B39-B1C1-57CDB69C8856}"/>
            </a:ext>
          </a:extLst>
        </xdr:cNvPr>
        <xdr:cNvSpPr txBox="1"/>
      </xdr:nvSpPr>
      <xdr:spPr>
        <a:xfrm>
          <a:off x="4686300" y="168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106240</xdr:rowOff>
    </xdr:from>
    <xdr:to>
      <xdr:col>20</xdr:col>
      <xdr:colOff>38100</xdr:colOff>
      <xdr:row>99</xdr:row>
      <xdr:rowOff>36390</xdr:rowOff>
    </xdr:to>
    <xdr:sp macro="" textlink="">
      <xdr:nvSpPr>
        <xdr:cNvPr id="256" name="楕円 255">
          <a:extLst>
            <a:ext uri="{FF2B5EF4-FFF2-40B4-BE49-F238E27FC236}">
              <a16:creationId xmlns:a16="http://schemas.microsoft.com/office/drawing/2014/main" id="{0BCDC468-3053-4A92-8040-B190BF85CDD4}"/>
            </a:ext>
          </a:extLst>
        </xdr:cNvPr>
        <xdr:cNvSpPr/>
      </xdr:nvSpPr>
      <xdr:spPr>
        <a:xfrm>
          <a:off x="3746500" y="169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27517</xdr:rowOff>
    </xdr:from>
    <xdr:ext cx="534377" cy="259045"/>
    <xdr:sp macro="" textlink="">
      <xdr:nvSpPr>
        <xdr:cNvPr id="257" name="テキスト ボックス 256">
          <a:extLst>
            <a:ext uri="{FF2B5EF4-FFF2-40B4-BE49-F238E27FC236}">
              <a16:creationId xmlns:a16="http://schemas.microsoft.com/office/drawing/2014/main" id="{53A46A12-7BCD-435F-8BC5-0DC2694E68F1}"/>
            </a:ext>
          </a:extLst>
        </xdr:cNvPr>
        <xdr:cNvSpPr txBox="1"/>
      </xdr:nvSpPr>
      <xdr:spPr>
        <a:xfrm>
          <a:off x="3530111" y="170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99264</xdr:rowOff>
    </xdr:from>
    <xdr:to>
      <xdr:col>15</xdr:col>
      <xdr:colOff>101600</xdr:colOff>
      <xdr:row>99</xdr:row>
      <xdr:rowOff>29414</xdr:rowOff>
    </xdr:to>
    <xdr:sp macro="" textlink="">
      <xdr:nvSpPr>
        <xdr:cNvPr id="258" name="楕円 257">
          <a:extLst>
            <a:ext uri="{FF2B5EF4-FFF2-40B4-BE49-F238E27FC236}">
              <a16:creationId xmlns:a16="http://schemas.microsoft.com/office/drawing/2014/main" id="{6BCF2DF5-3277-4CF2-A785-63E917F6D934}"/>
            </a:ext>
          </a:extLst>
        </xdr:cNvPr>
        <xdr:cNvSpPr/>
      </xdr:nvSpPr>
      <xdr:spPr>
        <a:xfrm>
          <a:off x="2857500" y="169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20541</xdr:rowOff>
    </xdr:from>
    <xdr:ext cx="534377" cy="259045"/>
    <xdr:sp macro="" textlink="">
      <xdr:nvSpPr>
        <xdr:cNvPr id="259" name="テキスト ボックス 258">
          <a:extLst>
            <a:ext uri="{FF2B5EF4-FFF2-40B4-BE49-F238E27FC236}">
              <a16:creationId xmlns:a16="http://schemas.microsoft.com/office/drawing/2014/main" id="{EB96CCD8-1A23-4765-AB15-7531DF89BC16}"/>
            </a:ext>
          </a:extLst>
        </xdr:cNvPr>
        <xdr:cNvSpPr txBox="1"/>
      </xdr:nvSpPr>
      <xdr:spPr>
        <a:xfrm>
          <a:off x="2641111" y="1699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102194</xdr:rowOff>
    </xdr:from>
    <xdr:to>
      <xdr:col>10</xdr:col>
      <xdr:colOff>165100</xdr:colOff>
      <xdr:row>99</xdr:row>
      <xdr:rowOff>32344</xdr:rowOff>
    </xdr:to>
    <xdr:sp macro="" textlink="">
      <xdr:nvSpPr>
        <xdr:cNvPr id="260" name="楕円 259">
          <a:extLst>
            <a:ext uri="{FF2B5EF4-FFF2-40B4-BE49-F238E27FC236}">
              <a16:creationId xmlns:a16="http://schemas.microsoft.com/office/drawing/2014/main" id="{5BFC58E7-F9C7-4C12-A31A-7A09D338917A}"/>
            </a:ext>
          </a:extLst>
        </xdr:cNvPr>
        <xdr:cNvSpPr/>
      </xdr:nvSpPr>
      <xdr:spPr>
        <a:xfrm>
          <a:off x="1968500" y="169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23471</xdr:rowOff>
    </xdr:from>
    <xdr:ext cx="534377" cy="259045"/>
    <xdr:sp macro="" textlink="">
      <xdr:nvSpPr>
        <xdr:cNvPr id="261" name="テキスト ボックス 260">
          <a:extLst>
            <a:ext uri="{FF2B5EF4-FFF2-40B4-BE49-F238E27FC236}">
              <a16:creationId xmlns:a16="http://schemas.microsoft.com/office/drawing/2014/main" id="{53BBB384-02D2-42C2-B879-2167D847F8C7}"/>
            </a:ext>
          </a:extLst>
        </xdr:cNvPr>
        <xdr:cNvSpPr txBox="1"/>
      </xdr:nvSpPr>
      <xdr:spPr>
        <a:xfrm>
          <a:off x="1752111" y="169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109317</xdr:rowOff>
    </xdr:from>
    <xdr:to>
      <xdr:col>6</xdr:col>
      <xdr:colOff>38100</xdr:colOff>
      <xdr:row>99</xdr:row>
      <xdr:rowOff>39467</xdr:rowOff>
    </xdr:to>
    <xdr:sp macro="" textlink="">
      <xdr:nvSpPr>
        <xdr:cNvPr id="262" name="楕円 261">
          <a:extLst>
            <a:ext uri="{FF2B5EF4-FFF2-40B4-BE49-F238E27FC236}">
              <a16:creationId xmlns:a16="http://schemas.microsoft.com/office/drawing/2014/main" id="{69550945-8A95-4D9A-BDBD-FFBC5FA91391}"/>
            </a:ext>
          </a:extLst>
        </xdr:cNvPr>
        <xdr:cNvSpPr/>
      </xdr:nvSpPr>
      <xdr:spPr>
        <a:xfrm>
          <a:off x="1079500" y="16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30594</xdr:rowOff>
    </xdr:from>
    <xdr:ext cx="534377" cy="259045"/>
    <xdr:sp macro="" textlink="">
      <xdr:nvSpPr>
        <xdr:cNvPr id="263" name="テキスト ボックス 262">
          <a:extLst>
            <a:ext uri="{FF2B5EF4-FFF2-40B4-BE49-F238E27FC236}">
              <a16:creationId xmlns:a16="http://schemas.microsoft.com/office/drawing/2014/main" id="{A7373139-232D-4A55-826B-4546E1CBFF67}"/>
            </a:ext>
          </a:extLst>
        </xdr:cNvPr>
        <xdr:cNvSpPr txBox="1"/>
      </xdr:nvSpPr>
      <xdr:spPr>
        <a:xfrm>
          <a:off x="863111" y="170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9AECDE9C-6C72-4562-9EDE-B06C046C132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9DBFC74D-8403-43D8-8A61-3CB2E148402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CDC80849-2039-4E99-91D3-DBA27459028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7DD3728E-E691-400B-96C1-89C32DBA108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3BCE62F1-7833-4992-9270-A4A624731FF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AC0630B1-ECA1-4207-A254-712ACC3430D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74DC63FA-598B-4FDB-80B9-D7B9BB28207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3D9B7F7-2A18-4D01-AD54-3DD93FC591C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68A1962D-A8E4-4D34-81CC-0A06E8F0630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2B7947E5-827C-42F1-80BD-1718C90D541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31F6F87D-4778-48A9-B8DE-51A0184BD7E4}"/>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74357858-FB63-40B7-A2D9-29531C0CC59E}"/>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D30A3DD7-DB4F-4A67-820B-ACC665DF6EB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17BC01EB-714F-4145-AC54-40D2DD7F097B}"/>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8DBEFEC7-9C68-4EFB-A2F1-77584AB9D52E}"/>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DE41E88A-7411-4E17-8DD4-295719CE4B53}"/>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E409EA32-1188-4F3A-B50F-A0F5349A174B}"/>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9AAAAC9F-2C6F-4929-9B58-04367F4FC6AB}"/>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7451EC54-EF3C-44B0-87EA-1C68D391D69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147E4DAC-4CE1-4641-ADE9-24A9877E46A8}"/>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B5105637-50CE-4B74-8F25-DA062ABEA95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DE977751-720D-4ED7-8963-DE21697C1C76}"/>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2E4C45D4-15EE-4F58-984E-15F01CE24E5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8243D3F0-CC01-4398-9937-29978D4262AF}"/>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C79FF57F-ED65-4C82-98D1-FF2AD92B334B}"/>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5449CD20-2C09-4512-BF03-34E8363EB2BF}"/>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9E080FB0-E873-40CF-8E5D-E2AA544A8CEF}"/>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4327798A-87B1-4D4E-BFD7-C42FF448258B}"/>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124765</xdr:rowOff>
    </xdr:from>
    <xdr:to>
      <xdr:col>55</xdr:col>
      <xdr:colOff>0</xdr:colOff>
      <xdr:row>37</xdr:row>
      <xdr:rowOff>69291</xdr:rowOff>
    </xdr:to>
    <xdr:cxnSp macro="">
      <xdr:nvCxnSpPr>
        <xdr:cNvPr id="292" name="直線コネクタ 291">
          <a:extLst>
            <a:ext uri="{FF2B5EF4-FFF2-40B4-BE49-F238E27FC236}">
              <a16:creationId xmlns:a16="http://schemas.microsoft.com/office/drawing/2014/main" id="{601248A6-5B77-4DDC-A36F-1C4174009C7D}"/>
            </a:ext>
          </a:extLst>
        </xdr:cNvPr>
        <xdr:cNvCxnSpPr/>
      </xdr:nvCxnSpPr>
      <xdr:spPr>
        <a:xfrm flipV="1">
          <a:off x="9639300" y="6296965"/>
          <a:ext cx="8382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F8DB9B36-5B40-499A-81CA-99232DEB52D7}"/>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2DCCD9F5-4819-44C4-B2D3-1F13026BCF9F}"/>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131013</xdr:rowOff>
    </xdr:from>
    <xdr:to>
      <xdr:col>50</xdr:col>
      <xdr:colOff>114300</xdr:colOff>
      <xdr:row>37</xdr:row>
      <xdr:rowOff>69291</xdr:rowOff>
    </xdr:to>
    <xdr:cxnSp macro="">
      <xdr:nvCxnSpPr>
        <xdr:cNvPr id="295" name="直線コネクタ 294">
          <a:extLst>
            <a:ext uri="{FF2B5EF4-FFF2-40B4-BE49-F238E27FC236}">
              <a16:creationId xmlns:a16="http://schemas.microsoft.com/office/drawing/2014/main" id="{77814166-9146-4E17-A554-2C9CCC22D2CA}"/>
            </a:ext>
          </a:extLst>
        </xdr:cNvPr>
        <xdr:cNvCxnSpPr/>
      </xdr:nvCxnSpPr>
      <xdr:spPr>
        <a:xfrm>
          <a:off x="8750300" y="6303213"/>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120523</xdr:rowOff>
    </xdr:from>
    <xdr:to>
      <xdr:col>50</xdr:col>
      <xdr:colOff>165100</xdr:colOff>
      <xdr:row>39</xdr:row>
      <xdr:rowOff>50673</xdr:rowOff>
    </xdr:to>
    <xdr:sp macro="" textlink="">
      <xdr:nvSpPr>
        <xdr:cNvPr id="296" name="フローチャート: 判断 295">
          <a:extLst>
            <a:ext uri="{FF2B5EF4-FFF2-40B4-BE49-F238E27FC236}">
              <a16:creationId xmlns:a16="http://schemas.microsoft.com/office/drawing/2014/main" id="{AC29E912-3490-40EF-9AB1-45268E6B9FB9}"/>
            </a:ext>
          </a:extLst>
        </xdr:cNvPr>
        <xdr:cNvSpPr/>
      </xdr:nvSpPr>
      <xdr:spPr>
        <a:xfrm>
          <a:off x="9588500" y="663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41800</xdr:rowOff>
    </xdr:from>
    <xdr:ext cx="378565" cy="259045"/>
    <xdr:sp macro="" textlink="">
      <xdr:nvSpPr>
        <xdr:cNvPr id="297" name="テキスト ボックス 296">
          <a:extLst>
            <a:ext uri="{FF2B5EF4-FFF2-40B4-BE49-F238E27FC236}">
              <a16:creationId xmlns:a16="http://schemas.microsoft.com/office/drawing/2014/main" id="{18473584-DA82-4B57-85CA-E65707C5289F}"/>
            </a:ext>
          </a:extLst>
        </xdr:cNvPr>
        <xdr:cNvSpPr txBox="1"/>
      </xdr:nvSpPr>
      <xdr:spPr>
        <a:xfrm>
          <a:off x="9450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131013</xdr:rowOff>
    </xdr:from>
    <xdr:to>
      <xdr:col>45</xdr:col>
      <xdr:colOff>177800</xdr:colOff>
      <xdr:row>37</xdr:row>
      <xdr:rowOff>13818</xdr:rowOff>
    </xdr:to>
    <xdr:cxnSp macro="">
      <xdr:nvCxnSpPr>
        <xdr:cNvPr id="298" name="直線コネクタ 297">
          <a:extLst>
            <a:ext uri="{FF2B5EF4-FFF2-40B4-BE49-F238E27FC236}">
              <a16:creationId xmlns:a16="http://schemas.microsoft.com/office/drawing/2014/main" id="{D99E2790-75F6-4039-A495-310DF27BE36A}"/>
            </a:ext>
          </a:extLst>
        </xdr:cNvPr>
        <xdr:cNvCxnSpPr/>
      </xdr:nvCxnSpPr>
      <xdr:spPr>
        <a:xfrm flipV="1">
          <a:off x="7861300" y="6303213"/>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114198</xdr:rowOff>
    </xdr:from>
    <xdr:to>
      <xdr:col>46</xdr:col>
      <xdr:colOff>38100</xdr:colOff>
      <xdr:row>39</xdr:row>
      <xdr:rowOff>44348</xdr:rowOff>
    </xdr:to>
    <xdr:sp macro="" textlink="">
      <xdr:nvSpPr>
        <xdr:cNvPr id="299" name="フローチャート: 判断 298">
          <a:extLst>
            <a:ext uri="{FF2B5EF4-FFF2-40B4-BE49-F238E27FC236}">
              <a16:creationId xmlns:a16="http://schemas.microsoft.com/office/drawing/2014/main" id="{0F6F4CC8-F815-4629-8671-46BA1FF09CFA}"/>
            </a:ext>
          </a:extLst>
        </xdr:cNvPr>
        <xdr:cNvSpPr/>
      </xdr:nvSpPr>
      <xdr:spPr>
        <a:xfrm>
          <a:off x="8699500" y="66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35475</xdr:rowOff>
    </xdr:from>
    <xdr:ext cx="378565" cy="259045"/>
    <xdr:sp macro="" textlink="">
      <xdr:nvSpPr>
        <xdr:cNvPr id="300" name="テキスト ボックス 299">
          <a:extLst>
            <a:ext uri="{FF2B5EF4-FFF2-40B4-BE49-F238E27FC236}">
              <a16:creationId xmlns:a16="http://schemas.microsoft.com/office/drawing/2014/main" id="{541DA3D4-E2A6-4CC8-94D6-DC41F932B54B}"/>
            </a:ext>
          </a:extLst>
        </xdr:cNvPr>
        <xdr:cNvSpPr txBox="1"/>
      </xdr:nvSpPr>
      <xdr:spPr>
        <a:xfrm>
          <a:off x="8561017" y="672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13818</xdr:rowOff>
    </xdr:from>
    <xdr:to>
      <xdr:col>41</xdr:col>
      <xdr:colOff>50800</xdr:colOff>
      <xdr:row>37</xdr:row>
      <xdr:rowOff>148920</xdr:rowOff>
    </xdr:to>
    <xdr:cxnSp macro="">
      <xdr:nvCxnSpPr>
        <xdr:cNvPr id="301" name="直線コネクタ 300">
          <a:extLst>
            <a:ext uri="{FF2B5EF4-FFF2-40B4-BE49-F238E27FC236}">
              <a16:creationId xmlns:a16="http://schemas.microsoft.com/office/drawing/2014/main" id="{BF851180-BDCD-4864-B9EA-B5D161C0B4DA}"/>
            </a:ext>
          </a:extLst>
        </xdr:cNvPr>
        <xdr:cNvCxnSpPr/>
      </xdr:nvCxnSpPr>
      <xdr:spPr>
        <a:xfrm flipV="1">
          <a:off x="6972300" y="6357468"/>
          <a:ext cx="889000" cy="1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117094</xdr:rowOff>
    </xdr:from>
    <xdr:to>
      <xdr:col>41</xdr:col>
      <xdr:colOff>101600</xdr:colOff>
      <xdr:row>39</xdr:row>
      <xdr:rowOff>47244</xdr:rowOff>
    </xdr:to>
    <xdr:sp macro="" textlink="">
      <xdr:nvSpPr>
        <xdr:cNvPr id="302" name="フローチャート: 判断 301">
          <a:extLst>
            <a:ext uri="{FF2B5EF4-FFF2-40B4-BE49-F238E27FC236}">
              <a16:creationId xmlns:a16="http://schemas.microsoft.com/office/drawing/2014/main" id="{7CB56406-4C69-4744-AA41-C1CB78805AC7}"/>
            </a:ext>
          </a:extLst>
        </xdr:cNvPr>
        <xdr:cNvSpPr/>
      </xdr:nvSpPr>
      <xdr:spPr>
        <a:xfrm>
          <a:off x="7810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38371</xdr:rowOff>
    </xdr:from>
    <xdr:ext cx="378565" cy="259045"/>
    <xdr:sp macro="" textlink="">
      <xdr:nvSpPr>
        <xdr:cNvPr id="303" name="テキスト ボックス 302">
          <a:extLst>
            <a:ext uri="{FF2B5EF4-FFF2-40B4-BE49-F238E27FC236}">
              <a16:creationId xmlns:a16="http://schemas.microsoft.com/office/drawing/2014/main" id="{A7567276-B0F0-462B-A0F9-49F5C68C57BE}"/>
            </a:ext>
          </a:extLst>
        </xdr:cNvPr>
        <xdr:cNvSpPr txBox="1"/>
      </xdr:nvSpPr>
      <xdr:spPr>
        <a:xfrm>
          <a:off x="7672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112903</xdr:rowOff>
    </xdr:from>
    <xdr:to>
      <xdr:col>36</xdr:col>
      <xdr:colOff>165100</xdr:colOff>
      <xdr:row>39</xdr:row>
      <xdr:rowOff>43053</xdr:rowOff>
    </xdr:to>
    <xdr:sp macro="" textlink="">
      <xdr:nvSpPr>
        <xdr:cNvPr id="304" name="フローチャート: 判断 303">
          <a:extLst>
            <a:ext uri="{FF2B5EF4-FFF2-40B4-BE49-F238E27FC236}">
              <a16:creationId xmlns:a16="http://schemas.microsoft.com/office/drawing/2014/main" id="{445DDE1E-5534-43A9-85B2-7CAAFA3538FF}"/>
            </a:ext>
          </a:extLst>
        </xdr:cNvPr>
        <xdr:cNvSpPr/>
      </xdr:nvSpPr>
      <xdr:spPr>
        <a:xfrm>
          <a:off x="6921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34180</xdr:rowOff>
    </xdr:from>
    <xdr:ext cx="378565" cy="259045"/>
    <xdr:sp macro="" textlink="">
      <xdr:nvSpPr>
        <xdr:cNvPr id="305" name="テキスト ボックス 304">
          <a:extLst>
            <a:ext uri="{FF2B5EF4-FFF2-40B4-BE49-F238E27FC236}">
              <a16:creationId xmlns:a16="http://schemas.microsoft.com/office/drawing/2014/main" id="{DA7509DA-442A-47AB-BC77-6DC630FF3CA3}"/>
            </a:ext>
          </a:extLst>
        </xdr:cNvPr>
        <xdr:cNvSpPr txBox="1"/>
      </xdr:nvSpPr>
      <xdr:spPr>
        <a:xfrm>
          <a:off x="6783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192108E-4E6F-4C89-A4EB-03EE3E26E2D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7878885-8A61-42D8-B1D9-460FFC5B3A1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10F527B0-A221-4051-9EF1-953BC0E672E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E98172C-E720-4C27-BB68-1CE411F3C5F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CC5CAFA5-E286-4367-8C93-C6E47065CD9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73965</xdr:rowOff>
    </xdr:from>
    <xdr:to>
      <xdr:col>55</xdr:col>
      <xdr:colOff>50800</xdr:colOff>
      <xdr:row>37</xdr:row>
      <xdr:rowOff>4115</xdr:rowOff>
    </xdr:to>
    <xdr:sp macro="" textlink="">
      <xdr:nvSpPr>
        <xdr:cNvPr id="311" name="楕円 310">
          <a:extLst>
            <a:ext uri="{FF2B5EF4-FFF2-40B4-BE49-F238E27FC236}">
              <a16:creationId xmlns:a16="http://schemas.microsoft.com/office/drawing/2014/main" id="{D3FBC624-030C-4260-B5B1-7943AB37ED98}"/>
            </a:ext>
          </a:extLst>
        </xdr:cNvPr>
        <xdr:cNvSpPr/>
      </xdr:nvSpPr>
      <xdr:spPr>
        <a:xfrm>
          <a:off x="10426700" y="62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96842</xdr:rowOff>
    </xdr:from>
    <xdr:ext cx="469744" cy="259045"/>
    <xdr:sp macro="" textlink="">
      <xdr:nvSpPr>
        <xdr:cNvPr id="312" name="労働費該当値テキスト">
          <a:extLst>
            <a:ext uri="{FF2B5EF4-FFF2-40B4-BE49-F238E27FC236}">
              <a16:creationId xmlns:a16="http://schemas.microsoft.com/office/drawing/2014/main" id="{AD4ABA90-ED83-4305-92D4-BD9095279A89}"/>
            </a:ext>
          </a:extLst>
        </xdr:cNvPr>
        <xdr:cNvSpPr txBox="1"/>
      </xdr:nvSpPr>
      <xdr:spPr>
        <a:xfrm>
          <a:off x="10528300" y="60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18491</xdr:rowOff>
    </xdr:from>
    <xdr:to>
      <xdr:col>50</xdr:col>
      <xdr:colOff>165100</xdr:colOff>
      <xdr:row>37</xdr:row>
      <xdr:rowOff>120091</xdr:rowOff>
    </xdr:to>
    <xdr:sp macro="" textlink="">
      <xdr:nvSpPr>
        <xdr:cNvPr id="313" name="楕円 312">
          <a:extLst>
            <a:ext uri="{FF2B5EF4-FFF2-40B4-BE49-F238E27FC236}">
              <a16:creationId xmlns:a16="http://schemas.microsoft.com/office/drawing/2014/main" id="{4D699BAE-B9D0-4B60-A72F-D884F203BA03}"/>
            </a:ext>
          </a:extLst>
        </xdr:cNvPr>
        <xdr:cNvSpPr/>
      </xdr:nvSpPr>
      <xdr:spPr>
        <a:xfrm>
          <a:off x="9588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136618</xdr:rowOff>
    </xdr:from>
    <xdr:ext cx="469744" cy="259045"/>
    <xdr:sp macro="" textlink="">
      <xdr:nvSpPr>
        <xdr:cNvPr id="314" name="テキスト ボックス 313">
          <a:extLst>
            <a:ext uri="{FF2B5EF4-FFF2-40B4-BE49-F238E27FC236}">
              <a16:creationId xmlns:a16="http://schemas.microsoft.com/office/drawing/2014/main" id="{EE7B7970-DB3D-479D-BB29-21E376754F08}"/>
            </a:ext>
          </a:extLst>
        </xdr:cNvPr>
        <xdr:cNvSpPr txBox="1"/>
      </xdr:nvSpPr>
      <xdr:spPr>
        <a:xfrm>
          <a:off x="9404428" y="61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80213</xdr:rowOff>
    </xdr:from>
    <xdr:to>
      <xdr:col>46</xdr:col>
      <xdr:colOff>38100</xdr:colOff>
      <xdr:row>37</xdr:row>
      <xdr:rowOff>10363</xdr:rowOff>
    </xdr:to>
    <xdr:sp macro="" textlink="">
      <xdr:nvSpPr>
        <xdr:cNvPr id="315" name="楕円 314">
          <a:extLst>
            <a:ext uri="{FF2B5EF4-FFF2-40B4-BE49-F238E27FC236}">
              <a16:creationId xmlns:a16="http://schemas.microsoft.com/office/drawing/2014/main" id="{44BB6389-B589-4D04-A80F-9D477F49E5B8}"/>
            </a:ext>
          </a:extLst>
        </xdr:cNvPr>
        <xdr:cNvSpPr/>
      </xdr:nvSpPr>
      <xdr:spPr>
        <a:xfrm>
          <a:off x="8699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26890</xdr:rowOff>
    </xdr:from>
    <xdr:ext cx="469744" cy="259045"/>
    <xdr:sp macro="" textlink="">
      <xdr:nvSpPr>
        <xdr:cNvPr id="316" name="テキスト ボックス 315">
          <a:extLst>
            <a:ext uri="{FF2B5EF4-FFF2-40B4-BE49-F238E27FC236}">
              <a16:creationId xmlns:a16="http://schemas.microsoft.com/office/drawing/2014/main" id="{0FEA5C36-9A03-42CB-854E-7E2F276BFAB5}"/>
            </a:ext>
          </a:extLst>
        </xdr:cNvPr>
        <xdr:cNvSpPr txBox="1"/>
      </xdr:nvSpPr>
      <xdr:spPr>
        <a:xfrm>
          <a:off x="8515428" y="60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134468</xdr:rowOff>
    </xdr:from>
    <xdr:to>
      <xdr:col>41</xdr:col>
      <xdr:colOff>101600</xdr:colOff>
      <xdr:row>37</xdr:row>
      <xdr:rowOff>64618</xdr:rowOff>
    </xdr:to>
    <xdr:sp macro="" textlink="">
      <xdr:nvSpPr>
        <xdr:cNvPr id="317" name="楕円 316">
          <a:extLst>
            <a:ext uri="{FF2B5EF4-FFF2-40B4-BE49-F238E27FC236}">
              <a16:creationId xmlns:a16="http://schemas.microsoft.com/office/drawing/2014/main" id="{DCAA294E-6D9A-4431-BD04-A2BA00B3EFEE}"/>
            </a:ext>
          </a:extLst>
        </xdr:cNvPr>
        <xdr:cNvSpPr/>
      </xdr:nvSpPr>
      <xdr:spPr>
        <a:xfrm>
          <a:off x="7810500" y="63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81145</xdr:rowOff>
    </xdr:from>
    <xdr:ext cx="469744" cy="259045"/>
    <xdr:sp macro="" textlink="">
      <xdr:nvSpPr>
        <xdr:cNvPr id="318" name="テキスト ボックス 317">
          <a:extLst>
            <a:ext uri="{FF2B5EF4-FFF2-40B4-BE49-F238E27FC236}">
              <a16:creationId xmlns:a16="http://schemas.microsoft.com/office/drawing/2014/main" id="{0A397809-6D3B-49A3-B04F-0D1457F2E795}"/>
            </a:ext>
          </a:extLst>
        </xdr:cNvPr>
        <xdr:cNvSpPr txBox="1"/>
      </xdr:nvSpPr>
      <xdr:spPr>
        <a:xfrm>
          <a:off x="7626428" y="608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98120</xdr:rowOff>
    </xdr:from>
    <xdr:to>
      <xdr:col>36</xdr:col>
      <xdr:colOff>165100</xdr:colOff>
      <xdr:row>38</xdr:row>
      <xdr:rowOff>28270</xdr:rowOff>
    </xdr:to>
    <xdr:sp macro="" textlink="">
      <xdr:nvSpPr>
        <xdr:cNvPr id="319" name="楕円 318">
          <a:extLst>
            <a:ext uri="{FF2B5EF4-FFF2-40B4-BE49-F238E27FC236}">
              <a16:creationId xmlns:a16="http://schemas.microsoft.com/office/drawing/2014/main" id="{794D59F3-7469-4974-B480-861E7E1E04EA}"/>
            </a:ext>
          </a:extLst>
        </xdr:cNvPr>
        <xdr:cNvSpPr/>
      </xdr:nvSpPr>
      <xdr:spPr>
        <a:xfrm>
          <a:off x="6921500" y="6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44797</xdr:rowOff>
    </xdr:from>
    <xdr:ext cx="469744" cy="259045"/>
    <xdr:sp macro="" textlink="">
      <xdr:nvSpPr>
        <xdr:cNvPr id="320" name="テキスト ボックス 319">
          <a:extLst>
            <a:ext uri="{FF2B5EF4-FFF2-40B4-BE49-F238E27FC236}">
              <a16:creationId xmlns:a16="http://schemas.microsoft.com/office/drawing/2014/main" id="{B007BD06-02E6-45AB-9AFB-889BBFF8E669}"/>
            </a:ext>
          </a:extLst>
        </xdr:cNvPr>
        <xdr:cNvSpPr txBox="1"/>
      </xdr:nvSpPr>
      <xdr:spPr>
        <a:xfrm>
          <a:off x="6737428" y="62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BF3A9413-9507-4A97-8CD9-7000700C4FE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66B590F6-8090-4B5C-8549-D8AED0EEBCA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80EF4BE5-BCB2-43CB-B25E-B290430F335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F526DA3E-94AB-4FE9-AD87-882D4318642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5BA16262-E357-45FE-8D3A-ED8CC8D72EA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DCB5DE94-E074-48D8-9340-FF439B4CF81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8BF4E1E5-1E42-4FFA-8AE1-E972C248C02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9332CFF2-6E8D-4A94-9808-EE190191F12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44AC9E8-05B3-4767-A396-CE3A2F856F9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A5B111BD-E5BD-4AF7-9D99-5F012C4972A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1667A169-E46F-46F7-AEF3-754D46CD29B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ECF197BB-779E-4DEE-8AB3-9D11842D957E}"/>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68962F82-7553-46B7-8FFB-91357DBB4F2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FE0451EF-F9FD-4292-815C-F12A86A3EBF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BE5A8656-539A-4C7A-A7C9-B5BDA0790B57}"/>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CC218D91-C564-46B0-9D96-C9929D2E0E8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E86ECE4-E7D5-462B-807E-B3B359FFCCF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3CF658BF-09DC-4D6A-9DB4-9FA5C9F335A8}"/>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6859B133-4F9A-4D29-8643-CF5FA610451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8AA9C44C-D8BC-46E9-9EEB-713AEA36BDBF}"/>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D5227FF3-87A7-442E-9E12-E71927E652B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DFE2FE19-3C94-4A45-AE54-28AE3A1D82E2}"/>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C61BB2E8-13C0-41E4-96E3-F1C55DA4D23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7F79467C-26BE-4955-A998-AD1934133247}"/>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BB8FC077-B002-4F7F-8E11-F4C18B1ABAAD}"/>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6D7F12CC-556D-42B7-B9C3-AEF3D6F96D2A}"/>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EC41BDB7-7902-495E-8AF8-E162397FC3B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AF561E01-0D52-4C87-96B0-A70A4ADD92EB}"/>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107216</xdr:rowOff>
    </xdr:from>
    <xdr:to>
      <xdr:col>55</xdr:col>
      <xdr:colOff>0</xdr:colOff>
      <xdr:row>58</xdr:row>
      <xdr:rowOff>139738</xdr:rowOff>
    </xdr:to>
    <xdr:cxnSp macro="">
      <xdr:nvCxnSpPr>
        <xdr:cNvPr id="349" name="直線コネクタ 348">
          <a:extLst>
            <a:ext uri="{FF2B5EF4-FFF2-40B4-BE49-F238E27FC236}">
              <a16:creationId xmlns:a16="http://schemas.microsoft.com/office/drawing/2014/main" id="{8AF6FCCE-E4B9-4020-85D1-5D38732BF6E2}"/>
            </a:ext>
          </a:extLst>
        </xdr:cNvPr>
        <xdr:cNvCxnSpPr/>
      </xdr:nvCxnSpPr>
      <xdr:spPr>
        <a:xfrm>
          <a:off x="9639300" y="10051316"/>
          <a:ext cx="8382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364B5077-4131-4629-A2E1-7C31A9291837}"/>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6BCD9769-56CF-4632-B46C-568B721BA43F}"/>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107216</xdr:rowOff>
    </xdr:from>
    <xdr:to>
      <xdr:col>50</xdr:col>
      <xdr:colOff>114300</xdr:colOff>
      <xdr:row>58</xdr:row>
      <xdr:rowOff>152746</xdr:rowOff>
    </xdr:to>
    <xdr:cxnSp macro="">
      <xdr:nvCxnSpPr>
        <xdr:cNvPr id="352" name="直線コネクタ 351">
          <a:extLst>
            <a:ext uri="{FF2B5EF4-FFF2-40B4-BE49-F238E27FC236}">
              <a16:creationId xmlns:a16="http://schemas.microsoft.com/office/drawing/2014/main" id="{1BB368BA-DEBD-4B73-9CA6-25A5F7B6BB51}"/>
            </a:ext>
          </a:extLst>
        </xdr:cNvPr>
        <xdr:cNvCxnSpPr/>
      </xdr:nvCxnSpPr>
      <xdr:spPr>
        <a:xfrm flipV="1">
          <a:off x="8750300" y="10051316"/>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116416</xdr:rowOff>
    </xdr:from>
    <xdr:to>
      <xdr:col>50</xdr:col>
      <xdr:colOff>165100</xdr:colOff>
      <xdr:row>58</xdr:row>
      <xdr:rowOff>46566</xdr:rowOff>
    </xdr:to>
    <xdr:sp macro="" textlink="">
      <xdr:nvSpPr>
        <xdr:cNvPr id="353" name="フローチャート: 判断 352">
          <a:extLst>
            <a:ext uri="{FF2B5EF4-FFF2-40B4-BE49-F238E27FC236}">
              <a16:creationId xmlns:a16="http://schemas.microsoft.com/office/drawing/2014/main" id="{3ED8A559-D47A-4674-A69B-5A23A0FEA1EA}"/>
            </a:ext>
          </a:extLst>
        </xdr:cNvPr>
        <xdr:cNvSpPr/>
      </xdr:nvSpPr>
      <xdr:spPr>
        <a:xfrm>
          <a:off x="9588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63093</xdr:rowOff>
    </xdr:from>
    <xdr:ext cx="534377" cy="259045"/>
    <xdr:sp macro="" textlink="">
      <xdr:nvSpPr>
        <xdr:cNvPr id="354" name="テキスト ボックス 353">
          <a:extLst>
            <a:ext uri="{FF2B5EF4-FFF2-40B4-BE49-F238E27FC236}">
              <a16:creationId xmlns:a16="http://schemas.microsoft.com/office/drawing/2014/main" id="{7883F843-DC49-454D-BB0A-9120E8754E3F}"/>
            </a:ext>
          </a:extLst>
        </xdr:cNvPr>
        <xdr:cNvSpPr txBox="1"/>
      </xdr:nvSpPr>
      <xdr:spPr>
        <a:xfrm>
          <a:off x="9372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151214</xdr:rowOff>
    </xdr:from>
    <xdr:to>
      <xdr:col>45</xdr:col>
      <xdr:colOff>177800</xdr:colOff>
      <xdr:row>58</xdr:row>
      <xdr:rowOff>152746</xdr:rowOff>
    </xdr:to>
    <xdr:cxnSp macro="">
      <xdr:nvCxnSpPr>
        <xdr:cNvPr id="355" name="直線コネクタ 354">
          <a:extLst>
            <a:ext uri="{FF2B5EF4-FFF2-40B4-BE49-F238E27FC236}">
              <a16:creationId xmlns:a16="http://schemas.microsoft.com/office/drawing/2014/main" id="{02080147-7400-4EC2-988E-9ED4751CBB7D}"/>
            </a:ext>
          </a:extLst>
        </xdr:cNvPr>
        <xdr:cNvCxnSpPr/>
      </xdr:nvCxnSpPr>
      <xdr:spPr>
        <a:xfrm>
          <a:off x="7861300" y="10095314"/>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118611</xdr:rowOff>
    </xdr:from>
    <xdr:to>
      <xdr:col>46</xdr:col>
      <xdr:colOff>38100</xdr:colOff>
      <xdr:row>58</xdr:row>
      <xdr:rowOff>48761</xdr:rowOff>
    </xdr:to>
    <xdr:sp macro="" textlink="">
      <xdr:nvSpPr>
        <xdr:cNvPr id="356" name="フローチャート: 判断 355">
          <a:extLst>
            <a:ext uri="{FF2B5EF4-FFF2-40B4-BE49-F238E27FC236}">
              <a16:creationId xmlns:a16="http://schemas.microsoft.com/office/drawing/2014/main" id="{A350F10A-61AF-4769-86AF-D918269D9930}"/>
            </a:ext>
          </a:extLst>
        </xdr:cNvPr>
        <xdr:cNvSpPr/>
      </xdr:nvSpPr>
      <xdr:spPr>
        <a:xfrm>
          <a:off x="8699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65288</xdr:rowOff>
    </xdr:from>
    <xdr:ext cx="534377" cy="259045"/>
    <xdr:sp macro="" textlink="">
      <xdr:nvSpPr>
        <xdr:cNvPr id="357" name="テキスト ボックス 356">
          <a:extLst>
            <a:ext uri="{FF2B5EF4-FFF2-40B4-BE49-F238E27FC236}">
              <a16:creationId xmlns:a16="http://schemas.microsoft.com/office/drawing/2014/main" id="{6E99C7DC-DC14-4181-BF12-6FA64FD939B3}"/>
            </a:ext>
          </a:extLst>
        </xdr:cNvPr>
        <xdr:cNvSpPr txBox="1"/>
      </xdr:nvSpPr>
      <xdr:spPr>
        <a:xfrm>
          <a:off x="8483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151214</xdr:rowOff>
    </xdr:from>
    <xdr:to>
      <xdr:col>41</xdr:col>
      <xdr:colOff>50800</xdr:colOff>
      <xdr:row>58</xdr:row>
      <xdr:rowOff>159162</xdr:rowOff>
    </xdr:to>
    <xdr:cxnSp macro="">
      <xdr:nvCxnSpPr>
        <xdr:cNvPr id="358" name="直線コネクタ 357">
          <a:extLst>
            <a:ext uri="{FF2B5EF4-FFF2-40B4-BE49-F238E27FC236}">
              <a16:creationId xmlns:a16="http://schemas.microsoft.com/office/drawing/2014/main" id="{1C15A198-BC31-442B-B9B4-071CCA89A4EB}"/>
            </a:ext>
          </a:extLst>
        </xdr:cNvPr>
        <xdr:cNvCxnSpPr/>
      </xdr:nvCxnSpPr>
      <xdr:spPr>
        <a:xfrm flipV="1">
          <a:off x="6972300" y="10095314"/>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103538</xdr:rowOff>
    </xdr:from>
    <xdr:to>
      <xdr:col>41</xdr:col>
      <xdr:colOff>101600</xdr:colOff>
      <xdr:row>58</xdr:row>
      <xdr:rowOff>33688</xdr:rowOff>
    </xdr:to>
    <xdr:sp macro="" textlink="">
      <xdr:nvSpPr>
        <xdr:cNvPr id="359" name="フローチャート: 判断 358">
          <a:extLst>
            <a:ext uri="{FF2B5EF4-FFF2-40B4-BE49-F238E27FC236}">
              <a16:creationId xmlns:a16="http://schemas.microsoft.com/office/drawing/2014/main" id="{49599334-D178-4A05-B92A-0C83FEB7F82D}"/>
            </a:ext>
          </a:extLst>
        </xdr:cNvPr>
        <xdr:cNvSpPr/>
      </xdr:nvSpPr>
      <xdr:spPr>
        <a:xfrm>
          <a:off x="7810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50215</xdr:rowOff>
    </xdr:from>
    <xdr:ext cx="534377" cy="259045"/>
    <xdr:sp macro="" textlink="">
      <xdr:nvSpPr>
        <xdr:cNvPr id="360" name="テキスト ボックス 359">
          <a:extLst>
            <a:ext uri="{FF2B5EF4-FFF2-40B4-BE49-F238E27FC236}">
              <a16:creationId xmlns:a16="http://schemas.microsoft.com/office/drawing/2014/main" id="{E968DE96-0394-4012-AB48-3F35A0FDCF7B}"/>
            </a:ext>
          </a:extLst>
        </xdr:cNvPr>
        <xdr:cNvSpPr txBox="1"/>
      </xdr:nvSpPr>
      <xdr:spPr>
        <a:xfrm>
          <a:off x="7594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124295</xdr:rowOff>
    </xdr:from>
    <xdr:to>
      <xdr:col>36</xdr:col>
      <xdr:colOff>165100</xdr:colOff>
      <xdr:row>58</xdr:row>
      <xdr:rowOff>54445</xdr:rowOff>
    </xdr:to>
    <xdr:sp macro="" textlink="">
      <xdr:nvSpPr>
        <xdr:cNvPr id="361" name="フローチャート: 判断 360">
          <a:extLst>
            <a:ext uri="{FF2B5EF4-FFF2-40B4-BE49-F238E27FC236}">
              <a16:creationId xmlns:a16="http://schemas.microsoft.com/office/drawing/2014/main" id="{6E1E32CD-534A-453A-B8C3-9F63293D91D9}"/>
            </a:ext>
          </a:extLst>
        </xdr:cNvPr>
        <xdr:cNvSpPr/>
      </xdr:nvSpPr>
      <xdr:spPr>
        <a:xfrm>
          <a:off x="69215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70972</xdr:rowOff>
    </xdr:from>
    <xdr:ext cx="534377" cy="259045"/>
    <xdr:sp macro="" textlink="">
      <xdr:nvSpPr>
        <xdr:cNvPr id="362" name="テキスト ボックス 361">
          <a:extLst>
            <a:ext uri="{FF2B5EF4-FFF2-40B4-BE49-F238E27FC236}">
              <a16:creationId xmlns:a16="http://schemas.microsoft.com/office/drawing/2014/main" id="{D48D05A5-1D89-4D89-A053-5E32DFB67068}"/>
            </a:ext>
          </a:extLst>
        </xdr:cNvPr>
        <xdr:cNvSpPr txBox="1"/>
      </xdr:nvSpPr>
      <xdr:spPr>
        <a:xfrm>
          <a:off x="6705111" y="96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B5294F4-63B4-40CD-8BA1-FA7EC025D38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CF30C75-5E57-434E-A9F4-4DFF8597345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5FB7196C-EBC0-46A4-A29B-569F1E96F07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868B7BEF-80C4-41CE-A48C-19918814485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66229828-CF91-4BCD-8250-0ABC01DC512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88938</xdr:rowOff>
    </xdr:from>
    <xdr:to>
      <xdr:col>55</xdr:col>
      <xdr:colOff>50800</xdr:colOff>
      <xdr:row>59</xdr:row>
      <xdr:rowOff>19088</xdr:rowOff>
    </xdr:to>
    <xdr:sp macro="" textlink="">
      <xdr:nvSpPr>
        <xdr:cNvPr id="368" name="楕円 367">
          <a:extLst>
            <a:ext uri="{FF2B5EF4-FFF2-40B4-BE49-F238E27FC236}">
              <a16:creationId xmlns:a16="http://schemas.microsoft.com/office/drawing/2014/main" id="{87377B94-FDA5-40D5-8643-B4D5EAA69C23}"/>
            </a:ext>
          </a:extLst>
        </xdr:cNvPr>
        <xdr:cNvSpPr/>
      </xdr:nvSpPr>
      <xdr:spPr>
        <a:xfrm>
          <a:off x="10426700" y="100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3865</xdr:rowOff>
    </xdr:from>
    <xdr:ext cx="469744" cy="259045"/>
    <xdr:sp macro="" textlink="">
      <xdr:nvSpPr>
        <xdr:cNvPr id="369" name="農林水産業費該当値テキスト">
          <a:extLst>
            <a:ext uri="{FF2B5EF4-FFF2-40B4-BE49-F238E27FC236}">
              <a16:creationId xmlns:a16="http://schemas.microsoft.com/office/drawing/2014/main" id="{7A3BEF75-4403-417A-AE80-EC25EAFD8420}"/>
            </a:ext>
          </a:extLst>
        </xdr:cNvPr>
        <xdr:cNvSpPr txBox="1"/>
      </xdr:nvSpPr>
      <xdr:spPr>
        <a:xfrm>
          <a:off x="10528300" y="99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56416</xdr:rowOff>
    </xdr:from>
    <xdr:to>
      <xdr:col>50</xdr:col>
      <xdr:colOff>165100</xdr:colOff>
      <xdr:row>58</xdr:row>
      <xdr:rowOff>158016</xdr:rowOff>
    </xdr:to>
    <xdr:sp macro="" textlink="">
      <xdr:nvSpPr>
        <xdr:cNvPr id="370" name="楕円 369">
          <a:extLst>
            <a:ext uri="{FF2B5EF4-FFF2-40B4-BE49-F238E27FC236}">
              <a16:creationId xmlns:a16="http://schemas.microsoft.com/office/drawing/2014/main" id="{AF6B09EF-9A8A-4198-91DD-7728A7872B28}"/>
            </a:ext>
          </a:extLst>
        </xdr:cNvPr>
        <xdr:cNvSpPr/>
      </xdr:nvSpPr>
      <xdr:spPr>
        <a:xfrm>
          <a:off x="9588500" y="100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149143</xdr:rowOff>
    </xdr:from>
    <xdr:ext cx="534377" cy="259045"/>
    <xdr:sp macro="" textlink="">
      <xdr:nvSpPr>
        <xdr:cNvPr id="371" name="テキスト ボックス 370">
          <a:extLst>
            <a:ext uri="{FF2B5EF4-FFF2-40B4-BE49-F238E27FC236}">
              <a16:creationId xmlns:a16="http://schemas.microsoft.com/office/drawing/2014/main" id="{2BBA0780-2B64-4C99-9A31-C8CD5D4FE772}"/>
            </a:ext>
          </a:extLst>
        </xdr:cNvPr>
        <xdr:cNvSpPr txBox="1"/>
      </xdr:nvSpPr>
      <xdr:spPr>
        <a:xfrm>
          <a:off x="9372111" y="1009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101946</xdr:rowOff>
    </xdr:from>
    <xdr:to>
      <xdr:col>46</xdr:col>
      <xdr:colOff>38100</xdr:colOff>
      <xdr:row>59</xdr:row>
      <xdr:rowOff>32096</xdr:rowOff>
    </xdr:to>
    <xdr:sp macro="" textlink="">
      <xdr:nvSpPr>
        <xdr:cNvPr id="372" name="楕円 371">
          <a:extLst>
            <a:ext uri="{FF2B5EF4-FFF2-40B4-BE49-F238E27FC236}">
              <a16:creationId xmlns:a16="http://schemas.microsoft.com/office/drawing/2014/main" id="{C18DCFDA-CD06-4F6F-898B-D056792E9EB1}"/>
            </a:ext>
          </a:extLst>
        </xdr:cNvPr>
        <xdr:cNvSpPr/>
      </xdr:nvSpPr>
      <xdr:spPr>
        <a:xfrm>
          <a:off x="8699500" y="100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23223</xdr:rowOff>
    </xdr:from>
    <xdr:ext cx="469744" cy="259045"/>
    <xdr:sp macro="" textlink="">
      <xdr:nvSpPr>
        <xdr:cNvPr id="373" name="テキスト ボックス 372">
          <a:extLst>
            <a:ext uri="{FF2B5EF4-FFF2-40B4-BE49-F238E27FC236}">
              <a16:creationId xmlns:a16="http://schemas.microsoft.com/office/drawing/2014/main" id="{7863BB73-D1C4-4662-B8F9-893416F249C2}"/>
            </a:ext>
          </a:extLst>
        </xdr:cNvPr>
        <xdr:cNvSpPr txBox="1"/>
      </xdr:nvSpPr>
      <xdr:spPr>
        <a:xfrm>
          <a:off x="8515428" y="101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100414</xdr:rowOff>
    </xdr:from>
    <xdr:to>
      <xdr:col>41</xdr:col>
      <xdr:colOff>101600</xdr:colOff>
      <xdr:row>59</xdr:row>
      <xdr:rowOff>30564</xdr:rowOff>
    </xdr:to>
    <xdr:sp macro="" textlink="">
      <xdr:nvSpPr>
        <xdr:cNvPr id="374" name="楕円 373">
          <a:extLst>
            <a:ext uri="{FF2B5EF4-FFF2-40B4-BE49-F238E27FC236}">
              <a16:creationId xmlns:a16="http://schemas.microsoft.com/office/drawing/2014/main" id="{8E2263E8-DC68-48EB-A90B-11C72E5D3E80}"/>
            </a:ext>
          </a:extLst>
        </xdr:cNvPr>
        <xdr:cNvSpPr/>
      </xdr:nvSpPr>
      <xdr:spPr>
        <a:xfrm>
          <a:off x="7810500" y="100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21691</xdr:rowOff>
    </xdr:from>
    <xdr:ext cx="469744" cy="259045"/>
    <xdr:sp macro="" textlink="">
      <xdr:nvSpPr>
        <xdr:cNvPr id="375" name="テキスト ボックス 374">
          <a:extLst>
            <a:ext uri="{FF2B5EF4-FFF2-40B4-BE49-F238E27FC236}">
              <a16:creationId xmlns:a16="http://schemas.microsoft.com/office/drawing/2014/main" id="{A5531295-C394-45C6-B7C9-6B78E1F5C996}"/>
            </a:ext>
          </a:extLst>
        </xdr:cNvPr>
        <xdr:cNvSpPr txBox="1"/>
      </xdr:nvSpPr>
      <xdr:spPr>
        <a:xfrm>
          <a:off x="7626428" y="101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108362</xdr:rowOff>
    </xdr:from>
    <xdr:to>
      <xdr:col>36</xdr:col>
      <xdr:colOff>165100</xdr:colOff>
      <xdr:row>59</xdr:row>
      <xdr:rowOff>38512</xdr:rowOff>
    </xdr:to>
    <xdr:sp macro="" textlink="">
      <xdr:nvSpPr>
        <xdr:cNvPr id="376" name="楕円 375">
          <a:extLst>
            <a:ext uri="{FF2B5EF4-FFF2-40B4-BE49-F238E27FC236}">
              <a16:creationId xmlns:a16="http://schemas.microsoft.com/office/drawing/2014/main" id="{01EF4020-7252-49F4-8755-D27B356C654B}"/>
            </a:ext>
          </a:extLst>
        </xdr:cNvPr>
        <xdr:cNvSpPr/>
      </xdr:nvSpPr>
      <xdr:spPr>
        <a:xfrm>
          <a:off x="6921500" y="100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29639</xdr:rowOff>
    </xdr:from>
    <xdr:ext cx="469744" cy="259045"/>
    <xdr:sp macro="" textlink="">
      <xdr:nvSpPr>
        <xdr:cNvPr id="377" name="テキスト ボックス 376">
          <a:extLst>
            <a:ext uri="{FF2B5EF4-FFF2-40B4-BE49-F238E27FC236}">
              <a16:creationId xmlns:a16="http://schemas.microsoft.com/office/drawing/2014/main" id="{9D853FEB-B921-49B5-B2B8-4654330D208E}"/>
            </a:ext>
          </a:extLst>
        </xdr:cNvPr>
        <xdr:cNvSpPr txBox="1"/>
      </xdr:nvSpPr>
      <xdr:spPr>
        <a:xfrm>
          <a:off x="6737428" y="1014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E3C7C4F3-2D67-4DEA-B8F3-AF0D5E6ED73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36FAB578-61AC-4630-AD22-7212DE60869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FCB69124-37C0-40AA-90BA-BAAF96CB635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B91DD2C7-6E8E-4D28-A669-4FA1B9259FE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F4C48513-AFD5-4C66-B5BC-8851176E537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3CF7032C-8F69-4319-9423-6C44FF15EA4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4338C590-28E8-4AD8-A688-CB180A2698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82106599-25B2-480D-8EEA-E72F4AF2661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E2E7C1B3-EAC8-4A4E-9A49-8BDC6EC2B45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4674B0B8-3946-4B64-9053-CB3B3C1979A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209A0EC8-CA22-4AFB-84C4-F009E7847C4D}"/>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2ACEB1B1-BED6-4246-A459-1A09B94DB70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A176288D-4A4F-47EF-BF16-F8CB33ECD61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CE7ED645-5716-49DE-A892-C0875AAE708C}"/>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989D695F-E9BA-4146-88EA-075453E0D6FE}"/>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12B1C721-DF31-4537-A6EF-CC97F29ADDC5}"/>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7B58E114-F2A7-4855-BD6E-2F86FF3DADA3}"/>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C5814B03-DA6C-4E73-B8AB-82DAFE8072FD}"/>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2F30EB8B-1A49-4BDE-8C71-13BC0473D5C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36D5A2BC-8A44-4E6C-84D9-2C6676589128}"/>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E50CFEA4-986A-4ACC-A281-60D75B173BF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2D1E41B2-B1E5-4262-B00B-B7ED90D9AC35}"/>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BE0812CE-29E2-4386-8FFF-4E2FCF25AE26}"/>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ACD1A782-8BAC-49CC-9E78-ABD7C3579DE7}"/>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E22B7838-697A-4258-9057-088C12219C9C}"/>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F12A673D-5276-4FE9-9015-749784987078}"/>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23343</xdr:rowOff>
    </xdr:from>
    <xdr:to>
      <xdr:col>55</xdr:col>
      <xdr:colOff>0</xdr:colOff>
      <xdr:row>78</xdr:row>
      <xdr:rowOff>112126</xdr:rowOff>
    </xdr:to>
    <xdr:cxnSp macro="">
      <xdr:nvCxnSpPr>
        <xdr:cNvPr id="404" name="直線コネクタ 403">
          <a:extLst>
            <a:ext uri="{FF2B5EF4-FFF2-40B4-BE49-F238E27FC236}">
              <a16:creationId xmlns:a16="http://schemas.microsoft.com/office/drawing/2014/main" id="{5DC29718-038C-4A8A-BEF8-8FB269836963}"/>
            </a:ext>
          </a:extLst>
        </xdr:cNvPr>
        <xdr:cNvCxnSpPr/>
      </xdr:nvCxnSpPr>
      <xdr:spPr>
        <a:xfrm flipV="1">
          <a:off x="9639300" y="13396443"/>
          <a:ext cx="838200" cy="8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9D530CFD-4192-4A40-B887-3283AE0524EB}"/>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37BAA019-B3CE-4A66-A8E5-A473A23C4436}"/>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112126</xdr:rowOff>
    </xdr:from>
    <xdr:to>
      <xdr:col>50</xdr:col>
      <xdr:colOff>114300</xdr:colOff>
      <xdr:row>78</xdr:row>
      <xdr:rowOff>112903</xdr:rowOff>
    </xdr:to>
    <xdr:cxnSp macro="">
      <xdr:nvCxnSpPr>
        <xdr:cNvPr id="407" name="直線コネクタ 406">
          <a:extLst>
            <a:ext uri="{FF2B5EF4-FFF2-40B4-BE49-F238E27FC236}">
              <a16:creationId xmlns:a16="http://schemas.microsoft.com/office/drawing/2014/main" id="{7C1721D4-0E7C-4E3D-86A2-7BCD4962E523}"/>
            </a:ext>
          </a:extLst>
        </xdr:cNvPr>
        <xdr:cNvCxnSpPr/>
      </xdr:nvCxnSpPr>
      <xdr:spPr>
        <a:xfrm flipV="1">
          <a:off x="8750300" y="1348522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3074</xdr:rowOff>
    </xdr:from>
    <xdr:to>
      <xdr:col>50</xdr:col>
      <xdr:colOff>165100</xdr:colOff>
      <xdr:row>78</xdr:row>
      <xdr:rowOff>104674</xdr:rowOff>
    </xdr:to>
    <xdr:sp macro="" textlink="">
      <xdr:nvSpPr>
        <xdr:cNvPr id="408" name="フローチャート: 判断 407">
          <a:extLst>
            <a:ext uri="{FF2B5EF4-FFF2-40B4-BE49-F238E27FC236}">
              <a16:creationId xmlns:a16="http://schemas.microsoft.com/office/drawing/2014/main" id="{B15CFD8C-825C-4E89-8335-3E27A0F4710C}"/>
            </a:ext>
          </a:extLst>
        </xdr:cNvPr>
        <xdr:cNvSpPr/>
      </xdr:nvSpPr>
      <xdr:spPr>
        <a:xfrm>
          <a:off x="9588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121201</xdr:rowOff>
    </xdr:from>
    <xdr:ext cx="534377" cy="259045"/>
    <xdr:sp macro="" textlink="">
      <xdr:nvSpPr>
        <xdr:cNvPr id="409" name="テキスト ボックス 408">
          <a:extLst>
            <a:ext uri="{FF2B5EF4-FFF2-40B4-BE49-F238E27FC236}">
              <a16:creationId xmlns:a16="http://schemas.microsoft.com/office/drawing/2014/main" id="{A3D92DC0-59B9-4D4D-B2AD-9301BC96AC36}"/>
            </a:ext>
          </a:extLst>
        </xdr:cNvPr>
        <xdr:cNvSpPr txBox="1"/>
      </xdr:nvSpPr>
      <xdr:spPr>
        <a:xfrm>
          <a:off x="9372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112903</xdr:rowOff>
    </xdr:from>
    <xdr:to>
      <xdr:col>45</xdr:col>
      <xdr:colOff>177800</xdr:colOff>
      <xdr:row>78</xdr:row>
      <xdr:rowOff>114920</xdr:rowOff>
    </xdr:to>
    <xdr:cxnSp macro="">
      <xdr:nvCxnSpPr>
        <xdr:cNvPr id="410" name="直線コネクタ 409">
          <a:extLst>
            <a:ext uri="{FF2B5EF4-FFF2-40B4-BE49-F238E27FC236}">
              <a16:creationId xmlns:a16="http://schemas.microsoft.com/office/drawing/2014/main" id="{261D0DB4-C59D-43B4-A184-4F013E052536}"/>
            </a:ext>
          </a:extLst>
        </xdr:cNvPr>
        <xdr:cNvCxnSpPr/>
      </xdr:nvCxnSpPr>
      <xdr:spPr>
        <a:xfrm flipV="1">
          <a:off x="7861300" y="13486003"/>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18569</xdr:rowOff>
    </xdr:from>
    <xdr:to>
      <xdr:col>46</xdr:col>
      <xdr:colOff>38100</xdr:colOff>
      <xdr:row>78</xdr:row>
      <xdr:rowOff>120169</xdr:rowOff>
    </xdr:to>
    <xdr:sp macro="" textlink="">
      <xdr:nvSpPr>
        <xdr:cNvPr id="411" name="フローチャート: 判断 410">
          <a:extLst>
            <a:ext uri="{FF2B5EF4-FFF2-40B4-BE49-F238E27FC236}">
              <a16:creationId xmlns:a16="http://schemas.microsoft.com/office/drawing/2014/main" id="{8F937F20-726A-4F78-A9AE-66023A065680}"/>
            </a:ext>
          </a:extLst>
        </xdr:cNvPr>
        <xdr:cNvSpPr/>
      </xdr:nvSpPr>
      <xdr:spPr>
        <a:xfrm>
          <a:off x="8699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136696</xdr:rowOff>
    </xdr:from>
    <xdr:ext cx="534377" cy="259045"/>
    <xdr:sp macro="" textlink="">
      <xdr:nvSpPr>
        <xdr:cNvPr id="412" name="テキスト ボックス 411">
          <a:extLst>
            <a:ext uri="{FF2B5EF4-FFF2-40B4-BE49-F238E27FC236}">
              <a16:creationId xmlns:a16="http://schemas.microsoft.com/office/drawing/2014/main" id="{A4D876F0-E71B-46EE-8BB6-34450D1294E3}"/>
            </a:ext>
          </a:extLst>
        </xdr:cNvPr>
        <xdr:cNvSpPr txBox="1"/>
      </xdr:nvSpPr>
      <xdr:spPr>
        <a:xfrm>
          <a:off x="8483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114920</xdr:rowOff>
    </xdr:from>
    <xdr:to>
      <xdr:col>41</xdr:col>
      <xdr:colOff>50800</xdr:colOff>
      <xdr:row>78</xdr:row>
      <xdr:rowOff>119245</xdr:rowOff>
    </xdr:to>
    <xdr:cxnSp macro="">
      <xdr:nvCxnSpPr>
        <xdr:cNvPr id="413" name="直線コネクタ 412">
          <a:extLst>
            <a:ext uri="{FF2B5EF4-FFF2-40B4-BE49-F238E27FC236}">
              <a16:creationId xmlns:a16="http://schemas.microsoft.com/office/drawing/2014/main" id="{684ACE32-11A6-4FF1-9A5E-15190D569D31}"/>
            </a:ext>
          </a:extLst>
        </xdr:cNvPr>
        <xdr:cNvCxnSpPr/>
      </xdr:nvCxnSpPr>
      <xdr:spPr>
        <a:xfrm flipV="1">
          <a:off x="6972300" y="13488020"/>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15185</xdr:rowOff>
    </xdr:from>
    <xdr:to>
      <xdr:col>41</xdr:col>
      <xdr:colOff>101600</xdr:colOff>
      <xdr:row>78</xdr:row>
      <xdr:rowOff>116785</xdr:rowOff>
    </xdr:to>
    <xdr:sp macro="" textlink="">
      <xdr:nvSpPr>
        <xdr:cNvPr id="414" name="フローチャート: 判断 413">
          <a:extLst>
            <a:ext uri="{FF2B5EF4-FFF2-40B4-BE49-F238E27FC236}">
              <a16:creationId xmlns:a16="http://schemas.microsoft.com/office/drawing/2014/main" id="{8C89856C-6814-45AD-B7EC-AA0911FDDB5D}"/>
            </a:ext>
          </a:extLst>
        </xdr:cNvPr>
        <xdr:cNvSpPr/>
      </xdr:nvSpPr>
      <xdr:spPr>
        <a:xfrm>
          <a:off x="7810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133312</xdr:rowOff>
    </xdr:from>
    <xdr:ext cx="534377" cy="259045"/>
    <xdr:sp macro="" textlink="">
      <xdr:nvSpPr>
        <xdr:cNvPr id="415" name="テキスト ボックス 414">
          <a:extLst>
            <a:ext uri="{FF2B5EF4-FFF2-40B4-BE49-F238E27FC236}">
              <a16:creationId xmlns:a16="http://schemas.microsoft.com/office/drawing/2014/main" id="{E3F3358B-2EA0-4B97-AA28-DD775FF266B1}"/>
            </a:ext>
          </a:extLst>
        </xdr:cNvPr>
        <xdr:cNvSpPr txBox="1"/>
      </xdr:nvSpPr>
      <xdr:spPr>
        <a:xfrm>
          <a:off x="7594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27741</xdr:rowOff>
    </xdr:from>
    <xdr:to>
      <xdr:col>36</xdr:col>
      <xdr:colOff>165100</xdr:colOff>
      <xdr:row>78</xdr:row>
      <xdr:rowOff>129341</xdr:rowOff>
    </xdr:to>
    <xdr:sp macro="" textlink="">
      <xdr:nvSpPr>
        <xdr:cNvPr id="416" name="フローチャート: 判断 415">
          <a:extLst>
            <a:ext uri="{FF2B5EF4-FFF2-40B4-BE49-F238E27FC236}">
              <a16:creationId xmlns:a16="http://schemas.microsoft.com/office/drawing/2014/main" id="{85F202AF-6247-48A1-84C1-BE901884A24C}"/>
            </a:ext>
          </a:extLst>
        </xdr:cNvPr>
        <xdr:cNvSpPr/>
      </xdr:nvSpPr>
      <xdr:spPr>
        <a:xfrm>
          <a:off x="6921500" y="1340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145868</xdr:rowOff>
    </xdr:from>
    <xdr:ext cx="534377" cy="259045"/>
    <xdr:sp macro="" textlink="">
      <xdr:nvSpPr>
        <xdr:cNvPr id="417" name="テキスト ボックス 416">
          <a:extLst>
            <a:ext uri="{FF2B5EF4-FFF2-40B4-BE49-F238E27FC236}">
              <a16:creationId xmlns:a16="http://schemas.microsoft.com/office/drawing/2014/main" id="{C6DAF9CF-2333-4F3F-828D-EE4184229DC8}"/>
            </a:ext>
          </a:extLst>
        </xdr:cNvPr>
        <xdr:cNvSpPr txBox="1"/>
      </xdr:nvSpPr>
      <xdr:spPr>
        <a:xfrm>
          <a:off x="6705111" y="13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AB76ED3E-CDB1-4C07-8FDA-B981B87CE2A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27C88E7-98E3-4A94-B449-3C8C4D9EF94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E5A94FF-CCE8-45AC-B3BD-2ACA0BEAAB6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79001DFC-A8D4-4603-89EA-519A3AD97D4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2910D391-5491-4B78-BF82-F2A012E2401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143993</xdr:rowOff>
    </xdr:from>
    <xdr:to>
      <xdr:col>55</xdr:col>
      <xdr:colOff>50800</xdr:colOff>
      <xdr:row>78</xdr:row>
      <xdr:rowOff>74143</xdr:rowOff>
    </xdr:to>
    <xdr:sp macro="" textlink="">
      <xdr:nvSpPr>
        <xdr:cNvPr id="423" name="楕円 422">
          <a:extLst>
            <a:ext uri="{FF2B5EF4-FFF2-40B4-BE49-F238E27FC236}">
              <a16:creationId xmlns:a16="http://schemas.microsoft.com/office/drawing/2014/main" id="{5D879C10-4D2A-491A-86B8-68357009378E}"/>
            </a:ext>
          </a:extLst>
        </xdr:cNvPr>
        <xdr:cNvSpPr/>
      </xdr:nvSpPr>
      <xdr:spPr>
        <a:xfrm>
          <a:off x="104267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58920</xdr:rowOff>
    </xdr:from>
    <xdr:ext cx="534377" cy="259045"/>
    <xdr:sp macro="" textlink="">
      <xdr:nvSpPr>
        <xdr:cNvPr id="424" name="商工費該当値テキスト">
          <a:extLst>
            <a:ext uri="{FF2B5EF4-FFF2-40B4-BE49-F238E27FC236}">
              <a16:creationId xmlns:a16="http://schemas.microsoft.com/office/drawing/2014/main" id="{1B33A9A8-0F26-4208-8575-FE81420C420A}"/>
            </a:ext>
          </a:extLst>
        </xdr:cNvPr>
        <xdr:cNvSpPr txBox="1"/>
      </xdr:nvSpPr>
      <xdr:spPr>
        <a:xfrm>
          <a:off x="10528300" y="132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61326</xdr:rowOff>
    </xdr:from>
    <xdr:to>
      <xdr:col>50</xdr:col>
      <xdr:colOff>165100</xdr:colOff>
      <xdr:row>78</xdr:row>
      <xdr:rowOff>162926</xdr:rowOff>
    </xdr:to>
    <xdr:sp macro="" textlink="">
      <xdr:nvSpPr>
        <xdr:cNvPr id="425" name="楕円 424">
          <a:extLst>
            <a:ext uri="{FF2B5EF4-FFF2-40B4-BE49-F238E27FC236}">
              <a16:creationId xmlns:a16="http://schemas.microsoft.com/office/drawing/2014/main" id="{BFE9F6A8-6509-4E98-8C03-16FBD7387E1D}"/>
            </a:ext>
          </a:extLst>
        </xdr:cNvPr>
        <xdr:cNvSpPr/>
      </xdr:nvSpPr>
      <xdr:spPr>
        <a:xfrm>
          <a:off x="9588500" y="134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154053</xdr:rowOff>
    </xdr:from>
    <xdr:ext cx="469744" cy="259045"/>
    <xdr:sp macro="" textlink="">
      <xdr:nvSpPr>
        <xdr:cNvPr id="426" name="テキスト ボックス 425">
          <a:extLst>
            <a:ext uri="{FF2B5EF4-FFF2-40B4-BE49-F238E27FC236}">
              <a16:creationId xmlns:a16="http://schemas.microsoft.com/office/drawing/2014/main" id="{CFFAC22B-E351-45CE-8886-A7BF5FABEC1E}"/>
            </a:ext>
          </a:extLst>
        </xdr:cNvPr>
        <xdr:cNvSpPr txBox="1"/>
      </xdr:nvSpPr>
      <xdr:spPr>
        <a:xfrm>
          <a:off x="9404428" y="1352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62103</xdr:rowOff>
    </xdr:from>
    <xdr:to>
      <xdr:col>46</xdr:col>
      <xdr:colOff>38100</xdr:colOff>
      <xdr:row>78</xdr:row>
      <xdr:rowOff>163703</xdr:rowOff>
    </xdr:to>
    <xdr:sp macro="" textlink="">
      <xdr:nvSpPr>
        <xdr:cNvPr id="427" name="楕円 426">
          <a:extLst>
            <a:ext uri="{FF2B5EF4-FFF2-40B4-BE49-F238E27FC236}">
              <a16:creationId xmlns:a16="http://schemas.microsoft.com/office/drawing/2014/main" id="{7321784C-8F73-4B16-8CC8-67713F5F80D3}"/>
            </a:ext>
          </a:extLst>
        </xdr:cNvPr>
        <xdr:cNvSpPr/>
      </xdr:nvSpPr>
      <xdr:spPr>
        <a:xfrm>
          <a:off x="8699500" y="134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154830</xdr:rowOff>
    </xdr:from>
    <xdr:ext cx="469744" cy="259045"/>
    <xdr:sp macro="" textlink="">
      <xdr:nvSpPr>
        <xdr:cNvPr id="428" name="テキスト ボックス 427">
          <a:extLst>
            <a:ext uri="{FF2B5EF4-FFF2-40B4-BE49-F238E27FC236}">
              <a16:creationId xmlns:a16="http://schemas.microsoft.com/office/drawing/2014/main" id="{5BBEA4A6-C7C7-4F5C-8520-D05DD1497381}"/>
            </a:ext>
          </a:extLst>
        </xdr:cNvPr>
        <xdr:cNvSpPr txBox="1"/>
      </xdr:nvSpPr>
      <xdr:spPr>
        <a:xfrm>
          <a:off x="8515428" y="1352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64120</xdr:rowOff>
    </xdr:from>
    <xdr:to>
      <xdr:col>41</xdr:col>
      <xdr:colOff>101600</xdr:colOff>
      <xdr:row>78</xdr:row>
      <xdr:rowOff>165720</xdr:rowOff>
    </xdr:to>
    <xdr:sp macro="" textlink="">
      <xdr:nvSpPr>
        <xdr:cNvPr id="429" name="楕円 428">
          <a:extLst>
            <a:ext uri="{FF2B5EF4-FFF2-40B4-BE49-F238E27FC236}">
              <a16:creationId xmlns:a16="http://schemas.microsoft.com/office/drawing/2014/main" id="{E637F2FF-870B-4861-8436-2A707ED8F1F8}"/>
            </a:ext>
          </a:extLst>
        </xdr:cNvPr>
        <xdr:cNvSpPr/>
      </xdr:nvSpPr>
      <xdr:spPr>
        <a:xfrm>
          <a:off x="78105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156847</xdr:rowOff>
    </xdr:from>
    <xdr:ext cx="469744" cy="259045"/>
    <xdr:sp macro="" textlink="">
      <xdr:nvSpPr>
        <xdr:cNvPr id="430" name="テキスト ボックス 429">
          <a:extLst>
            <a:ext uri="{FF2B5EF4-FFF2-40B4-BE49-F238E27FC236}">
              <a16:creationId xmlns:a16="http://schemas.microsoft.com/office/drawing/2014/main" id="{C01364DF-2D64-4256-A6A7-FFAA69F5074E}"/>
            </a:ext>
          </a:extLst>
        </xdr:cNvPr>
        <xdr:cNvSpPr txBox="1"/>
      </xdr:nvSpPr>
      <xdr:spPr>
        <a:xfrm>
          <a:off x="7626428" y="1352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68445</xdr:rowOff>
    </xdr:from>
    <xdr:to>
      <xdr:col>36</xdr:col>
      <xdr:colOff>165100</xdr:colOff>
      <xdr:row>78</xdr:row>
      <xdr:rowOff>170045</xdr:rowOff>
    </xdr:to>
    <xdr:sp macro="" textlink="">
      <xdr:nvSpPr>
        <xdr:cNvPr id="431" name="楕円 430">
          <a:extLst>
            <a:ext uri="{FF2B5EF4-FFF2-40B4-BE49-F238E27FC236}">
              <a16:creationId xmlns:a16="http://schemas.microsoft.com/office/drawing/2014/main" id="{8BABEF65-0F3F-4568-B48F-5DFA7A2B56B5}"/>
            </a:ext>
          </a:extLst>
        </xdr:cNvPr>
        <xdr:cNvSpPr/>
      </xdr:nvSpPr>
      <xdr:spPr>
        <a:xfrm>
          <a:off x="6921500" y="134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161172</xdr:rowOff>
    </xdr:from>
    <xdr:ext cx="469744" cy="259045"/>
    <xdr:sp macro="" textlink="">
      <xdr:nvSpPr>
        <xdr:cNvPr id="432" name="テキスト ボックス 431">
          <a:extLst>
            <a:ext uri="{FF2B5EF4-FFF2-40B4-BE49-F238E27FC236}">
              <a16:creationId xmlns:a16="http://schemas.microsoft.com/office/drawing/2014/main" id="{6DB1549C-68A4-44AC-BB63-A8366F6CB77F}"/>
            </a:ext>
          </a:extLst>
        </xdr:cNvPr>
        <xdr:cNvSpPr txBox="1"/>
      </xdr:nvSpPr>
      <xdr:spPr>
        <a:xfrm>
          <a:off x="6737428" y="13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BA2A001C-1C9D-4085-9BED-6BB80230FAA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F0B8DFF1-0A1B-4190-A624-09F5BC3D8E9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2BC2BD66-2307-4519-BE7D-F5E713D8CF4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2930157E-50EE-4E73-9F86-0C2FFEBAD54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C9E13D8B-6D23-4502-9B13-9426ADF1176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B78F1B18-AAFB-4A70-8A16-85663EA86CE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8F6F6322-C53A-49DA-B8C6-77303CC2B98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A2F89013-6D44-4B90-A423-FF2EF5F436C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4D4BF6F9-6A6F-440C-AD19-7126E47D922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ED912DCC-0DA5-4044-9C62-C37E74E6654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C29761CD-1D99-4186-A110-442AE036FA9B}"/>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FC4BFCD2-B799-458F-857F-0AC9E439B6A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5641D5DD-D4DB-4B32-8D9F-6B9125180DD4}"/>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D5AB8199-4108-4522-84E3-C37AE38494E4}"/>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C42F4065-9069-4182-AEC2-EE0456FBD638}"/>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B22F2F08-FA85-4924-AC04-0AEDA4F51506}"/>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389F45D9-7519-4AF0-93B5-8D37C9E81FDF}"/>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D9E1699-82C6-4DFD-ADCF-7EB147F198E2}"/>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EDDB133C-ABBC-4644-9EDB-2B5F0F075353}"/>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B4E211BA-B875-410F-A998-2E7B9F48681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54A8D3D2-D31A-4D26-936D-7FBEFBF71BE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5F99E796-2EF9-4424-BD70-302F3CC7A0E7}"/>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5321CAB0-503C-4323-B7CA-B6BD8DC0BA78}"/>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7A8F380A-3ABE-4AC2-BAC7-802F075F6F5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C853EF3D-D5E7-4A21-88C8-CCDA612867A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DCC4F8F-EF0E-48B1-AC71-BD8204BA5B6B}"/>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23085FA3-F23E-46ED-BCF3-14340AFDA206}"/>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ABD496F6-0F94-4197-81A4-33CCAFFE35D4}"/>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973553E-6F86-438F-A8AC-519767F4B60F}"/>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66A843F7-B56E-4981-978B-1D853345DE41}"/>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111863</xdr:rowOff>
    </xdr:from>
    <xdr:to>
      <xdr:col>55</xdr:col>
      <xdr:colOff>0</xdr:colOff>
      <xdr:row>97</xdr:row>
      <xdr:rowOff>132548</xdr:rowOff>
    </xdr:to>
    <xdr:cxnSp macro="">
      <xdr:nvCxnSpPr>
        <xdr:cNvPr id="463" name="直線コネクタ 462">
          <a:extLst>
            <a:ext uri="{FF2B5EF4-FFF2-40B4-BE49-F238E27FC236}">
              <a16:creationId xmlns:a16="http://schemas.microsoft.com/office/drawing/2014/main" id="{01BF8FF8-29F0-4EE9-8026-772F4B844D98}"/>
            </a:ext>
          </a:extLst>
        </xdr:cNvPr>
        <xdr:cNvCxnSpPr/>
      </xdr:nvCxnSpPr>
      <xdr:spPr>
        <a:xfrm>
          <a:off x="9639300" y="16742513"/>
          <a:ext cx="838200" cy="2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809DDF-C231-460A-96B7-AD67F0199938}"/>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55221450-C425-4BD0-BB05-603E35E81757}"/>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111863</xdr:rowOff>
    </xdr:from>
    <xdr:to>
      <xdr:col>50</xdr:col>
      <xdr:colOff>114300</xdr:colOff>
      <xdr:row>97</xdr:row>
      <xdr:rowOff>114384</xdr:rowOff>
    </xdr:to>
    <xdr:cxnSp macro="">
      <xdr:nvCxnSpPr>
        <xdr:cNvPr id="466" name="直線コネクタ 465">
          <a:extLst>
            <a:ext uri="{FF2B5EF4-FFF2-40B4-BE49-F238E27FC236}">
              <a16:creationId xmlns:a16="http://schemas.microsoft.com/office/drawing/2014/main" id="{72F8BC98-0825-4604-B8A1-9F018443FB0B}"/>
            </a:ext>
          </a:extLst>
        </xdr:cNvPr>
        <xdr:cNvCxnSpPr/>
      </xdr:nvCxnSpPr>
      <xdr:spPr>
        <a:xfrm flipV="1">
          <a:off x="8750300" y="16742513"/>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18269</xdr:rowOff>
    </xdr:from>
    <xdr:to>
      <xdr:col>50</xdr:col>
      <xdr:colOff>165100</xdr:colOff>
      <xdr:row>97</xdr:row>
      <xdr:rowOff>119869</xdr:rowOff>
    </xdr:to>
    <xdr:sp macro="" textlink="">
      <xdr:nvSpPr>
        <xdr:cNvPr id="467" name="フローチャート: 判断 466">
          <a:extLst>
            <a:ext uri="{FF2B5EF4-FFF2-40B4-BE49-F238E27FC236}">
              <a16:creationId xmlns:a16="http://schemas.microsoft.com/office/drawing/2014/main" id="{1DBF4BC6-6C38-4AC4-B21A-1A5834348D17}"/>
            </a:ext>
          </a:extLst>
        </xdr:cNvPr>
        <xdr:cNvSpPr/>
      </xdr:nvSpPr>
      <xdr:spPr>
        <a:xfrm>
          <a:off x="9588500" y="1664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136396</xdr:rowOff>
    </xdr:from>
    <xdr:ext cx="534377" cy="259045"/>
    <xdr:sp macro="" textlink="">
      <xdr:nvSpPr>
        <xdr:cNvPr id="468" name="テキスト ボックス 467">
          <a:extLst>
            <a:ext uri="{FF2B5EF4-FFF2-40B4-BE49-F238E27FC236}">
              <a16:creationId xmlns:a16="http://schemas.microsoft.com/office/drawing/2014/main" id="{A34C0F0A-1B1B-447B-B01A-67924BA80572}"/>
            </a:ext>
          </a:extLst>
        </xdr:cNvPr>
        <xdr:cNvSpPr txBox="1"/>
      </xdr:nvSpPr>
      <xdr:spPr>
        <a:xfrm>
          <a:off x="9372111" y="164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114384</xdr:rowOff>
    </xdr:from>
    <xdr:to>
      <xdr:col>45</xdr:col>
      <xdr:colOff>177800</xdr:colOff>
      <xdr:row>97</xdr:row>
      <xdr:rowOff>128930</xdr:rowOff>
    </xdr:to>
    <xdr:cxnSp macro="">
      <xdr:nvCxnSpPr>
        <xdr:cNvPr id="469" name="直線コネクタ 468">
          <a:extLst>
            <a:ext uri="{FF2B5EF4-FFF2-40B4-BE49-F238E27FC236}">
              <a16:creationId xmlns:a16="http://schemas.microsoft.com/office/drawing/2014/main" id="{23856138-B868-4EF6-BA3E-B7AB0E077C47}"/>
            </a:ext>
          </a:extLst>
        </xdr:cNvPr>
        <xdr:cNvCxnSpPr/>
      </xdr:nvCxnSpPr>
      <xdr:spPr>
        <a:xfrm flipV="1">
          <a:off x="7861300" y="16745034"/>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4305</xdr:rowOff>
    </xdr:from>
    <xdr:to>
      <xdr:col>46</xdr:col>
      <xdr:colOff>38100</xdr:colOff>
      <xdr:row>97</xdr:row>
      <xdr:rowOff>105905</xdr:rowOff>
    </xdr:to>
    <xdr:sp macro="" textlink="">
      <xdr:nvSpPr>
        <xdr:cNvPr id="470" name="フローチャート: 判断 469">
          <a:extLst>
            <a:ext uri="{FF2B5EF4-FFF2-40B4-BE49-F238E27FC236}">
              <a16:creationId xmlns:a16="http://schemas.microsoft.com/office/drawing/2014/main" id="{FC31190A-7448-47EA-8EF1-539021DE4F43}"/>
            </a:ext>
          </a:extLst>
        </xdr:cNvPr>
        <xdr:cNvSpPr/>
      </xdr:nvSpPr>
      <xdr:spPr>
        <a:xfrm>
          <a:off x="8699500" y="166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122432</xdr:rowOff>
    </xdr:from>
    <xdr:ext cx="534377" cy="259045"/>
    <xdr:sp macro="" textlink="">
      <xdr:nvSpPr>
        <xdr:cNvPr id="471" name="テキスト ボックス 470">
          <a:extLst>
            <a:ext uri="{FF2B5EF4-FFF2-40B4-BE49-F238E27FC236}">
              <a16:creationId xmlns:a16="http://schemas.microsoft.com/office/drawing/2014/main" id="{748E48BF-B878-47A8-BB27-1B49A9419B80}"/>
            </a:ext>
          </a:extLst>
        </xdr:cNvPr>
        <xdr:cNvSpPr txBox="1"/>
      </xdr:nvSpPr>
      <xdr:spPr>
        <a:xfrm>
          <a:off x="8483111" y="164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95796</xdr:rowOff>
    </xdr:from>
    <xdr:to>
      <xdr:col>41</xdr:col>
      <xdr:colOff>50800</xdr:colOff>
      <xdr:row>97</xdr:row>
      <xdr:rowOff>128930</xdr:rowOff>
    </xdr:to>
    <xdr:cxnSp macro="">
      <xdr:nvCxnSpPr>
        <xdr:cNvPr id="472" name="直線コネクタ 471">
          <a:extLst>
            <a:ext uri="{FF2B5EF4-FFF2-40B4-BE49-F238E27FC236}">
              <a16:creationId xmlns:a16="http://schemas.microsoft.com/office/drawing/2014/main" id="{60C7FCDD-4C1E-41AB-9296-1A37916E2A25}"/>
            </a:ext>
          </a:extLst>
        </xdr:cNvPr>
        <xdr:cNvCxnSpPr/>
      </xdr:nvCxnSpPr>
      <xdr:spPr>
        <a:xfrm>
          <a:off x="6972300" y="16726446"/>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20751</xdr:rowOff>
    </xdr:from>
    <xdr:to>
      <xdr:col>41</xdr:col>
      <xdr:colOff>101600</xdr:colOff>
      <xdr:row>97</xdr:row>
      <xdr:rowOff>122351</xdr:rowOff>
    </xdr:to>
    <xdr:sp macro="" textlink="">
      <xdr:nvSpPr>
        <xdr:cNvPr id="473" name="フローチャート: 判断 472">
          <a:extLst>
            <a:ext uri="{FF2B5EF4-FFF2-40B4-BE49-F238E27FC236}">
              <a16:creationId xmlns:a16="http://schemas.microsoft.com/office/drawing/2014/main" id="{F73C6DB2-EFAE-4741-BEB6-3B8B9E57FA63}"/>
            </a:ext>
          </a:extLst>
        </xdr:cNvPr>
        <xdr:cNvSpPr/>
      </xdr:nvSpPr>
      <xdr:spPr>
        <a:xfrm>
          <a:off x="7810500" y="1665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138878</xdr:rowOff>
    </xdr:from>
    <xdr:ext cx="534377" cy="259045"/>
    <xdr:sp macro="" textlink="">
      <xdr:nvSpPr>
        <xdr:cNvPr id="474" name="テキスト ボックス 473">
          <a:extLst>
            <a:ext uri="{FF2B5EF4-FFF2-40B4-BE49-F238E27FC236}">
              <a16:creationId xmlns:a16="http://schemas.microsoft.com/office/drawing/2014/main" id="{0EFC3B18-CDC8-4740-95BC-D33FC57E2B68}"/>
            </a:ext>
          </a:extLst>
        </xdr:cNvPr>
        <xdr:cNvSpPr txBox="1"/>
      </xdr:nvSpPr>
      <xdr:spPr>
        <a:xfrm>
          <a:off x="7594111" y="164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46262</xdr:rowOff>
    </xdr:from>
    <xdr:to>
      <xdr:col>36</xdr:col>
      <xdr:colOff>165100</xdr:colOff>
      <xdr:row>97</xdr:row>
      <xdr:rowOff>147862</xdr:rowOff>
    </xdr:to>
    <xdr:sp macro="" textlink="">
      <xdr:nvSpPr>
        <xdr:cNvPr id="475" name="フローチャート: 判断 474">
          <a:extLst>
            <a:ext uri="{FF2B5EF4-FFF2-40B4-BE49-F238E27FC236}">
              <a16:creationId xmlns:a16="http://schemas.microsoft.com/office/drawing/2014/main" id="{6871D3E7-1231-42D5-AC56-3EF7C875CBE4}"/>
            </a:ext>
          </a:extLst>
        </xdr:cNvPr>
        <xdr:cNvSpPr/>
      </xdr:nvSpPr>
      <xdr:spPr>
        <a:xfrm>
          <a:off x="6921500" y="1667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138989</xdr:rowOff>
    </xdr:from>
    <xdr:ext cx="534377" cy="259045"/>
    <xdr:sp macro="" textlink="">
      <xdr:nvSpPr>
        <xdr:cNvPr id="476" name="テキスト ボックス 475">
          <a:extLst>
            <a:ext uri="{FF2B5EF4-FFF2-40B4-BE49-F238E27FC236}">
              <a16:creationId xmlns:a16="http://schemas.microsoft.com/office/drawing/2014/main" id="{8F57A6F7-8DEF-40E4-A231-947D8BDB5F29}"/>
            </a:ext>
          </a:extLst>
        </xdr:cNvPr>
        <xdr:cNvSpPr txBox="1"/>
      </xdr:nvSpPr>
      <xdr:spPr>
        <a:xfrm>
          <a:off x="6705111" y="167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4F0C823-4329-419E-9345-0C0C01EE609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BC6DC62F-FF97-4649-BB48-1EFC28F1244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8CD00A4-A2FA-4D05-9F88-5EA74A4A9D5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10B824A-167E-4B64-ADE4-A41B954A4FD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C424DA19-77F7-424B-93D4-1A2DAD3181B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81748</xdr:rowOff>
    </xdr:from>
    <xdr:to>
      <xdr:col>55</xdr:col>
      <xdr:colOff>50800</xdr:colOff>
      <xdr:row>98</xdr:row>
      <xdr:rowOff>11898</xdr:rowOff>
    </xdr:to>
    <xdr:sp macro="" textlink="">
      <xdr:nvSpPr>
        <xdr:cNvPr id="482" name="楕円 481">
          <a:extLst>
            <a:ext uri="{FF2B5EF4-FFF2-40B4-BE49-F238E27FC236}">
              <a16:creationId xmlns:a16="http://schemas.microsoft.com/office/drawing/2014/main" id="{A2104EF8-2A5A-4E35-B62B-D733575520CE}"/>
            </a:ext>
          </a:extLst>
        </xdr:cNvPr>
        <xdr:cNvSpPr/>
      </xdr:nvSpPr>
      <xdr:spPr>
        <a:xfrm>
          <a:off x="10426700" y="167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60175</xdr:rowOff>
    </xdr:from>
    <xdr:ext cx="534377" cy="259045"/>
    <xdr:sp macro="" textlink="">
      <xdr:nvSpPr>
        <xdr:cNvPr id="483" name="土木費該当値テキスト">
          <a:extLst>
            <a:ext uri="{FF2B5EF4-FFF2-40B4-BE49-F238E27FC236}">
              <a16:creationId xmlns:a16="http://schemas.microsoft.com/office/drawing/2014/main" id="{B025F5A6-C91F-4069-B59B-7B616F6BA97F}"/>
            </a:ext>
          </a:extLst>
        </xdr:cNvPr>
        <xdr:cNvSpPr txBox="1"/>
      </xdr:nvSpPr>
      <xdr:spPr>
        <a:xfrm>
          <a:off x="10528300" y="166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61063</xdr:rowOff>
    </xdr:from>
    <xdr:to>
      <xdr:col>50</xdr:col>
      <xdr:colOff>165100</xdr:colOff>
      <xdr:row>97</xdr:row>
      <xdr:rowOff>162663</xdr:rowOff>
    </xdr:to>
    <xdr:sp macro="" textlink="">
      <xdr:nvSpPr>
        <xdr:cNvPr id="484" name="楕円 483">
          <a:extLst>
            <a:ext uri="{FF2B5EF4-FFF2-40B4-BE49-F238E27FC236}">
              <a16:creationId xmlns:a16="http://schemas.microsoft.com/office/drawing/2014/main" id="{A2C8FC3A-72F3-45D0-B3BF-2F269AE268E3}"/>
            </a:ext>
          </a:extLst>
        </xdr:cNvPr>
        <xdr:cNvSpPr/>
      </xdr:nvSpPr>
      <xdr:spPr>
        <a:xfrm>
          <a:off x="9588500" y="166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153790</xdr:rowOff>
    </xdr:from>
    <xdr:ext cx="534377" cy="259045"/>
    <xdr:sp macro="" textlink="">
      <xdr:nvSpPr>
        <xdr:cNvPr id="485" name="テキスト ボックス 484">
          <a:extLst>
            <a:ext uri="{FF2B5EF4-FFF2-40B4-BE49-F238E27FC236}">
              <a16:creationId xmlns:a16="http://schemas.microsoft.com/office/drawing/2014/main" id="{6F2968E5-2240-4CF1-9BCB-63379A1C03C3}"/>
            </a:ext>
          </a:extLst>
        </xdr:cNvPr>
        <xdr:cNvSpPr txBox="1"/>
      </xdr:nvSpPr>
      <xdr:spPr>
        <a:xfrm>
          <a:off x="9372111" y="167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63584</xdr:rowOff>
    </xdr:from>
    <xdr:to>
      <xdr:col>46</xdr:col>
      <xdr:colOff>38100</xdr:colOff>
      <xdr:row>97</xdr:row>
      <xdr:rowOff>165184</xdr:rowOff>
    </xdr:to>
    <xdr:sp macro="" textlink="">
      <xdr:nvSpPr>
        <xdr:cNvPr id="486" name="楕円 485">
          <a:extLst>
            <a:ext uri="{FF2B5EF4-FFF2-40B4-BE49-F238E27FC236}">
              <a16:creationId xmlns:a16="http://schemas.microsoft.com/office/drawing/2014/main" id="{8FD498F3-BD7F-4609-AA16-C2CCBD7AB43E}"/>
            </a:ext>
          </a:extLst>
        </xdr:cNvPr>
        <xdr:cNvSpPr/>
      </xdr:nvSpPr>
      <xdr:spPr>
        <a:xfrm>
          <a:off x="8699500" y="166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156311</xdr:rowOff>
    </xdr:from>
    <xdr:ext cx="534377" cy="259045"/>
    <xdr:sp macro="" textlink="">
      <xdr:nvSpPr>
        <xdr:cNvPr id="487" name="テキスト ボックス 486">
          <a:extLst>
            <a:ext uri="{FF2B5EF4-FFF2-40B4-BE49-F238E27FC236}">
              <a16:creationId xmlns:a16="http://schemas.microsoft.com/office/drawing/2014/main" id="{EB6F0E78-60D5-4696-8C16-A930DA66F8CD}"/>
            </a:ext>
          </a:extLst>
        </xdr:cNvPr>
        <xdr:cNvSpPr txBox="1"/>
      </xdr:nvSpPr>
      <xdr:spPr>
        <a:xfrm>
          <a:off x="8483111" y="1678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78130</xdr:rowOff>
    </xdr:from>
    <xdr:to>
      <xdr:col>41</xdr:col>
      <xdr:colOff>101600</xdr:colOff>
      <xdr:row>98</xdr:row>
      <xdr:rowOff>8280</xdr:rowOff>
    </xdr:to>
    <xdr:sp macro="" textlink="">
      <xdr:nvSpPr>
        <xdr:cNvPr id="488" name="楕円 487">
          <a:extLst>
            <a:ext uri="{FF2B5EF4-FFF2-40B4-BE49-F238E27FC236}">
              <a16:creationId xmlns:a16="http://schemas.microsoft.com/office/drawing/2014/main" id="{F432D08F-9A30-4041-868E-8A01ADB44980}"/>
            </a:ext>
          </a:extLst>
        </xdr:cNvPr>
        <xdr:cNvSpPr/>
      </xdr:nvSpPr>
      <xdr:spPr>
        <a:xfrm>
          <a:off x="7810500" y="167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170857</xdr:rowOff>
    </xdr:from>
    <xdr:ext cx="534377" cy="259045"/>
    <xdr:sp macro="" textlink="">
      <xdr:nvSpPr>
        <xdr:cNvPr id="489" name="テキスト ボックス 488">
          <a:extLst>
            <a:ext uri="{FF2B5EF4-FFF2-40B4-BE49-F238E27FC236}">
              <a16:creationId xmlns:a16="http://schemas.microsoft.com/office/drawing/2014/main" id="{53342BE4-78A8-400C-96E2-5444C6572FB8}"/>
            </a:ext>
          </a:extLst>
        </xdr:cNvPr>
        <xdr:cNvSpPr txBox="1"/>
      </xdr:nvSpPr>
      <xdr:spPr>
        <a:xfrm>
          <a:off x="7594111" y="168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44996</xdr:rowOff>
    </xdr:from>
    <xdr:to>
      <xdr:col>36</xdr:col>
      <xdr:colOff>165100</xdr:colOff>
      <xdr:row>97</xdr:row>
      <xdr:rowOff>146596</xdr:rowOff>
    </xdr:to>
    <xdr:sp macro="" textlink="">
      <xdr:nvSpPr>
        <xdr:cNvPr id="490" name="楕円 489">
          <a:extLst>
            <a:ext uri="{FF2B5EF4-FFF2-40B4-BE49-F238E27FC236}">
              <a16:creationId xmlns:a16="http://schemas.microsoft.com/office/drawing/2014/main" id="{A87AD3FA-0895-4BA8-8044-28CD663ACE60}"/>
            </a:ext>
          </a:extLst>
        </xdr:cNvPr>
        <xdr:cNvSpPr/>
      </xdr:nvSpPr>
      <xdr:spPr>
        <a:xfrm>
          <a:off x="6921500" y="166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163123</xdr:rowOff>
    </xdr:from>
    <xdr:ext cx="534377" cy="259045"/>
    <xdr:sp macro="" textlink="">
      <xdr:nvSpPr>
        <xdr:cNvPr id="491" name="テキスト ボックス 490">
          <a:extLst>
            <a:ext uri="{FF2B5EF4-FFF2-40B4-BE49-F238E27FC236}">
              <a16:creationId xmlns:a16="http://schemas.microsoft.com/office/drawing/2014/main" id="{02112BD3-BF8E-42B3-8DF7-60257F5670EF}"/>
            </a:ext>
          </a:extLst>
        </xdr:cNvPr>
        <xdr:cNvSpPr txBox="1"/>
      </xdr:nvSpPr>
      <xdr:spPr>
        <a:xfrm>
          <a:off x="6705111" y="164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7B1F4F0A-732E-4127-AF0C-A842CD4C14B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2559A58D-076D-428F-B3C4-8442C86228A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E87BE69F-08A7-4F5E-AAD8-7A79921A14E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D0A91D0A-B164-44C4-9C44-3B56A5F583F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8CBB4C42-786A-4354-883D-CADDE72B626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5CDE1C99-1D01-4B8D-98C5-4C0577949D4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3B894B4B-EBEE-4191-97E5-8973CA191CD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184B015C-2A93-45EA-A5C0-4329F74D257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71141890-058E-4CBF-A165-81C70CDECDD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360772DD-AE3B-4AA3-8486-D2B6CA33F5B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9AA760B3-BAF7-4B2B-83F6-3F81D0D51AD7}"/>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10A0C4EC-4D48-469B-B7C4-42ACE708ACE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760BF946-A08B-4210-BAB8-1D9EE15911E1}"/>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A7FC911C-6002-45A7-86E7-BC0D11DFAF0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8346DAD4-B9BC-48A8-9F8E-3D60CA17EEAB}"/>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1A49A802-F3BB-4CA2-990B-7E93F5675D0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144CD2A4-0B40-4A85-A813-61F094753347}"/>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FD721E8-59DC-4BBF-911A-A6DB33EC0232}"/>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4000BE65-9143-4EFB-8586-7F7C8359907F}"/>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A0DF866E-F584-4E84-A65E-FF8C3AA294B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CCDB7FB8-7D3D-4430-94A6-0104AF9345D4}"/>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C7C55705-8436-44AD-9D9B-352959D40D3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41738646-0BA0-4E90-B246-B34B1ACDA13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9C76B6BE-E34A-4F37-9601-04878B5C280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53EE708B-83D8-4DDA-BBB9-46624EA6DB9F}"/>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2C77650F-0AF6-4A3E-82C9-DE9C7EAD3114}"/>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9F294981-11C8-40A4-BCBF-BDDD68D31BF6}"/>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2C80FA15-DE32-45B9-BF59-760109C94326}"/>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C18AF0EB-DA1F-451D-8C61-33EC9EC681C1}"/>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53442</xdr:rowOff>
    </xdr:from>
    <xdr:to>
      <xdr:col>85</xdr:col>
      <xdr:colOff>127000</xdr:colOff>
      <xdr:row>38</xdr:row>
      <xdr:rowOff>129756</xdr:rowOff>
    </xdr:to>
    <xdr:cxnSp macro="">
      <xdr:nvCxnSpPr>
        <xdr:cNvPr id="521" name="直線コネクタ 520">
          <a:extLst>
            <a:ext uri="{FF2B5EF4-FFF2-40B4-BE49-F238E27FC236}">
              <a16:creationId xmlns:a16="http://schemas.microsoft.com/office/drawing/2014/main" id="{3DD6358C-12C3-4792-8F6A-9D84E98BB185}"/>
            </a:ext>
          </a:extLst>
        </xdr:cNvPr>
        <xdr:cNvCxnSpPr/>
      </xdr:nvCxnSpPr>
      <xdr:spPr>
        <a:xfrm flipV="1">
          <a:off x="15481300" y="6568542"/>
          <a:ext cx="8382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76C10366-2C2E-4A10-8AA7-444312E7E42F}"/>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87381832-8A30-43EF-A023-8F2A418E2125}"/>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129756</xdr:rowOff>
    </xdr:from>
    <xdr:to>
      <xdr:col>81</xdr:col>
      <xdr:colOff>50800</xdr:colOff>
      <xdr:row>38</xdr:row>
      <xdr:rowOff>161817</xdr:rowOff>
    </xdr:to>
    <xdr:cxnSp macro="">
      <xdr:nvCxnSpPr>
        <xdr:cNvPr id="524" name="直線コネクタ 523">
          <a:extLst>
            <a:ext uri="{FF2B5EF4-FFF2-40B4-BE49-F238E27FC236}">
              <a16:creationId xmlns:a16="http://schemas.microsoft.com/office/drawing/2014/main" id="{A52A5F05-F7A0-4E01-95FF-CAD7BA6CC147}"/>
            </a:ext>
          </a:extLst>
        </xdr:cNvPr>
        <xdr:cNvCxnSpPr/>
      </xdr:nvCxnSpPr>
      <xdr:spPr>
        <a:xfrm flipV="1">
          <a:off x="14592300" y="6644856"/>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15043</xdr:rowOff>
    </xdr:from>
    <xdr:to>
      <xdr:col>81</xdr:col>
      <xdr:colOff>101600</xdr:colOff>
      <xdr:row>38</xdr:row>
      <xdr:rowOff>116643</xdr:rowOff>
    </xdr:to>
    <xdr:sp macro="" textlink="">
      <xdr:nvSpPr>
        <xdr:cNvPr id="525" name="フローチャート: 判断 524">
          <a:extLst>
            <a:ext uri="{FF2B5EF4-FFF2-40B4-BE49-F238E27FC236}">
              <a16:creationId xmlns:a16="http://schemas.microsoft.com/office/drawing/2014/main" id="{A1C97201-52AE-4448-A903-54A687EBB1D3}"/>
            </a:ext>
          </a:extLst>
        </xdr:cNvPr>
        <xdr:cNvSpPr/>
      </xdr:nvSpPr>
      <xdr:spPr>
        <a:xfrm>
          <a:off x="15430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133170</xdr:rowOff>
    </xdr:from>
    <xdr:ext cx="534377" cy="259045"/>
    <xdr:sp macro="" textlink="">
      <xdr:nvSpPr>
        <xdr:cNvPr id="526" name="テキスト ボックス 525">
          <a:extLst>
            <a:ext uri="{FF2B5EF4-FFF2-40B4-BE49-F238E27FC236}">
              <a16:creationId xmlns:a16="http://schemas.microsoft.com/office/drawing/2014/main" id="{0C709576-941D-444D-BF96-D9505FAB659C}"/>
            </a:ext>
          </a:extLst>
        </xdr:cNvPr>
        <xdr:cNvSpPr txBox="1"/>
      </xdr:nvSpPr>
      <xdr:spPr>
        <a:xfrm>
          <a:off x="15214111" y="63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142329</xdr:rowOff>
    </xdr:from>
    <xdr:to>
      <xdr:col>76</xdr:col>
      <xdr:colOff>114300</xdr:colOff>
      <xdr:row>38</xdr:row>
      <xdr:rowOff>161817</xdr:rowOff>
    </xdr:to>
    <xdr:cxnSp macro="">
      <xdr:nvCxnSpPr>
        <xdr:cNvPr id="527" name="直線コネクタ 526">
          <a:extLst>
            <a:ext uri="{FF2B5EF4-FFF2-40B4-BE49-F238E27FC236}">
              <a16:creationId xmlns:a16="http://schemas.microsoft.com/office/drawing/2014/main" id="{CFCF8A3D-5177-425A-B0EA-E1DEA5FF5E32}"/>
            </a:ext>
          </a:extLst>
        </xdr:cNvPr>
        <xdr:cNvCxnSpPr/>
      </xdr:nvCxnSpPr>
      <xdr:spPr>
        <a:xfrm>
          <a:off x="13703300" y="6657429"/>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4223</xdr:rowOff>
    </xdr:from>
    <xdr:to>
      <xdr:col>76</xdr:col>
      <xdr:colOff>165100</xdr:colOff>
      <xdr:row>38</xdr:row>
      <xdr:rowOff>105823</xdr:rowOff>
    </xdr:to>
    <xdr:sp macro="" textlink="">
      <xdr:nvSpPr>
        <xdr:cNvPr id="528" name="フローチャート: 判断 527">
          <a:extLst>
            <a:ext uri="{FF2B5EF4-FFF2-40B4-BE49-F238E27FC236}">
              <a16:creationId xmlns:a16="http://schemas.microsoft.com/office/drawing/2014/main" id="{E087108B-DD50-4240-AE33-AEB1C92FBDDA}"/>
            </a:ext>
          </a:extLst>
        </xdr:cNvPr>
        <xdr:cNvSpPr/>
      </xdr:nvSpPr>
      <xdr:spPr>
        <a:xfrm>
          <a:off x="14541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122350</xdr:rowOff>
    </xdr:from>
    <xdr:ext cx="534377" cy="259045"/>
    <xdr:sp macro="" textlink="">
      <xdr:nvSpPr>
        <xdr:cNvPr id="529" name="テキスト ボックス 528">
          <a:extLst>
            <a:ext uri="{FF2B5EF4-FFF2-40B4-BE49-F238E27FC236}">
              <a16:creationId xmlns:a16="http://schemas.microsoft.com/office/drawing/2014/main" id="{ADD21A4F-E843-442C-95A4-4E31B07D57BF}"/>
            </a:ext>
          </a:extLst>
        </xdr:cNvPr>
        <xdr:cNvSpPr txBox="1"/>
      </xdr:nvSpPr>
      <xdr:spPr>
        <a:xfrm>
          <a:off x="14325111" y="62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165074</xdr:rowOff>
    </xdr:from>
    <xdr:to>
      <xdr:col>71</xdr:col>
      <xdr:colOff>177800</xdr:colOff>
      <xdr:row>38</xdr:row>
      <xdr:rowOff>142329</xdr:rowOff>
    </xdr:to>
    <xdr:cxnSp macro="">
      <xdr:nvCxnSpPr>
        <xdr:cNvPr id="530" name="直線コネクタ 529">
          <a:extLst>
            <a:ext uri="{FF2B5EF4-FFF2-40B4-BE49-F238E27FC236}">
              <a16:creationId xmlns:a16="http://schemas.microsoft.com/office/drawing/2014/main" id="{ECC70EDF-103E-4542-B79D-A6AC5F344E13}"/>
            </a:ext>
          </a:extLst>
        </xdr:cNvPr>
        <xdr:cNvCxnSpPr/>
      </xdr:nvCxnSpPr>
      <xdr:spPr>
        <a:xfrm>
          <a:off x="12814300" y="6508724"/>
          <a:ext cx="889000" cy="1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60801</xdr:rowOff>
    </xdr:from>
    <xdr:to>
      <xdr:col>72</xdr:col>
      <xdr:colOff>38100</xdr:colOff>
      <xdr:row>38</xdr:row>
      <xdr:rowOff>162401</xdr:rowOff>
    </xdr:to>
    <xdr:sp macro="" textlink="">
      <xdr:nvSpPr>
        <xdr:cNvPr id="531" name="フローチャート: 判断 530">
          <a:extLst>
            <a:ext uri="{FF2B5EF4-FFF2-40B4-BE49-F238E27FC236}">
              <a16:creationId xmlns:a16="http://schemas.microsoft.com/office/drawing/2014/main" id="{111D09D2-7632-44C5-8347-968B7573FAA4}"/>
            </a:ext>
          </a:extLst>
        </xdr:cNvPr>
        <xdr:cNvSpPr/>
      </xdr:nvSpPr>
      <xdr:spPr>
        <a:xfrm>
          <a:off x="13652500" y="657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7478</xdr:rowOff>
    </xdr:from>
    <xdr:ext cx="534377" cy="259045"/>
    <xdr:sp macro="" textlink="">
      <xdr:nvSpPr>
        <xdr:cNvPr id="532" name="テキスト ボックス 531">
          <a:extLst>
            <a:ext uri="{FF2B5EF4-FFF2-40B4-BE49-F238E27FC236}">
              <a16:creationId xmlns:a16="http://schemas.microsoft.com/office/drawing/2014/main" id="{93D7882A-70C8-4C33-BFA2-77809B6D8C8B}"/>
            </a:ext>
          </a:extLst>
        </xdr:cNvPr>
        <xdr:cNvSpPr txBox="1"/>
      </xdr:nvSpPr>
      <xdr:spPr>
        <a:xfrm>
          <a:off x="13436111" y="63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67297</xdr:rowOff>
    </xdr:from>
    <xdr:to>
      <xdr:col>67</xdr:col>
      <xdr:colOff>101600</xdr:colOff>
      <xdr:row>38</xdr:row>
      <xdr:rowOff>168897</xdr:rowOff>
    </xdr:to>
    <xdr:sp macro="" textlink="">
      <xdr:nvSpPr>
        <xdr:cNvPr id="533" name="フローチャート: 判断 532">
          <a:extLst>
            <a:ext uri="{FF2B5EF4-FFF2-40B4-BE49-F238E27FC236}">
              <a16:creationId xmlns:a16="http://schemas.microsoft.com/office/drawing/2014/main" id="{EB87FE4A-07D1-49EC-8DFB-5F773FC91673}"/>
            </a:ext>
          </a:extLst>
        </xdr:cNvPr>
        <xdr:cNvSpPr/>
      </xdr:nvSpPr>
      <xdr:spPr>
        <a:xfrm>
          <a:off x="12763500" y="658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160024</xdr:rowOff>
    </xdr:from>
    <xdr:ext cx="534377" cy="259045"/>
    <xdr:sp macro="" textlink="">
      <xdr:nvSpPr>
        <xdr:cNvPr id="534" name="テキスト ボックス 533">
          <a:extLst>
            <a:ext uri="{FF2B5EF4-FFF2-40B4-BE49-F238E27FC236}">
              <a16:creationId xmlns:a16="http://schemas.microsoft.com/office/drawing/2014/main" id="{0E75AF55-0826-4E68-96E8-E6127D86769A}"/>
            </a:ext>
          </a:extLst>
        </xdr:cNvPr>
        <xdr:cNvSpPr txBox="1"/>
      </xdr:nvSpPr>
      <xdr:spPr>
        <a:xfrm>
          <a:off x="12547111" y="66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45A729D-3311-4260-A1EB-EC9DE9C0B01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ECE0EF9-AB43-4FAA-9FDC-9E52EAD8D18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50EA1C0B-FE52-461E-A7CA-A2EFD1A14E9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DD8189D5-9F57-4207-8E6E-936D5CE54EE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67AF5C13-973D-4E6D-99B2-03E22FA1A32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2642</xdr:rowOff>
    </xdr:from>
    <xdr:to>
      <xdr:col>85</xdr:col>
      <xdr:colOff>177800</xdr:colOff>
      <xdr:row>38</xdr:row>
      <xdr:rowOff>104242</xdr:rowOff>
    </xdr:to>
    <xdr:sp macro="" textlink="">
      <xdr:nvSpPr>
        <xdr:cNvPr id="540" name="楕円 539">
          <a:extLst>
            <a:ext uri="{FF2B5EF4-FFF2-40B4-BE49-F238E27FC236}">
              <a16:creationId xmlns:a16="http://schemas.microsoft.com/office/drawing/2014/main" id="{366A423E-AB0F-4218-A80C-CA528842E1BF}"/>
            </a:ext>
          </a:extLst>
        </xdr:cNvPr>
        <xdr:cNvSpPr/>
      </xdr:nvSpPr>
      <xdr:spPr>
        <a:xfrm>
          <a:off x="16268700" y="65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152519</xdr:rowOff>
    </xdr:from>
    <xdr:ext cx="534377" cy="259045"/>
    <xdr:sp macro="" textlink="">
      <xdr:nvSpPr>
        <xdr:cNvPr id="541" name="消防費該当値テキスト">
          <a:extLst>
            <a:ext uri="{FF2B5EF4-FFF2-40B4-BE49-F238E27FC236}">
              <a16:creationId xmlns:a16="http://schemas.microsoft.com/office/drawing/2014/main" id="{B89DAAAF-0760-4120-B44C-423E337916AB}"/>
            </a:ext>
          </a:extLst>
        </xdr:cNvPr>
        <xdr:cNvSpPr txBox="1"/>
      </xdr:nvSpPr>
      <xdr:spPr>
        <a:xfrm>
          <a:off x="16370300" y="6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78956</xdr:rowOff>
    </xdr:from>
    <xdr:to>
      <xdr:col>81</xdr:col>
      <xdr:colOff>101600</xdr:colOff>
      <xdr:row>39</xdr:row>
      <xdr:rowOff>9106</xdr:rowOff>
    </xdr:to>
    <xdr:sp macro="" textlink="">
      <xdr:nvSpPr>
        <xdr:cNvPr id="542" name="楕円 541">
          <a:extLst>
            <a:ext uri="{FF2B5EF4-FFF2-40B4-BE49-F238E27FC236}">
              <a16:creationId xmlns:a16="http://schemas.microsoft.com/office/drawing/2014/main" id="{33F49776-8EBE-4652-9313-AE680CBA739D}"/>
            </a:ext>
          </a:extLst>
        </xdr:cNvPr>
        <xdr:cNvSpPr/>
      </xdr:nvSpPr>
      <xdr:spPr>
        <a:xfrm>
          <a:off x="15430500" y="65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233</xdr:rowOff>
    </xdr:from>
    <xdr:ext cx="534377" cy="259045"/>
    <xdr:sp macro="" textlink="">
      <xdr:nvSpPr>
        <xdr:cNvPr id="543" name="テキスト ボックス 542">
          <a:extLst>
            <a:ext uri="{FF2B5EF4-FFF2-40B4-BE49-F238E27FC236}">
              <a16:creationId xmlns:a16="http://schemas.microsoft.com/office/drawing/2014/main" id="{47BBDC3D-AB59-4665-A71B-0CB7AE008571}"/>
            </a:ext>
          </a:extLst>
        </xdr:cNvPr>
        <xdr:cNvSpPr txBox="1"/>
      </xdr:nvSpPr>
      <xdr:spPr>
        <a:xfrm>
          <a:off x="15214111" y="66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111017</xdr:rowOff>
    </xdr:from>
    <xdr:to>
      <xdr:col>76</xdr:col>
      <xdr:colOff>165100</xdr:colOff>
      <xdr:row>39</xdr:row>
      <xdr:rowOff>41167</xdr:rowOff>
    </xdr:to>
    <xdr:sp macro="" textlink="">
      <xdr:nvSpPr>
        <xdr:cNvPr id="544" name="楕円 543">
          <a:extLst>
            <a:ext uri="{FF2B5EF4-FFF2-40B4-BE49-F238E27FC236}">
              <a16:creationId xmlns:a16="http://schemas.microsoft.com/office/drawing/2014/main" id="{76AF3613-7267-4702-9F10-2ECF16BBCE68}"/>
            </a:ext>
          </a:extLst>
        </xdr:cNvPr>
        <xdr:cNvSpPr/>
      </xdr:nvSpPr>
      <xdr:spPr>
        <a:xfrm>
          <a:off x="14541500" y="6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32294</xdr:rowOff>
    </xdr:from>
    <xdr:ext cx="534377" cy="259045"/>
    <xdr:sp macro="" textlink="">
      <xdr:nvSpPr>
        <xdr:cNvPr id="545" name="テキスト ボックス 544">
          <a:extLst>
            <a:ext uri="{FF2B5EF4-FFF2-40B4-BE49-F238E27FC236}">
              <a16:creationId xmlns:a16="http://schemas.microsoft.com/office/drawing/2014/main" id="{87CE7481-5652-432A-A418-D9BCE75A7886}"/>
            </a:ext>
          </a:extLst>
        </xdr:cNvPr>
        <xdr:cNvSpPr txBox="1"/>
      </xdr:nvSpPr>
      <xdr:spPr>
        <a:xfrm>
          <a:off x="14325111" y="67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91529</xdr:rowOff>
    </xdr:from>
    <xdr:to>
      <xdr:col>72</xdr:col>
      <xdr:colOff>38100</xdr:colOff>
      <xdr:row>39</xdr:row>
      <xdr:rowOff>21679</xdr:rowOff>
    </xdr:to>
    <xdr:sp macro="" textlink="">
      <xdr:nvSpPr>
        <xdr:cNvPr id="546" name="楕円 545">
          <a:extLst>
            <a:ext uri="{FF2B5EF4-FFF2-40B4-BE49-F238E27FC236}">
              <a16:creationId xmlns:a16="http://schemas.microsoft.com/office/drawing/2014/main" id="{70374AFC-2ABF-45B8-A777-68D672DA7C74}"/>
            </a:ext>
          </a:extLst>
        </xdr:cNvPr>
        <xdr:cNvSpPr/>
      </xdr:nvSpPr>
      <xdr:spPr>
        <a:xfrm>
          <a:off x="13652500" y="66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12806</xdr:rowOff>
    </xdr:from>
    <xdr:ext cx="534377" cy="259045"/>
    <xdr:sp macro="" textlink="">
      <xdr:nvSpPr>
        <xdr:cNvPr id="547" name="テキスト ボックス 546">
          <a:extLst>
            <a:ext uri="{FF2B5EF4-FFF2-40B4-BE49-F238E27FC236}">
              <a16:creationId xmlns:a16="http://schemas.microsoft.com/office/drawing/2014/main" id="{1E5B8BDA-9063-4D00-B7BB-5C5C057C88D9}"/>
            </a:ext>
          </a:extLst>
        </xdr:cNvPr>
        <xdr:cNvSpPr txBox="1"/>
      </xdr:nvSpPr>
      <xdr:spPr>
        <a:xfrm>
          <a:off x="13436111" y="66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114274</xdr:rowOff>
    </xdr:from>
    <xdr:to>
      <xdr:col>67</xdr:col>
      <xdr:colOff>101600</xdr:colOff>
      <xdr:row>38</xdr:row>
      <xdr:rowOff>44424</xdr:rowOff>
    </xdr:to>
    <xdr:sp macro="" textlink="">
      <xdr:nvSpPr>
        <xdr:cNvPr id="548" name="楕円 547">
          <a:extLst>
            <a:ext uri="{FF2B5EF4-FFF2-40B4-BE49-F238E27FC236}">
              <a16:creationId xmlns:a16="http://schemas.microsoft.com/office/drawing/2014/main" id="{3B88F610-98ED-43C1-A906-C959E3D1D930}"/>
            </a:ext>
          </a:extLst>
        </xdr:cNvPr>
        <xdr:cNvSpPr/>
      </xdr:nvSpPr>
      <xdr:spPr>
        <a:xfrm>
          <a:off x="12763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60951</xdr:rowOff>
    </xdr:from>
    <xdr:ext cx="534377" cy="259045"/>
    <xdr:sp macro="" textlink="">
      <xdr:nvSpPr>
        <xdr:cNvPr id="549" name="テキスト ボックス 548">
          <a:extLst>
            <a:ext uri="{FF2B5EF4-FFF2-40B4-BE49-F238E27FC236}">
              <a16:creationId xmlns:a16="http://schemas.microsoft.com/office/drawing/2014/main" id="{D1EFCF74-ABEA-4544-B8B0-58914E0E07EE}"/>
            </a:ext>
          </a:extLst>
        </xdr:cNvPr>
        <xdr:cNvSpPr txBox="1"/>
      </xdr:nvSpPr>
      <xdr:spPr>
        <a:xfrm>
          <a:off x="12547111" y="62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D89F8DB3-9A02-4EB5-866E-4FD9F90F19B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42123CCE-98CC-4192-8226-2AF74AE9A81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C58D1BBC-0940-408D-B220-54F7B5FF2B0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34FF8B92-771D-4214-9197-78E5FA0F9AF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71608937-CCC2-4CEB-B30B-D65FDC4CA76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248AD53-B6E5-4EDF-AB69-FDFF6953A8A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9B949439-A85C-4039-8E94-E33693A605E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71D7D42-A849-4335-8533-1F2D228D9CD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50B80E0A-2B6D-4DA5-ADDB-73654D5AF36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867FE84D-35B2-4944-BBD4-2F88FCB6328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B4DDD203-4082-421B-BCF7-43956E096F91}"/>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FE2756DA-6496-4B87-B853-ACA255EEFDD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875E98CD-7163-4305-A524-B2AD3C6E2A0F}"/>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4918D8F2-6D1B-4D04-9CE6-AFF90115473A}"/>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42A6D09-0095-48E6-BE97-1A7275D92766}"/>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3DDA26CA-BBD4-4AB0-9311-A50FBE5946CF}"/>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93A75016-75C9-4651-A423-E81962D5841E}"/>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723AEA26-2417-459D-8738-0E06089CCC5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69FE41F3-680E-4ED3-A536-08778254399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76EBCEAF-7453-46EE-BD45-C7C031509978}"/>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A042E1E3-08A8-4AF5-9872-B298D16704E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5A276203-3C01-4884-A00F-24026EFD2782}"/>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CEF275F3-F36B-49EC-BCB0-F59377D936A1}"/>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C00661-2FC7-49A7-910B-292D70456CFD}"/>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3DDC4E6A-F11F-4913-A4CC-E07DE6DA04D2}"/>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794791D0-9D33-4AC8-B98D-A6B8C25EED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26315</xdr:rowOff>
    </xdr:from>
    <xdr:to>
      <xdr:col>85</xdr:col>
      <xdr:colOff>127000</xdr:colOff>
      <xdr:row>57</xdr:row>
      <xdr:rowOff>81714</xdr:rowOff>
    </xdr:to>
    <xdr:cxnSp macro="">
      <xdr:nvCxnSpPr>
        <xdr:cNvPr id="576" name="直線コネクタ 575">
          <a:extLst>
            <a:ext uri="{FF2B5EF4-FFF2-40B4-BE49-F238E27FC236}">
              <a16:creationId xmlns:a16="http://schemas.microsoft.com/office/drawing/2014/main" id="{20E21B48-52C0-4FF2-91B2-FD065AED354A}"/>
            </a:ext>
          </a:extLst>
        </xdr:cNvPr>
        <xdr:cNvCxnSpPr/>
      </xdr:nvCxnSpPr>
      <xdr:spPr>
        <a:xfrm flipV="1">
          <a:off x="15481300" y="9798965"/>
          <a:ext cx="838200" cy="5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6F70B31F-036A-423E-A1D5-6CC66D0F73ED}"/>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DF928337-C9A8-4D36-9120-42DF2080E9A2}"/>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81714</xdr:rowOff>
    </xdr:from>
    <xdr:to>
      <xdr:col>81</xdr:col>
      <xdr:colOff>50800</xdr:colOff>
      <xdr:row>57</xdr:row>
      <xdr:rowOff>111482</xdr:rowOff>
    </xdr:to>
    <xdr:cxnSp macro="">
      <xdr:nvCxnSpPr>
        <xdr:cNvPr id="579" name="直線コネクタ 578">
          <a:extLst>
            <a:ext uri="{FF2B5EF4-FFF2-40B4-BE49-F238E27FC236}">
              <a16:creationId xmlns:a16="http://schemas.microsoft.com/office/drawing/2014/main" id="{3E2F5693-37AF-4919-BB7A-50F44C349DF4}"/>
            </a:ext>
          </a:extLst>
        </xdr:cNvPr>
        <xdr:cNvCxnSpPr/>
      </xdr:nvCxnSpPr>
      <xdr:spPr>
        <a:xfrm flipV="1">
          <a:off x="14592300" y="9854364"/>
          <a:ext cx="889000" cy="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98758</xdr:rowOff>
    </xdr:from>
    <xdr:to>
      <xdr:col>81</xdr:col>
      <xdr:colOff>101600</xdr:colOff>
      <xdr:row>57</xdr:row>
      <xdr:rowOff>28908</xdr:rowOff>
    </xdr:to>
    <xdr:sp macro="" textlink="">
      <xdr:nvSpPr>
        <xdr:cNvPr id="580" name="フローチャート: 判断 579">
          <a:extLst>
            <a:ext uri="{FF2B5EF4-FFF2-40B4-BE49-F238E27FC236}">
              <a16:creationId xmlns:a16="http://schemas.microsoft.com/office/drawing/2014/main" id="{F61EAD8D-9CAE-43F2-846C-A7E6AECBCAD3}"/>
            </a:ext>
          </a:extLst>
        </xdr:cNvPr>
        <xdr:cNvSpPr/>
      </xdr:nvSpPr>
      <xdr:spPr>
        <a:xfrm>
          <a:off x="15430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7823FE7-283D-46CF-8D17-516719853CD6}"/>
            </a:ext>
          </a:extLst>
        </xdr:cNvPr>
        <xdr:cNvSpPr txBox="1"/>
      </xdr:nvSpPr>
      <xdr:spPr>
        <a:xfrm>
          <a:off x="15214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111482</xdr:rowOff>
    </xdr:from>
    <xdr:to>
      <xdr:col>76</xdr:col>
      <xdr:colOff>114300</xdr:colOff>
      <xdr:row>57</xdr:row>
      <xdr:rowOff>122861</xdr:rowOff>
    </xdr:to>
    <xdr:cxnSp macro="">
      <xdr:nvCxnSpPr>
        <xdr:cNvPr id="582" name="直線コネクタ 581">
          <a:extLst>
            <a:ext uri="{FF2B5EF4-FFF2-40B4-BE49-F238E27FC236}">
              <a16:creationId xmlns:a16="http://schemas.microsoft.com/office/drawing/2014/main" id="{C0D27E5E-AE0D-465E-83B3-B5905819B3E8}"/>
            </a:ext>
          </a:extLst>
        </xdr:cNvPr>
        <xdr:cNvCxnSpPr/>
      </xdr:nvCxnSpPr>
      <xdr:spPr>
        <a:xfrm flipV="1">
          <a:off x="13703300" y="9884132"/>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141715</xdr:rowOff>
    </xdr:from>
    <xdr:to>
      <xdr:col>76</xdr:col>
      <xdr:colOff>165100</xdr:colOff>
      <xdr:row>57</xdr:row>
      <xdr:rowOff>71865</xdr:rowOff>
    </xdr:to>
    <xdr:sp macro="" textlink="">
      <xdr:nvSpPr>
        <xdr:cNvPr id="583" name="フローチャート: 判断 582">
          <a:extLst>
            <a:ext uri="{FF2B5EF4-FFF2-40B4-BE49-F238E27FC236}">
              <a16:creationId xmlns:a16="http://schemas.microsoft.com/office/drawing/2014/main" id="{F01333A2-A408-4CA9-9CC2-F427ADAF1195}"/>
            </a:ext>
          </a:extLst>
        </xdr:cNvPr>
        <xdr:cNvSpPr/>
      </xdr:nvSpPr>
      <xdr:spPr>
        <a:xfrm>
          <a:off x="14541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AAD8F567-56D4-498A-A76E-1A91FCD448EB}"/>
            </a:ext>
          </a:extLst>
        </xdr:cNvPr>
        <xdr:cNvSpPr txBox="1"/>
      </xdr:nvSpPr>
      <xdr:spPr>
        <a:xfrm>
          <a:off x="14325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122861</xdr:rowOff>
    </xdr:from>
    <xdr:to>
      <xdr:col>71</xdr:col>
      <xdr:colOff>177800</xdr:colOff>
      <xdr:row>57</xdr:row>
      <xdr:rowOff>124635</xdr:rowOff>
    </xdr:to>
    <xdr:cxnSp macro="">
      <xdr:nvCxnSpPr>
        <xdr:cNvPr id="585" name="直線コネクタ 584">
          <a:extLst>
            <a:ext uri="{FF2B5EF4-FFF2-40B4-BE49-F238E27FC236}">
              <a16:creationId xmlns:a16="http://schemas.microsoft.com/office/drawing/2014/main" id="{BDB0B4A6-5968-45CF-B830-D24B1B91DB03}"/>
            </a:ext>
          </a:extLst>
        </xdr:cNvPr>
        <xdr:cNvCxnSpPr/>
      </xdr:nvCxnSpPr>
      <xdr:spPr>
        <a:xfrm flipV="1">
          <a:off x="12814300" y="9895511"/>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149099</xdr:rowOff>
    </xdr:from>
    <xdr:to>
      <xdr:col>72</xdr:col>
      <xdr:colOff>38100</xdr:colOff>
      <xdr:row>57</xdr:row>
      <xdr:rowOff>79249</xdr:rowOff>
    </xdr:to>
    <xdr:sp macro="" textlink="">
      <xdr:nvSpPr>
        <xdr:cNvPr id="586" name="フローチャート: 判断 585">
          <a:extLst>
            <a:ext uri="{FF2B5EF4-FFF2-40B4-BE49-F238E27FC236}">
              <a16:creationId xmlns:a16="http://schemas.microsoft.com/office/drawing/2014/main" id="{47508AA1-980C-4251-B590-C462CDE1D998}"/>
            </a:ext>
          </a:extLst>
        </xdr:cNvPr>
        <xdr:cNvSpPr/>
      </xdr:nvSpPr>
      <xdr:spPr>
        <a:xfrm>
          <a:off x="13652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95776</xdr:rowOff>
    </xdr:from>
    <xdr:ext cx="534377" cy="259045"/>
    <xdr:sp macro="" textlink="">
      <xdr:nvSpPr>
        <xdr:cNvPr id="587" name="テキスト ボックス 586">
          <a:extLst>
            <a:ext uri="{FF2B5EF4-FFF2-40B4-BE49-F238E27FC236}">
              <a16:creationId xmlns:a16="http://schemas.microsoft.com/office/drawing/2014/main" id="{190D9628-1DE1-4E65-AB75-E7012B9F6960}"/>
            </a:ext>
          </a:extLst>
        </xdr:cNvPr>
        <xdr:cNvSpPr txBox="1"/>
      </xdr:nvSpPr>
      <xdr:spPr>
        <a:xfrm>
          <a:off x="13436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156698</xdr:rowOff>
    </xdr:from>
    <xdr:to>
      <xdr:col>67</xdr:col>
      <xdr:colOff>101600</xdr:colOff>
      <xdr:row>57</xdr:row>
      <xdr:rowOff>86848</xdr:rowOff>
    </xdr:to>
    <xdr:sp macro="" textlink="">
      <xdr:nvSpPr>
        <xdr:cNvPr id="588" name="フローチャート: 判断 587">
          <a:extLst>
            <a:ext uri="{FF2B5EF4-FFF2-40B4-BE49-F238E27FC236}">
              <a16:creationId xmlns:a16="http://schemas.microsoft.com/office/drawing/2014/main" id="{896A76EC-0F27-4CE1-ADD9-B9DF51DECA25}"/>
            </a:ext>
          </a:extLst>
        </xdr:cNvPr>
        <xdr:cNvSpPr/>
      </xdr:nvSpPr>
      <xdr:spPr>
        <a:xfrm>
          <a:off x="12763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103375</xdr:rowOff>
    </xdr:from>
    <xdr:ext cx="534377" cy="259045"/>
    <xdr:sp macro="" textlink="">
      <xdr:nvSpPr>
        <xdr:cNvPr id="589" name="テキスト ボックス 588">
          <a:extLst>
            <a:ext uri="{FF2B5EF4-FFF2-40B4-BE49-F238E27FC236}">
              <a16:creationId xmlns:a16="http://schemas.microsoft.com/office/drawing/2014/main" id="{A3CB4F5C-03C0-4EBF-BE88-A8DAFBF47B22}"/>
            </a:ext>
          </a:extLst>
        </xdr:cNvPr>
        <xdr:cNvSpPr txBox="1"/>
      </xdr:nvSpPr>
      <xdr:spPr>
        <a:xfrm>
          <a:off x="12547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4F090210-7D50-4968-9230-90FC2DF6577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E059C60E-1A1E-4AF7-A008-D3637844F10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58BB7445-A7CF-475E-8AE8-AF61C137295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DBF2627C-BF6A-448C-AF03-4086E20D68B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8C87B11D-C04A-49A2-8BA3-65BEA2B7C01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146965</xdr:rowOff>
    </xdr:from>
    <xdr:to>
      <xdr:col>85</xdr:col>
      <xdr:colOff>177800</xdr:colOff>
      <xdr:row>57</xdr:row>
      <xdr:rowOff>77115</xdr:rowOff>
    </xdr:to>
    <xdr:sp macro="" textlink="">
      <xdr:nvSpPr>
        <xdr:cNvPr id="595" name="楕円 594">
          <a:extLst>
            <a:ext uri="{FF2B5EF4-FFF2-40B4-BE49-F238E27FC236}">
              <a16:creationId xmlns:a16="http://schemas.microsoft.com/office/drawing/2014/main" id="{275549AD-5135-4325-B7A2-C802F5B6A28E}"/>
            </a:ext>
          </a:extLst>
        </xdr:cNvPr>
        <xdr:cNvSpPr/>
      </xdr:nvSpPr>
      <xdr:spPr>
        <a:xfrm>
          <a:off x="162687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125392</xdr:rowOff>
    </xdr:from>
    <xdr:ext cx="534377" cy="259045"/>
    <xdr:sp macro="" textlink="">
      <xdr:nvSpPr>
        <xdr:cNvPr id="596" name="教育費該当値テキスト">
          <a:extLst>
            <a:ext uri="{FF2B5EF4-FFF2-40B4-BE49-F238E27FC236}">
              <a16:creationId xmlns:a16="http://schemas.microsoft.com/office/drawing/2014/main" id="{B0049F1E-0318-47C3-9C70-70D0246E2A9D}"/>
            </a:ext>
          </a:extLst>
        </xdr:cNvPr>
        <xdr:cNvSpPr txBox="1"/>
      </xdr:nvSpPr>
      <xdr:spPr>
        <a:xfrm>
          <a:off x="16370300"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30914</xdr:rowOff>
    </xdr:from>
    <xdr:to>
      <xdr:col>81</xdr:col>
      <xdr:colOff>101600</xdr:colOff>
      <xdr:row>57</xdr:row>
      <xdr:rowOff>132514</xdr:rowOff>
    </xdr:to>
    <xdr:sp macro="" textlink="">
      <xdr:nvSpPr>
        <xdr:cNvPr id="597" name="楕円 596">
          <a:extLst>
            <a:ext uri="{FF2B5EF4-FFF2-40B4-BE49-F238E27FC236}">
              <a16:creationId xmlns:a16="http://schemas.microsoft.com/office/drawing/2014/main" id="{F03A9672-337E-478E-9913-B9D13C7336D9}"/>
            </a:ext>
          </a:extLst>
        </xdr:cNvPr>
        <xdr:cNvSpPr/>
      </xdr:nvSpPr>
      <xdr:spPr>
        <a:xfrm>
          <a:off x="15430500" y="98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123641</xdr:rowOff>
    </xdr:from>
    <xdr:ext cx="534377" cy="259045"/>
    <xdr:sp macro="" textlink="">
      <xdr:nvSpPr>
        <xdr:cNvPr id="598" name="テキスト ボックス 597">
          <a:extLst>
            <a:ext uri="{FF2B5EF4-FFF2-40B4-BE49-F238E27FC236}">
              <a16:creationId xmlns:a16="http://schemas.microsoft.com/office/drawing/2014/main" id="{09214786-6982-429E-BA24-2B6BE436C0AC}"/>
            </a:ext>
          </a:extLst>
        </xdr:cNvPr>
        <xdr:cNvSpPr txBox="1"/>
      </xdr:nvSpPr>
      <xdr:spPr>
        <a:xfrm>
          <a:off x="15214111" y="98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60682</xdr:rowOff>
    </xdr:from>
    <xdr:to>
      <xdr:col>76</xdr:col>
      <xdr:colOff>165100</xdr:colOff>
      <xdr:row>57</xdr:row>
      <xdr:rowOff>162282</xdr:rowOff>
    </xdr:to>
    <xdr:sp macro="" textlink="">
      <xdr:nvSpPr>
        <xdr:cNvPr id="599" name="楕円 598">
          <a:extLst>
            <a:ext uri="{FF2B5EF4-FFF2-40B4-BE49-F238E27FC236}">
              <a16:creationId xmlns:a16="http://schemas.microsoft.com/office/drawing/2014/main" id="{3C8EFB40-6B4B-459F-81F8-4CA47595EBCD}"/>
            </a:ext>
          </a:extLst>
        </xdr:cNvPr>
        <xdr:cNvSpPr/>
      </xdr:nvSpPr>
      <xdr:spPr>
        <a:xfrm>
          <a:off x="14541500" y="98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153409</xdr:rowOff>
    </xdr:from>
    <xdr:ext cx="534377" cy="259045"/>
    <xdr:sp macro="" textlink="">
      <xdr:nvSpPr>
        <xdr:cNvPr id="600" name="テキスト ボックス 599">
          <a:extLst>
            <a:ext uri="{FF2B5EF4-FFF2-40B4-BE49-F238E27FC236}">
              <a16:creationId xmlns:a16="http://schemas.microsoft.com/office/drawing/2014/main" id="{D69F720C-83C0-4991-BACB-DACD2331417B}"/>
            </a:ext>
          </a:extLst>
        </xdr:cNvPr>
        <xdr:cNvSpPr txBox="1"/>
      </xdr:nvSpPr>
      <xdr:spPr>
        <a:xfrm>
          <a:off x="14325111" y="99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72061</xdr:rowOff>
    </xdr:from>
    <xdr:to>
      <xdr:col>72</xdr:col>
      <xdr:colOff>38100</xdr:colOff>
      <xdr:row>58</xdr:row>
      <xdr:rowOff>2211</xdr:rowOff>
    </xdr:to>
    <xdr:sp macro="" textlink="">
      <xdr:nvSpPr>
        <xdr:cNvPr id="601" name="楕円 600">
          <a:extLst>
            <a:ext uri="{FF2B5EF4-FFF2-40B4-BE49-F238E27FC236}">
              <a16:creationId xmlns:a16="http://schemas.microsoft.com/office/drawing/2014/main" id="{31EDE56C-E32D-445B-B403-F3C4109564AB}"/>
            </a:ext>
          </a:extLst>
        </xdr:cNvPr>
        <xdr:cNvSpPr/>
      </xdr:nvSpPr>
      <xdr:spPr>
        <a:xfrm>
          <a:off x="13652500" y="98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164788</xdr:rowOff>
    </xdr:from>
    <xdr:ext cx="534377" cy="259045"/>
    <xdr:sp macro="" textlink="">
      <xdr:nvSpPr>
        <xdr:cNvPr id="602" name="テキスト ボックス 601">
          <a:extLst>
            <a:ext uri="{FF2B5EF4-FFF2-40B4-BE49-F238E27FC236}">
              <a16:creationId xmlns:a16="http://schemas.microsoft.com/office/drawing/2014/main" id="{50F858CA-7EBE-49B1-9D1E-997C4D45D9D3}"/>
            </a:ext>
          </a:extLst>
        </xdr:cNvPr>
        <xdr:cNvSpPr txBox="1"/>
      </xdr:nvSpPr>
      <xdr:spPr>
        <a:xfrm>
          <a:off x="13436111" y="99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73835</xdr:rowOff>
    </xdr:from>
    <xdr:to>
      <xdr:col>67</xdr:col>
      <xdr:colOff>101600</xdr:colOff>
      <xdr:row>58</xdr:row>
      <xdr:rowOff>3985</xdr:rowOff>
    </xdr:to>
    <xdr:sp macro="" textlink="">
      <xdr:nvSpPr>
        <xdr:cNvPr id="603" name="楕円 602">
          <a:extLst>
            <a:ext uri="{FF2B5EF4-FFF2-40B4-BE49-F238E27FC236}">
              <a16:creationId xmlns:a16="http://schemas.microsoft.com/office/drawing/2014/main" id="{F3694CC2-3ADD-4318-B2AE-C1C58F087765}"/>
            </a:ext>
          </a:extLst>
        </xdr:cNvPr>
        <xdr:cNvSpPr/>
      </xdr:nvSpPr>
      <xdr:spPr>
        <a:xfrm>
          <a:off x="12763500" y="9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166562</xdr:rowOff>
    </xdr:from>
    <xdr:ext cx="534377" cy="259045"/>
    <xdr:sp macro="" textlink="">
      <xdr:nvSpPr>
        <xdr:cNvPr id="604" name="テキスト ボックス 603">
          <a:extLst>
            <a:ext uri="{FF2B5EF4-FFF2-40B4-BE49-F238E27FC236}">
              <a16:creationId xmlns:a16="http://schemas.microsoft.com/office/drawing/2014/main" id="{85682DDB-9E9D-4AD9-96B1-55B597F5AC74}"/>
            </a:ext>
          </a:extLst>
        </xdr:cNvPr>
        <xdr:cNvSpPr txBox="1"/>
      </xdr:nvSpPr>
      <xdr:spPr>
        <a:xfrm>
          <a:off x="12547111" y="99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3AA5A6C1-4073-4D5A-A836-A77B4AF2097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A574AA1E-9309-4316-A60A-DFF2803B935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FBDA6DE1-F720-4D3C-B873-9CE1A1BD0B0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588C0DC6-417F-4E6D-AECB-9532F2178BD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3ED8DA6-1412-4D67-8C4D-EE3C4F370B0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E5BAB812-F51C-466B-B72E-50FCE190D7A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D89C474E-1515-4CBE-A3B5-8CE658D6961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9F980A21-AFF2-4508-96A5-2FD9A203846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7C5FF862-1491-4903-8637-2669D6D57D8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976974E5-C75B-4B62-934C-4BCF31C6169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4F41BFDD-ABAA-48EA-B47A-A81E1E907162}"/>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D88CAD60-41CC-4A23-8057-4F933D4BDB6F}"/>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50D2CB7E-36B6-412E-96E4-08E9C52651A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FCAA8A0E-534E-433D-B941-F2EFB8113DBB}"/>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9E1E9684-3449-4BA7-8E50-FA0D5EEBB11E}"/>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920596E7-757A-481E-8FA8-D4482D84666C}"/>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C77BF1C7-A994-4FDA-BC44-71E553EDDB6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F6DBFF35-A8D6-4F66-A21A-33F226CD76E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33CC447F-7512-4919-8D29-87B6862CBF0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162AD335-4263-42F2-82EB-BBB1723BB88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258D0564-F5C6-4793-89B0-84754993F6CC}"/>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C739585C-4383-4449-97BB-F8DEF2AA3CF7}"/>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F730F919-9F82-49A5-B396-32D524685A57}"/>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6383AC18-1FC4-4CF3-A161-955AFC4386BC}"/>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17193</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692B197B-E318-4B96-A094-134D39702B53}"/>
            </a:ext>
          </a:extLst>
        </xdr:cNvPr>
        <xdr:cNvCxnSpPr/>
      </xdr:nvCxnSpPr>
      <xdr:spPr>
        <a:xfrm flipV="1">
          <a:off x="15481300" y="13390293"/>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6F45194-5B4D-45C4-BD5D-D97214312B24}"/>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6E5C4769-69B2-4311-BAAD-43F75C1C31AD}"/>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20245</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1436E555-A289-4974-931B-C2B72B35B18A}"/>
            </a:ext>
          </a:extLst>
        </xdr:cNvPr>
        <xdr:cNvCxnSpPr/>
      </xdr:nvCxnSpPr>
      <xdr:spPr>
        <a:xfrm>
          <a:off x="14592300" y="13393345"/>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108697</xdr:rowOff>
    </xdr:from>
    <xdr:to>
      <xdr:col>81</xdr:col>
      <xdr:colOff>101600</xdr:colOff>
      <xdr:row>78</xdr:row>
      <xdr:rowOff>38847</xdr:rowOff>
    </xdr:to>
    <xdr:sp macro="" textlink="">
      <xdr:nvSpPr>
        <xdr:cNvPr id="633" name="フローチャート: 判断 632">
          <a:extLst>
            <a:ext uri="{FF2B5EF4-FFF2-40B4-BE49-F238E27FC236}">
              <a16:creationId xmlns:a16="http://schemas.microsoft.com/office/drawing/2014/main" id="{B260809B-1ADB-430C-B07E-B1471DBDA3C0}"/>
            </a:ext>
          </a:extLst>
        </xdr:cNvPr>
        <xdr:cNvSpPr/>
      </xdr:nvSpPr>
      <xdr:spPr>
        <a:xfrm>
          <a:off x="15430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55374</xdr:rowOff>
    </xdr:from>
    <xdr:ext cx="469744" cy="259045"/>
    <xdr:sp macro="" textlink="">
      <xdr:nvSpPr>
        <xdr:cNvPr id="634" name="テキスト ボックス 633">
          <a:extLst>
            <a:ext uri="{FF2B5EF4-FFF2-40B4-BE49-F238E27FC236}">
              <a16:creationId xmlns:a16="http://schemas.microsoft.com/office/drawing/2014/main" id="{9DA1F2E2-9680-4F78-A70F-B2D3BB7A06C7}"/>
            </a:ext>
          </a:extLst>
        </xdr:cNvPr>
        <xdr:cNvSpPr txBox="1"/>
      </xdr:nvSpPr>
      <xdr:spPr>
        <a:xfrm>
          <a:off x="15246428" y="130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20245</xdr:rowOff>
    </xdr:from>
    <xdr:to>
      <xdr:col>76</xdr:col>
      <xdr:colOff>114300</xdr:colOff>
      <xdr:row>78</xdr:row>
      <xdr:rowOff>20526</xdr:rowOff>
    </xdr:to>
    <xdr:cxnSp macro="">
      <xdr:nvCxnSpPr>
        <xdr:cNvPr id="635" name="直線コネクタ 634">
          <a:extLst>
            <a:ext uri="{FF2B5EF4-FFF2-40B4-BE49-F238E27FC236}">
              <a16:creationId xmlns:a16="http://schemas.microsoft.com/office/drawing/2014/main" id="{D6C9D5F8-60B6-445E-AAF6-F903FB75D340}"/>
            </a:ext>
          </a:extLst>
        </xdr:cNvPr>
        <xdr:cNvCxnSpPr/>
      </xdr:nvCxnSpPr>
      <xdr:spPr>
        <a:xfrm flipV="1">
          <a:off x="13703300" y="13393345"/>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119235</xdr:rowOff>
    </xdr:from>
    <xdr:to>
      <xdr:col>76</xdr:col>
      <xdr:colOff>165100</xdr:colOff>
      <xdr:row>78</xdr:row>
      <xdr:rowOff>49385</xdr:rowOff>
    </xdr:to>
    <xdr:sp macro="" textlink="">
      <xdr:nvSpPr>
        <xdr:cNvPr id="636" name="フローチャート: 判断 635">
          <a:extLst>
            <a:ext uri="{FF2B5EF4-FFF2-40B4-BE49-F238E27FC236}">
              <a16:creationId xmlns:a16="http://schemas.microsoft.com/office/drawing/2014/main" id="{814B59A8-D78F-4D11-B1D6-F8C1E239DFE0}"/>
            </a:ext>
          </a:extLst>
        </xdr:cNvPr>
        <xdr:cNvSpPr/>
      </xdr:nvSpPr>
      <xdr:spPr>
        <a:xfrm>
          <a:off x="14541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65912</xdr:rowOff>
    </xdr:from>
    <xdr:ext cx="469744" cy="259045"/>
    <xdr:sp macro="" textlink="">
      <xdr:nvSpPr>
        <xdr:cNvPr id="637" name="テキスト ボックス 636">
          <a:extLst>
            <a:ext uri="{FF2B5EF4-FFF2-40B4-BE49-F238E27FC236}">
              <a16:creationId xmlns:a16="http://schemas.microsoft.com/office/drawing/2014/main" id="{851812DE-8904-4623-B75D-F754DA1E8C1A}"/>
            </a:ext>
          </a:extLst>
        </xdr:cNvPr>
        <xdr:cNvSpPr txBox="1"/>
      </xdr:nvSpPr>
      <xdr:spPr>
        <a:xfrm>
          <a:off x="14357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20526</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5A94DBBF-90C9-4995-BA52-E5FADD5C86FB}"/>
            </a:ext>
          </a:extLst>
        </xdr:cNvPr>
        <xdr:cNvCxnSpPr/>
      </xdr:nvCxnSpPr>
      <xdr:spPr>
        <a:xfrm flipV="1">
          <a:off x="12814300" y="1339362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137249</xdr:rowOff>
    </xdr:from>
    <xdr:to>
      <xdr:col>72</xdr:col>
      <xdr:colOff>38100</xdr:colOff>
      <xdr:row>78</xdr:row>
      <xdr:rowOff>67399</xdr:rowOff>
    </xdr:to>
    <xdr:sp macro="" textlink="">
      <xdr:nvSpPr>
        <xdr:cNvPr id="639" name="フローチャート: 判断 638">
          <a:extLst>
            <a:ext uri="{FF2B5EF4-FFF2-40B4-BE49-F238E27FC236}">
              <a16:creationId xmlns:a16="http://schemas.microsoft.com/office/drawing/2014/main" id="{4A496F59-AF8A-405C-AEF0-B40B4DC27E4C}"/>
            </a:ext>
          </a:extLst>
        </xdr:cNvPr>
        <xdr:cNvSpPr/>
      </xdr:nvSpPr>
      <xdr:spPr>
        <a:xfrm>
          <a:off x="13652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83926</xdr:rowOff>
    </xdr:from>
    <xdr:ext cx="469744" cy="259045"/>
    <xdr:sp macro="" textlink="">
      <xdr:nvSpPr>
        <xdr:cNvPr id="640" name="テキスト ボックス 639">
          <a:extLst>
            <a:ext uri="{FF2B5EF4-FFF2-40B4-BE49-F238E27FC236}">
              <a16:creationId xmlns:a16="http://schemas.microsoft.com/office/drawing/2014/main" id="{A449C115-679B-4BCC-8676-1F4ABDBB1086}"/>
            </a:ext>
          </a:extLst>
        </xdr:cNvPr>
        <xdr:cNvSpPr txBox="1"/>
      </xdr:nvSpPr>
      <xdr:spPr>
        <a:xfrm>
          <a:off x="13468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127236</xdr:rowOff>
    </xdr:from>
    <xdr:to>
      <xdr:col>67</xdr:col>
      <xdr:colOff>101600</xdr:colOff>
      <xdr:row>78</xdr:row>
      <xdr:rowOff>57386</xdr:rowOff>
    </xdr:to>
    <xdr:sp macro="" textlink="">
      <xdr:nvSpPr>
        <xdr:cNvPr id="641" name="フローチャート: 判断 640">
          <a:extLst>
            <a:ext uri="{FF2B5EF4-FFF2-40B4-BE49-F238E27FC236}">
              <a16:creationId xmlns:a16="http://schemas.microsoft.com/office/drawing/2014/main" id="{B2ECF705-8CE8-485B-82BD-0BE54DBCCB92}"/>
            </a:ext>
          </a:extLst>
        </xdr:cNvPr>
        <xdr:cNvSpPr/>
      </xdr:nvSpPr>
      <xdr:spPr>
        <a:xfrm>
          <a:off x="12763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73913</xdr:rowOff>
    </xdr:from>
    <xdr:ext cx="469744" cy="259045"/>
    <xdr:sp macro="" textlink="">
      <xdr:nvSpPr>
        <xdr:cNvPr id="642" name="テキスト ボックス 641">
          <a:extLst>
            <a:ext uri="{FF2B5EF4-FFF2-40B4-BE49-F238E27FC236}">
              <a16:creationId xmlns:a16="http://schemas.microsoft.com/office/drawing/2014/main" id="{584F7B30-5360-43BB-B914-C86FA8B6B854}"/>
            </a:ext>
          </a:extLst>
        </xdr:cNvPr>
        <xdr:cNvSpPr txBox="1"/>
      </xdr:nvSpPr>
      <xdr:spPr>
        <a:xfrm>
          <a:off x="12579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E0B3F090-6E98-4847-948B-73E3F2235CD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6C1E7336-7D84-4AF6-A010-B1B353DA628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86013339-AC02-474D-9F3B-65B84117C63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2A334EF4-BB8D-458A-A59B-8E6142A4C0B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C9368E29-B673-440A-B3B4-7E3DEE62222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137843</xdr:rowOff>
    </xdr:from>
    <xdr:to>
      <xdr:col>85</xdr:col>
      <xdr:colOff>177800</xdr:colOff>
      <xdr:row>78</xdr:row>
      <xdr:rowOff>67993</xdr:rowOff>
    </xdr:to>
    <xdr:sp macro="" textlink="">
      <xdr:nvSpPr>
        <xdr:cNvPr id="648" name="楕円 647">
          <a:extLst>
            <a:ext uri="{FF2B5EF4-FFF2-40B4-BE49-F238E27FC236}">
              <a16:creationId xmlns:a16="http://schemas.microsoft.com/office/drawing/2014/main" id="{BC3905FE-F44C-472E-A686-1A540EFBEF1D}"/>
            </a:ext>
          </a:extLst>
        </xdr:cNvPr>
        <xdr:cNvSpPr/>
      </xdr:nvSpPr>
      <xdr:spPr>
        <a:xfrm>
          <a:off x="16268700" y="133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52770</xdr:rowOff>
    </xdr:from>
    <xdr:ext cx="469744" cy="259045"/>
    <xdr:sp macro="" textlink="">
      <xdr:nvSpPr>
        <xdr:cNvPr id="649" name="災害復旧費該当値テキスト">
          <a:extLst>
            <a:ext uri="{FF2B5EF4-FFF2-40B4-BE49-F238E27FC236}">
              <a16:creationId xmlns:a16="http://schemas.microsoft.com/office/drawing/2014/main" id="{BC1C028F-F530-4FED-86BC-FA6A9840F9E0}"/>
            </a:ext>
          </a:extLst>
        </xdr:cNvPr>
        <xdr:cNvSpPr txBox="1"/>
      </xdr:nvSpPr>
      <xdr:spPr>
        <a:xfrm>
          <a:off x="16370300" y="132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id="{120A0DC0-045B-4439-851C-8DE1C1F0E465}"/>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5326A999-6A63-486B-853D-6E6C1E4D2DD5}"/>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140895</xdr:rowOff>
    </xdr:from>
    <xdr:to>
      <xdr:col>76</xdr:col>
      <xdr:colOff>165100</xdr:colOff>
      <xdr:row>78</xdr:row>
      <xdr:rowOff>71045</xdr:rowOff>
    </xdr:to>
    <xdr:sp macro="" textlink="">
      <xdr:nvSpPr>
        <xdr:cNvPr id="652" name="楕円 651">
          <a:extLst>
            <a:ext uri="{FF2B5EF4-FFF2-40B4-BE49-F238E27FC236}">
              <a16:creationId xmlns:a16="http://schemas.microsoft.com/office/drawing/2014/main" id="{E1DE2AE6-6B59-45B0-A6BC-583FE9F5D893}"/>
            </a:ext>
          </a:extLst>
        </xdr:cNvPr>
        <xdr:cNvSpPr/>
      </xdr:nvSpPr>
      <xdr:spPr>
        <a:xfrm>
          <a:off x="14541500" y="133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62172</xdr:rowOff>
    </xdr:from>
    <xdr:ext cx="378565" cy="259045"/>
    <xdr:sp macro="" textlink="">
      <xdr:nvSpPr>
        <xdr:cNvPr id="653" name="テキスト ボックス 652">
          <a:extLst>
            <a:ext uri="{FF2B5EF4-FFF2-40B4-BE49-F238E27FC236}">
              <a16:creationId xmlns:a16="http://schemas.microsoft.com/office/drawing/2014/main" id="{0E8FBC2D-1A84-4A3D-BE94-4CD8BA883B9E}"/>
            </a:ext>
          </a:extLst>
        </xdr:cNvPr>
        <xdr:cNvSpPr txBox="1"/>
      </xdr:nvSpPr>
      <xdr:spPr>
        <a:xfrm>
          <a:off x="14403017" y="1343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141176</xdr:rowOff>
    </xdr:from>
    <xdr:to>
      <xdr:col>72</xdr:col>
      <xdr:colOff>38100</xdr:colOff>
      <xdr:row>78</xdr:row>
      <xdr:rowOff>71326</xdr:rowOff>
    </xdr:to>
    <xdr:sp macro="" textlink="">
      <xdr:nvSpPr>
        <xdr:cNvPr id="654" name="楕円 653">
          <a:extLst>
            <a:ext uri="{FF2B5EF4-FFF2-40B4-BE49-F238E27FC236}">
              <a16:creationId xmlns:a16="http://schemas.microsoft.com/office/drawing/2014/main" id="{248129BA-22AB-4E84-845E-64FDA3C986B8}"/>
            </a:ext>
          </a:extLst>
        </xdr:cNvPr>
        <xdr:cNvSpPr/>
      </xdr:nvSpPr>
      <xdr:spPr>
        <a:xfrm>
          <a:off x="13652500" y="133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62453</xdr:rowOff>
    </xdr:from>
    <xdr:ext cx="378565" cy="259045"/>
    <xdr:sp macro="" textlink="">
      <xdr:nvSpPr>
        <xdr:cNvPr id="655" name="テキスト ボックス 654">
          <a:extLst>
            <a:ext uri="{FF2B5EF4-FFF2-40B4-BE49-F238E27FC236}">
              <a16:creationId xmlns:a16="http://schemas.microsoft.com/office/drawing/2014/main" id="{E7B7A369-3A2A-4BB7-9FD4-E89D972D6355}"/>
            </a:ext>
          </a:extLst>
        </xdr:cNvPr>
        <xdr:cNvSpPr txBox="1"/>
      </xdr:nvSpPr>
      <xdr:spPr>
        <a:xfrm>
          <a:off x="13514017" y="13435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DE85516B-12BA-425E-A3A8-B9BEF8910E19}"/>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60B9DCC7-716E-4AFC-9623-3B607244CC13}"/>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D981CC76-A356-4D75-8ED9-297DBE76E49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8C59908-38CF-4800-93AD-EBEFCA74EB3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2B4BF28F-318A-4CB9-9C08-A7B5EB1015C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6EE6AF25-CC07-4FF2-9C06-ED342B42C77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F509205E-F221-411D-ABA7-B1C0A3C8DFB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58E657C5-3A00-4F3B-ACBC-E413C135C4E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C18657FD-070A-4283-8725-6BF80A177FE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4CE95FF1-596F-4996-BDAD-C0AF06DD536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4C83FB26-22D1-4415-BD87-C479D82CD13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32DE8B0A-F274-4CD3-9FAF-9DDEF779A87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34665C73-5D3C-4792-B013-C1F3195EC692}"/>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F098E7C3-4DAD-488C-814F-BB276F91526F}"/>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769F1BC9-EC1C-445F-B48D-BFB0735A4D4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4A1D4D96-8FBD-44A7-B9FD-49DAEBEA7455}"/>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93FBB2E9-2CD9-4A20-BAB5-88BA9CC6E4F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2513DA71-99CE-401E-80D5-0977CF76B6BC}"/>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17C4044A-EE37-46DD-803D-0DD5D2E45E8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FC3016B4-46F0-41E8-9D49-0668E9411FC6}"/>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AA237331-ABA8-46A1-BE12-8AB690A8E52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2EEECC14-4037-417F-8318-44961BF854C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4E1362F2-7740-453B-BEA3-FD3BE733D40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4B255C34-C1F6-4153-BC28-B2E91946F3D7}"/>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4727EDB4-24D8-4085-BDD3-FFD62267F9A6}"/>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4621B07E-6D0D-47C2-84CA-298B5C4E85C2}"/>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C85EFE7C-E2F6-4C36-A2AB-2EE12128C4CD}"/>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F100B0AB-AB67-46BC-823D-11A773D253CA}"/>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150257</xdr:rowOff>
    </xdr:from>
    <xdr:to>
      <xdr:col>85</xdr:col>
      <xdr:colOff>127000</xdr:colOff>
      <xdr:row>97</xdr:row>
      <xdr:rowOff>150788</xdr:rowOff>
    </xdr:to>
    <xdr:cxnSp macro="">
      <xdr:nvCxnSpPr>
        <xdr:cNvPr id="684" name="直線コネクタ 683">
          <a:extLst>
            <a:ext uri="{FF2B5EF4-FFF2-40B4-BE49-F238E27FC236}">
              <a16:creationId xmlns:a16="http://schemas.microsoft.com/office/drawing/2014/main" id="{67EBA10A-3ED7-411B-8AB0-95E5EF3D142D}"/>
            </a:ext>
          </a:extLst>
        </xdr:cNvPr>
        <xdr:cNvCxnSpPr/>
      </xdr:nvCxnSpPr>
      <xdr:spPr>
        <a:xfrm flipV="1">
          <a:off x="15481300" y="16780907"/>
          <a:ext cx="8382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D218819A-9B6F-4A0B-9C9D-1F002D86E947}"/>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78681F0F-AAEC-417A-ACC6-0A249157D8E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146937</xdr:rowOff>
    </xdr:from>
    <xdr:to>
      <xdr:col>81</xdr:col>
      <xdr:colOff>50800</xdr:colOff>
      <xdr:row>97</xdr:row>
      <xdr:rowOff>150788</xdr:rowOff>
    </xdr:to>
    <xdr:cxnSp macro="">
      <xdr:nvCxnSpPr>
        <xdr:cNvPr id="687" name="直線コネクタ 686">
          <a:extLst>
            <a:ext uri="{FF2B5EF4-FFF2-40B4-BE49-F238E27FC236}">
              <a16:creationId xmlns:a16="http://schemas.microsoft.com/office/drawing/2014/main" id="{BE5FFE4B-F7F9-4233-BA57-149000B857A7}"/>
            </a:ext>
          </a:extLst>
        </xdr:cNvPr>
        <xdr:cNvCxnSpPr/>
      </xdr:nvCxnSpPr>
      <xdr:spPr>
        <a:xfrm>
          <a:off x="14592300" y="16777587"/>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13210</xdr:rowOff>
    </xdr:from>
    <xdr:to>
      <xdr:col>81</xdr:col>
      <xdr:colOff>101600</xdr:colOff>
      <xdr:row>97</xdr:row>
      <xdr:rowOff>114810</xdr:rowOff>
    </xdr:to>
    <xdr:sp macro="" textlink="">
      <xdr:nvSpPr>
        <xdr:cNvPr id="688" name="フローチャート: 判断 687">
          <a:extLst>
            <a:ext uri="{FF2B5EF4-FFF2-40B4-BE49-F238E27FC236}">
              <a16:creationId xmlns:a16="http://schemas.microsoft.com/office/drawing/2014/main" id="{D86A3270-E3DF-4B14-9575-53869A8A529D}"/>
            </a:ext>
          </a:extLst>
        </xdr:cNvPr>
        <xdr:cNvSpPr/>
      </xdr:nvSpPr>
      <xdr:spPr>
        <a:xfrm>
          <a:off x="15430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131337</xdr:rowOff>
    </xdr:from>
    <xdr:ext cx="534377" cy="259045"/>
    <xdr:sp macro="" textlink="">
      <xdr:nvSpPr>
        <xdr:cNvPr id="689" name="テキスト ボックス 688">
          <a:extLst>
            <a:ext uri="{FF2B5EF4-FFF2-40B4-BE49-F238E27FC236}">
              <a16:creationId xmlns:a16="http://schemas.microsoft.com/office/drawing/2014/main" id="{B12FDF04-3A15-4D1A-A64F-F3CFC0DFE0B6}"/>
            </a:ext>
          </a:extLst>
        </xdr:cNvPr>
        <xdr:cNvSpPr txBox="1"/>
      </xdr:nvSpPr>
      <xdr:spPr>
        <a:xfrm>
          <a:off x="15214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146937</xdr:rowOff>
    </xdr:from>
    <xdr:to>
      <xdr:col>76</xdr:col>
      <xdr:colOff>114300</xdr:colOff>
      <xdr:row>97</xdr:row>
      <xdr:rowOff>154408</xdr:rowOff>
    </xdr:to>
    <xdr:cxnSp macro="">
      <xdr:nvCxnSpPr>
        <xdr:cNvPr id="690" name="直線コネクタ 689">
          <a:extLst>
            <a:ext uri="{FF2B5EF4-FFF2-40B4-BE49-F238E27FC236}">
              <a16:creationId xmlns:a16="http://schemas.microsoft.com/office/drawing/2014/main" id="{011FD756-B669-4398-B575-E8C3D79E7C3B}"/>
            </a:ext>
          </a:extLst>
        </xdr:cNvPr>
        <xdr:cNvCxnSpPr/>
      </xdr:nvCxnSpPr>
      <xdr:spPr>
        <a:xfrm flipV="1">
          <a:off x="13703300" y="16777587"/>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20979</xdr:rowOff>
    </xdr:from>
    <xdr:to>
      <xdr:col>76</xdr:col>
      <xdr:colOff>165100</xdr:colOff>
      <xdr:row>97</xdr:row>
      <xdr:rowOff>122579</xdr:rowOff>
    </xdr:to>
    <xdr:sp macro="" textlink="">
      <xdr:nvSpPr>
        <xdr:cNvPr id="691" name="フローチャート: 判断 690">
          <a:extLst>
            <a:ext uri="{FF2B5EF4-FFF2-40B4-BE49-F238E27FC236}">
              <a16:creationId xmlns:a16="http://schemas.microsoft.com/office/drawing/2014/main" id="{DB470E97-D31C-46BE-8D7C-4E020CD1291D}"/>
            </a:ext>
          </a:extLst>
        </xdr:cNvPr>
        <xdr:cNvSpPr/>
      </xdr:nvSpPr>
      <xdr:spPr>
        <a:xfrm>
          <a:off x="14541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139106</xdr:rowOff>
    </xdr:from>
    <xdr:ext cx="534377" cy="259045"/>
    <xdr:sp macro="" textlink="">
      <xdr:nvSpPr>
        <xdr:cNvPr id="692" name="テキスト ボックス 691">
          <a:extLst>
            <a:ext uri="{FF2B5EF4-FFF2-40B4-BE49-F238E27FC236}">
              <a16:creationId xmlns:a16="http://schemas.microsoft.com/office/drawing/2014/main" id="{EDE5262C-03FB-4F9F-8864-02197D126B14}"/>
            </a:ext>
          </a:extLst>
        </xdr:cNvPr>
        <xdr:cNvSpPr txBox="1"/>
      </xdr:nvSpPr>
      <xdr:spPr>
        <a:xfrm>
          <a:off x="14325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154408</xdr:rowOff>
    </xdr:from>
    <xdr:to>
      <xdr:col>71</xdr:col>
      <xdr:colOff>177800</xdr:colOff>
      <xdr:row>97</xdr:row>
      <xdr:rowOff>159666</xdr:rowOff>
    </xdr:to>
    <xdr:cxnSp macro="">
      <xdr:nvCxnSpPr>
        <xdr:cNvPr id="693" name="直線コネクタ 692">
          <a:extLst>
            <a:ext uri="{FF2B5EF4-FFF2-40B4-BE49-F238E27FC236}">
              <a16:creationId xmlns:a16="http://schemas.microsoft.com/office/drawing/2014/main" id="{9EA9E7C6-13A8-4DFA-8032-DDFEEC5F1FD2}"/>
            </a:ext>
          </a:extLst>
        </xdr:cNvPr>
        <xdr:cNvCxnSpPr/>
      </xdr:nvCxnSpPr>
      <xdr:spPr>
        <a:xfrm flipV="1">
          <a:off x="12814300" y="1678505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21865</xdr:rowOff>
    </xdr:from>
    <xdr:to>
      <xdr:col>72</xdr:col>
      <xdr:colOff>38100</xdr:colOff>
      <xdr:row>97</xdr:row>
      <xdr:rowOff>123465</xdr:rowOff>
    </xdr:to>
    <xdr:sp macro="" textlink="">
      <xdr:nvSpPr>
        <xdr:cNvPr id="694" name="フローチャート: 判断 693">
          <a:extLst>
            <a:ext uri="{FF2B5EF4-FFF2-40B4-BE49-F238E27FC236}">
              <a16:creationId xmlns:a16="http://schemas.microsoft.com/office/drawing/2014/main" id="{43C9CF40-3358-433D-B2D6-0E22584E716B}"/>
            </a:ext>
          </a:extLst>
        </xdr:cNvPr>
        <xdr:cNvSpPr/>
      </xdr:nvSpPr>
      <xdr:spPr>
        <a:xfrm>
          <a:off x="13652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139992</xdr:rowOff>
    </xdr:from>
    <xdr:ext cx="534377" cy="259045"/>
    <xdr:sp macro="" textlink="">
      <xdr:nvSpPr>
        <xdr:cNvPr id="695" name="テキスト ボックス 694">
          <a:extLst>
            <a:ext uri="{FF2B5EF4-FFF2-40B4-BE49-F238E27FC236}">
              <a16:creationId xmlns:a16="http://schemas.microsoft.com/office/drawing/2014/main" id="{131E5E32-6893-4908-B672-8FFFBE8DCAA0}"/>
            </a:ext>
          </a:extLst>
        </xdr:cNvPr>
        <xdr:cNvSpPr txBox="1"/>
      </xdr:nvSpPr>
      <xdr:spPr>
        <a:xfrm>
          <a:off x="13436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18093</xdr:rowOff>
    </xdr:from>
    <xdr:to>
      <xdr:col>67</xdr:col>
      <xdr:colOff>101600</xdr:colOff>
      <xdr:row>97</xdr:row>
      <xdr:rowOff>119693</xdr:rowOff>
    </xdr:to>
    <xdr:sp macro="" textlink="">
      <xdr:nvSpPr>
        <xdr:cNvPr id="696" name="フローチャート: 判断 695">
          <a:extLst>
            <a:ext uri="{FF2B5EF4-FFF2-40B4-BE49-F238E27FC236}">
              <a16:creationId xmlns:a16="http://schemas.microsoft.com/office/drawing/2014/main" id="{44D3EC56-5038-4F82-B34B-0C84C2768FB8}"/>
            </a:ext>
          </a:extLst>
        </xdr:cNvPr>
        <xdr:cNvSpPr/>
      </xdr:nvSpPr>
      <xdr:spPr>
        <a:xfrm>
          <a:off x="12763500" y="1664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136220</xdr:rowOff>
    </xdr:from>
    <xdr:ext cx="534377" cy="259045"/>
    <xdr:sp macro="" textlink="">
      <xdr:nvSpPr>
        <xdr:cNvPr id="697" name="テキスト ボックス 696">
          <a:extLst>
            <a:ext uri="{FF2B5EF4-FFF2-40B4-BE49-F238E27FC236}">
              <a16:creationId xmlns:a16="http://schemas.microsoft.com/office/drawing/2014/main" id="{D895575F-7A4D-47DD-9B57-073D2784E680}"/>
            </a:ext>
          </a:extLst>
        </xdr:cNvPr>
        <xdr:cNvSpPr txBox="1"/>
      </xdr:nvSpPr>
      <xdr:spPr>
        <a:xfrm>
          <a:off x="12547111" y="164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C03B539-0CF6-4DF2-957C-D360E54FD7B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D9DB4F9-644F-4334-B591-7C48FDD7B7D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5D677F8-3CDA-438E-B975-09E487DF8FA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0C46BEC-6926-40A0-9303-F654CB53472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BE9CAF66-21C5-4A3F-A350-41119965E2B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99457</xdr:rowOff>
    </xdr:from>
    <xdr:to>
      <xdr:col>85</xdr:col>
      <xdr:colOff>177800</xdr:colOff>
      <xdr:row>98</xdr:row>
      <xdr:rowOff>29607</xdr:rowOff>
    </xdr:to>
    <xdr:sp macro="" textlink="">
      <xdr:nvSpPr>
        <xdr:cNvPr id="703" name="楕円 702">
          <a:extLst>
            <a:ext uri="{FF2B5EF4-FFF2-40B4-BE49-F238E27FC236}">
              <a16:creationId xmlns:a16="http://schemas.microsoft.com/office/drawing/2014/main" id="{7DE01B68-B226-43F5-8C4E-CAE44C317F66}"/>
            </a:ext>
          </a:extLst>
        </xdr:cNvPr>
        <xdr:cNvSpPr/>
      </xdr:nvSpPr>
      <xdr:spPr>
        <a:xfrm>
          <a:off x="16268700" y="167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77884</xdr:rowOff>
    </xdr:from>
    <xdr:ext cx="534377" cy="259045"/>
    <xdr:sp macro="" textlink="">
      <xdr:nvSpPr>
        <xdr:cNvPr id="704" name="公債費該当値テキスト">
          <a:extLst>
            <a:ext uri="{FF2B5EF4-FFF2-40B4-BE49-F238E27FC236}">
              <a16:creationId xmlns:a16="http://schemas.microsoft.com/office/drawing/2014/main" id="{9BB56596-A75F-43EE-88BA-A52B5FB25EA9}"/>
            </a:ext>
          </a:extLst>
        </xdr:cNvPr>
        <xdr:cNvSpPr txBox="1"/>
      </xdr:nvSpPr>
      <xdr:spPr>
        <a:xfrm>
          <a:off x="16370300" y="1670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99988</xdr:rowOff>
    </xdr:from>
    <xdr:to>
      <xdr:col>81</xdr:col>
      <xdr:colOff>101600</xdr:colOff>
      <xdr:row>98</xdr:row>
      <xdr:rowOff>30138</xdr:rowOff>
    </xdr:to>
    <xdr:sp macro="" textlink="">
      <xdr:nvSpPr>
        <xdr:cNvPr id="705" name="楕円 704">
          <a:extLst>
            <a:ext uri="{FF2B5EF4-FFF2-40B4-BE49-F238E27FC236}">
              <a16:creationId xmlns:a16="http://schemas.microsoft.com/office/drawing/2014/main" id="{01D351F2-32B9-488B-8922-AFB8893E1450}"/>
            </a:ext>
          </a:extLst>
        </xdr:cNvPr>
        <xdr:cNvSpPr/>
      </xdr:nvSpPr>
      <xdr:spPr>
        <a:xfrm>
          <a:off x="15430500" y="167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21265</xdr:rowOff>
    </xdr:from>
    <xdr:ext cx="534377" cy="259045"/>
    <xdr:sp macro="" textlink="">
      <xdr:nvSpPr>
        <xdr:cNvPr id="706" name="テキスト ボックス 705">
          <a:extLst>
            <a:ext uri="{FF2B5EF4-FFF2-40B4-BE49-F238E27FC236}">
              <a16:creationId xmlns:a16="http://schemas.microsoft.com/office/drawing/2014/main" id="{74FD73CD-67DB-441D-B919-2B4A9CC48B6B}"/>
            </a:ext>
          </a:extLst>
        </xdr:cNvPr>
        <xdr:cNvSpPr txBox="1"/>
      </xdr:nvSpPr>
      <xdr:spPr>
        <a:xfrm>
          <a:off x="15214111" y="168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96137</xdr:rowOff>
    </xdr:from>
    <xdr:to>
      <xdr:col>76</xdr:col>
      <xdr:colOff>165100</xdr:colOff>
      <xdr:row>98</xdr:row>
      <xdr:rowOff>26287</xdr:rowOff>
    </xdr:to>
    <xdr:sp macro="" textlink="">
      <xdr:nvSpPr>
        <xdr:cNvPr id="707" name="楕円 706">
          <a:extLst>
            <a:ext uri="{FF2B5EF4-FFF2-40B4-BE49-F238E27FC236}">
              <a16:creationId xmlns:a16="http://schemas.microsoft.com/office/drawing/2014/main" id="{1A89EBA0-9FBE-47CB-A385-01EDDE40A799}"/>
            </a:ext>
          </a:extLst>
        </xdr:cNvPr>
        <xdr:cNvSpPr/>
      </xdr:nvSpPr>
      <xdr:spPr>
        <a:xfrm>
          <a:off x="14541500" y="167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17414</xdr:rowOff>
    </xdr:from>
    <xdr:ext cx="534377" cy="259045"/>
    <xdr:sp macro="" textlink="">
      <xdr:nvSpPr>
        <xdr:cNvPr id="708" name="テキスト ボックス 707">
          <a:extLst>
            <a:ext uri="{FF2B5EF4-FFF2-40B4-BE49-F238E27FC236}">
              <a16:creationId xmlns:a16="http://schemas.microsoft.com/office/drawing/2014/main" id="{1E067856-9767-4C11-960C-9327DDE25CA6}"/>
            </a:ext>
          </a:extLst>
        </xdr:cNvPr>
        <xdr:cNvSpPr txBox="1"/>
      </xdr:nvSpPr>
      <xdr:spPr>
        <a:xfrm>
          <a:off x="14325111" y="1681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103608</xdr:rowOff>
    </xdr:from>
    <xdr:to>
      <xdr:col>72</xdr:col>
      <xdr:colOff>38100</xdr:colOff>
      <xdr:row>98</xdr:row>
      <xdr:rowOff>33758</xdr:rowOff>
    </xdr:to>
    <xdr:sp macro="" textlink="">
      <xdr:nvSpPr>
        <xdr:cNvPr id="709" name="楕円 708">
          <a:extLst>
            <a:ext uri="{FF2B5EF4-FFF2-40B4-BE49-F238E27FC236}">
              <a16:creationId xmlns:a16="http://schemas.microsoft.com/office/drawing/2014/main" id="{CCC8DE6C-25DD-49B2-BD11-0A6F55495F60}"/>
            </a:ext>
          </a:extLst>
        </xdr:cNvPr>
        <xdr:cNvSpPr/>
      </xdr:nvSpPr>
      <xdr:spPr>
        <a:xfrm>
          <a:off x="13652500" y="16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24885</xdr:rowOff>
    </xdr:from>
    <xdr:ext cx="534377" cy="259045"/>
    <xdr:sp macro="" textlink="">
      <xdr:nvSpPr>
        <xdr:cNvPr id="710" name="テキスト ボックス 709">
          <a:extLst>
            <a:ext uri="{FF2B5EF4-FFF2-40B4-BE49-F238E27FC236}">
              <a16:creationId xmlns:a16="http://schemas.microsoft.com/office/drawing/2014/main" id="{E7DA0AD4-94FB-4B21-86A8-8A9C503C3C1C}"/>
            </a:ext>
          </a:extLst>
        </xdr:cNvPr>
        <xdr:cNvSpPr txBox="1"/>
      </xdr:nvSpPr>
      <xdr:spPr>
        <a:xfrm>
          <a:off x="13436111" y="168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108866</xdr:rowOff>
    </xdr:from>
    <xdr:to>
      <xdr:col>67</xdr:col>
      <xdr:colOff>101600</xdr:colOff>
      <xdr:row>98</xdr:row>
      <xdr:rowOff>39016</xdr:rowOff>
    </xdr:to>
    <xdr:sp macro="" textlink="">
      <xdr:nvSpPr>
        <xdr:cNvPr id="711" name="楕円 710">
          <a:extLst>
            <a:ext uri="{FF2B5EF4-FFF2-40B4-BE49-F238E27FC236}">
              <a16:creationId xmlns:a16="http://schemas.microsoft.com/office/drawing/2014/main" id="{DCA98C2D-CDA3-48EF-9B96-BE4D712D7390}"/>
            </a:ext>
          </a:extLst>
        </xdr:cNvPr>
        <xdr:cNvSpPr/>
      </xdr:nvSpPr>
      <xdr:spPr>
        <a:xfrm>
          <a:off x="12763500" y="167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30143</xdr:rowOff>
    </xdr:from>
    <xdr:ext cx="534377" cy="259045"/>
    <xdr:sp macro="" textlink="">
      <xdr:nvSpPr>
        <xdr:cNvPr id="712" name="テキスト ボックス 711">
          <a:extLst>
            <a:ext uri="{FF2B5EF4-FFF2-40B4-BE49-F238E27FC236}">
              <a16:creationId xmlns:a16="http://schemas.microsoft.com/office/drawing/2014/main" id="{B05B9AF2-E998-4267-8115-7C793D8EA55C}"/>
            </a:ext>
          </a:extLst>
        </xdr:cNvPr>
        <xdr:cNvSpPr txBox="1"/>
      </xdr:nvSpPr>
      <xdr:spPr>
        <a:xfrm>
          <a:off x="12547111" y="168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3064AC58-B280-44A8-8354-717F648A1A3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814B6834-AC26-42A8-80BA-96ACE456846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ACE223B8-511C-4CF5-AE48-BDA51C42812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B9A5EDF8-1EE9-4CBA-B51B-529E1F93079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CEE71A6D-D284-4B43-9025-FE0CE3A4C8F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E26C5573-03E0-4775-BAB8-D056488D72A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5EBCEBAD-6EA7-41D8-8326-16A5797E14C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F68DC9DD-92D9-4DA3-AF1B-05449C863E4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9D113CFA-3208-402E-A29A-6FF2B357011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5861728C-1B93-44E2-AB36-4C7333D0EF4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8387D6B7-2A9B-42FA-A1BD-1E324A200D32}"/>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EF2E19FE-DD0B-4305-81BE-3A684A252C9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45C66ADE-9D84-421C-BAAA-5F6810AA49ED}"/>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C75FC6A1-7DE4-474B-B489-68E99D0BB11E}"/>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378B38BB-F313-431F-B0C4-CA68521D2B91}"/>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2E953CDF-5AF2-4A4A-A5A3-063AB616258A}"/>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494015E8-3764-40F6-AEA1-A58E29314562}"/>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9C010AF6-0143-4530-8EBB-CF28F5E4B0A2}"/>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AD3F11E9-6778-4464-A681-3316C2D9A94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CB22FF41-E15E-4DFD-9F62-91456E297D7B}"/>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5D353445-AC50-4BB9-8217-A302DDE7DA75}"/>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D4CEE0DF-DEA8-40B8-B902-A19D3FAA1F8F}"/>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2047F9C7-BDA9-4F6F-9A77-3FC440CF595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F8297669-1DF4-4D69-B36A-0A7EBEA7406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9A5ED378-FAC4-428B-BF6F-CBA7A7B9766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E0E878D0-E1A6-4C89-8E51-50600ED17753}"/>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92BF1964-05F6-4C1C-872B-24C29431EAF2}"/>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47C41B88-992E-4166-AC6A-63417E008B16}"/>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5B4AD0EA-1F95-43D1-9610-1562FDFF0BA8}"/>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A54D5B7D-92B9-4705-B583-245E25333BE6}"/>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27B8E1C0-34D4-4366-A143-801888169E27}"/>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38B522B9-DD07-4964-ACC4-7A8E87F28966}"/>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88BAD3DF-8F6E-4E38-B477-586361B40328}"/>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295C44B-9123-4893-8428-BFCFC55D71AD}"/>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150078</xdr:rowOff>
    </xdr:from>
    <xdr:to>
      <xdr:col>112</xdr:col>
      <xdr:colOff>38100</xdr:colOff>
      <xdr:row>39</xdr:row>
      <xdr:rowOff>80228</xdr:rowOff>
    </xdr:to>
    <xdr:sp macro="" textlink="">
      <xdr:nvSpPr>
        <xdr:cNvPr id="747" name="フローチャート: 判断 746">
          <a:extLst>
            <a:ext uri="{FF2B5EF4-FFF2-40B4-BE49-F238E27FC236}">
              <a16:creationId xmlns:a16="http://schemas.microsoft.com/office/drawing/2014/main" id="{175C2FB5-57DC-4184-B408-9D2AC4B89DBE}"/>
            </a:ext>
          </a:extLst>
        </xdr:cNvPr>
        <xdr:cNvSpPr/>
      </xdr:nvSpPr>
      <xdr:spPr>
        <a:xfrm>
          <a:off x="21272500" y="66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96755</xdr:rowOff>
    </xdr:from>
    <xdr:ext cx="378565" cy="259045"/>
    <xdr:sp macro="" textlink="">
      <xdr:nvSpPr>
        <xdr:cNvPr id="748" name="テキスト ボックス 747">
          <a:extLst>
            <a:ext uri="{FF2B5EF4-FFF2-40B4-BE49-F238E27FC236}">
              <a16:creationId xmlns:a16="http://schemas.microsoft.com/office/drawing/2014/main" id="{7901ED71-1F17-4923-85EB-E32832CBD5AD}"/>
            </a:ext>
          </a:extLst>
        </xdr:cNvPr>
        <xdr:cNvSpPr txBox="1"/>
      </xdr:nvSpPr>
      <xdr:spPr>
        <a:xfrm>
          <a:off x="21134017" y="644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776DE2C7-2CF7-4C7C-8BF9-C3DAE09094DC}"/>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36866</xdr:rowOff>
    </xdr:from>
    <xdr:to>
      <xdr:col>107</xdr:col>
      <xdr:colOff>101600</xdr:colOff>
      <xdr:row>39</xdr:row>
      <xdr:rowOff>138466</xdr:rowOff>
    </xdr:to>
    <xdr:sp macro="" textlink="">
      <xdr:nvSpPr>
        <xdr:cNvPr id="750" name="フローチャート: 判断 749">
          <a:extLst>
            <a:ext uri="{FF2B5EF4-FFF2-40B4-BE49-F238E27FC236}">
              <a16:creationId xmlns:a16="http://schemas.microsoft.com/office/drawing/2014/main" id="{7C0B0218-0827-4FC3-9C49-D4A0631FDDB4}"/>
            </a:ext>
          </a:extLst>
        </xdr:cNvPr>
        <xdr:cNvSpPr/>
      </xdr:nvSpPr>
      <xdr:spPr>
        <a:xfrm>
          <a:off x="20383500" y="672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154993</xdr:rowOff>
    </xdr:from>
    <xdr:ext cx="378565" cy="259045"/>
    <xdr:sp macro="" textlink="">
      <xdr:nvSpPr>
        <xdr:cNvPr id="751" name="テキスト ボックス 750">
          <a:extLst>
            <a:ext uri="{FF2B5EF4-FFF2-40B4-BE49-F238E27FC236}">
              <a16:creationId xmlns:a16="http://schemas.microsoft.com/office/drawing/2014/main" id="{A92EE8C2-0C61-4B78-812A-EF18EDD90F82}"/>
            </a:ext>
          </a:extLst>
        </xdr:cNvPr>
        <xdr:cNvSpPr txBox="1"/>
      </xdr:nvSpPr>
      <xdr:spPr>
        <a:xfrm>
          <a:off x="20245017" y="649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F83BE533-7AA0-4BAD-B89C-173A24F5976E}"/>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33165</xdr:rowOff>
    </xdr:from>
    <xdr:to>
      <xdr:col>102</xdr:col>
      <xdr:colOff>165100</xdr:colOff>
      <xdr:row>39</xdr:row>
      <xdr:rowOff>134765</xdr:rowOff>
    </xdr:to>
    <xdr:sp macro="" textlink="">
      <xdr:nvSpPr>
        <xdr:cNvPr id="753" name="フローチャート: 判断 752">
          <a:extLst>
            <a:ext uri="{FF2B5EF4-FFF2-40B4-BE49-F238E27FC236}">
              <a16:creationId xmlns:a16="http://schemas.microsoft.com/office/drawing/2014/main" id="{113836FF-AD4A-4F35-B21B-1BB1444DBF24}"/>
            </a:ext>
          </a:extLst>
        </xdr:cNvPr>
        <xdr:cNvSpPr/>
      </xdr:nvSpPr>
      <xdr:spPr>
        <a:xfrm>
          <a:off x="19494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151292</xdr:rowOff>
    </xdr:from>
    <xdr:ext cx="378565" cy="259045"/>
    <xdr:sp macro="" textlink="">
      <xdr:nvSpPr>
        <xdr:cNvPr id="754" name="テキスト ボックス 753">
          <a:extLst>
            <a:ext uri="{FF2B5EF4-FFF2-40B4-BE49-F238E27FC236}">
              <a16:creationId xmlns:a16="http://schemas.microsoft.com/office/drawing/2014/main" id="{F1B9DDAB-6077-4E5F-B9BF-928C9B6ED855}"/>
            </a:ext>
          </a:extLst>
        </xdr:cNvPr>
        <xdr:cNvSpPr txBox="1"/>
      </xdr:nvSpPr>
      <xdr:spPr>
        <a:xfrm>
          <a:off x="19356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33165</xdr:rowOff>
    </xdr:from>
    <xdr:to>
      <xdr:col>98</xdr:col>
      <xdr:colOff>38100</xdr:colOff>
      <xdr:row>39</xdr:row>
      <xdr:rowOff>134765</xdr:rowOff>
    </xdr:to>
    <xdr:sp macro="" textlink="">
      <xdr:nvSpPr>
        <xdr:cNvPr id="755" name="フローチャート: 判断 754">
          <a:extLst>
            <a:ext uri="{FF2B5EF4-FFF2-40B4-BE49-F238E27FC236}">
              <a16:creationId xmlns:a16="http://schemas.microsoft.com/office/drawing/2014/main" id="{CCA42D5D-456B-4B60-8F39-A6701B1A07E0}"/>
            </a:ext>
          </a:extLst>
        </xdr:cNvPr>
        <xdr:cNvSpPr/>
      </xdr:nvSpPr>
      <xdr:spPr>
        <a:xfrm>
          <a:off x="18605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151292</xdr:rowOff>
    </xdr:from>
    <xdr:ext cx="378565" cy="259045"/>
    <xdr:sp macro="" textlink="">
      <xdr:nvSpPr>
        <xdr:cNvPr id="756" name="テキスト ボックス 755">
          <a:extLst>
            <a:ext uri="{FF2B5EF4-FFF2-40B4-BE49-F238E27FC236}">
              <a16:creationId xmlns:a16="http://schemas.microsoft.com/office/drawing/2014/main" id="{F3B33B77-594C-4292-BB49-5EDF1FE1C8C5}"/>
            </a:ext>
          </a:extLst>
        </xdr:cNvPr>
        <xdr:cNvSpPr txBox="1"/>
      </xdr:nvSpPr>
      <xdr:spPr>
        <a:xfrm>
          <a:off x="18467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6CFE96B-8397-433E-99DD-C25D8F30919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B942542E-6B80-4BEC-B90A-B6E2F03F37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20D70133-FE40-48D6-A930-41B4D114299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20670C47-EA08-4D97-8A44-6F7140EA67D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4B8CF2AB-539B-4AC2-A9E5-00DC762F6C2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CB6DBFC7-2D60-4868-98F8-52C0C3F88772}"/>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75E7E83F-726F-4A40-9442-4231ACE0A9FC}"/>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7290606-42A0-431B-9956-11A6903E859B}"/>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765CA91F-AE73-44D2-A842-C762851168C2}"/>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DF4B569D-D804-42FC-8A67-1F3CC2948FFF}"/>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CD7AA967-EA06-4032-AC15-1615464AF276}"/>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5DF4FAE-77A9-4D0D-B374-B8CDD3DED52F}"/>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169B5DD0-2FA6-4668-8A44-F9F64CC20329}"/>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B186E5C2-A323-4836-AAE4-3B653C09926E}"/>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C40DF9DA-7FE4-4756-950E-894B042DA77C}"/>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6791D100-8FF2-4D2D-8C95-BDD384AB317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9363FABA-DE44-4C24-B31A-6AB6F572024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AFBE9183-5B40-401F-A324-07F602CE171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883B4DA8-2554-4EFF-B733-7AA2D57C028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ECDFFC69-2BF7-4C68-93BE-08C8D0A287D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2CAD0B05-27CB-4669-82AA-4B2C4AC1020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32305FE3-036D-475D-A9C8-4CDB347BBA7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EB6F65EC-AE87-44C1-A1F5-9ADB0AE93E5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5FFF38E6-2046-4FB0-80FD-41C4C18FE42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81C6EEEA-FC5B-4E24-82C3-C563B4AAC62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CD37C0F8-543D-4CDC-896A-05A29E999AA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9FCFDD0E-1043-41EB-AF78-04F08A42EFD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CD74E5BC-4C73-43B2-AD25-2477F131483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B339877-E29F-45A7-A248-EDF771FD6F12}"/>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FA99B24F-FCE5-4557-9E4A-F36C7043265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7B62D564-4344-478B-9749-669DE5E98CF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912A00F4-4F9F-4B36-9379-0045E4C5B21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B18203B4-D635-4462-B67A-20D6E46738F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633D4BBD-69ED-49C4-A50E-BABCC095DD4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45DA9B09-36E3-4E11-966B-ABCB2BF0819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18643577-1147-4669-AFE9-AF8EA5AC38E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46260298-454C-4D35-A249-C08F39994CD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17B59BF-1CD0-4FC4-B2D7-4553C5E8E4D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CB9E9951-0B74-4B0A-8947-5433291E521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EE3896BC-6840-480A-8587-7882D9FB33F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9B3E9EE1-4854-4F54-97AB-45BDC8FFF99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F3FA7544-3633-428B-88ED-13212895BF37}"/>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CDD46F8-E459-4628-B0EF-D3C8238A0064}"/>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1B0BB2D4-7A2F-44C7-B8E0-2E1F331AFB7B}"/>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3985814C-547B-4C95-A869-BB22A873221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FF0E44E3-E48C-4E78-9FD6-B76A99F6804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D003736D-803D-4147-822B-9CA795219A69}"/>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28986053-4EA8-45BC-B21E-B02377A0FC8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5615511-C1FF-465F-937D-2D428DE8C4B9}"/>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47A9B408-BC00-453D-9272-94646A9AFB8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A1AD880F-F20D-4800-87C2-5AC61F88D44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74FFEADC-A0AE-4850-AE74-8726234C1EC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566D81E7-7184-40E3-B7C9-530F90ABDCF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D49BD764-5367-4B2E-80AC-737130603E4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850EEF82-D0CC-4BAB-B886-A0640C199973}"/>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FCF00015-9A32-46D4-9A81-B1A24041C9F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961CADBC-17C8-41FB-9739-9F3494DCBC0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2E5A1291-580D-4399-A8EC-CF1A8E1B456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C6F7993-CADB-4C43-A751-F3B6E1C0DAB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F5324113-FA69-4053-8DE8-732CAD2ED7D5}"/>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ADA062D1-80D0-4A1B-B96B-525C2E03DDED}"/>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3052D599-DF38-4A8F-A850-F66E9B68B617}"/>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9563D631-9FF4-4B07-91B3-B3D38456F0C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D50DD6F3-6569-4F7A-A926-95E964CF3F17}"/>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EE4615D2-F0F7-437F-A967-02B313DCA64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4541D5A4-9F86-44F9-AE5E-41C5E29B1B1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EEB0D73F-D165-4FD0-AE9A-5B3F8E0E3C1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全体的には、概ね、類似団体平均値と同様に推移してきており、労働費以外は類似団体平均を下回っている。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総務費については、特別定額給付金の給付</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に伴い、前年度と比べて、</a:t>
          </a:r>
          <a:r>
            <a:rPr kumimoji="1" lang="en-US" altLang="ja-JP" sz="1300">
              <a:latin typeface="ＭＳ Ｐゴシック" panose="020B0600070205080204" pitchFamily="50" charset="-128"/>
              <a:ea typeface="ＭＳ Ｐゴシック" panose="020B0600070205080204" pitchFamily="50" charset="-128"/>
            </a:rPr>
            <a:t>105,661</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労働費については、温水プール施設がある勤労福祉センターに係る経費が計上されているため、類似団体内平均値を大きく上回っている。令和２年度は、人件費の増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のため、前年度より</a:t>
          </a:r>
          <a:r>
            <a:rPr kumimoji="1" lang="en-US" altLang="ja-JP" sz="1300">
              <a:latin typeface="ＭＳ Ｐゴシック" panose="020B0600070205080204" pitchFamily="50" charset="-128"/>
              <a:ea typeface="ＭＳ Ｐゴシック" panose="020B0600070205080204" pitchFamily="50" charset="-128"/>
            </a:rPr>
            <a:t>1,522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農林水産業費については、前年度と比較して、</a:t>
          </a:r>
          <a:r>
            <a:rPr kumimoji="1" lang="en-US" altLang="ja-JP" sz="1300">
              <a:latin typeface="ＭＳ Ｐゴシック" panose="020B0600070205080204" pitchFamily="50" charset="-128"/>
              <a:ea typeface="ＭＳ Ｐゴシック" panose="020B0600070205080204" pitchFamily="50" charset="-128"/>
            </a:rPr>
            <a:t>4,268</a:t>
          </a:r>
          <a:r>
            <a:rPr kumimoji="1" lang="ja-JP" altLang="en-US" sz="1300">
              <a:latin typeface="ＭＳ Ｐゴシック" panose="020B0600070205080204" pitchFamily="50" charset="-128"/>
              <a:ea typeface="ＭＳ Ｐゴシック" panose="020B0600070205080204" pitchFamily="50" charset="-128"/>
            </a:rPr>
            <a:t>円の減となった。主な要因は、林道整備に係る工事請負費の減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商工費については、旅館業者緊急支援給付金の増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により前年度と比べて、</a:t>
          </a:r>
          <a:r>
            <a:rPr kumimoji="1" lang="en-US" altLang="ja-JP" sz="1300">
              <a:latin typeface="ＭＳ Ｐゴシック" panose="020B0600070205080204" pitchFamily="50" charset="-128"/>
              <a:ea typeface="ＭＳ Ｐゴシック" panose="020B0600070205080204" pitchFamily="50" charset="-128"/>
            </a:rPr>
            <a:t>19,419</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教育費については、前年度と比べて、</a:t>
          </a:r>
          <a:r>
            <a:rPr kumimoji="1" lang="en-US" altLang="ja-JP" sz="1300">
              <a:latin typeface="ＭＳ Ｐゴシック" panose="020B0600070205080204" pitchFamily="50" charset="-128"/>
              <a:ea typeface="ＭＳ Ｐゴシック" panose="020B0600070205080204" pitchFamily="50" charset="-128"/>
            </a:rPr>
            <a:t>12,117</a:t>
          </a:r>
          <a:r>
            <a:rPr kumimoji="1" lang="ja-JP" altLang="en-US" sz="1300">
              <a:latin typeface="ＭＳ Ｐゴシック" panose="020B0600070205080204" pitchFamily="50" charset="-128"/>
              <a:ea typeface="ＭＳ Ｐゴシック" panose="020B0600070205080204" pitchFamily="50" charset="-128"/>
            </a:rPr>
            <a:t>円の増加となった。主な要因は、マレットゴルフ場新設工事の増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9E94BCC-CC49-4BF9-8442-1074FFC35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630273B-F632-4B52-96DD-AF73A54123A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3CEFA39-B242-400A-8C87-AD3F4DE720E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2ED7EAB-D7C7-42D8-B68F-C9ECCDC0CFF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F7451A3-961D-4486-9963-0AF9F700D205}"/>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46CC7F6-95DE-4980-BC23-3B27863AF1F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382F232-1B1D-4F92-8E39-15F798CF816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5E89A86-53FC-4F68-84DC-97F3D9FF00C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BA4D7184-28F8-43C2-BCEA-FCE73A1D82C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373E4D2-7056-429A-B07E-C92B9F83AEE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EB13DCD-DDA4-47C7-ABFC-EB3BFC074B8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EE73000-4B1D-445D-B207-E9EF814B2D3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B475E46-4B68-4F8C-B128-4641B6419645}"/>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標準財政規模については、前年度と比較し、</a:t>
          </a:r>
          <a:r>
            <a:rPr kumimoji="1" lang="en-US" altLang="ja-JP" sz="1400" baseline="0">
              <a:latin typeface="ＭＳ ゴシック" pitchFamily="49" charset="-128"/>
              <a:ea typeface="ＭＳ ゴシック" pitchFamily="49" charset="-128"/>
            </a:rPr>
            <a:t>204,135</a:t>
          </a:r>
          <a:r>
            <a:rPr kumimoji="1" lang="ja-JP" altLang="en-US" sz="1400" baseline="0">
              <a:latin typeface="ＭＳ ゴシック" pitchFamily="49" charset="-128"/>
              <a:ea typeface="ＭＳ ゴシック" pitchFamily="49" charset="-128"/>
            </a:rPr>
            <a:t>千円大きくなっている。要因としては、財政調整基金残高が、前年度と比較し、</a:t>
          </a:r>
          <a:r>
            <a:rPr kumimoji="1" lang="en-US" altLang="ja-JP" sz="1400" baseline="0">
              <a:latin typeface="ＭＳ ゴシック" pitchFamily="49" charset="-128"/>
              <a:ea typeface="ＭＳ ゴシック" pitchFamily="49" charset="-128"/>
            </a:rPr>
            <a:t>89,793</a:t>
          </a:r>
          <a:r>
            <a:rPr kumimoji="1" lang="ja-JP" altLang="en-US" sz="1400" baseline="0">
              <a:latin typeface="ＭＳ ゴシック" pitchFamily="49" charset="-128"/>
              <a:ea typeface="ＭＳ ゴシック" pitchFamily="49" charset="-128"/>
            </a:rPr>
            <a:t>千円増加したこと等による。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少子高齢化に伴う社会福祉関係経費の増加、子育て支援策の充実に伴う経費の増加等、指標の低下要素も抱えていることも踏まえ既存事業の見直しを図りつつ、効果的かつ効率的な行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001BA63-D091-46A3-BDF5-74CE8952D9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92B661A-2751-418A-A10B-1CC9ACB6DF9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332F76E-6C7C-46F8-9559-91D542A8CF1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215A37B2-3815-46BE-8554-826F9D98B39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13048477-29C1-4A8C-ACA0-1B92C824878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9B185948-3C93-4CAF-9AE1-EF480453381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C3148A0-B81E-43CB-80E3-05681F2D0D4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ED6CF1A8-D9A4-4A9E-BB15-99C27787A19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36A9B95-4F3D-4178-8A04-DDA329DEDAD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いずれの会計においても赤字は生じておらず、健全な財政状況を維持している。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の歳入において、少子高齢化や人口減少に伴う税収の減が見込まれる状況にある。また、歳出についても、扶助費をはじめとする社会保障関係経費の増加が今後も見込まれる状況にある。このことを踏まえ、すべての会計において適正な予算執行を行うよう、今後も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D4456B8-FBA8-472C-AB29-8E57048F81E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35E8ADE-AA19-4AD9-A897-BD5A103E44A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BF97049-3141-4B2B-98FD-166E01010E5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684E8F3B-FBA4-4B9F-975B-3469CF388ED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EE8F2A7-E145-4293-B9C0-D8D35A9205F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D0236386-594A-4E2C-AFAB-360F20CC40C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7E8240C1-0EAD-4CB6-B5F0-403B2CFB1CF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5299;&#24180;&#24230;/03&#12288;&#36001;&#25919;&#25285;&#24403;/17%20&#36001;&#25919;&#29366;&#27841;&#36039;&#26009;&#38598;/R02/R04.03.03&#12288;&#20196;&#21644;&#65298;&#24180;&#24230;&#36001;&#25919;&#29366;&#27841;&#36039;&#26009;&#38598;&#12398;&#20316;&#25104;&#21450;&#12403;&#25552;&#20986;&#12395;&#12388;&#12356;&#12390;/&#12304;&#36001;&#25919;&#29366;&#27841;&#36039;&#26009;&#38598;&#12305;_113620_&#30342;&#37326;&#30010;_2020/&#22823;&#28580;&#25285;&#24403;&#20998;&#12304;&#36001;&#25919;&#29366;&#27841;&#36039;&#26009;&#38598;&#12305;_113620_&#30342;&#37326;&#30010;_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H28</v>
          </cell>
          <cell r="C18" t="str">
            <v>H29</v>
          </cell>
          <cell r="D18" t="str">
            <v>H30</v>
          </cell>
          <cell r="E18" t="str">
            <v>R01</v>
          </cell>
          <cell r="F18" t="str">
            <v>R02</v>
          </cell>
        </row>
        <row r="19">
          <cell r="A19" t="str">
            <v>実質収支額</v>
          </cell>
          <cell r="B19">
            <v>2.73</v>
          </cell>
          <cell r="C19">
            <v>4</v>
          </cell>
          <cell r="D19">
            <v>4.76</v>
          </cell>
          <cell r="E19">
            <v>8.01</v>
          </cell>
          <cell r="F19">
            <v>7.39</v>
          </cell>
        </row>
        <row r="20">
          <cell r="A20" t="str">
            <v>財政調整基金残高</v>
          </cell>
          <cell r="B20">
            <v>22.38</v>
          </cell>
          <cell r="C20">
            <v>22.79</v>
          </cell>
          <cell r="D20">
            <v>21.12</v>
          </cell>
          <cell r="E20">
            <v>16.02</v>
          </cell>
          <cell r="F20">
            <v>17.940000000000001</v>
          </cell>
        </row>
        <row r="21">
          <cell r="A21" t="str">
            <v>実質単年度収支</v>
          </cell>
          <cell r="B21">
            <v>-1.96</v>
          </cell>
          <cell r="C21">
            <v>1.3</v>
          </cell>
          <cell r="D21">
            <v>-0.87</v>
          </cell>
          <cell r="E21">
            <v>-2.58</v>
          </cell>
          <cell r="F21">
            <v>2.94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str">
            <v>後期高齢者医療特別会計</v>
          </cell>
          <cell r="B33" t="e">
            <v>#N/A</v>
          </cell>
          <cell r="C33">
            <v>0.01</v>
          </cell>
          <cell r="D33" t="e">
            <v>#N/A</v>
          </cell>
          <cell r="E33">
            <v>0.02</v>
          </cell>
          <cell r="F33" t="e">
            <v>#N/A</v>
          </cell>
          <cell r="G33">
            <v>0.04</v>
          </cell>
          <cell r="H33" t="e">
            <v>#N/A</v>
          </cell>
          <cell r="I33">
            <v>0.05</v>
          </cell>
          <cell r="J33" t="e">
            <v>#N/A</v>
          </cell>
          <cell r="K33">
            <v>0.03</v>
          </cell>
        </row>
        <row r="34">
          <cell r="A34" t="str">
            <v>介護保険特別会計</v>
          </cell>
          <cell r="B34" t="e">
            <v>#N/A</v>
          </cell>
          <cell r="C34">
            <v>2.42</v>
          </cell>
          <cell r="D34" t="e">
            <v>#N/A</v>
          </cell>
          <cell r="E34">
            <v>0.84</v>
          </cell>
          <cell r="F34" t="e">
            <v>#N/A</v>
          </cell>
          <cell r="G34">
            <v>1.61</v>
          </cell>
          <cell r="H34" t="e">
            <v>#N/A</v>
          </cell>
          <cell r="I34">
            <v>2.0299999999999998</v>
          </cell>
          <cell r="J34" t="e">
            <v>#N/A</v>
          </cell>
          <cell r="K34">
            <v>1.87</v>
          </cell>
        </row>
        <row r="35">
          <cell r="A35" t="str">
            <v>国民健康保険特別会計</v>
          </cell>
          <cell r="B35" t="e">
            <v>#N/A</v>
          </cell>
          <cell r="C35">
            <v>4.6900000000000004</v>
          </cell>
          <cell r="D35" t="e">
            <v>#N/A</v>
          </cell>
          <cell r="E35">
            <v>4.87</v>
          </cell>
          <cell r="F35" t="e">
            <v>#N/A</v>
          </cell>
          <cell r="G35">
            <v>3.77</v>
          </cell>
          <cell r="H35" t="e">
            <v>#N/A</v>
          </cell>
          <cell r="I35">
            <v>1.83</v>
          </cell>
          <cell r="J35" t="e">
            <v>#N/A</v>
          </cell>
          <cell r="K35">
            <v>2.15</v>
          </cell>
        </row>
        <row r="36">
          <cell r="A36" t="str">
            <v>一般会計</v>
          </cell>
          <cell r="B36" t="e">
            <v>#N/A</v>
          </cell>
          <cell r="C36">
            <v>2.72</v>
          </cell>
          <cell r="D36" t="e">
            <v>#N/A</v>
          </cell>
          <cell r="E36">
            <v>3.99</v>
          </cell>
          <cell r="F36" t="e">
            <v>#N/A</v>
          </cell>
          <cell r="G36">
            <v>4.76</v>
          </cell>
          <cell r="H36" t="e">
            <v>#N/A</v>
          </cell>
          <cell r="I36">
            <v>8</v>
          </cell>
          <cell r="J36" t="e">
            <v>#N/A</v>
          </cell>
          <cell r="K36">
            <v>7.38</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404</v>
          </cell>
          <cell r="G42">
            <v>397</v>
          </cell>
          <cell r="J42">
            <v>392</v>
          </cell>
          <cell r="M42">
            <v>386</v>
          </cell>
          <cell r="P42">
            <v>380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221</v>
          </cell>
          <cell r="E45">
            <v>222</v>
          </cell>
          <cell r="H45">
            <v>219</v>
          </cell>
          <cell r="K45">
            <v>224</v>
          </cell>
          <cell r="N45">
            <v>221</v>
          </cell>
        </row>
        <row r="46">
          <cell r="A46" t="str">
            <v>公営企業債の元利償還金に対する繰入金</v>
          </cell>
          <cell r="B46" t="str">
            <v>-</v>
          </cell>
          <cell r="E46" t="str">
            <v>-</v>
          </cell>
          <cell r="H46" t="str">
            <v>-</v>
          </cell>
          <cell r="K46" t="str">
            <v>-</v>
          </cell>
          <cell r="N46" t="str">
            <v>-</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334</v>
          </cell>
          <cell r="E49">
            <v>341</v>
          </cell>
          <cell r="H49">
            <v>352</v>
          </cell>
          <cell r="K49">
            <v>339</v>
          </cell>
          <cell r="N49">
            <v>335</v>
          </cell>
        </row>
        <row r="50">
          <cell r="A50" t="str">
            <v>実質公債費比率の分子</v>
          </cell>
          <cell r="B50" t="e">
            <v>#N/A</v>
          </cell>
          <cell r="C50">
            <v>151</v>
          </cell>
          <cell r="D50" t="e">
            <v>#N/A</v>
          </cell>
          <cell r="E50" t="e">
            <v>#N/A</v>
          </cell>
          <cell r="F50">
            <v>166</v>
          </cell>
          <cell r="G50" t="e">
            <v>#N/A</v>
          </cell>
          <cell r="H50" t="e">
            <v>#N/A</v>
          </cell>
          <cell r="I50">
            <v>179</v>
          </cell>
          <cell r="J50" t="e">
            <v>#N/A</v>
          </cell>
          <cell r="K50" t="e">
            <v>#N/A</v>
          </cell>
          <cell r="L50">
            <v>177</v>
          </cell>
          <cell r="M50" t="e">
            <v>#N/A</v>
          </cell>
          <cell r="N50" t="e">
            <v>#N/A</v>
          </cell>
          <cell r="O50">
            <v>176</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4182</v>
          </cell>
          <cell r="G56">
            <v>4074</v>
          </cell>
          <cell r="J56">
            <v>3952</v>
          </cell>
          <cell r="M56">
            <v>3881</v>
          </cell>
          <cell r="P56">
            <v>3756</v>
          </cell>
        </row>
        <row r="57">
          <cell r="A57" t="str">
            <v>充当可能特定歳入</v>
          </cell>
          <cell r="D57" t="str">
            <v>-</v>
          </cell>
          <cell r="G57" t="str">
            <v>-</v>
          </cell>
          <cell r="J57" t="str">
            <v>-</v>
          </cell>
          <cell r="M57" t="str">
            <v>-</v>
          </cell>
          <cell r="P57" t="str">
            <v>-</v>
          </cell>
        </row>
        <row r="58">
          <cell r="A58" t="str">
            <v>充当可能基金</v>
          </cell>
          <cell r="D58">
            <v>2095</v>
          </cell>
          <cell r="G58">
            <v>2134</v>
          </cell>
          <cell r="J58">
            <v>2107</v>
          </cell>
          <cell r="M58">
            <v>1960</v>
          </cell>
          <cell r="P58">
            <v>2028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1022</v>
          </cell>
          <cell r="E62">
            <v>1028</v>
          </cell>
          <cell r="H62">
            <v>968</v>
          </cell>
          <cell r="K62">
            <v>929</v>
          </cell>
          <cell r="N62">
            <v>952</v>
          </cell>
        </row>
        <row r="63">
          <cell r="A63" t="str">
            <v>組合等負担等見込額</v>
          </cell>
          <cell r="B63">
            <v>2095</v>
          </cell>
          <cell r="E63">
            <v>1954</v>
          </cell>
          <cell r="H63">
            <v>1908</v>
          </cell>
          <cell r="K63">
            <v>1787</v>
          </cell>
          <cell r="N63">
            <v>1636</v>
          </cell>
        </row>
        <row r="64">
          <cell r="A64" t="str">
            <v>公営企業債等繰入見込額</v>
          </cell>
          <cell r="B64" t="str">
            <v>-</v>
          </cell>
          <cell r="E64" t="str">
            <v>-</v>
          </cell>
          <cell r="H64" t="str">
            <v>-</v>
          </cell>
          <cell r="K64" t="str">
            <v>-</v>
          </cell>
          <cell r="N64" t="str">
            <v>-</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3429</v>
          </cell>
          <cell r="E66">
            <v>3416</v>
          </cell>
          <cell r="H66">
            <v>3296</v>
          </cell>
          <cell r="K66">
            <v>3147</v>
          </cell>
          <cell r="N66">
            <v>2993</v>
          </cell>
        </row>
        <row r="67">
          <cell r="A67" t="str">
            <v>将来負担比率の分子</v>
          </cell>
          <cell r="B67" t="e">
            <v>#N/A</v>
          </cell>
          <cell r="C67">
            <v>268</v>
          </cell>
          <cell r="D67" t="e">
            <v>#N/A</v>
          </cell>
          <cell r="E67" t="e">
            <v>#N/A</v>
          </cell>
          <cell r="F67">
            <v>191</v>
          </cell>
          <cell r="G67" t="e">
            <v>#N/A</v>
          </cell>
          <cell r="H67" t="e">
            <v>#N/A</v>
          </cell>
          <cell r="I67">
            <v>113</v>
          </cell>
          <cell r="J67" t="e">
            <v>#N/A</v>
          </cell>
          <cell r="K67" t="e">
            <v>#N/A</v>
          </cell>
          <cell r="L67">
            <v>23</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09" customWidth="1"/>
    <col min="12" max="12" width="2.25" style="109" customWidth="1"/>
    <col min="13" max="17" width="2.375" style="109" customWidth="1"/>
    <col min="18" max="119" width="2.125" style="109" customWidth="1"/>
    <col min="120" max="16384" width="0" style="109" hidden="1"/>
  </cols>
  <sheetData>
    <row r="1" spans="1:119" ht="33" customHeight="1" x14ac:dyDescent="0.15">
      <c r="A1" s="107"/>
      <c r="B1" s="394" t="s">
        <v>77</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108"/>
      <c r="DK1" s="108"/>
      <c r="DL1" s="108"/>
      <c r="DM1" s="108"/>
      <c r="DN1" s="108"/>
      <c r="DO1" s="108"/>
    </row>
    <row r="2" spans="1:119" ht="24.75" thickBot="1" x14ac:dyDescent="0.2">
      <c r="A2" s="107"/>
      <c r="B2" s="110" t="s">
        <v>78</v>
      </c>
      <c r="C2" s="110"/>
      <c r="D2" s="111"/>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row>
    <row r="3" spans="1:119" ht="18.75" customHeight="1" thickBot="1" x14ac:dyDescent="0.2">
      <c r="A3" s="108"/>
      <c r="B3" s="395" t="s">
        <v>79</v>
      </c>
      <c r="C3" s="396"/>
      <c r="D3" s="396"/>
      <c r="E3" s="397"/>
      <c r="F3" s="397"/>
      <c r="G3" s="397"/>
      <c r="H3" s="397"/>
      <c r="I3" s="397"/>
      <c r="J3" s="397"/>
      <c r="K3" s="397"/>
      <c r="L3" s="397" t="s">
        <v>80</v>
      </c>
      <c r="M3" s="397"/>
      <c r="N3" s="397"/>
      <c r="O3" s="397"/>
      <c r="P3" s="397"/>
      <c r="Q3" s="397"/>
      <c r="R3" s="404"/>
      <c r="S3" s="404"/>
      <c r="T3" s="404"/>
      <c r="U3" s="404"/>
      <c r="V3" s="405"/>
      <c r="W3" s="379" t="s">
        <v>81</v>
      </c>
      <c r="X3" s="380"/>
      <c r="Y3" s="380"/>
      <c r="Z3" s="380"/>
      <c r="AA3" s="380"/>
      <c r="AB3" s="396"/>
      <c r="AC3" s="404" t="s">
        <v>82</v>
      </c>
      <c r="AD3" s="380"/>
      <c r="AE3" s="380"/>
      <c r="AF3" s="380"/>
      <c r="AG3" s="380"/>
      <c r="AH3" s="380"/>
      <c r="AI3" s="380"/>
      <c r="AJ3" s="380"/>
      <c r="AK3" s="380"/>
      <c r="AL3" s="381"/>
      <c r="AM3" s="379" t="s">
        <v>83</v>
      </c>
      <c r="AN3" s="380"/>
      <c r="AO3" s="380"/>
      <c r="AP3" s="380"/>
      <c r="AQ3" s="380"/>
      <c r="AR3" s="380"/>
      <c r="AS3" s="380"/>
      <c r="AT3" s="380"/>
      <c r="AU3" s="380"/>
      <c r="AV3" s="380"/>
      <c r="AW3" s="380"/>
      <c r="AX3" s="381"/>
      <c r="AY3" s="416" t="s">
        <v>1</v>
      </c>
      <c r="AZ3" s="417"/>
      <c r="BA3" s="417"/>
      <c r="BB3" s="417"/>
      <c r="BC3" s="417"/>
      <c r="BD3" s="417"/>
      <c r="BE3" s="417"/>
      <c r="BF3" s="417"/>
      <c r="BG3" s="417"/>
      <c r="BH3" s="417"/>
      <c r="BI3" s="417"/>
      <c r="BJ3" s="417"/>
      <c r="BK3" s="417"/>
      <c r="BL3" s="417"/>
      <c r="BM3" s="418"/>
      <c r="BN3" s="379" t="s">
        <v>84</v>
      </c>
      <c r="BO3" s="380"/>
      <c r="BP3" s="380"/>
      <c r="BQ3" s="380"/>
      <c r="BR3" s="380"/>
      <c r="BS3" s="380"/>
      <c r="BT3" s="380"/>
      <c r="BU3" s="381"/>
      <c r="BV3" s="379" t="s">
        <v>85</v>
      </c>
      <c r="BW3" s="380"/>
      <c r="BX3" s="380"/>
      <c r="BY3" s="380"/>
      <c r="BZ3" s="380"/>
      <c r="CA3" s="380"/>
      <c r="CB3" s="380"/>
      <c r="CC3" s="381"/>
      <c r="CD3" s="416" t="s">
        <v>1</v>
      </c>
      <c r="CE3" s="417"/>
      <c r="CF3" s="417"/>
      <c r="CG3" s="417"/>
      <c r="CH3" s="417"/>
      <c r="CI3" s="417"/>
      <c r="CJ3" s="417"/>
      <c r="CK3" s="417"/>
      <c r="CL3" s="417"/>
      <c r="CM3" s="417"/>
      <c r="CN3" s="417"/>
      <c r="CO3" s="417"/>
      <c r="CP3" s="417"/>
      <c r="CQ3" s="417"/>
      <c r="CR3" s="417"/>
      <c r="CS3" s="418"/>
      <c r="CT3" s="379" t="s">
        <v>86</v>
      </c>
      <c r="CU3" s="380"/>
      <c r="CV3" s="380"/>
      <c r="CW3" s="380"/>
      <c r="CX3" s="380"/>
      <c r="CY3" s="380"/>
      <c r="CZ3" s="380"/>
      <c r="DA3" s="381"/>
      <c r="DB3" s="379" t="s">
        <v>87</v>
      </c>
      <c r="DC3" s="380"/>
      <c r="DD3" s="380"/>
      <c r="DE3" s="380"/>
      <c r="DF3" s="380"/>
      <c r="DG3" s="380"/>
      <c r="DH3" s="380"/>
      <c r="DI3" s="381"/>
      <c r="DJ3" s="107"/>
      <c r="DK3" s="107"/>
      <c r="DL3" s="107"/>
      <c r="DM3" s="107"/>
      <c r="DN3" s="107"/>
      <c r="DO3" s="107"/>
    </row>
    <row r="4" spans="1:119" ht="18.75" customHeight="1" x14ac:dyDescent="0.15">
      <c r="A4" s="108"/>
      <c r="B4" s="398"/>
      <c r="C4" s="399"/>
      <c r="D4" s="399"/>
      <c r="E4" s="400"/>
      <c r="F4" s="400"/>
      <c r="G4" s="400"/>
      <c r="H4" s="400"/>
      <c r="I4" s="400"/>
      <c r="J4" s="400"/>
      <c r="K4" s="400"/>
      <c r="L4" s="400"/>
      <c r="M4" s="400"/>
      <c r="N4" s="400"/>
      <c r="O4" s="400"/>
      <c r="P4" s="400"/>
      <c r="Q4" s="400"/>
      <c r="R4" s="406"/>
      <c r="S4" s="406"/>
      <c r="T4" s="406"/>
      <c r="U4" s="406"/>
      <c r="V4" s="407"/>
      <c r="W4" s="410"/>
      <c r="X4" s="411"/>
      <c r="Y4" s="411"/>
      <c r="Z4" s="411"/>
      <c r="AA4" s="411"/>
      <c r="AB4" s="399"/>
      <c r="AC4" s="406"/>
      <c r="AD4" s="411"/>
      <c r="AE4" s="411"/>
      <c r="AF4" s="411"/>
      <c r="AG4" s="411"/>
      <c r="AH4" s="411"/>
      <c r="AI4" s="411"/>
      <c r="AJ4" s="411"/>
      <c r="AK4" s="411"/>
      <c r="AL4" s="414"/>
      <c r="AM4" s="412"/>
      <c r="AN4" s="413"/>
      <c r="AO4" s="413"/>
      <c r="AP4" s="413"/>
      <c r="AQ4" s="413"/>
      <c r="AR4" s="413"/>
      <c r="AS4" s="413"/>
      <c r="AT4" s="413"/>
      <c r="AU4" s="413"/>
      <c r="AV4" s="413"/>
      <c r="AW4" s="413"/>
      <c r="AX4" s="415"/>
      <c r="AY4" s="382" t="s">
        <v>88</v>
      </c>
      <c r="AZ4" s="383"/>
      <c r="BA4" s="383"/>
      <c r="BB4" s="383"/>
      <c r="BC4" s="383"/>
      <c r="BD4" s="383"/>
      <c r="BE4" s="383"/>
      <c r="BF4" s="383"/>
      <c r="BG4" s="383"/>
      <c r="BH4" s="383"/>
      <c r="BI4" s="383"/>
      <c r="BJ4" s="383"/>
      <c r="BK4" s="383"/>
      <c r="BL4" s="383"/>
      <c r="BM4" s="384"/>
      <c r="BN4" s="385">
        <v>5626511</v>
      </c>
      <c r="BO4" s="386"/>
      <c r="BP4" s="386"/>
      <c r="BQ4" s="386"/>
      <c r="BR4" s="386"/>
      <c r="BS4" s="386"/>
      <c r="BT4" s="386"/>
      <c r="BU4" s="387"/>
      <c r="BV4" s="385">
        <v>4335170</v>
      </c>
      <c r="BW4" s="386"/>
      <c r="BX4" s="386"/>
      <c r="BY4" s="386"/>
      <c r="BZ4" s="386"/>
      <c r="CA4" s="386"/>
      <c r="CB4" s="386"/>
      <c r="CC4" s="387"/>
      <c r="CD4" s="388" t="s">
        <v>89</v>
      </c>
      <c r="CE4" s="389"/>
      <c r="CF4" s="389"/>
      <c r="CG4" s="389"/>
      <c r="CH4" s="389"/>
      <c r="CI4" s="389"/>
      <c r="CJ4" s="389"/>
      <c r="CK4" s="389"/>
      <c r="CL4" s="389"/>
      <c r="CM4" s="389"/>
      <c r="CN4" s="389"/>
      <c r="CO4" s="389"/>
      <c r="CP4" s="389"/>
      <c r="CQ4" s="389"/>
      <c r="CR4" s="389"/>
      <c r="CS4" s="390"/>
      <c r="CT4" s="391">
        <v>7.4</v>
      </c>
      <c r="CU4" s="392"/>
      <c r="CV4" s="392"/>
      <c r="CW4" s="392"/>
      <c r="CX4" s="392"/>
      <c r="CY4" s="392"/>
      <c r="CZ4" s="392"/>
      <c r="DA4" s="393"/>
      <c r="DB4" s="391">
        <v>8</v>
      </c>
      <c r="DC4" s="392"/>
      <c r="DD4" s="392"/>
      <c r="DE4" s="392"/>
      <c r="DF4" s="392"/>
      <c r="DG4" s="392"/>
      <c r="DH4" s="392"/>
      <c r="DI4" s="393"/>
      <c r="DJ4" s="107"/>
      <c r="DK4" s="107"/>
      <c r="DL4" s="107"/>
      <c r="DM4" s="107"/>
      <c r="DN4" s="107"/>
      <c r="DO4" s="107"/>
    </row>
    <row r="5" spans="1:119" ht="18.75" customHeight="1" x14ac:dyDescent="0.15">
      <c r="A5" s="108"/>
      <c r="B5" s="401"/>
      <c r="C5" s="402"/>
      <c r="D5" s="402"/>
      <c r="E5" s="403"/>
      <c r="F5" s="403"/>
      <c r="G5" s="403"/>
      <c r="H5" s="403"/>
      <c r="I5" s="403"/>
      <c r="J5" s="403"/>
      <c r="K5" s="403"/>
      <c r="L5" s="403"/>
      <c r="M5" s="403"/>
      <c r="N5" s="403"/>
      <c r="O5" s="403"/>
      <c r="P5" s="403"/>
      <c r="Q5" s="403"/>
      <c r="R5" s="408"/>
      <c r="S5" s="408"/>
      <c r="T5" s="408"/>
      <c r="U5" s="408"/>
      <c r="V5" s="409"/>
      <c r="W5" s="412"/>
      <c r="X5" s="413"/>
      <c r="Y5" s="413"/>
      <c r="Z5" s="413"/>
      <c r="AA5" s="413"/>
      <c r="AB5" s="402"/>
      <c r="AC5" s="408"/>
      <c r="AD5" s="413"/>
      <c r="AE5" s="413"/>
      <c r="AF5" s="413"/>
      <c r="AG5" s="413"/>
      <c r="AH5" s="413"/>
      <c r="AI5" s="413"/>
      <c r="AJ5" s="413"/>
      <c r="AK5" s="413"/>
      <c r="AL5" s="415"/>
      <c r="AM5" s="451" t="s">
        <v>90</v>
      </c>
      <c r="AN5" s="452"/>
      <c r="AO5" s="452"/>
      <c r="AP5" s="452"/>
      <c r="AQ5" s="452"/>
      <c r="AR5" s="452"/>
      <c r="AS5" s="452"/>
      <c r="AT5" s="453"/>
      <c r="AU5" s="454" t="s">
        <v>91</v>
      </c>
      <c r="AV5" s="455"/>
      <c r="AW5" s="455"/>
      <c r="AX5" s="455"/>
      <c r="AY5" s="456" t="s">
        <v>92</v>
      </c>
      <c r="AZ5" s="457"/>
      <c r="BA5" s="457"/>
      <c r="BB5" s="457"/>
      <c r="BC5" s="457"/>
      <c r="BD5" s="457"/>
      <c r="BE5" s="457"/>
      <c r="BF5" s="457"/>
      <c r="BG5" s="457"/>
      <c r="BH5" s="457"/>
      <c r="BI5" s="457"/>
      <c r="BJ5" s="457"/>
      <c r="BK5" s="457"/>
      <c r="BL5" s="457"/>
      <c r="BM5" s="458"/>
      <c r="BN5" s="422">
        <v>5394544</v>
      </c>
      <c r="BO5" s="423"/>
      <c r="BP5" s="423"/>
      <c r="BQ5" s="423"/>
      <c r="BR5" s="423"/>
      <c r="BS5" s="423"/>
      <c r="BT5" s="423"/>
      <c r="BU5" s="424"/>
      <c r="BV5" s="422">
        <v>4059487</v>
      </c>
      <c r="BW5" s="423"/>
      <c r="BX5" s="423"/>
      <c r="BY5" s="423"/>
      <c r="BZ5" s="423"/>
      <c r="CA5" s="423"/>
      <c r="CB5" s="423"/>
      <c r="CC5" s="424"/>
      <c r="CD5" s="425" t="s">
        <v>93</v>
      </c>
      <c r="CE5" s="426"/>
      <c r="CF5" s="426"/>
      <c r="CG5" s="426"/>
      <c r="CH5" s="426"/>
      <c r="CI5" s="426"/>
      <c r="CJ5" s="426"/>
      <c r="CK5" s="426"/>
      <c r="CL5" s="426"/>
      <c r="CM5" s="426"/>
      <c r="CN5" s="426"/>
      <c r="CO5" s="426"/>
      <c r="CP5" s="426"/>
      <c r="CQ5" s="426"/>
      <c r="CR5" s="426"/>
      <c r="CS5" s="427"/>
      <c r="CT5" s="419">
        <v>85.1</v>
      </c>
      <c r="CU5" s="420"/>
      <c r="CV5" s="420"/>
      <c r="CW5" s="420"/>
      <c r="CX5" s="420"/>
      <c r="CY5" s="420"/>
      <c r="CZ5" s="420"/>
      <c r="DA5" s="421"/>
      <c r="DB5" s="419">
        <v>86.6</v>
      </c>
      <c r="DC5" s="420"/>
      <c r="DD5" s="420"/>
      <c r="DE5" s="420"/>
      <c r="DF5" s="420"/>
      <c r="DG5" s="420"/>
      <c r="DH5" s="420"/>
      <c r="DI5" s="421"/>
      <c r="DJ5" s="107"/>
      <c r="DK5" s="107"/>
      <c r="DL5" s="107"/>
      <c r="DM5" s="107"/>
      <c r="DN5" s="107"/>
      <c r="DO5" s="107"/>
    </row>
    <row r="6" spans="1:119" ht="18.75" customHeight="1" x14ac:dyDescent="0.15">
      <c r="A6" s="108"/>
      <c r="B6" s="428" t="s">
        <v>94</v>
      </c>
      <c r="C6" s="429"/>
      <c r="D6" s="429"/>
      <c r="E6" s="430"/>
      <c r="F6" s="430"/>
      <c r="G6" s="430"/>
      <c r="H6" s="430"/>
      <c r="I6" s="430"/>
      <c r="J6" s="430"/>
      <c r="K6" s="430"/>
      <c r="L6" s="430" t="s">
        <v>95</v>
      </c>
      <c r="M6" s="430"/>
      <c r="N6" s="430"/>
      <c r="O6" s="430"/>
      <c r="P6" s="430"/>
      <c r="Q6" s="430"/>
      <c r="R6" s="434"/>
      <c r="S6" s="434"/>
      <c r="T6" s="434"/>
      <c r="U6" s="434"/>
      <c r="V6" s="435"/>
      <c r="W6" s="438" t="s">
        <v>96</v>
      </c>
      <c r="X6" s="439"/>
      <c r="Y6" s="439"/>
      <c r="Z6" s="439"/>
      <c r="AA6" s="439"/>
      <c r="AB6" s="429"/>
      <c r="AC6" s="442" t="s">
        <v>97</v>
      </c>
      <c r="AD6" s="443"/>
      <c r="AE6" s="443"/>
      <c r="AF6" s="443"/>
      <c r="AG6" s="443"/>
      <c r="AH6" s="443"/>
      <c r="AI6" s="443"/>
      <c r="AJ6" s="443"/>
      <c r="AK6" s="443"/>
      <c r="AL6" s="444"/>
      <c r="AM6" s="451" t="s">
        <v>98</v>
      </c>
      <c r="AN6" s="452"/>
      <c r="AO6" s="452"/>
      <c r="AP6" s="452"/>
      <c r="AQ6" s="452"/>
      <c r="AR6" s="452"/>
      <c r="AS6" s="452"/>
      <c r="AT6" s="453"/>
      <c r="AU6" s="454" t="s">
        <v>99</v>
      </c>
      <c r="AV6" s="455"/>
      <c r="AW6" s="455"/>
      <c r="AX6" s="455"/>
      <c r="AY6" s="456" t="s">
        <v>100</v>
      </c>
      <c r="AZ6" s="457"/>
      <c r="BA6" s="457"/>
      <c r="BB6" s="457"/>
      <c r="BC6" s="457"/>
      <c r="BD6" s="457"/>
      <c r="BE6" s="457"/>
      <c r="BF6" s="457"/>
      <c r="BG6" s="457"/>
      <c r="BH6" s="457"/>
      <c r="BI6" s="457"/>
      <c r="BJ6" s="457"/>
      <c r="BK6" s="457"/>
      <c r="BL6" s="457"/>
      <c r="BM6" s="458"/>
      <c r="BN6" s="422">
        <v>231967</v>
      </c>
      <c r="BO6" s="423"/>
      <c r="BP6" s="423"/>
      <c r="BQ6" s="423"/>
      <c r="BR6" s="423"/>
      <c r="BS6" s="423"/>
      <c r="BT6" s="423"/>
      <c r="BU6" s="424"/>
      <c r="BV6" s="422">
        <v>275683</v>
      </c>
      <c r="BW6" s="423"/>
      <c r="BX6" s="423"/>
      <c r="BY6" s="423"/>
      <c r="BZ6" s="423"/>
      <c r="CA6" s="423"/>
      <c r="CB6" s="423"/>
      <c r="CC6" s="424"/>
      <c r="CD6" s="425" t="s">
        <v>101</v>
      </c>
      <c r="CE6" s="426"/>
      <c r="CF6" s="426"/>
      <c r="CG6" s="426"/>
      <c r="CH6" s="426"/>
      <c r="CI6" s="426"/>
      <c r="CJ6" s="426"/>
      <c r="CK6" s="426"/>
      <c r="CL6" s="426"/>
      <c r="CM6" s="426"/>
      <c r="CN6" s="426"/>
      <c r="CO6" s="426"/>
      <c r="CP6" s="426"/>
      <c r="CQ6" s="426"/>
      <c r="CR6" s="426"/>
      <c r="CS6" s="427"/>
      <c r="CT6" s="459">
        <v>87.2</v>
      </c>
      <c r="CU6" s="460"/>
      <c r="CV6" s="460"/>
      <c r="CW6" s="460"/>
      <c r="CX6" s="460"/>
      <c r="CY6" s="460"/>
      <c r="CZ6" s="460"/>
      <c r="DA6" s="461"/>
      <c r="DB6" s="459">
        <v>90.3</v>
      </c>
      <c r="DC6" s="460"/>
      <c r="DD6" s="460"/>
      <c r="DE6" s="460"/>
      <c r="DF6" s="460"/>
      <c r="DG6" s="460"/>
      <c r="DH6" s="460"/>
      <c r="DI6" s="461"/>
      <c r="DJ6" s="107"/>
      <c r="DK6" s="107"/>
      <c r="DL6" s="107"/>
      <c r="DM6" s="107"/>
      <c r="DN6" s="107"/>
      <c r="DO6" s="107"/>
    </row>
    <row r="7" spans="1:119" ht="18.75" customHeight="1" x14ac:dyDescent="0.15">
      <c r="A7" s="108"/>
      <c r="B7" s="398"/>
      <c r="C7" s="399"/>
      <c r="D7" s="399"/>
      <c r="E7" s="400"/>
      <c r="F7" s="400"/>
      <c r="G7" s="400"/>
      <c r="H7" s="400"/>
      <c r="I7" s="400"/>
      <c r="J7" s="400"/>
      <c r="K7" s="400"/>
      <c r="L7" s="400"/>
      <c r="M7" s="400"/>
      <c r="N7" s="400"/>
      <c r="O7" s="400"/>
      <c r="P7" s="400"/>
      <c r="Q7" s="400"/>
      <c r="R7" s="406"/>
      <c r="S7" s="406"/>
      <c r="T7" s="406"/>
      <c r="U7" s="406"/>
      <c r="V7" s="407"/>
      <c r="W7" s="410"/>
      <c r="X7" s="411"/>
      <c r="Y7" s="411"/>
      <c r="Z7" s="411"/>
      <c r="AA7" s="411"/>
      <c r="AB7" s="399"/>
      <c r="AC7" s="445"/>
      <c r="AD7" s="446"/>
      <c r="AE7" s="446"/>
      <c r="AF7" s="446"/>
      <c r="AG7" s="446"/>
      <c r="AH7" s="446"/>
      <c r="AI7" s="446"/>
      <c r="AJ7" s="446"/>
      <c r="AK7" s="446"/>
      <c r="AL7" s="447"/>
      <c r="AM7" s="451" t="s">
        <v>102</v>
      </c>
      <c r="AN7" s="452"/>
      <c r="AO7" s="452"/>
      <c r="AP7" s="452"/>
      <c r="AQ7" s="452"/>
      <c r="AR7" s="452"/>
      <c r="AS7" s="452"/>
      <c r="AT7" s="453"/>
      <c r="AU7" s="454" t="s">
        <v>103</v>
      </c>
      <c r="AV7" s="455"/>
      <c r="AW7" s="455"/>
      <c r="AX7" s="455"/>
      <c r="AY7" s="456" t="s">
        <v>104</v>
      </c>
      <c r="AZ7" s="457"/>
      <c r="BA7" s="457"/>
      <c r="BB7" s="457"/>
      <c r="BC7" s="457"/>
      <c r="BD7" s="457"/>
      <c r="BE7" s="457"/>
      <c r="BF7" s="457"/>
      <c r="BG7" s="457"/>
      <c r="BH7" s="457"/>
      <c r="BI7" s="457"/>
      <c r="BJ7" s="457"/>
      <c r="BK7" s="457"/>
      <c r="BL7" s="457"/>
      <c r="BM7" s="458"/>
      <c r="BN7" s="422">
        <v>11551</v>
      </c>
      <c r="BO7" s="423"/>
      <c r="BP7" s="423"/>
      <c r="BQ7" s="423"/>
      <c r="BR7" s="423"/>
      <c r="BS7" s="423"/>
      <c r="BT7" s="423"/>
      <c r="BU7" s="424"/>
      <c r="BV7" s="422">
        <v>53222</v>
      </c>
      <c r="BW7" s="423"/>
      <c r="BX7" s="423"/>
      <c r="BY7" s="423"/>
      <c r="BZ7" s="423"/>
      <c r="CA7" s="423"/>
      <c r="CB7" s="423"/>
      <c r="CC7" s="424"/>
      <c r="CD7" s="425" t="s">
        <v>105</v>
      </c>
      <c r="CE7" s="426"/>
      <c r="CF7" s="426"/>
      <c r="CG7" s="426"/>
      <c r="CH7" s="426"/>
      <c r="CI7" s="426"/>
      <c r="CJ7" s="426"/>
      <c r="CK7" s="426"/>
      <c r="CL7" s="426"/>
      <c r="CM7" s="426"/>
      <c r="CN7" s="426"/>
      <c r="CO7" s="426"/>
      <c r="CP7" s="426"/>
      <c r="CQ7" s="426"/>
      <c r="CR7" s="426"/>
      <c r="CS7" s="427"/>
      <c r="CT7" s="422">
        <v>2982655</v>
      </c>
      <c r="CU7" s="423"/>
      <c r="CV7" s="423"/>
      <c r="CW7" s="423"/>
      <c r="CX7" s="423"/>
      <c r="CY7" s="423"/>
      <c r="CZ7" s="423"/>
      <c r="DA7" s="424"/>
      <c r="DB7" s="422">
        <v>2778520</v>
      </c>
      <c r="DC7" s="423"/>
      <c r="DD7" s="423"/>
      <c r="DE7" s="423"/>
      <c r="DF7" s="423"/>
      <c r="DG7" s="423"/>
      <c r="DH7" s="423"/>
      <c r="DI7" s="424"/>
      <c r="DJ7" s="107"/>
      <c r="DK7" s="107"/>
      <c r="DL7" s="107"/>
      <c r="DM7" s="107"/>
      <c r="DN7" s="107"/>
      <c r="DO7" s="107"/>
    </row>
    <row r="8" spans="1:119" ht="18.75" customHeight="1" thickBot="1" x14ac:dyDescent="0.2">
      <c r="A8" s="108"/>
      <c r="B8" s="431"/>
      <c r="C8" s="432"/>
      <c r="D8" s="432"/>
      <c r="E8" s="433"/>
      <c r="F8" s="433"/>
      <c r="G8" s="433"/>
      <c r="H8" s="433"/>
      <c r="I8" s="433"/>
      <c r="J8" s="433"/>
      <c r="K8" s="433"/>
      <c r="L8" s="433"/>
      <c r="M8" s="433"/>
      <c r="N8" s="433"/>
      <c r="O8" s="433"/>
      <c r="P8" s="433"/>
      <c r="Q8" s="433"/>
      <c r="R8" s="436"/>
      <c r="S8" s="436"/>
      <c r="T8" s="436"/>
      <c r="U8" s="436"/>
      <c r="V8" s="437"/>
      <c r="W8" s="440"/>
      <c r="X8" s="441"/>
      <c r="Y8" s="441"/>
      <c r="Z8" s="441"/>
      <c r="AA8" s="441"/>
      <c r="AB8" s="432"/>
      <c r="AC8" s="448"/>
      <c r="AD8" s="449"/>
      <c r="AE8" s="449"/>
      <c r="AF8" s="449"/>
      <c r="AG8" s="449"/>
      <c r="AH8" s="449"/>
      <c r="AI8" s="449"/>
      <c r="AJ8" s="449"/>
      <c r="AK8" s="449"/>
      <c r="AL8" s="450"/>
      <c r="AM8" s="451" t="s">
        <v>106</v>
      </c>
      <c r="AN8" s="452"/>
      <c r="AO8" s="452"/>
      <c r="AP8" s="452"/>
      <c r="AQ8" s="452"/>
      <c r="AR8" s="452"/>
      <c r="AS8" s="452"/>
      <c r="AT8" s="453"/>
      <c r="AU8" s="454" t="s">
        <v>99</v>
      </c>
      <c r="AV8" s="455"/>
      <c r="AW8" s="455"/>
      <c r="AX8" s="455"/>
      <c r="AY8" s="456" t="s">
        <v>107</v>
      </c>
      <c r="AZ8" s="457"/>
      <c r="BA8" s="457"/>
      <c r="BB8" s="457"/>
      <c r="BC8" s="457"/>
      <c r="BD8" s="457"/>
      <c r="BE8" s="457"/>
      <c r="BF8" s="457"/>
      <c r="BG8" s="457"/>
      <c r="BH8" s="457"/>
      <c r="BI8" s="457"/>
      <c r="BJ8" s="457"/>
      <c r="BK8" s="457"/>
      <c r="BL8" s="457"/>
      <c r="BM8" s="458"/>
      <c r="BN8" s="422">
        <v>220416</v>
      </c>
      <c r="BO8" s="423"/>
      <c r="BP8" s="423"/>
      <c r="BQ8" s="423"/>
      <c r="BR8" s="423"/>
      <c r="BS8" s="423"/>
      <c r="BT8" s="423"/>
      <c r="BU8" s="424"/>
      <c r="BV8" s="422">
        <v>222461</v>
      </c>
      <c r="BW8" s="423"/>
      <c r="BX8" s="423"/>
      <c r="BY8" s="423"/>
      <c r="BZ8" s="423"/>
      <c r="CA8" s="423"/>
      <c r="CB8" s="423"/>
      <c r="CC8" s="424"/>
      <c r="CD8" s="425" t="s">
        <v>108</v>
      </c>
      <c r="CE8" s="426"/>
      <c r="CF8" s="426"/>
      <c r="CG8" s="426"/>
      <c r="CH8" s="426"/>
      <c r="CI8" s="426"/>
      <c r="CJ8" s="426"/>
      <c r="CK8" s="426"/>
      <c r="CL8" s="426"/>
      <c r="CM8" s="426"/>
      <c r="CN8" s="426"/>
      <c r="CO8" s="426"/>
      <c r="CP8" s="426"/>
      <c r="CQ8" s="426"/>
      <c r="CR8" s="426"/>
      <c r="CS8" s="427"/>
      <c r="CT8" s="462">
        <v>0.43</v>
      </c>
      <c r="CU8" s="463"/>
      <c r="CV8" s="463"/>
      <c r="CW8" s="463"/>
      <c r="CX8" s="463"/>
      <c r="CY8" s="463"/>
      <c r="CZ8" s="463"/>
      <c r="DA8" s="464"/>
      <c r="DB8" s="462">
        <v>0.43</v>
      </c>
      <c r="DC8" s="463"/>
      <c r="DD8" s="463"/>
      <c r="DE8" s="463"/>
      <c r="DF8" s="463"/>
      <c r="DG8" s="463"/>
      <c r="DH8" s="463"/>
      <c r="DI8" s="464"/>
      <c r="DJ8" s="107"/>
      <c r="DK8" s="107"/>
      <c r="DL8" s="107"/>
      <c r="DM8" s="107"/>
      <c r="DN8" s="107"/>
      <c r="DO8" s="107"/>
    </row>
    <row r="9" spans="1:119" ht="18.75" customHeight="1" thickBot="1" x14ac:dyDescent="0.2">
      <c r="A9" s="108"/>
      <c r="B9" s="416" t="s">
        <v>109</v>
      </c>
      <c r="C9" s="417"/>
      <c r="D9" s="417"/>
      <c r="E9" s="417"/>
      <c r="F9" s="417"/>
      <c r="G9" s="417"/>
      <c r="H9" s="417"/>
      <c r="I9" s="417"/>
      <c r="J9" s="417"/>
      <c r="K9" s="465"/>
      <c r="L9" s="466" t="s">
        <v>110</v>
      </c>
      <c r="M9" s="467"/>
      <c r="N9" s="467"/>
      <c r="O9" s="467"/>
      <c r="P9" s="467"/>
      <c r="Q9" s="468"/>
      <c r="R9" s="469">
        <v>9302</v>
      </c>
      <c r="S9" s="470"/>
      <c r="T9" s="470"/>
      <c r="U9" s="470"/>
      <c r="V9" s="471"/>
      <c r="W9" s="379" t="s">
        <v>111</v>
      </c>
      <c r="X9" s="380"/>
      <c r="Y9" s="380"/>
      <c r="Z9" s="380"/>
      <c r="AA9" s="380"/>
      <c r="AB9" s="380"/>
      <c r="AC9" s="380"/>
      <c r="AD9" s="380"/>
      <c r="AE9" s="380"/>
      <c r="AF9" s="380"/>
      <c r="AG9" s="380"/>
      <c r="AH9" s="380"/>
      <c r="AI9" s="380"/>
      <c r="AJ9" s="380"/>
      <c r="AK9" s="380"/>
      <c r="AL9" s="381"/>
      <c r="AM9" s="451" t="s">
        <v>112</v>
      </c>
      <c r="AN9" s="452"/>
      <c r="AO9" s="452"/>
      <c r="AP9" s="452"/>
      <c r="AQ9" s="452"/>
      <c r="AR9" s="452"/>
      <c r="AS9" s="452"/>
      <c r="AT9" s="453"/>
      <c r="AU9" s="454" t="s">
        <v>113</v>
      </c>
      <c r="AV9" s="455"/>
      <c r="AW9" s="455"/>
      <c r="AX9" s="455"/>
      <c r="AY9" s="456" t="s">
        <v>114</v>
      </c>
      <c r="AZ9" s="457"/>
      <c r="BA9" s="457"/>
      <c r="BB9" s="457"/>
      <c r="BC9" s="457"/>
      <c r="BD9" s="457"/>
      <c r="BE9" s="457"/>
      <c r="BF9" s="457"/>
      <c r="BG9" s="457"/>
      <c r="BH9" s="457"/>
      <c r="BI9" s="457"/>
      <c r="BJ9" s="457"/>
      <c r="BK9" s="457"/>
      <c r="BL9" s="457"/>
      <c r="BM9" s="458"/>
      <c r="BN9" s="422">
        <v>-2045</v>
      </c>
      <c r="BO9" s="423"/>
      <c r="BP9" s="423"/>
      <c r="BQ9" s="423"/>
      <c r="BR9" s="423"/>
      <c r="BS9" s="423"/>
      <c r="BT9" s="423"/>
      <c r="BU9" s="424"/>
      <c r="BV9" s="422">
        <v>86374</v>
      </c>
      <c r="BW9" s="423"/>
      <c r="BX9" s="423"/>
      <c r="BY9" s="423"/>
      <c r="BZ9" s="423"/>
      <c r="CA9" s="423"/>
      <c r="CB9" s="423"/>
      <c r="CC9" s="424"/>
      <c r="CD9" s="425" t="s">
        <v>115</v>
      </c>
      <c r="CE9" s="426"/>
      <c r="CF9" s="426"/>
      <c r="CG9" s="426"/>
      <c r="CH9" s="426"/>
      <c r="CI9" s="426"/>
      <c r="CJ9" s="426"/>
      <c r="CK9" s="426"/>
      <c r="CL9" s="426"/>
      <c r="CM9" s="426"/>
      <c r="CN9" s="426"/>
      <c r="CO9" s="426"/>
      <c r="CP9" s="426"/>
      <c r="CQ9" s="426"/>
      <c r="CR9" s="426"/>
      <c r="CS9" s="427"/>
      <c r="CT9" s="419">
        <v>9.1</v>
      </c>
      <c r="CU9" s="420"/>
      <c r="CV9" s="420"/>
      <c r="CW9" s="420"/>
      <c r="CX9" s="420"/>
      <c r="CY9" s="420"/>
      <c r="CZ9" s="420"/>
      <c r="DA9" s="421"/>
      <c r="DB9" s="419">
        <v>10</v>
      </c>
      <c r="DC9" s="420"/>
      <c r="DD9" s="420"/>
      <c r="DE9" s="420"/>
      <c r="DF9" s="420"/>
      <c r="DG9" s="420"/>
      <c r="DH9" s="420"/>
      <c r="DI9" s="421"/>
      <c r="DJ9" s="107"/>
      <c r="DK9" s="107"/>
      <c r="DL9" s="107"/>
      <c r="DM9" s="107"/>
      <c r="DN9" s="107"/>
      <c r="DO9" s="107"/>
    </row>
    <row r="10" spans="1:119" ht="18.75" customHeight="1" thickBot="1" x14ac:dyDescent="0.2">
      <c r="A10" s="108"/>
      <c r="B10" s="416"/>
      <c r="C10" s="417"/>
      <c r="D10" s="417"/>
      <c r="E10" s="417"/>
      <c r="F10" s="417"/>
      <c r="G10" s="417"/>
      <c r="H10" s="417"/>
      <c r="I10" s="417"/>
      <c r="J10" s="417"/>
      <c r="K10" s="465"/>
      <c r="L10" s="472" t="s">
        <v>116</v>
      </c>
      <c r="M10" s="452"/>
      <c r="N10" s="452"/>
      <c r="O10" s="452"/>
      <c r="P10" s="452"/>
      <c r="Q10" s="453"/>
      <c r="R10" s="473">
        <v>10133</v>
      </c>
      <c r="S10" s="474"/>
      <c r="T10" s="474"/>
      <c r="U10" s="474"/>
      <c r="V10" s="475"/>
      <c r="W10" s="410"/>
      <c r="X10" s="411"/>
      <c r="Y10" s="411"/>
      <c r="Z10" s="411"/>
      <c r="AA10" s="411"/>
      <c r="AB10" s="411"/>
      <c r="AC10" s="411"/>
      <c r="AD10" s="411"/>
      <c r="AE10" s="411"/>
      <c r="AF10" s="411"/>
      <c r="AG10" s="411"/>
      <c r="AH10" s="411"/>
      <c r="AI10" s="411"/>
      <c r="AJ10" s="411"/>
      <c r="AK10" s="411"/>
      <c r="AL10" s="414"/>
      <c r="AM10" s="451" t="s">
        <v>117</v>
      </c>
      <c r="AN10" s="452"/>
      <c r="AO10" s="452"/>
      <c r="AP10" s="452"/>
      <c r="AQ10" s="452"/>
      <c r="AR10" s="452"/>
      <c r="AS10" s="452"/>
      <c r="AT10" s="453"/>
      <c r="AU10" s="454" t="s">
        <v>113</v>
      </c>
      <c r="AV10" s="455"/>
      <c r="AW10" s="455"/>
      <c r="AX10" s="455"/>
      <c r="AY10" s="456" t="s">
        <v>118</v>
      </c>
      <c r="AZ10" s="457"/>
      <c r="BA10" s="457"/>
      <c r="BB10" s="457"/>
      <c r="BC10" s="457"/>
      <c r="BD10" s="457"/>
      <c r="BE10" s="457"/>
      <c r="BF10" s="457"/>
      <c r="BG10" s="457"/>
      <c r="BH10" s="457"/>
      <c r="BI10" s="457"/>
      <c r="BJ10" s="457"/>
      <c r="BK10" s="457"/>
      <c r="BL10" s="457"/>
      <c r="BM10" s="458"/>
      <c r="BN10" s="422">
        <v>89793</v>
      </c>
      <c r="BO10" s="423"/>
      <c r="BP10" s="423"/>
      <c r="BQ10" s="423"/>
      <c r="BR10" s="423"/>
      <c r="BS10" s="423"/>
      <c r="BT10" s="423"/>
      <c r="BU10" s="424"/>
      <c r="BV10" s="422">
        <v>2042</v>
      </c>
      <c r="BW10" s="423"/>
      <c r="BX10" s="423"/>
      <c r="BY10" s="423"/>
      <c r="BZ10" s="423"/>
      <c r="CA10" s="423"/>
      <c r="CB10" s="423"/>
      <c r="CC10" s="424"/>
      <c r="CD10" s="112" t="s">
        <v>119</v>
      </c>
      <c r="CE10" s="113"/>
      <c r="CF10" s="113"/>
      <c r="CG10" s="113"/>
      <c r="CH10" s="113"/>
      <c r="CI10" s="113"/>
      <c r="CJ10" s="113"/>
      <c r="CK10" s="113"/>
      <c r="CL10" s="113"/>
      <c r="CM10" s="113"/>
      <c r="CN10" s="113"/>
      <c r="CO10" s="113"/>
      <c r="CP10" s="113"/>
      <c r="CQ10" s="113"/>
      <c r="CR10" s="113"/>
      <c r="CS10" s="114"/>
      <c r="CT10" s="115"/>
      <c r="CU10" s="116"/>
      <c r="CV10" s="116"/>
      <c r="CW10" s="116"/>
      <c r="CX10" s="116"/>
      <c r="CY10" s="116"/>
      <c r="CZ10" s="116"/>
      <c r="DA10" s="117"/>
      <c r="DB10" s="115"/>
      <c r="DC10" s="116"/>
      <c r="DD10" s="116"/>
      <c r="DE10" s="116"/>
      <c r="DF10" s="116"/>
      <c r="DG10" s="116"/>
      <c r="DH10" s="116"/>
      <c r="DI10" s="117"/>
      <c r="DJ10" s="107"/>
      <c r="DK10" s="107"/>
      <c r="DL10" s="107"/>
      <c r="DM10" s="107"/>
      <c r="DN10" s="107"/>
      <c r="DO10" s="107"/>
    </row>
    <row r="11" spans="1:119" ht="18.75" customHeight="1" thickBot="1" x14ac:dyDescent="0.2">
      <c r="A11" s="108"/>
      <c r="B11" s="416"/>
      <c r="C11" s="417"/>
      <c r="D11" s="417"/>
      <c r="E11" s="417"/>
      <c r="F11" s="417"/>
      <c r="G11" s="417"/>
      <c r="H11" s="417"/>
      <c r="I11" s="417"/>
      <c r="J11" s="417"/>
      <c r="K11" s="465"/>
      <c r="L11" s="476" t="s">
        <v>120</v>
      </c>
      <c r="M11" s="477"/>
      <c r="N11" s="477"/>
      <c r="O11" s="477"/>
      <c r="P11" s="477"/>
      <c r="Q11" s="478"/>
      <c r="R11" s="479" t="s">
        <v>121</v>
      </c>
      <c r="S11" s="480"/>
      <c r="T11" s="480"/>
      <c r="U11" s="480"/>
      <c r="V11" s="481"/>
      <c r="W11" s="410"/>
      <c r="X11" s="411"/>
      <c r="Y11" s="411"/>
      <c r="Z11" s="411"/>
      <c r="AA11" s="411"/>
      <c r="AB11" s="411"/>
      <c r="AC11" s="411"/>
      <c r="AD11" s="411"/>
      <c r="AE11" s="411"/>
      <c r="AF11" s="411"/>
      <c r="AG11" s="411"/>
      <c r="AH11" s="411"/>
      <c r="AI11" s="411"/>
      <c r="AJ11" s="411"/>
      <c r="AK11" s="411"/>
      <c r="AL11" s="414"/>
      <c r="AM11" s="451" t="s">
        <v>122</v>
      </c>
      <c r="AN11" s="452"/>
      <c r="AO11" s="452"/>
      <c r="AP11" s="452"/>
      <c r="AQ11" s="452"/>
      <c r="AR11" s="452"/>
      <c r="AS11" s="452"/>
      <c r="AT11" s="453"/>
      <c r="AU11" s="454" t="s">
        <v>123</v>
      </c>
      <c r="AV11" s="455"/>
      <c r="AW11" s="455"/>
      <c r="AX11" s="455"/>
      <c r="AY11" s="456" t="s">
        <v>124</v>
      </c>
      <c r="AZ11" s="457"/>
      <c r="BA11" s="457"/>
      <c r="BB11" s="457"/>
      <c r="BC11" s="457"/>
      <c r="BD11" s="457"/>
      <c r="BE11" s="457"/>
      <c r="BF11" s="457"/>
      <c r="BG11" s="457"/>
      <c r="BH11" s="457"/>
      <c r="BI11" s="457"/>
      <c r="BJ11" s="457"/>
      <c r="BK11" s="457"/>
      <c r="BL11" s="457"/>
      <c r="BM11" s="458"/>
      <c r="BN11" s="422">
        <v>0</v>
      </c>
      <c r="BO11" s="423"/>
      <c r="BP11" s="423"/>
      <c r="BQ11" s="423"/>
      <c r="BR11" s="423"/>
      <c r="BS11" s="423"/>
      <c r="BT11" s="423"/>
      <c r="BU11" s="424"/>
      <c r="BV11" s="422">
        <v>0</v>
      </c>
      <c r="BW11" s="423"/>
      <c r="BX11" s="423"/>
      <c r="BY11" s="423"/>
      <c r="BZ11" s="423"/>
      <c r="CA11" s="423"/>
      <c r="CB11" s="423"/>
      <c r="CC11" s="424"/>
      <c r="CD11" s="425" t="s">
        <v>125</v>
      </c>
      <c r="CE11" s="426"/>
      <c r="CF11" s="426"/>
      <c r="CG11" s="426"/>
      <c r="CH11" s="426"/>
      <c r="CI11" s="426"/>
      <c r="CJ11" s="426"/>
      <c r="CK11" s="426"/>
      <c r="CL11" s="426"/>
      <c r="CM11" s="426"/>
      <c r="CN11" s="426"/>
      <c r="CO11" s="426"/>
      <c r="CP11" s="426"/>
      <c r="CQ11" s="426"/>
      <c r="CR11" s="426"/>
      <c r="CS11" s="427"/>
      <c r="CT11" s="462" t="s">
        <v>126</v>
      </c>
      <c r="CU11" s="463"/>
      <c r="CV11" s="463"/>
      <c r="CW11" s="463"/>
      <c r="CX11" s="463"/>
      <c r="CY11" s="463"/>
      <c r="CZ11" s="463"/>
      <c r="DA11" s="464"/>
      <c r="DB11" s="462" t="s">
        <v>127</v>
      </c>
      <c r="DC11" s="463"/>
      <c r="DD11" s="463"/>
      <c r="DE11" s="463"/>
      <c r="DF11" s="463"/>
      <c r="DG11" s="463"/>
      <c r="DH11" s="463"/>
      <c r="DI11" s="464"/>
      <c r="DJ11" s="107"/>
      <c r="DK11" s="107"/>
      <c r="DL11" s="107"/>
      <c r="DM11" s="107"/>
      <c r="DN11" s="107"/>
      <c r="DO11" s="107"/>
    </row>
    <row r="12" spans="1:119" ht="18.75" customHeight="1" x14ac:dyDescent="0.15">
      <c r="A12" s="108"/>
      <c r="B12" s="482" t="s">
        <v>128</v>
      </c>
      <c r="C12" s="483"/>
      <c r="D12" s="483"/>
      <c r="E12" s="483"/>
      <c r="F12" s="483"/>
      <c r="G12" s="483"/>
      <c r="H12" s="483"/>
      <c r="I12" s="483"/>
      <c r="J12" s="483"/>
      <c r="K12" s="484"/>
      <c r="L12" s="491" t="s">
        <v>129</v>
      </c>
      <c r="M12" s="492"/>
      <c r="N12" s="492"/>
      <c r="O12" s="492"/>
      <c r="P12" s="492"/>
      <c r="Q12" s="493"/>
      <c r="R12" s="494">
        <v>9521</v>
      </c>
      <c r="S12" s="495"/>
      <c r="T12" s="495"/>
      <c r="U12" s="495"/>
      <c r="V12" s="496"/>
      <c r="W12" s="497" t="s">
        <v>1</v>
      </c>
      <c r="X12" s="455"/>
      <c r="Y12" s="455"/>
      <c r="Z12" s="455"/>
      <c r="AA12" s="455"/>
      <c r="AB12" s="498"/>
      <c r="AC12" s="499" t="s">
        <v>130</v>
      </c>
      <c r="AD12" s="500"/>
      <c r="AE12" s="500"/>
      <c r="AF12" s="500"/>
      <c r="AG12" s="501"/>
      <c r="AH12" s="499" t="s">
        <v>131</v>
      </c>
      <c r="AI12" s="500"/>
      <c r="AJ12" s="500"/>
      <c r="AK12" s="500"/>
      <c r="AL12" s="502"/>
      <c r="AM12" s="451" t="s">
        <v>132</v>
      </c>
      <c r="AN12" s="452"/>
      <c r="AO12" s="452"/>
      <c r="AP12" s="452"/>
      <c r="AQ12" s="452"/>
      <c r="AR12" s="452"/>
      <c r="AS12" s="452"/>
      <c r="AT12" s="453"/>
      <c r="AU12" s="454" t="s">
        <v>133</v>
      </c>
      <c r="AV12" s="455"/>
      <c r="AW12" s="455"/>
      <c r="AX12" s="455"/>
      <c r="AY12" s="456" t="s">
        <v>134</v>
      </c>
      <c r="AZ12" s="457"/>
      <c r="BA12" s="457"/>
      <c r="BB12" s="457"/>
      <c r="BC12" s="457"/>
      <c r="BD12" s="457"/>
      <c r="BE12" s="457"/>
      <c r="BF12" s="457"/>
      <c r="BG12" s="457"/>
      <c r="BH12" s="457"/>
      <c r="BI12" s="457"/>
      <c r="BJ12" s="457"/>
      <c r="BK12" s="457"/>
      <c r="BL12" s="457"/>
      <c r="BM12" s="458"/>
      <c r="BN12" s="422">
        <v>0</v>
      </c>
      <c r="BO12" s="423"/>
      <c r="BP12" s="423"/>
      <c r="BQ12" s="423"/>
      <c r="BR12" s="423"/>
      <c r="BS12" s="423"/>
      <c r="BT12" s="423"/>
      <c r="BU12" s="424"/>
      <c r="BV12" s="422">
        <v>160165</v>
      </c>
      <c r="BW12" s="423"/>
      <c r="BX12" s="423"/>
      <c r="BY12" s="423"/>
      <c r="BZ12" s="423"/>
      <c r="CA12" s="423"/>
      <c r="CB12" s="423"/>
      <c r="CC12" s="424"/>
      <c r="CD12" s="425" t="s">
        <v>135</v>
      </c>
      <c r="CE12" s="426"/>
      <c r="CF12" s="426"/>
      <c r="CG12" s="426"/>
      <c r="CH12" s="426"/>
      <c r="CI12" s="426"/>
      <c r="CJ12" s="426"/>
      <c r="CK12" s="426"/>
      <c r="CL12" s="426"/>
      <c r="CM12" s="426"/>
      <c r="CN12" s="426"/>
      <c r="CO12" s="426"/>
      <c r="CP12" s="426"/>
      <c r="CQ12" s="426"/>
      <c r="CR12" s="426"/>
      <c r="CS12" s="427"/>
      <c r="CT12" s="462" t="s">
        <v>136</v>
      </c>
      <c r="CU12" s="463"/>
      <c r="CV12" s="463"/>
      <c r="CW12" s="463"/>
      <c r="CX12" s="463"/>
      <c r="CY12" s="463"/>
      <c r="CZ12" s="463"/>
      <c r="DA12" s="464"/>
      <c r="DB12" s="462" t="s">
        <v>127</v>
      </c>
      <c r="DC12" s="463"/>
      <c r="DD12" s="463"/>
      <c r="DE12" s="463"/>
      <c r="DF12" s="463"/>
      <c r="DG12" s="463"/>
      <c r="DH12" s="463"/>
      <c r="DI12" s="464"/>
      <c r="DJ12" s="107"/>
      <c r="DK12" s="107"/>
      <c r="DL12" s="107"/>
      <c r="DM12" s="107"/>
      <c r="DN12" s="107"/>
      <c r="DO12" s="107"/>
    </row>
    <row r="13" spans="1:119" ht="18.75" customHeight="1" x14ac:dyDescent="0.15">
      <c r="A13" s="108"/>
      <c r="B13" s="485"/>
      <c r="C13" s="486"/>
      <c r="D13" s="486"/>
      <c r="E13" s="486"/>
      <c r="F13" s="486"/>
      <c r="G13" s="486"/>
      <c r="H13" s="486"/>
      <c r="I13" s="486"/>
      <c r="J13" s="486"/>
      <c r="K13" s="487"/>
      <c r="L13" s="118"/>
      <c r="M13" s="513" t="s">
        <v>137</v>
      </c>
      <c r="N13" s="514"/>
      <c r="O13" s="514"/>
      <c r="P13" s="514"/>
      <c r="Q13" s="515"/>
      <c r="R13" s="506">
        <v>9439</v>
      </c>
      <c r="S13" s="507"/>
      <c r="T13" s="507"/>
      <c r="U13" s="507"/>
      <c r="V13" s="508"/>
      <c r="W13" s="438" t="s">
        <v>138</v>
      </c>
      <c r="X13" s="439"/>
      <c r="Y13" s="439"/>
      <c r="Z13" s="439"/>
      <c r="AA13" s="439"/>
      <c r="AB13" s="429"/>
      <c r="AC13" s="473">
        <v>188</v>
      </c>
      <c r="AD13" s="474"/>
      <c r="AE13" s="474"/>
      <c r="AF13" s="474"/>
      <c r="AG13" s="516"/>
      <c r="AH13" s="473">
        <v>202</v>
      </c>
      <c r="AI13" s="474"/>
      <c r="AJ13" s="474"/>
      <c r="AK13" s="474"/>
      <c r="AL13" s="475"/>
      <c r="AM13" s="451" t="s">
        <v>139</v>
      </c>
      <c r="AN13" s="452"/>
      <c r="AO13" s="452"/>
      <c r="AP13" s="452"/>
      <c r="AQ13" s="452"/>
      <c r="AR13" s="452"/>
      <c r="AS13" s="452"/>
      <c r="AT13" s="453"/>
      <c r="AU13" s="454" t="s">
        <v>140</v>
      </c>
      <c r="AV13" s="455"/>
      <c r="AW13" s="455"/>
      <c r="AX13" s="455"/>
      <c r="AY13" s="456" t="s">
        <v>141</v>
      </c>
      <c r="AZ13" s="457"/>
      <c r="BA13" s="457"/>
      <c r="BB13" s="457"/>
      <c r="BC13" s="457"/>
      <c r="BD13" s="457"/>
      <c r="BE13" s="457"/>
      <c r="BF13" s="457"/>
      <c r="BG13" s="457"/>
      <c r="BH13" s="457"/>
      <c r="BI13" s="457"/>
      <c r="BJ13" s="457"/>
      <c r="BK13" s="457"/>
      <c r="BL13" s="457"/>
      <c r="BM13" s="458"/>
      <c r="BN13" s="422">
        <v>87748</v>
      </c>
      <c r="BO13" s="423"/>
      <c r="BP13" s="423"/>
      <c r="BQ13" s="423"/>
      <c r="BR13" s="423"/>
      <c r="BS13" s="423"/>
      <c r="BT13" s="423"/>
      <c r="BU13" s="424"/>
      <c r="BV13" s="422">
        <v>-71749</v>
      </c>
      <c r="BW13" s="423"/>
      <c r="BX13" s="423"/>
      <c r="BY13" s="423"/>
      <c r="BZ13" s="423"/>
      <c r="CA13" s="423"/>
      <c r="CB13" s="423"/>
      <c r="CC13" s="424"/>
      <c r="CD13" s="425" t="s">
        <v>142</v>
      </c>
      <c r="CE13" s="426"/>
      <c r="CF13" s="426"/>
      <c r="CG13" s="426"/>
      <c r="CH13" s="426"/>
      <c r="CI13" s="426"/>
      <c r="CJ13" s="426"/>
      <c r="CK13" s="426"/>
      <c r="CL13" s="426"/>
      <c r="CM13" s="426"/>
      <c r="CN13" s="426"/>
      <c r="CO13" s="426"/>
      <c r="CP13" s="426"/>
      <c r="CQ13" s="426"/>
      <c r="CR13" s="426"/>
      <c r="CS13" s="427"/>
      <c r="CT13" s="419">
        <v>7.1</v>
      </c>
      <c r="CU13" s="420"/>
      <c r="CV13" s="420"/>
      <c r="CW13" s="420"/>
      <c r="CX13" s="420"/>
      <c r="CY13" s="420"/>
      <c r="CZ13" s="420"/>
      <c r="DA13" s="421"/>
      <c r="DB13" s="419">
        <v>7.1</v>
      </c>
      <c r="DC13" s="420"/>
      <c r="DD13" s="420"/>
      <c r="DE13" s="420"/>
      <c r="DF13" s="420"/>
      <c r="DG13" s="420"/>
      <c r="DH13" s="420"/>
      <c r="DI13" s="421"/>
      <c r="DJ13" s="107"/>
      <c r="DK13" s="107"/>
      <c r="DL13" s="107"/>
      <c r="DM13" s="107"/>
      <c r="DN13" s="107"/>
      <c r="DO13" s="107"/>
    </row>
    <row r="14" spans="1:119" ht="18.75" customHeight="1" thickBot="1" x14ac:dyDescent="0.2">
      <c r="A14" s="108"/>
      <c r="B14" s="485"/>
      <c r="C14" s="486"/>
      <c r="D14" s="486"/>
      <c r="E14" s="486"/>
      <c r="F14" s="486"/>
      <c r="G14" s="486"/>
      <c r="H14" s="486"/>
      <c r="I14" s="486"/>
      <c r="J14" s="486"/>
      <c r="K14" s="487"/>
      <c r="L14" s="503" t="s">
        <v>143</v>
      </c>
      <c r="M14" s="504"/>
      <c r="N14" s="504"/>
      <c r="O14" s="504"/>
      <c r="P14" s="504"/>
      <c r="Q14" s="505"/>
      <c r="R14" s="506">
        <v>9677</v>
      </c>
      <c r="S14" s="507"/>
      <c r="T14" s="507"/>
      <c r="U14" s="507"/>
      <c r="V14" s="508"/>
      <c r="W14" s="412"/>
      <c r="X14" s="413"/>
      <c r="Y14" s="413"/>
      <c r="Z14" s="413"/>
      <c r="AA14" s="413"/>
      <c r="AB14" s="402"/>
      <c r="AC14" s="509">
        <v>4</v>
      </c>
      <c r="AD14" s="510"/>
      <c r="AE14" s="510"/>
      <c r="AF14" s="510"/>
      <c r="AG14" s="511"/>
      <c r="AH14" s="509">
        <v>4</v>
      </c>
      <c r="AI14" s="510"/>
      <c r="AJ14" s="510"/>
      <c r="AK14" s="510"/>
      <c r="AL14" s="512"/>
      <c r="AM14" s="451"/>
      <c r="AN14" s="452"/>
      <c r="AO14" s="452"/>
      <c r="AP14" s="452"/>
      <c r="AQ14" s="452"/>
      <c r="AR14" s="452"/>
      <c r="AS14" s="452"/>
      <c r="AT14" s="453"/>
      <c r="AU14" s="454"/>
      <c r="AV14" s="455"/>
      <c r="AW14" s="455"/>
      <c r="AX14" s="455"/>
      <c r="AY14" s="456"/>
      <c r="AZ14" s="457"/>
      <c r="BA14" s="457"/>
      <c r="BB14" s="457"/>
      <c r="BC14" s="457"/>
      <c r="BD14" s="457"/>
      <c r="BE14" s="457"/>
      <c r="BF14" s="457"/>
      <c r="BG14" s="457"/>
      <c r="BH14" s="457"/>
      <c r="BI14" s="457"/>
      <c r="BJ14" s="457"/>
      <c r="BK14" s="457"/>
      <c r="BL14" s="457"/>
      <c r="BM14" s="458"/>
      <c r="BN14" s="422"/>
      <c r="BO14" s="423"/>
      <c r="BP14" s="423"/>
      <c r="BQ14" s="423"/>
      <c r="BR14" s="423"/>
      <c r="BS14" s="423"/>
      <c r="BT14" s="423"/>
      <c r="BU14" s="424"/>
      <c r="BV14" s="422"/>
      <c r="BW14" s="423"/>
      <c r="BX14" s="423"/>
      <c r="BY14" s="423"/>
      <c r="BZ14" s="423"/>
      <c r="CA14" s="423"/>
      <c r="CB14" s="423"/>
      <c r="CC14" s="424"/>
      <c r="CD14" s="517" t="s">
        <v>144</v>
      </c>
      <c r="CE14" s="518"/>
      <c r="CF14" s="518"/>
      <c r="CG14" s="518"/>
      <c r="CH14" s="518"/>
      <c r="CI14" s="518"/>
      <c r="CJ14" s="518"/>
      <c r="CK14" s="518"/>
      <c r="CL14" s="518"/>
      <c r="CM14" s="518"/>
      <c r="CN14" s="518"/>
      <c r="CO14" s="518"/>
      <c r="CP14" s="518"/>
      <c r="CQ14" s="518"/>
      <c r="CR14" s="518"/>
      <c r="CS14" s="519"/>
      <c r="CT14" s="520" t="s">
        <v>136</v>
      </c>
      <c r="CU14" s="521"/>
      <c r="CV14" s="521"/>
      <c r="CW14" s="521"/>
      <c r="CX14" s="521"/>
      <c r="CY14" s="521"/>
      <c r="CZ14" s="521"/>
      <c r="DA14" s="522"/>
      <c r="DB14" s="520">
        <v>0.9</v>
      </c>
      <c r="DC14" s="521"/>
      <c r="DD14" s="521"/>
      <c r="DE14" s="521"/>
      <c r="DF14" s="521"/>
      <c r="DG14" s="521"/>
      <c r="DH14" s="521"/>
      <c r="DI14" s="522"/>
      <c r="DJ14" s="107"/>
      <c r="DK14" s="107"/>
      <c r="DL14" s="107"/>
      <c r="DM14" s="107"/>
      <c r="DN14" s="107"/>
      <c r="DO14" s="107"/>
    </row>
    <row r="15" spans="1:119" ht="18.75" customHeight="1" x14ac:dyDescent="0.15">
      <c r="A15" s="108"/>
      <c r="B15" s="485"/>
      <c r="C15" s="486"/>
      <c r="D15" s="486"/>
      <c r="E15" s="486"/>
      <c r="F15" s="486"/>
      <c r="G15" s="486"/>
      <c r="H15" s="486"/>
      <c r="I15" s="486"/>
      <c r="J15" s="486"/>
      <c r="K15" s="487"/>
      <c r="L15" s="118"/>
      <c r="M15" s="513" t="s">
        <v>145</v>
      </c>
      <c r="N15" s="514"/>
      <c r="O15" s="514"/>
      <c r="P15" s="514"/>
      <c r="Q15" s="515"/>
      <c r="R15" s="506">
        <v>9600</v>
      </c>
      <c r="S15" s="507"/>
      <c r="T15" s="507"/>
      <c r="U15" s="507"/>
      <c r="V15" s="508"/>
      <c r="W15" s="438" t="s">
        <v>146</v>
      </c>
      <c r="X15" s="439"/>
      <c r="Y15" s="439"/>
      <c r="Z15" s="439"/>
      <c r="AA15" s="439"/>
      <c r="AB15" s="429"/>
      <c r="AC15" s="473">
        <v>1569</v>
      </c>
      <c r="AD15" s="474"/>
      <c r="AE15" s="474"/>
      <c r="AF15" s="474"/>
      <c r="AG15" s="516"/>
      <c r="AH15" s="473">
        <v>1699</v>
      </c>
      <c r="AI15" s="474"/>
      <c r="AJ15" s="474"/>
      <c r="AK15" s="474"/>
      <c r="AL15" s="475"/>
      <c r="AM15" s="451"/>
      <c r="AN15" s="452"/>
      <c r="AO15" s="452"/>
      <c r="AP15" s="452"/>
      <c r="AQ15" s="452"/>
      <c r="AR15" s="452"/>
      <c r="AS15" s="452"/>
      <c r="AT15" s="453"/>
      <c r="AU15" s="454"/>
      <c r="AV15" s="455"/>
      <c r="AW15" s="455"/>
      <c r="AX15" s="455"/>
      <c r="AY15" s="382" t="s">
        <v>147</v>
      </c>
      <c r="AZ15" s="383"/>
      <c r="BA15" s="383"/>
      <c r="BB15" s="383"/>
      <c r="BC15" s="383"/>
      <c r="BD15" s="383"/>
      <c r="BE15" s="383"/>
      <c r="BF15" s="383"/>
      <c r="BG15" s="383"/>
      <c r="BH15" s="383"/>
      <c r="BI15" s="383"/>
      <c r="BJ15" s="383"/>
      <c r="BK15" s="383"/>
      <c r="BL15" s="383"/>
      <c r="BM15" s="384"/>
      <c r="BN15" s="385">
        <v>1086742</v>
      </c>
      <c r="BO15" s="386"/>
      <c r="BP15" s="386"/>
      <c r="BQ15" s="386"/>
      <c r="BR15" s="386"/>
      <c r="BS15" s="386"/>
      <c r="BT15" s="386"/>
      <c r="BU15" s="387"/>
      <c r="BV15" s="385">
        <v>1058505</v>
      </c>
      <c r="BW15" s="386"/>
      <c r="BX15" s="386"/>
      <c r="BY15" s="386"/>
      <c r="BZ15" s="386"/>
      <c r="CA15" s="386"/>
      <c r="CB15" s="386"/>
      <c r="CC15" s="387"/>
      <c r="CD15" s="523" t="s">
        <v>148</v>
      </c>
      <c r="CE15" s="524"/>
      <c r="CF15" s="524"/>
      <c r="CG15" s="524"/>
      <c r="CH15" s="524"/>
      <c r="CI15" s="524"/>
      <c r="CJ15" s="524"/>
      <c r="CK15" s="524"/>
      <c r="CL15" s="524"/>
      <c r="CM15" s="524"/>
      <c r="CN15" s="524"/>
      <c r="CO15" s="524"/>
      <c r="CP15" s="524"/>
      <c r="CQ15" s="524"/>
      <c r="CR15" s="524"/>
      <c r="CS15" s="525"/>
      <c r="CT15" s="119"/>
      <c r="CU15" s="120"/>
      <c r="CV15" s="120"/>
      <c r="CW15" s="120"/>
      <c r="CX15" s="120"/>
      <c r="CY15" s="120"/>
      <c r="CZ15" s="120"/>
      <c r="DA15" s="121"/>
      <c r="DB15" s="119"/>
      <c r="DC15" s="120"/>
      <c r="DD15" s="120"/>
      <c r="DE15" s="120"/>
      <c r="DF15" s="120"/>
      <c r="DG15" s="120"/>
      <c r="DH15" s="120"/>
      <c r="DI15" s="121"/>
      <c r="DJ15" s="107"/>
      <c r="DK15" s="107"/>
      <c r="DL15" s="107"/>
      <c r="DM15" s="107"/>
      <c r="DN15" s="107"/>
      <c r="DO15" s="107"/>
    </row>
    <row r="16" spans="1:119" ht="18.75" customHeight="1" x14ac:dyDescent="0.15">
      <c r="A16" s="108"/>
      <c r="B16" s="485"/>
      <c r="C16" s="486"/>
      <c r="D16" s="486"/>
      <c r="E16" s="486"/>
      <c r="F16" s="486"/>
      <c r="G16" s="486"/>
      <c r="H16" s="486"/>
      <c r="I16" s="486"/>
      <c r="J16" s="486"/>
      <c r="K16" s="487"/>
      <c r="L16" s="503" t="s">
        <v>149</v>
      </c>
      <c r="M16" s="534"/>
      <c r="N16" s="534"/>
      <c r="O16" s="534"/>
      <c r="P16" s="534"/>
      <c r="Q16" s="535"/>
      <c r="R16" s="526" t="s">
        <v>150</v>
      </c>
      <c r="S16" s="527"/>
      <c r="T16" s="527"/>
      <c r="U16" s="527"/>
      <c r="V16" s="528"/>
      <c r="W16" s="412"/>
      <c r="X16" s="413"/>
      <c r="Y16" s="413"/>
      <c r="Z16" s="413"/>
      <c r="AA16" s="413"/>
      <c r="AB16" s="402"/>
      <c r="AC16" s="509">
        <v>33.200000000000003</v>
      </c>
      <c r="AD16" s="510"/>
      <c r="AE16" s="510"/>
      <c r="AF16" s="510"/>
      <c r="AG16" s="511"/>
      <c r="AH16" s="509">
        <v>33.4</v>
      </c>
      <c r="AI16" s="510"/>
      <c r="AJ16" s="510"/>
      <c r="AK16" s="510"/>
      <c r="AL16" s="512"/>
      <c r="AM16" s="451"/>
      <c r="AN16" s="452"/>
      <c r="AO16" s="452"/>
      <c r="AP16" s="452"/>
      <c r="AQ16" s="452"/>
      <c r="AR16" s="452"/>
      <c r="AS16" s="452"/>
      <c r="AT16" s="453"/>
      <c r="AU16" s="454"/>
      <c r="AV16" s="455"/>
      <c r="AW16" s="455"/>
      <c r="AX16" s="455"/>
      <c r="AY16" s="456" t="s">
        <v>151</v>
      </c>
      <c r="AZ16" s="457"/>
      <c r="BA16" s="457"/>
      <c r="BB16" s="457"/>
      <c r="BC16" s="457"/>
      <c r="BD16" s="457"/>
      <c r="BE16" s="457"/>
      <c r="BF16" s="457"/>
      <c r="BG16" s="457"/>
      <c r="BH16" s="457"/>
      <c r="BI16" s="457"/>
      <c r="BJ16" s="457"/>
      <c r="BK16" s="457"/>
      <c r="BL16" s="457"/>
      <c r="BM16" s="458"/>
      <c r="BN16" s="422">
        <v>2588689</v>
      </c>
      <c r="BO16" s="423"/>
      <c r="BP16" s="423"/>
      <c r="BQ16" s="423"/>
      <c r="BR16" s="423"/>
      <c r="BS16" s="423"/>
      <c r="BT16" s="423"/>
      <c r="BU16" s="424"/>
      <c r="BV16" s="422">
        <v>2451367</v>
      </c>
      <c r="BW16" s="423"/>
      <c r="BX16" s="423"/>
      <c r="BY16" s="423"/>
      <c r="BZ16" s="423"/>
      <c r="CA16" s="423"/>
      <c r="CB16" s="423"/>
      <c r="CC16" s="424"/>
      <c r="CD16" s="122"/>
      <c r="CE16" s="532"/>
      <c r="CF16" s="532"/>
      <c r="CG16" s="532"/>
      <c r="CH16" s="532"/>
      <c r="CI16" s="532"/>
      <c r="CJ16" s="532"/>
      <c r="CK16" s="532"/>
      <c r="CL16" s="532"/>
      <c r="CM16" s="532"/>
      <c r="CN16" s="532"/>
      <c r="CO16" s="532"/>
      <c r="CP16" s="532"/>
      <c r="CQ16" s="532"/>
      <c r="CR16" s="532"/>
      <c r="CS16" s="533"/>
      <c r="CT16" s="419"/>
      <c r="CU16" s="420"/>
      <c r="CV16" s="420"/>
      <c r="CW16" s="420"/>
      <c r="CX16" s="420"/>
      <c r="CY16" s="420"/>
      <c r="CZ16" s="420"/>
      <c r="DA16" s="421"/>
      <c r="DB16" s="419"/>
      <c r="DC16" s="420"/>
      <c r="DD16" s="420"/>
      <c r="DE16" s="420"/>
      <c r="DF16" s="420"/>
      <c r="DG16" s="420"/>
      <c r="DH16" s="420"/>
      <c r="DI16" s="421"/>
      <c r="DJ16" s="107"/>
      <c r="DK16" s="107"/>
      <c r="DL16" s="107"/>
      <c r="DM16" s="107"/>
      <c r="DN16" s="107"/>
      <c r="DO16" s="107"/>
    </row>
    <row r="17" spans="1:119" ht="18.75" customHeight="1" thickBot="1" x14ac:dyDescent="0.2">
      <c r="A17" s="108"/>
      <c r="B17" s="488"/>
      <c r="C17" s="489"/>
      <c r="D17" s="489"/>
      <c r="E17" s="489"/>
      <c r="F17" s="489"/>
      <c r="G17" s="489"/>
      <c r="H17" s="489"/>
      <c r="I17" s="489"/>
      <c r="J17" s="489"/>
      <c r="K17" s="490"/>
      <c r="L17" s="123"/>
      <c r="M17" s="529" t="s">
        <v>152</v>
      </c>
      <c r="N17" s="530"/>
      <c r="O17" s="530"/>
      <c r="P17" s="530"/>
      <c r="Q17" s="531"/>
      <c r="R17" s="526" t="s">
        <v>153</v>
      </c>
      <c r="S17" s="527"/>
      <c r="T17" s="527"/>
      <c r="U17" s="527"/>
      <c r="V17" s="528"/>
      <c r="W17" s="438" t="s">
        <v>154</v>
      </c>
      <c r="X17" s="439"/>
      <c r="Y17" s="439"/>
      <c r="Z17" s="439"/>
      <c r="AA17" s="439"/>
      <c r="AB17" s="429"/>
      <c r="AC17" s="473">
        <v>2965</v>
      </c>
      <c r="AD17" s="474"/>
      <c r="AE17" s="474"/>
      <c r="AF17" s="474"/>
      <c r="AG17" s="516"/>
      <c r="AH17" s="473">
        <v>3179</v>
      </c>
      <c r="AI17" s="474"/>
      <c r="AJ17" s="474"/>
      <c r="AK17" s="474"/>
      <c r="AL17" s="475"/>
      <c r="AM17" s="451"/>
      <c r="AN17" s="452"/>
      <c r="AO17" s="452"/>
      <c r="AP17" s="452"/>
      <c r="AQ17" s="452"/>
      <c r="AR17" s="452"/>
      <c r="AS17" s="452"/>
      <c r="AT17" s="453"/>
      <c r="AU17" s="454"/>
      <c r="AV17" s="455"/>
      <c r="AW17" s="455"/>
      <c r="AX17" s="455"/>
      <c r="AY17" s="456" t="s">
        <v>155</v>
      </c>
      <c r="AZ17" s="457"/>
      <c r="BA17" s="457"/>
      <c r="BB17" s="457"/>
      <c r="BC17" s="457"/>
      <c r="BD17" s="457"/>
      <c r="BE17" s="457"/>
      <c r="BF17" s="457"/>
      <c r="BG17" s="457"/>
      <c r="BH17" s="457"/>
      <c r="BI17" s="457"/>
      <c r="BJ17" s="457"/>
      <c r="BK17" s="457"/>
      <c r="BL17" s="457"/>
      <c r="BM17" s="458"/>
      <c r="BN17" s="422">
        <v>1366534</v>
      </c>
      <c r="BO17" s="423"/>
      <c r="BP17" s="423"/>
      <c r="BQ17" s="423"/>
      <c r="BR17" s="423"/>
      <c r="BS17" s="423"/>
      <c r="BT17" s="423"/>
      <c r="BU17" s="424"/>
      <c r="BV17" s="422">
        <v>1343292</v>
      </c>
      <c r="BW17" s="423"/>
      <c r="BX17" s="423"/>
      <c r="BY17" s="423"/>
      <c r="BZ17" s="423"/>
      <c r="CA17" s="423"/>
      <c r="CB17" s="423"/>
      <c r="CC17" s="424"/>
      <c r="CD17" s="122"/>
      <c r="CE17" s="532"/>
      <c r="CF17" s="532"/>
      <c r="CG17" s="532"/>
      <c r="CH17" s="532"/>
      <c r="CI17" s="532"/>
      <c r="CJ17" s="532"/>
      <c r="CK17" s="532"/>
      <c r="CL17" s="532"/>
      <c r="CM17" s="532"/>
      <c r="CN17" s="532"/>
      <c r="CO17" s="532"/>
      <c r="CP17" s="532"/>
      <c r="CQ17" s="532"/>
      <c r="CR17" s="532"/>
      <c r="CS17" s="533"/>
      <c r="CT17" s="419"/>
      <c r="CU17" s="420"/>
      <c r="CV17" s="420"/>
      <c r="CW17" s="420"/>
      <c r="CX17" s="420"/>
      <c r="CY17" s="420"/>
      <c r="CZ17" s="420"/>
      <c r="DA17" s="421"/>
      <c r="DB17" s="419"/>
      <c r="DC17" s="420"/>
      <c r="DD17" s="420"/>
      <c r="DE17" s="420"/>
      <c r="DF17" s="420"/>
      <c r="DG17" s="420"/>
      <c r="DH17" s="420"/>
      <c r="DI17" s="421"/>
      <c r="DJ17" s="107"/>
      <c r="DK17" s="107"/>
      <c r="DL17" s="107"/>
      <c r="DM17" s="107"/>
      <c r="DN17" s="107"/>
      <c r="DO17" s="107"/>
    </row>
    <row r="18" spans="1:119" ht="18.75" customHeight="1" thickBot="1" x14ac:dyDescent="0.2">
      <c r="A18" s="108"/>
      <c r="B18" s="536" t="s">
        <v>156</v>
      </c>
      <c r="C18" s="465"/>
      <c r="D18" s="465"/>
      <c r="E18" s="537"/>
      <c r="F18" s="537"/>
      <c r="G18" s="537"/>
      <c r="H18" s="537"/>
      <c r="I18" s="537"/>
      <c r="J18" s="537"/>
      <c r="K18" s="537"/>
      <c r="L18" s="538">
        <v>63.74</v>
      </c>
      <c r="M18" s="538"/>
      <c r="N18" s="538"/>
      <c r="O18" s="538"/>
      <c r="P18" s="538"/>
      <c r="Q18" s="538"/>
      <c r="R18" s="539"/>
      <c r="S18" s="539"/>
      <c r="T18" s="539"/>
      <c r="U18" s="539"/>
      <c r="V18" s="540"/>
      <c r="W18" s="440"/>
      <c r="X18" s="441"/>
      <c r="Y18" s="441"/>
      <c r="Z18" s="441"/>
      <c r="AA18" s="441"/>
      <c r="AB18" s="432"/>
      <c r="AC18" s="541">
        <v>62.8</v>
      </c>
      <c r="AD18" s="542"/>
      <c r="AE18" s="542"/>
      <c r="AF18" s="542"/>
      <c r="AG18" s="543"/>
      <c r="AH18" s="541">
        <v>62.6</v>
      </c>
      <c r="AI18" s="542"/>
      <c r="AJ18" s="542"/>
      <c r="AK18" s="542"/>
      <c r="AL18" s="544"/>
      <c r="AM18" s="451"/>
      <c r="AN18" s="452"/>
      <c r="AO18" s="452"/>
      <c r="AP18" s="452"/>
      <c r="AQ18" s="452"/>
      <c r="AR18" s="452"/>
      <c r="AS18" s="452"/>
      <c r="AT18" s="453"/>
      <c r="AU18" s="454"/>
      <c r="AV18" s="455"/>
      <c r="AW18" s="455"/>
      <c r="AX18" s="455"/>
      <c r="AY18" s="456" t="s">
        <v>157</v>
      </c>
      <c r="AZ18" s="457"/>
      <c r="BA18" s="457"/>
      <c r="BB18" s="457"/>
      <c r="BC18" s="457"/>
      <c r="BD18" s="457"/>
      <c r="BE18" s="457"/>
      <c r="BF18" s="457"/>
      <c r="BG18" s="457"/>
      <c r="BH18" s="457"/>
      <c r="BI18" s="457"/>
      <c r="BJ18" s="457"/>
      <c r="BK18" s="457"/>
      <c r="BL18" s="457"/>
      <c r="BM18" s="458"/>
      <c r="BN18" s="422">
        <v>2500434</v>
      </c>
      <c r="BO18" s="423"/>
      <c r="BP18" s="423"/>
      <c r="BQ18" s="423"/>
      <c r="BR18" s="423"/>
      <c r="BS18" s="423"/>
      <c r="BT18" s="423"/>
      <c r="BU18" s="424"/>
      <c r="BV18" s="422">
        <v>2416581</v>
      </c>
      <c r="BW18" s="423"/>
      <c r="BX18" s="423"/>
      <c r="BY18" s="423"/>
      <c r="BZ18" s="423"/>
      <c r="CA18" s="423"/>
      <c r="CB18" s="423"/>
      <c r="CC18" s="424"/>
      <c r="CD18" s="122"/>
      <c r="CE18" s="532"/>
      <c r="CF18" s="532"/>
      <c r="CG18" s="532"/>
      <c r="CH18" s="532"/>
      <c r="CI18" s="532"/>
      <c r="CJ18" s="532"/>
      <c r="CK18" s="532"/>
      <c r="CL18" s="532"/>
      <c r="CM18" s="532"/>
      <c r="CN18" s="532"/>
      <c r="CO18" s="532"/>
      <c r="CP18" s="532"/>
      <c r="CQ18" s="532"/>
      <c r="CR18" s="532"/>
      <c r="CS18" s="533"/>
      <c r="CT18" s="419"/>
      <c r="CU18" s="420"/>
      <c r="CV18" s="420"/>
      <c r="CW18" s="420"/>
      <c r="CX18" s="420"/>
      <c r="CY18" s="420"/>
      <c r="CZ18" s="420"/>
      <c r="DA18" s="421"/>
      <c r="DB18" s="419"/>
      <c r="DC18" s="420"/>
      <c r="DD18" s="420"/>
      <c r="DE18" s="420"/>
      <c r="DF18" s="420"/>
      <c r="DG18" s="420"/>
      <c r="DH18" s="420"/>
      <c r="DI18" s="421"/>
      <c r="DJ18" s="107"/>
      <c r="DK18" s="107"/>
      <c r="DL18" s="107"/>
      <c r="DM18" s="107"/>
      <c r="DN18" s="107"/>
      <c r="DO18" s="107"/>
    </row>
    <row r="19" spans="1:119" ht="18.75" customHeight="1" thickBot="1" x14ac:dyDescent="0.2">
      <c r="A19" s="108"/>
      <c r="B19" s="536" t="s">
        <v>158</v>
      </c>
      <c r="C19" s="465"/>
      <c r="D19" s="465"/>
      <c r="E19" s="537"/>
      <c r="F19" s="537"/>
      <c r="G19" s="537"/>
      <c r="H19" s="537"/>
      <c r="I19" s="537"/>
      <c r="J19" s="537"/>
      <c r="K19" s="537"/>
      <c r="L19" s="545">
        <v>146</v>
      </c>
      <c r="M19" s="545"/>
      <c r="N19" s="545"/>
      <c r="O19" s="545"/>
      <c r="P19" s="545"/>
      <c r="Q19" s="545"/>
      <c r="R19" s="546"/>
      <c r="S19" s="546"/>
      <c r="T19" s="546"/>
      <c r="U19" s="546"/>
      <c r="V19" s="547"/>
      <c r="W19" s="379"/>
      <c r="X19" s="380"/>
      <c r="Y19" s="380"/>
      <c r="Z19" s="380"/>
      <c r="AA19" s="380"/>
      <c r="AB19" s="380"/>
      <c r="AC19" s="554"/>
      <c r="AD19" s="554"/>
      <c r="AE19" s="554"/>
      <c r="AF19" s="554"/>
      <c r="AG19" s="554"/>
      <c r="AH19" s="554"/>
      <c r="AI19" s="554"/>
      <c r="AJ19" s="554"/>
      <c r="AK19" s="554"/>
      <c r="AL19" s="555"/>
      <c r="AM19" s="451"/>
      <c r="AN19" s="452"/>
      <c r="AO19" s="452"/>
      <c r="AP19" s="452"/>
      <c r="AQ19" s="452"/>
      <c r="AR19" s="452"/>
      <c r="AS19" s="452"/>
      <c r="AT19" s="453"/>
      <c r="AU19" s="454"/>
      <c r="AV19" s="455"/>
      <c r="AW19" s="455"/>
      <c r="AX19" s="455"/>
      <c r="AY19" s="456" t="s">
        <v>159</v>
      </c>
      <c r="AZ19" s="457"/>
      <c r="BA19" s="457"/>
      <c r="BB19" s="457"/>
      <c r="BC19" s="457"/>
      <c r="BD19" s="457"/>
      <c r="BE19" s="457"/>
      <c r="BF19" s="457"/>
      <c r="BG19" s="457"/>
      <c r="BH19" s="457"/>
      <c r="BI19" s="457"/>
      <c r="BJ19" s="457"/>
      <c r="BK19" s="457"/>
      <c r="BL19" s="457"/>
      <c r="BM19" s="458"/>
      <c r="BN19" s="422">
        <v>3700315</v>
      </c>
      <c r="BO19" s="423"/>
      <c r="BP19" s="423"/>
      <c r="BQ19" s="423"/>
      <c r="BR19" s="423"/>
      <c r="BS19" s="423"/>
      <c r="BT19" s="423"/>
      <c r="BU19" s="424"/>
      <c r="BV19" s="422">
        <v>3399258</v>
      </c>
      <c r="BW19" s="423"/>
      <c r="BX19" s="423"/>
      <c r="BY19" s="423"/>
      <c r="BZ19" s="423"/>
      <c r="CA19" s="423"/>
      <c r="CB19" s="423"/>
      <c r="CC19" s="424"/>
      <c r="CD19" s="122"/>
      <c r="CE19" s="532"/>
      <c r="CF19" s="532"/>
      <c r="CG19" s="532"/>
      <c r="CH19" s="532"/>
      <c r="CI19" s="532"/>
      <c r="CJ19" s="532"/>
      <c r="CK19" s="532"/>
      <c r="CL19" s="532"/>
      <c r="CM19" s="532"/>
      <c r="CN19" s="532"/>
      <c r="CO19" s="532"/>
      <c r="CP19" s="532"/>
      <c r="CQ19" s="532"/>
      <c r="CR19" s="532"/>
      <c r="CS19" s="533"/>
      <c r="CT19" s="419"/>
      <c r="CU19" s="420"/>
      <c r="CV19" s="420"/>
      <c r="CW19" s="420"/>
      <c r="CX19" s="420"/>
      <c r="CY19" s="420"/>
      <c r="CZ19" s="420"/>
      <c r="DA19" s="421"/>
      <c r="DB19" s="419"/>
      <c r="DC19" s="420"/>
      <c r="DD19" s="420"/>
      <c r="DE19" s="420"/>
      <c r="DF19" s="420"/>
      <c r="DG19" s="420"/>
      <c r="DH19" s="420"/>
      <c r="DI19" s="421"/>
      <c r="DJ19" s="107"/>
      <c r="DK19" s="107"/>
      <c r="DL19" s="107"/>
      <c r="DM19" s="107"/>
      <c r="DN19" s="107"/>
      <c r="DO19" s="107"/>
    </row>
    <row r="20" spans="1:119" ht="18.75" customHeight="1" thickBot="1" x14ac:dyDescent="0.2">
      <c r="A20" s="108"/>
      <c r="B20" s="536" t="s">
        <v>160</v>
      </c>
      <c r="C20" s="465"/>
      <c r="D20" s="465"/>
      <c r="E20" s="537"/>
      <c r="F20" s="537"/>
      <c r="G20" s="537"/>
      <c r="H20" s="537"/>
      <c r="I20" s="537"/>
      <c r="J20" s="537"/>
      <c r="K20" s="537"/>
      <c r="L20" s="545">
        <v>3584</v>
      </c>
      <c r="M20" s="545"/>
      <c r="N20" s="545"/>
      <c r="O20" s="545"/>
      <c r="P20" s="545"/>
      <c r="Q20" s="545"/>
      <c r="R20" s="546"/>
      <c r="S20" s="546"/>
      <c r="T20" s="546"/>
      <c r="U20" s="546"/>
      <c r="V20" s="547"/>
      <c r="W20" s="440"/>
      <c r="X20" s="441"/>
      <c r="Y20" s="441"/>
      <c r="Z20" s="441"/>
      <c r="AA20" s="441"/>
      <c r="AB20" s="441"/>
      <c r="AC20" s="548"/>
      <c r="AD20" s="548"/>
      <c r="AE20" s="548"/>
      <c r="AF20" s="548"/>
      <c r="AG20" s="548"/>
      <c r="AH20" s="548"/>
      <c r="AI20" s="548"/>
      <c r="AJ20" s="548"/>
      <c r="AK20" s="548"/>
      <c r="AL20" s="549"/>
      <c r="AM20" s="550"/>
      <c r="AN20" s="477"/>
      <c r="AO20" s="477"/>
      <c r="AP20" s="477"/>
      <c r="AQ20" s="477"/>
      <c r="AR20" s="477"/>
      <c r="AS20" s="477"/>
      <c r="AT20" s="478"/>
      <c r="AU20" s="551"/>
      <c r="AV20" s="552"/>
      <c r="AW20" s="552"/>
      <c r="AX20" s="553"/>
      <c r="AY20" s="456"/>
      <c r="AZ20" s="457"/>
      <c r="BA20" s="457"/>
      <c r="BB20" s="457"/>
      <c r="BC20" s="457"/>
      <c r="BD20" s="457"/>
      <c r="BE20" s="457"/>
      <c r="BF20" s="457"/>
      <c r="BG20" s="457"/>
      <c r="BH20" s="457"/>
      <c r="BI20" s="457"/>
      <c r="BJ20" s="457"/>
      <c r="BK20" s="457"/>
      <c r="BL20" s="457"/>
      <c r="BM20" s="458"/>
      <c r="BN20" s="422"/>
      <c r="BO20" s="423"/>
      <c r="BP20" s="423"/>
      <c r="BQ20" s="423"/>
      <c r="BR20" s="423"/>
      <c r="BS20" s="423"/>
      <c r="BT20" s="423"/>
      <c r="BU20" s="424"/>
      <c r="BV20" s="422"/>
      <c r="BW20" s="423"/>
      <c r="BX20" s="423"/>
      <c r="BY20" s="423"/>
      <c r="BZ20" s="423"/>
      <c r="CA20" s="423"/>
      <c r="CB20" s="423"/>
      <c r="CC20" s="424"/>
      <c r="CD20" s="122"/>
      <c r="CE20" s="532"/>
      <c r="CF20" s="532"/>
      <c r="CG20" s="532"/>
      <c r="CH20" s="532"/>
      <c r="CI20" s="532"/>
      <c r="CJ20" s="532"/>
      <c r="CK20" s="532"/>
      <c r="CL20" s="532"/>
      <c r="CM20" s="532"/>
      <c r="CN20" s="532"/>
      <c r="CO20" s="532"/>
      <c r="CP20" s="532"/>
      <c r="CQ20" s="532"/>
      <c r="CR20" s="532"/>
      <c r="CS20" s="533"/>
      <c r="CT20" s="419"/>
      <c r="CU20" s="420"/>
      <c r="CV20" s="420"/>
      <c r="CW20" s="420"/>
      <c r="CX20" s="420"/>
      <c r="CY20" s="420"/>
      <c r="CZ20" s="420"/>
      <c r="DA20" s="421"/>
      <c r="DB20" s="419"/>
      <c r="DC20" s="420"/>
      <c r="DD20" s="420"/>
      <c r="DE20" s="420"/>
      <c r="DF20" s="420"/>
      <c r="DG20" s="420"/>
      <c r="DH20" s="420"/>
      <c r="DI20" s="421"/>
      <c r="DJ20" s="107"/>
      <c r="DK20" s="107"/>
      <c r="DL20" s="107"/>
      <c r="DM20" s="107"/>
      <c r="DN20" s="107"/>
      <c r="DO20" s="107"/>
    </row>
    <row r="21" spans="1:119" ht="18.75" customHeight="1" x14ac:dyDescent="0.15">
      <c r="A21" s="108"/>
      <c r="B21" s="556" t="s">
        <v>161</v>
      </c>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8"/>
      <c r="AY21" s="456"/>
      <c r="AZ21" s="457"/>
      <c r="BA21" s="457"/>
      <c r="BB21" s="457"/>
      <c r="BC21" s="457"/>
      <c r="BD21" s="457"/>
      <c r="BE21" s="457"/>
      <c r="BF21" s="457"/>
      <c r="BG21" s="457"/>
      <c r="BH21" s="457"/>
      <c r="BI21" s="457"/>
      <c r="BJ21" s="457"/>
      <c r="BK21" s="457"/>
      <c r="BL21" s="457"/>
      <c r="BM21" s="458"/>
      <c r="BN21" s="422"/>
      <c r="BO21" s="423"/>
      <c r="BP21" s="423"/>
      <c r="BQ21" s="423"/>
      <c r="BR21" s="423"/>
      <c r="BS21" s="423"/>
      <c r="BT21" s="423"/>
      <c r="BU21" s="424"/>
      <c r="BV21" s="422"/>
      <c r="BW21" s="423"/>
      <c r="BX21" s="423"/>
      <c r="BY21" s="423"/>
      <c r="BZ21" s="423"/>
      <c r="CA21" s="423"/>
      <c r="CB21" s="423"/>
      <c r="CC21" s="424"/>
      <c r="CD21" s="122"/>
      <c r="CE21" s="532"/>
      <c r="CF21" s="532"/>
      <c r="CG21" s="532"/>
      <c r="CH21" s="532"/>
      <c r="CI21" s="532"/>
      <c r="CJ21" s="532"/>
      <c r="CK21" s="532"/>
      <c r="CL21" s="532"/>
      <c r="CM21" s="532"/>
      <c r="CN21" s="532"/>
      <c r="CO21" s="532"/>
      <c r="CP21" s="532"/>
      <c r="CQ21" s="532"/>
      <c r="CR21" s="532"/>
      <c r="CS21" s="533"/>
      <c r="CT21" s="419"/>
      <c r="CU21" s="420"/>
      <c r="CV21" s="420"/>
      <c r="CW21" s="420"/>
      <c r="CX21" s="420"/>
      <c r="CY21" s="420"/>
      <c r="CZ21" s="420"/>
      <c r="DA21" s="421"/>
      <c r="DB21" s="419"/>
      <c r="DC21" s="420"/>
      <c r="DD21" s="420"/>
      <c r="DE21" s="420"/>
      <c r="DF21" s="420"/>
      <c r="DG21" s="420"/>
      <c r="DH21" s="420"/>
      <c r="DI21" s="421"/>
      <c r="DJ21" s="107"/>
      <c r="DK21" s="107"/>
      <c r="DL21" s="107"/>
      <c r="DM21" s="107"/>
      <c r="DN21" s="107"/>
      <c r="DO21" s="107"/>
    </row>
    <row r="22" spans="1:119" ht="18.75" customHeight="1" thickBot="1" x14ac:dyDescent="0.2">
      <c r="A22" s="108"/>
      <c r="B22" s="559" t="s">
        <v>162</v>
      </c>
      <c r="C22" s="560"/>
      <c r="D22" s="561"/>
      <c r="E22" s="434" t="s">
        <v>1</v>
      </c>
      <c r="F22" s="439"/>
      <c r="G22" s="439"/>
      <c r="H22" s="439"/>
      <c r="I22" s="439"/>
      <c r="J22" s="439"/>
      <c r="K22" s="429"/>
      <c r="L22" s="434" t="s">
        <v>163</v>
      </c>
      <c r="M22" s="439"/>
      <c r="N22" s="439"/>
      <c r="O22" s="439"/>
      <c r="P22" s="429"/>
      <c r="Q22" s="568" t="s">
        <v>164</v>
      </c>
      <c r="R22" s="569"/>
      <c r="S22" s="569"/>
      <c r="T22" s="569"/>
      <c r="U22" s="569"/>
      <c r="V22" s="570"/>
      <c r="W22" s="574" t="s">
        <v>165</v>
      </c>
      <c r="X22" s="560"/>
      <c r="Y22" s="561"/>
      <c r="Z22" s="434" t="s">
        <v>1</v>
      </c>
      <c r="AA22" s="439"/>
      <c r="AB22" s="439"/>
      <c r="AC22" s="439"/>
      <c r="AD22" s="439"/>
      <c r="AE22" s="439"/>
      <c r="AF22" s="439"/>
      <c r="AG22" s="429"/>
      <c r="AH22" s="587" t="s">
        <v>166</v>
      </c>
      <c r="AI22" s="439"/>
      <c r="AJ22" s="439"/>
      <c r="AK22" s="439"/>
      <c r="AL22" s="429"/>
      <c r="AM22" s="587" t="s">
        <v>167</v>
      </c>
      <c r="AN22" s="588"/>
      <c r="AO22" s="588"/>
      <c r="AP22" s="588"/>
      <c r="AQ22" s="588"/>
      <c r="AR22" s="589"/>
      <c r="AS22" s="568" t="s">
        <v>164</v>
      </c>
      <c r="AT22" s="569"/>
      <c r="AU22" s="569"/>
      <c r="AV22" s="569"/>
      <c r="AW22" s="569"/>
      <c r="AX22" s="593"/>
      <c r="AY22" s="595"/>
      <c r="AZ22" s="596"/>
      <c r="BA22" s="596"/>
      <c r="BB22" s="596"/>
      <c r="BC22" s="596"/>
      <c r="BD22" s="596"/>
      <c r="BE22" s="596"/>
      <c r="BF22" s="596"/>
      <c r="BG22" s="596"/>
      <c r="BH22" s="596"/>
      <c r="BI22" s="596"/>
      <c r="BJ22" s="596"/>
      <c r="BK22" s="596"/>
      <c r="BL22" s="596"/>
      <c r="BM22" s="597"/>
      <c r="BN22" s="598"/>
      <c r="BO22" s="599"/>
      <c r="BP22" s="599"/>
      <c r="BQ22" s="599"/>
      <c r="BR22" s="599"/>
      <c r="BS22" s="599"/>
      <c r="BT22" s="599"/>
      <c r="BU22" s="600"/>
      <c r="BV22" s="598"/>
      <c r="BW22" s="599"/>
      <c r="BX22" s="599"/>
      <c r="BY22" s="599"/>
      <c r="BZ22" s="599"/>
      <c r="CA22" s="599"/>
      <c r="CB22" s="599"/>
      <c r="CC22" s="600"/>
      <c r="CD22" s="122"/>
      <c r="CE22" s="532"/>
      <c r="CF22" s="532"/>
      <c r="CG22" s="532"/>
      <c r="CH22" s="532"/>
      <c r="CI22" s="532"/>
      <c r="CJ22" s="532"/>
      <c r="CK22" s="532"/>
      <c r="CL22" s="532"/>
      <c r="CM22" s="532"/>
      <c r="CN22" s="532"/>
      <c r="CO22" s="532"/>
      <c r="CP22" s="532"/>
      <c r="CQ22" s="532"/>
      <c r="CR22" s="532"/>
      <c r="CS22" s="533"/>
      <c r="CT22" s="419"/>
      <c r="CU22" s="420"/>
      <c r="CV22" s="420"/>
      <c r="CW22" s="420"/>
      <c r="CX22" s="420"/>
      <c r="CY22" s="420"/>
      <c r="CZ22" s="420"/>
      <c r="DA22" s="421"/>
      <c r="DB22" s="419"/>
      <c r="DC22" s="420"/>
      <c r="DD22" s="420"/>
      <c r="DE22" s="420"/>
      <c r="DF22" s="420"/>
      <c r="DG22" s="420"/>
      <c r="DH22" s="420"/>
      <c r="DI22" s="421"/>
      <c r="DJ22" s="107"/>
      <c r="DK22" s="107"/>
      <c r="DL22" s="107"/>
      <c r="DM22" s="107"/>
      <c r="DN22" s="107"/>
      <c r="DO22" s="107"/>
    </row>
    <row r="23" spans="1:119" ht="18.75" customHeight="1" x14ac:dyDescent="0.15">
      <c r="A23" s="108"/>
      <c r="B23" s="562"/>
      <c r="C23" s="563"/>
      <c r="D23" s="564"/>
      <c r="E23" s="408"/>
      <c r="F23" s="413"/>
      <c r="G23" s="413"/>
      <c r="H23" s="413"/>
      <c r="I23" s="413"/>
      <c r="J23" s="413"/>
      <c r="K23" s="402"/>
      <c r="L23" s="408"/>
      <c r="M23" s="413"/>
      <c r="N23" s="413"/>
      <c r="O23" s="413"/>
      <c r="P23" s="402"/>
      <c r="Q23" s="571"/>
      <c r="R23" s="572"/>
      <c r="S23" s="572"/>
      <c r="T23" s="572"/>
      <c r="U23" s="572"/>
      <c r="V23" s="573"/>
      <c r="W23" s="575"/>
      <c r="X23" s="563"/>
      <c r="Y23" s="564"/>
      <c r="Z23" s="408"/>
      <c r="AA23" s="413"/>
      <c r="AB23" s="413"/>
      <c r="AC23" s="413"/>
      <c r="AD23" s="413"/>
      <c r="AE23" s="413"/>
      <c r="AF23" s="413"/>
      <c r="AG23" s="402"/>
      <c r="AH23" s="408"/>
      <c r="AI23" s="413"/>
      <c r="AJ23" s="413"/>
      <c r="AK23" s="413"/>
      <c r="AL23" s="402"/>
      <c r="AM23" s="590"/>
      <c r="AN23" s="591"/>
      <c r="AO23" s="591"/>
      <c r="AP23" s="591"/>
      <c r="AQ23" s="591"/>
      <c r="AR23" s="592"/>
      <c r="AS23" s="571"/>
      <c r="AT23" s="572"/>
      <c r="AU23" s="572"/>
      <c r="AV23" s="572"/>
      <c r="AW23" s="572"/>
      <c r="AX23" s="594"/>
      <c r="AY23" s="382" t="s">
        <v>168</v>
      </c>
      <c r="AZ23" s="383"/>
      <c r="BA23" s="383"/>
      <c r="BB23" s="383"/>
      <c r="BC23" s="383"/>
      <c r="BD23" s="383"/>
      <c r="BE23" s="383"/>
      <c r="BF23" s="383"/>
      <c r="BG23" s="383"/>
      <c r="BH23" s="383"/>
      <c r="BI23" s="383"/>
      <c r="BJ23" s="383"/>
      <c r="BK23" s="383"/>
      <c r="BL23" s="383"/>
      <c r="BM23" s="384"/>
      <c r="BN23" s="422">
        <v>2992925</v>
      </c>
      <c r="BO23" s="423"/>
      <c r="BP23" s="423"/>
      <c r="BQ23" s="423"/>
      <c r="BR23" s="423"/>
      <c r="BS23" s="423"/>
      <c r="BT23" s="423"/>
      <c r="BU23" s="424"/>
      <c r="BV23" s="422">
        <v>3147056</v>
      </c>
      <c r="BW23" s="423"/>
      <c r="BX23" s="423"/>
      <c r="BY23" s="423"/>
      <c r="BZ23" s="423"/>
      <c r="CA23" s="423"/>
      <c r="CB23" s="423"/>
      <c r="CC23" s="424"/>
      <c r="CD23" s="122"/>
      <c r="CE23" s="532"/>
      <c r="CF23" s="532"/>
      <c r="CG23" s="532"/>
      <c r="CH23" s="532"/>
      <c r="CI23" s="532"/>
      <c r="CJ23" s="532"/>
      <c r="CK23" s="532"/>
      <c r="CL23" s="532"/>
      <c r="CM23" s="532"/>
      <c r="CN23" s="532"/>
      <c r="CO23" s="532"/>
      <c r="CP23" s="532"/>
      <c r="CQ23" s="532"/>
      <c r="CR23" s="532"/>
      <c r="CS23" s="533"/>
      <c r="CT23" s="419"/>
      <c r="CU23" s="420"/>
      <c r="CV23" s="420"/>
      <c r="CW23" s="420"/>
      <c r="CX23" s="420"/>
      <c r="CY23" s="420"/>
      <c r="CZ23" s="420"/>
      <c r="DA23" s="421"/>
      <c r="DB23" s="419"/>
      <c r="DC23" s="420"/>
      <c r="DD23" s="420"/>
      <c r="DE23" s="420"/>
      <c r="DF23" s="420"/>
      <c r="DG23" s="420"/>
      <c r="DH23" s="420"/>
      <c r="DI23" s="421"/>
      <c r="DJ23" s="107"/>
      <c r="DK23" s="107"/>
      <c r="DL23" s="107"/>
      <c r="DM23" s="107"/>
      <c r="DN23" s="107"/>
      <c r="DO23" s="107"/>
    </row>
    <row r="24" spans="1:119" ht="18.75" customHeight="1" thickBot="1" x14ac:dyDescent="0.2">
      <c r="A24" s="108"/>
      <c r="B24" s="562"/>
      <c r="C24" s="563"/>
      <c r="D24" s="564"/>
      <c r="E24" s="472" t="s">
        <v>169</v>
      </c>
      <c r="F24" s="452"/>
      <c r="G24" s="452"/>
      <c r="H24" s="452"/>
      <c r="I24" s="452"/>
      <c r="J24" s="452"/>
      <c r="K24" s="453"/>
      <c r="L24" s="473">
        <v>1</v>
      </c>
      <c r="M24" s="474"/>
      <c r="N24" s="474"/>
      <c r="O24" s="474"/>
      <c r="P24" s="516"/>
      <c r="Q24" s="473">
        <v>6780</v>
      </c>
      <c r="R24" s="474"/>
      <c r="S24" s="474"/>
      <c r="T24" s="474"/>
      <c r="U24" s="474"/>
      <c r="V24" s="516"/>
      <c r="W24" s="575"/>
      <c r="X24" s="563"/>
      <c r="Y24" s="564"/>
      <c r="Z24" s="472" t="s">
        <v>170</v>
      </c>
      <c r="AA24" s="452"/>
      <c r="AB24" s="452"/>
      <c r="AC24" s="452"/>
      <c r="AD24" s="452"/>
      <c r="AE24" s="452"/>
      <c r="AF24" s="452"/>
      <c r="AG24" s="453"/>
      <c r="AH24" s="473">
        <v>78</v>
      </c>
      <c r="AI24" s="474"/>
      <c r="AJ24" s="474"/>
      <c r="AK24" s="474"/>
      <c r="AL24" s="516"/>
      <c r="AM24" s="473">
        <v>204750</v>
      </c>
      <c r="AN24" s="474"/>
      <c r="AO24" s="474"/>
      <c r="AP24" s="474"/>
      <c r="AQ24" s="474"/>
      <c r="AR24" s="516"/>
      <c r="AS24" s="473">
        <v>2625</v>
      </c>
      <c r="AT24" s="474"/>
      <c r="AU24" s="474"/>
      <c r="AV24" s="474"/>
      <c r="AW24" s="474"/>
      <c r="AX24" s="475"/>
      <c r="AY24" s="595" t="s">
        <v>171</v>
      </c>
      <c r="AZ24" s="596"/>
      <c r="BA24" s="596"/>
      <c r="BB24" s="596"/>
      <c r="BC24" s="596"/>
      <c r="BD24" s="596"/>
      <c r="BE24" s="596"/>
      <c r="BF24" s="596"/>
      <c r="BG24" s="596"/>
      <c r="BH24" s="596"/>
      <c r="BI24" s="596"/>
      <c r="BJ24" s="596"/>
      <c r="BK24" s="596"/>
      <c r="BL24" s="596"/>
      <c r="BM24" s="597"/>
      <c r="BN24" s="422">
        <v>2975965</v>
      </c>
      <c r="BO24" s="423"/>
      <c r="BP24" s="423"/>
      <c r="BQ24" s="423"/>
      <c r="BR24" s="423"/>
      <c r="BS24" s="423"/>
      <c r="BT24" s="423"/>
      <c r="BU24" s="424"/>
      <c r="BV24" s="422">
        <v>3114436</v>
      </c>
      <c r="BW24" s="423"/>
      <c r="BX24" s="423"/>
      <c r="BY24" s="423"/>
      <c r="BZ24" s="423"/>
      <c r="CA24" s="423"/>
      <c r="CB24" s="423"/>
      <c r="CC24" s="424"/>
      <c r="CD24" s="122"/>
      <c r="CE24" s="532"/>
      <c r="CF24" s="532"/>
      <c r="CG24" s="532"/>
      <c r="CH24" s="532"/>
      <c r="CI24" s="532"/>
      <c r="CJ24" s="532"/>
      <c r="CK24" s="532"/>
      <c r="CL24" s="532"/>
      <c r="CM24" s="532"/>
      <c r="CN24" s="532"/>
      <c r="CO24" s="532"/>
      <c r="CP24" s="532"/>
      <c r="CQ24" s="532"/>
      <c r="CR24" s="532"/>
      <c r="CS24" s="533"/>
      <c r="CT24" s="419"/>
      <c r="CU24" s="420"/>
      <c r="CV24" s="420"/>
      <c r="CW24" s="420"/>
      <c r="CX24" s="420"/>
      <c r="CY24" s="420"/>
      <c r="CZ24" s="420"/>
      <c r="DA24" s="421"/>
      <c r="DB24" s="419"/>
      <c r="DC24" s="420"/>
      <c r="DD24" s="420"/>
      <c r="DE24" s="420"/>
      <c r="DF24" s="420"/>
      <c r="DG24" s="420"/>
      <c r="DH24" s="420"/>
      <c r="DI24" s="421"/>
      <c r="DJ24" s="107"/>
      <c r="DK24" s="107"/>
      <c r="DL24" s="107"/>
      <c r="DM24" s="107"/>
      <c r="DN24" s="107"/>
      <c r="DO24" s="107"/>
    </row>
    <row r="25" spans="1:119" s="107" customFormat="1" ht="18.75" customHeight="1" x14ac:dyDescent="0.15">
      <c r="A25" s="108"/>
      <c r="B25" s="562"/>
      <c r="C25" s="563"/>
      <c r="D25" s="564"/>
      <c r="E25" s="472" t="s">
        <v>172</v>
      </c>
      <c r="F25" s="452"/>
      <c r="G25" s="452"/>
      <c r="H25" s="452"/>
      <c r="I25" s="452"/>
      <c r="J25" s="452"/>
      <c r="K25" s="453"/>
      <c r="L25" s="473">
        <v>1</v>
      </c>
      <c r="M25" s="474"/>
      <c r="N25" s="474"/>
      <c r="O25" s="474"/>
      <c r="P25" s="516"/>
      <c r="Q25" s="473">
        <v>5880</v>
      </c>
      <c r="R25" s="474"/>
      <c r="S25" s="474"/>
      <c r="T25" s="474"/>
      <c r="U25" s="474"/>
      <c r="V25" s="516"/>
      <c r="W25" s="575"/>
      <c r="X25" s="563"/>
      <c r="Y25" s="564"/>
      <c r="Z25" s="472" t="s">
        <v>173</v>
      </c>
      <c r="AA25" s="452"/>
      <c r="AB25" s="452"/>
      <c r="AC25" s="452"/>
      <c r="AD25" s="452"/>
      <c r="AE25" s="452"/>
      <c r="AF25" s="452"/>
      <c r="AG25" s="453"/>
      <c r="AH25" s="473" t="s">
        <v>174</v>
      </c>
      <c r="AI25" s="474"/>
      <c r="AJ25" s="474"/>
      <c r="AK25" s="474"/>
      <c r="AL25" s="516"/>
      <c r="AM25" s="473" t="s">
        <v>136</v>
      </c>
      <c r="AN25" s="474"/>
      <c r="AO25" s="474"/>
      <c r="AP25" s="474"/>
      <c r="AQ25" s="474"/>
      <c r="AR25" s="516"/>
      <c r="AS25" s="473" t="s">
        <v>136</v>
      </c>
      <c r="AT25" s="474"/>
      <c r="AU25" s="474"/>
      <c r="AV25" s="474"/>
      <c r="AW25" s="474"/>
      <c r="AX25" s="475"/>
      <c r="AY25" s="382" t="s">
        <v>175</v>
      </c>
      <c r="AZ25" s="383"/>
      <c r="BA25" s="383"/>
      <c r="BB25" s="383"/>
      <c r="BC25" s="383"/>
      <c r="BD25" s="383"/>
      <c r="BE25" s="383"/>
      <c r="BF25" s="383"/>
      <c r="BG25" s="383"/>
      <c r="BH25" s="383"/>
      <c r="BI25" s="383"/>
      <c r="BJ25" s="383"/>
      <c r="BK25" s="383"/>
      <c r="BL25" s="383"/>
      <c r="BM25" s="384"/>
      <c r="BN25" s="385" t="s">
        <v>136</v>
      </c>
      <c r="BO25" s="386"/>
      <c r="BP25" s="386"/>
      <c r="BQ25" s="386"/>
      <c r="BR25" s="386"/>
      <c r="BS25" s="386"/>
      <c r="BT25" s="386"/>
      <c r="BU25" s="387"/>
      <c r="BV25" s="385" t="s">
        <v>136</v>
      </c>
      <c r="BW25" s="386"/>
      <c r="BX25" s="386"/>
      <c r="BY25" s="386"/>
      <c r="BZ25" s="386"/>
      <c r="CA25" s="386"/>
      <c r="CB25" s="386"/>
      <c r="CC25" s="387"/>
      <c r="CD25" s="122"/>
      <c r="CE25" s="532"/>
      <c r="CF25" s="532"/>
      <c r="CG25" s="532"/>
      <c r="CH25" s="532"/>
      <c r="CI25" s="532"/>
      <c r="CJ25" s="532"/>
      <c r="CK25" s="532"/>
      <c r="CL25" s="532"/>
      <c r="CM25" s="532"/>
      <c r="CN25" s="532"/>
      <c r="CO25" s="532"/>
      <c r="CP25" s="532"/>
      <c r="CQ25" s="532"/>
      <c r="CR25" s="532"/>
      <c r="CS25" s="533"/>
      <c r="CT25" s="419"/>
      <c r="CU25" s="420"/>
      <c r="CV25" s="420"/>
      <c r="CW25" s="420"/>
      <c r="CX25" s="420"/>
      <c r="CY25" s="420"/>
      <c r="CZ25" s="420"/>
      <c r="DA25" s="421"/>
      <c r="DB25" s="419"/>
      <c r="DC25" s="420"/>
      <c r="DD25" s="420"/>
      <c r="DE25" s="420"/>
      <c r="DF25" s="420"/>
      <c r="DG25" s="420"/>
      <c r="DH25" s="420"/>
      <c r="DI25" s="421"/>
    </row>
    <row r="26" spans="1:119" s="107" customFormat="1" ht="18.75" customHeight="1" x14ac:dyDescent="0.15">
      <c r="A26" s="108"/>
      <c r="B26" s="562"/>
      <c r="C26" s="563"/>
      <c r="D26" s="564"/>
      <c r="E26" s="472" t="s">
        <v>176</v>
      </c>
      <c r="F26" s="452"/>
      <c r="G26" s="452"/>
      <c r="H26" s="452"/>
      <c r="I26" s="452"/>
      <c r="J26" s="452"/>
      <c r="K26" s="453"/>
      <c r="L26" s="473">
        <v>1</v>
      </c>
      <c r="M26" s="474"/>
      <c r="N26" s="474"/>
      <c r="O26" s="474"/>
      <c r="P26" s="516"/>
      <c r="Q26" s="473">
        <v>5210</v>
      </c>
      <c r="R26" s="474"/>
      <c r="S26" s="474"/>
      <c r="T26" s="474"/>
      <c r="U26" s="474"/>
      <c r="V26" s="516"/>
      <c r="W26" s="575"/>
      <c r="X26" s="563"/>
      <c r="Y26" s="564"/>
      <c r="Z26" s="472" t="s">
        <v>177</v>
      </c>
      <c r="AA26" s="585"/>
      <c r="AB26" s="585"/>
      <c r="AC26" s="585"/>
      <c r="AD26" s="585"/>
      <c r="AE26" s="585"/>
      <c r="AF26" s="585"/>
      <c r="AG26" s="586"/>
      <c r="AH26" s="473" t="s">
        <v>136</v>
      </c>
      <c r="AI26" s="474"/>
      <c r="AJ26" s="474"/>
      <c r="AK26" s="474"/>
      <c r="AL26" s="516"/>
      <c r="AM26" s="473" t="s">
        <v>178</v>
      </c>
      <c r="AN26" s="474"/>
      <c r="AO26" s="474"/>
      <c r="AP26" s="474"/>
      <c r="AQ26" s="474"/>
      <c r="AR26" s="516"/>
      <c r="AS26" s="473" t="s">
        <v>136</v>
      </c>
      <c r="AT26" s="474"/>
      <c r="AU26" s="474"/>
      <c r="AV26" s="474"/>
      <c r="AW26" s="474"/>
      <c r="AX26" s="475"/>
      <c r="AY26" s="425" t="s">
        <v>179</v>
      </c>
      <c r="AZ26" s="426"/>
      <c r="BA26" s="426"/>
      <c r="BB26" s="426"/>
      <c r="BC26" s="426"/>
      <c r="BD26" s="426"/>
      <c r="BE26" s="426"/>
      <c r="BF26" s="426"/>
      <c r="BG26" s="426"/>
      <c r="BH26" s="426"/>
      <c r="BI26" s="426"/>
      <c r="BJ26" s="426"/>
      <c r="BK26" s="426"/>
      <c r="BL26" s="426"/>
      <c r="BM26" s="427"/>
      <c r="BN26" s="422" t="s">
        <v>136</v>
      </c>
      <c r="BO26" s="423"/>
      <c r="BP26" s="423"/>
      <c r="BQ26" s="423"/>
      <c r="BR26" s="423"/>
      <c r="BS26" s="423"/>
      <c r="BT26" s="423"/>
      <c r="BU26" s="424"/>
      <c r="BV26" s="422" t="s">
        <v>136</v>
      </c>
      <c r="BW26" s="423"/>
      <c r="BX26" s="423"/>
      <c r="BY26" s="423"/>
      <c r="BZ26" s="423"/>
      <c r="CA26" s="423"/>
      <c r="CB26" s="423"/>
      <c r="CC26" s="424"/>
      <c r="CD26" s="122"/>
      <c r="CE26" s="532"/>
      <c r="CF26" s="532"/>
      <c r="CG26" s="532"/>
      <c r="CH26" s="532"/>
      <c r="CI26" s="532"/>
      <c r="CJ26" s="532"/>
      <c r="CK26" s="532"/>
      <c r="CL26" s="532"/>
      <c r="CM26" s="532"/>
      <c r="CN26" s="532"/>
      <c r="CO26" s="532"/>
      <c r="CP26" s="532"/>
      <c r="CQ26" s="532"/>
      <c r="CR26" s="532"/>
      <c r="CS26" s="533"/>
      <c r="CT26" s="419"/>
      <c r="CU26" s="420"/>
      <c r="CV26" s="420"/>
      <c r="CW26" s="420"/>
      <c r="CX26" s="420"/>
      <c r="CY26" s="420"/>
      <c r="CZ26" s="420"/>
      <c r="DA26" s="421"/>
      <c r="DB26" s="419"/>
      <c r="DC26" s="420"/>
      <c r="DD26" s="420"/>
      <c r="DE26" s="420"/>
      <c r="DF26" s="420"/>
      <c r="DG26" s="420"/>
      <c r="DH26" s="420"/>
      <c r="DI26" s="421"/>
    </row>
    <row r="27" spans="1:119" ht="18.75" customHeight="1" thickBot="1" x14ac:dyDescent="0.2">
      <c r="A27" s="108"/>
      <c r="B27" s="562"/>
      <c r="C27" s="563"/>
      <c r="D27" s="564"/>
      <c r="E27" s="472" t="s">
        <v>180</v>
      </c>
      <c r="F27" s="452"/>
      <c r="G27" s="452"/>
      <c r="H27" s="452"/>
      <c r="I27" s="452"/>
      <c r="J27" s="452"/>
      <c r="K27" s="453"/>
      <c r="L27" s="473">
        <v>1</v>
      </c>
      <c r="M27" s="474"/>
      <c r="N27" s="474"/>
      <c r="O27" s="474"/>
      <c r="P27" s="516"/>
      <c r="Q27" s="473">
        <v>2650</v>
      </c>
      <c r="R27" s="474"/>
      <c r="S27" s="474"/>
      <c r="T27" s="474"/>
      <c r="U27" s="474"/>
      <c r="V27" s="516"/>
      <c r="W27" s="575"/>
      <c r="X27" s="563"/>
      <c r="Y27" s="564"/>
      <c r="Z27" s="472" t="s">
        <v>181</v>
      </c>
      <c r="AA27" s="452"/>
      <c r="AB27" s="452"/>
      <c r="AC27" s="452"/>
      <c r="AD27" s="452"/>
      <c r="AE27" s="452"/>
      <c r="AF27" s="452"/>
      <c r="AG27" s="453"/>
      <c r="AH27" s="473">
        <v>6</v>
      </c>
      <c r="AI27" s="474"/>
      <c r="AJ27" s="474"/>
      <c r="AK27" s="474"/>
      <c r="AL27" s="516"/>
      <c r="AM27" s="473">
        <v>16862</v>
      </c>
      <c r="AN27" s="474"/>
      <c r="AO27" s="474"/>
      <c r="AP27" s="474"/>
      <c r="AQ27" s="474"/>
      <c r="AR27" s="516"/>
      <c r="AS27" s="473">
        <v>2810</v>
      </c>
      <c r="AT27" s="474"/>
      <c r="AU27" s="474"/>
      <c r="AV27" s="474"/>
      <c r="AW27" s="474"/>
      <c r="AX27" s="475"/>
      <c r="AY27" s="517" t="s">
        <v>182</v>
      </c>
      <c r="AZ27" s="518"/>
      <c r="BA27" s="518"/>
      <c r="BB27" s="518"/>
      <c r="BC27" s="518"/>
      <c r="BD27" s="518"/>
      <c r="BE27" s="518"/>
      <c r="BF27" s="518"/>
      <c r="BG27" s="518"/>
      <c r="BH27" s="518"/>
      <c r="BI27" s="518"/>
      <c r="BJ27" s="518"/>
      <c r="BK27" s="518"/>
      <c r="BL27" s="518"/>
      <c r="BM27" s="519"/>
      <c r="BN27" s="598" t="s">
        <v>136</v>
      </c>
      <c r="BO27" s="599"/>
      <c r="BP27" s="599"/>
      <c r="BQ27" s="599"/>
      <c r="BR27" s="599"/>
      <c r="BS27" s="599"/>
      <c r="BT27" s="599"/>
      <c r="BU27" s="600"/>
      <c r="BV27" s="598" t="s">
        <v>126</v>
      </c>
      <c r="BW27" s="599"/>
      <c r="BX27" s="599"/>
      <c r="BY27" s="599"/>
      <c r="BZ27" s="599"/>
      <c r="CA27" s="599"/>
      <c r="CB27" s="599"/>
      <c r="CC27" s="600"/>
      <c r="CD27" s="124"/>
      <c r="CE27" s="532"/>
      <c r="CF27" s="532"/>
      <c r="CG27" s="532"/>
      <c r="CH27" s="532"/>
      <c r="CI27" s="532"/>
      <c r="CJ27" s="532"/>
      <c r="CK27" s="532"/>
      <c r="CL27" s="532"/>
      <c r="CM27" s="532"/>
      <c r="CN27" s="532"/>
      <c r="CO27" s="532"/>
      <c r="CP27" s="532"/>
      <c r="CQ27" s="532"/>
      <c r="CR27" s="532"/>
      <c r="CS27" s="533"/>
      <c r="CT27" s="419"/>
      <c r="CU27" s="420"/>
      <c r="CV27" s="420"/>
      <c r="CW27" s="420"/>
      <c r="CX27" s="420"/>
      <c r="CY27" s="420"/>
      <c r="CZ27" s="420"/>
      <c r="DA27" s="421"/>
      <c r="DB27" s="419"/>
      <c r="DC27" s="420"/>
      <c r="DD27" s="420"/>
      <c r="DE27" s="420"/>
      <c r="DF27" s="420"/>
      <c r="DG27" s="420"/>
      <c r="DH27" s="420"/>
      <c r="DI27" s="421"/>
      <c r="DJ27" s="107"/>
      <c r="DK27" s="107"/>
      <c r="DL27" s="107"/>
      <c r="DM27" s="107"/>
      <c r="DN27" s="107"/>
      <c r="DO27" s="107"/>
    </row>
    <row r="28" spans="1:119" ht="18.75" customHeight="1" x14ac:dyDescent="0.15">
      <c r="A28" s="108"/>
      <c r="B28" s="562"/>
      <c r="C28" s="563"/>
      <c r="D28" s="564"/>
      <c r="E28" s="472" t="s">
        <v>183</v>
      </c>
      <c r="F28" s="452"/>
      <c r="G28" s="452"/>
      <c r="H28" s="452"/>
      <c r="I28" s="452"/>
      <c r="J28" s="452"/>
      <c r="K28" s="453"/>
      <c r="L28" s="473">
        <v>1</v>
      </c>
      <c r="M28" s="474"/>
      <c r="N28" s="474"/>
      <c r="O28" s="474"/>
      <c r="P28" s="516"/>
      <c r="Q28" s="473">
        <v>2100</v>
      </c>
      <c r="R28" s="474"/>
      <c r="S28" s="474"/>
      <c r="T28" s="474"/>
      <c r="U28" s="474"/>
      <c r="V28" s="516"/>
      <c r="W28" s="575"/>
      <c r="X28" s="563"/>
      <c r="Y28" s="564"/>
      <c r="Z28" s="472" t="s">
        <v>184</v>
      </c>
      <c r="AA28" s="452"/>
      <c r="AB28" s="452"/>
      <c r="AC28" s="452"/>
      <c r="AD28" s="452"/>
      <c r="AE28" s="452"/>
      <c r="AF28" s="452"/>
      <c r="AG28" s="453"/>
      <c r="AH28" s="473">
        <v>1</v>
      </c>
      <c r="AI28" s="474"/>
      <c r="AJ28" s="474"/>
      <c r="AK28" s="474"/>
      <c r="AL28" s="516"/>
      <c r="AM28" s="473" t="s">
        <v>185</v>
      </c>
      <c r="AN28" s="474"/>
      <c r="AO28" s="474"/>
      <c r="AP28" s="474"/>
      <c r="AQ28" s="474"/>
      <c r="AR28" s="516"/>
      <c r="AS28" s="473" t="s">
        <v>186</v>
      </c>
      <c r="AT28" s="474"/>
      <c r="AU28" s="474"/>
      <c r="AV28" s="474"/>
      <c r="AW28" s="474"/>
      <c r="AX28" s="475"/>
      <c r="AY28" s="601" t="s">
        <v>187</v>
      </c>
      <c r="AZ28" s="602"/>
      <c r="BA28" s="602"/>
      <c r="BB28" s="603"/>
      <c r="BC28" s="382" t="s">
        <v>46</v>
      </c>
      <c r="BD28" s="383"/>
      <c r="BE28" s="383"/>
      <c r="BF28" s="383"/>
      <c r="BG28" s="383"/>
      <c r="BH28" s="383"/>
      <c r="BI28" s="383"/>
      <c r="BJ28" s="383"/>
      <c r="BK28" s="383"/>
      <c r="BL28" s="383"/>
      <c r="BM28" s="384"/>
      <c r="BN28" s="385">
        <v>534983</v>
      </c>
      <c r="BO28" s="386"/>
      <c r="BP28" s="386"/>
      <c r="BQ28" s="386"/>
      <c r="BR28" s="386"/>
      <c r="BS28" s="386"/>
      <c r="BT28" s="386"/>
      <c r="BU28" s="387"/>
      <c r="BV28" s="385">
        <v>445190</v>
      </c>
      <c r="BW28" s="386"/>
      <c r="BX28" s="386"/>
      <c r="BY28" s="386"/>
      <c r="BZ28" s="386"/>
      <c r="CA28" s="386"/>
      <c r="CB28" s="386"/>
      <c r="CC28" s="387"/>
      <c r="CD28" s="122"/>
      <c r="CE28" s="532"/>
      <c r="CF28" s="532"/>
      <c r="CG28" s="532"/>
      <c r="CH28" s="532"/>
      <c r="CI28" s="532"/>
      <c r="CJ28" s="532"/>
      <c r="CK28" s="532"/>
      <c r="CL28" s="532"/>
      <c r="CM28" s="532"/>
      <c r="CN28" s="532"/>
      <c r="CO28" s="532"/>
      <c r="CP28" s="532"/>
      <c r="CQ28" s="532"/>
      <c r="CR28" s="532"/>
      <c r="CS28" s="533"/>
      <c r="CT28" s="419"/>
      <c r="CU28" s="420"/>
      <c r="CV28" s="420"/>
      <c r="CW28" s="420"/>
      <c r="CX28" s="420"/>
      <c r="CY28" s="420"/>
      <c r="CZ28" s="420"/>
      <c r="DA28" s="421"/>
      <c r="DB28" s="419"/>
      <c r="DC28" s="420"/>
      <c r="DD28" s="420"/>
      <c r="DE28" s="420"/>
      <c r="DF28" s="420"/>
      <c r="DG28" s="420"/>
      <c r="DH28" s="420"/>
      <c r="DI28" s="421"/>
      <c r="DJ28" s="107"/>
      <c r="DK28" s="107"/>
      <c r="DL28" s="107"/>
      <c r="DM28" s="107"/>
      <c r="DN28" s="107"/>
      <c r="DO28" s="107"/>
    </row>
    <row r="29" spans="1:119" ht="18.75" customHeight="1" x14ac:dyDescent="0.15">
      <c r="A29" s="108"/>
      <c r="B29" s="562"/>
      <c r="C29" s="563"/>
      <c r="D29" s="564"/>
      <c r="E29" s="472" t="s">
        <v>188</v>
      </c>
      <c r="F29" s="452"/>
      <c r="G29" s="452"/>
      <c r="H29" s="452"/>
      <c r="I29" s="452"/>
      <c r="J29" s="452"/>
      <c r="K29" s="453"/>
      <c r="L29" s="473">
        <v>10</v>
      </c>
      <c r="M29" s="474"/>
      <c r="N29" s="474"/>
      <c r="O29" s="474"/>
      <c r="P29" s="516"/>
      <c r="Q29" s="473">
        <v>1900</v>
      </c>
      <c r="R29" s="474"/>
      <c r="S29" s="474"/>
      <c r="T29" s="474"/>
      <c r="U29" s="474"/>
      <c r="V29" s="516"/>
      <c r="W29" s="576"/>
      <c r="X29" s="577"/>
      <c r="Y29" s="578"/>
      <c r="Z29" s="472" t="s">
        <v>189</v>
      </c>
      <c r="AA29" s="452"/>
      <c r="AB29" s="452"/>
      <c r="AC29" s="452"/>
      <c r="AD29" s="452"/>
      <c r="AE29" s="452"/>
      <c r="AF29" s="452"/>
      <c r="AG29" s="453"/>
      <c r="AH29" s="473">
        <v>85</v>
      </c>
      <c r="AI29" s="474"/>
      <c r="AJ29" s="474"/>
      <c r="AK29" s="474"/>
      <c r="AL29" s="516"/>
      <c r="AM29" s="473">
        <v>224358</v>
      </c>
      <c r="AN29" s="474"/>
      <c r="AO29" s="474"/>
      <c r="AP29" s="474"/>
      <c r="AQ29" s="474"/>
      <c r="AR29" s="516"/>
      <c r="AS29" s="473">
        <v>2640</v>
      </c>
      <c r="AT29" s="474"/>
      <c r="AU29" s="474"/>
      <c r="AV29" s="474"/>
      <c r="AW29" s="474"/>
      <c r="AX29" s="475"/>
      <c r="AY29" s="604"/>
      <c r="AZ29" s="605"/>
      <c r="BA29" s="605"/>
      <c r="BB29" s="606"/>
      <c r="BC29" s="456" t="s">
        <v>190</v>
      </c>
      <c r="BD29" s="457"/>
      <c r="BE29" s="457"/>
      <c r="BF29" s="457"/>
      <c r="BG29" s="457"/>
      <c r="BH29" s="457"/>
      <c r="BI29" s="457"/>
      <c r="BJ29" s="457"/>
      <c r="BK29" s="457"/>
      <c r="BL29" s="457"/>
      <c r="BM29" s="458"/>
      <c r="BN29" s="422">
        <v>448095</v>
      </c>
      <c r="BO29" s="423"/>
      <c r="BP29" s="423"/>
      <c r="BQ29" s="423"/>
      <c r="BR29" s="423"/>
      <c r="BS29" s="423"/>
      <c r="BT29" s="423"/>
      <c r="BU29" s="424"/>
      <c r="BV29" s="422">
        <v>447973</v>
      </c>
      <c r="BW29" s="423"/>
      <c r="BX29" s="423"/>
      <c r="BY29" s="423"/>
      <c r="BZ29" s="423"/>
      <c r="CA29" s="423"/>
      <c r="CB29" s="423"/>
      <c r="CC29" s="424"/>
      <c r="CD29" s="124"/>
      <c r="CE29" s="532"/>
      <c r="CF29" s="532"/>
      <c r="CG29" s="532"/>
      <c r="CH29" s="532"/>
      <c r="CI29" s="532"/>
      <c r="CJ29" s="532"/>
      <c r="CK29" s="532"/>
      <c r="CL29" s="532"/>
      <c r="CM29" s="532"/>
      <c r="CN29" s="532"/>
      <c r="CO29" s="532"/>
      <c r="CP29" s="532"/>
      <c r="CQ29" s="532"/>
      <c r="CR29" s="532"/>
      <c r="CS29" s="533"/>
      <c r="CT29" s="419"/>
      <c r="CU29" s="420"/>
      <c r="CV29" s="420"/>
      <c r="CW29" s="420"/>
      <c r="CX29" s="420"/>
      <c r="CY29" s="420"/>
      <c r="CZ29" s="420"/>
      <c r="DA29" s="421"/>
      <c r="DB29" s="419"/>
      <c r="DC29" s="420"/>
      <c r="DD29" s="420"/>
      <c r="DE29" s="420"/>
      <c r="DF29" s="420"/>
      <c r="DG29" s="420"/>
      <c r="DH29" s="420"/>
      <c r="DI29" s="421"/>
      <c r="DJ29" s="107"/>
      <c r="DK29" s="107"/>
      <c r="DL29" s="107"/>
      <c r="DM29" s="107"/>
      <c r="DN29" s="107"/>
      <c r="DO29" s="107"/>
    </row>
    <row r="30" spans="1:119" ht="18.75" customHeight="1" thickBot="1" x14ac:dyDescent="0.2">
      <c r="A30" s="108"/>
      <c r="B30" s="565"/>
      <c r="C30" s="566"/>
      <c r="D30" s="567"/>
      <c r="E30" s="476"/>
      <c r="F30" s="477"/>
      <c r="G30" s="477"/>
      <c r="H30" s="477"/>
      <c r="I30" s="477"/>
      <c r="J30" s="477"/>
      <c r="K30" s="478"/>
      <c r="L30" s="579"/>
      <c r="M30" s="580"/>
      <c r="N30" s="580"/>
      <c r="O30" s="580"/>
      <c r="P30" s="581"/>
      <c r="Q30" s="579"/>
      <c r="R30" s="580"/>
      <c r="S30" s="580"/>
      <c r="T30" s="580"/>
      <c r="U30" s="580"/>
      <c r="V30" s="581"/>
      <c r="W30" s="582" t="s">
        <v>191</v>
      </c>
      <c r="X30" s="583"/>
      <c r="Y30" s="583"/>
      <c r="Z30" s="583"/>
      <c r="AA30" s="583"/>
      <c r="AB30" s="583"/>
      <c r="AC30" s="583"/>
      <c r="AD30" s="583"/>
      <c r="AE30" s="583"/>
      <c r="AF30" s="583"/>
      <c r="AG30" s="584"/>
      <c r="AH30" s="541">
        <v>93.2</v>
      </c>
      <c r="AI30" s="542"/>
      <c r="AJ30" s="542"/>
      <c r="AK30" s="542"/>
      <c r="AL30" s="542"/>
      <c r="AM30" s="542"/>
      <c r="AN30" s="542"/>
      <c r="AO30" s="542"/>
      <c r="AP30" s="542"/>
      <c r="AQ30" s="542"/>
      <c r="AR30" s="542"/>
      <c r="AS30" s="542"/>
      <c r="AT30" s="542"/>
      <c r="AU30" s="542"/>
      <c r="AV30" s="542"/>
      <c r="AW30" s="542"/>
      <c r="AX30" s="544"/>
      <c r="AY30" s="607"/>
      <c r="AZ30" s="608"/>
      <c r="BA30" s="608"/>
      <c r="BB30" s="609"/>
      <c r="BC30" s="595" t="s">
        <v>48</v>
      </c>
      <c r="BD30" s="596"/>
      <c r="BE30" s="596"/>
      <c r="BF30" s="596"/>
      <c r="BG30" s="596"/>
      <c r="BH30" s="596"/>
      <c r="BI30" s="596"/>
      <c r="BJ30" s="596"/>
      <c r="BK30" s="596"/>
      <c r="BL30" s="596"/>
      <c r="BM30" s="597"/>
      <c r="BN30" s="598">
        <v>755804</v>
      </c>
      <c r="BO30" s="599"/>
      <c r="BP30" s="599"/>
      <c r="BQ30" s="599"/>
      <c r="BR30" s="599"/>
      <c r="BS30" s="599"/>
      <c r="BT30" s="599"/>
      <c r="BU30" s="600"/>
      <c r="BV30" s="598">
        <v>778084</v>
      </c>
      <c r="BW30" s="599"/>
      <c r="BX30" s="599"/>
      <c r="BY30" s="599"/>
      <c r="BZ30" s="599"/>
      <c r="CA30" s="599"/>
      <c r="CB30" s="599"/>
      <c r="CC30" s="600"/>
      <c r="CD30" s="125"/>
      <c r="CE30" s="126"/>
      <c r="CF30" s="126"/>
      <c r="CG30" s="126"/>
      <c r="CH30" s="126"/>
      <c r="CI30" s="126"/>
      <c r="CJ30" s="126"/>
      <c r="CK30" s="126"/>
      <c r="CL30" s="126"/>
      <c r="CM30" s="126"/>
      <c r="CN30" s="126"/>
      <c r="CO30" s="126"/>
      <c r="CP30" s="126"/>
      <c r="CQ30" s="126"/>
      <c r="CR30" s="126"/>
      <c r="CS30" s="127"/>
      <c r="CT30" s="128"/>
      <c r="CU30" s="129"/>
      <c r="CV30" s="129"/>
      <c r="CW30" s="129"/>
      <c r="CX30" s="129"/>
      <c r="CY30" s="129"/>
      <c r="CZ30" s="129"/>
      <c r="DA30" s="130"/>
      <c r="DB30" s="128"/>
      <c r="DC30" s="129"/>
      <c r="DD30" s="129"/>
      <c r="DE30" s="129"/>
      <c r="DF30" s="129"/>
      <c r="DG30" s="129"/>
      <c r="DH30" s="129"/>
      <c r="DI30" s="130"/>
      <c r="DJ30" s="107"/>
      <c r="DK30" s="107"/>
      <c r="DL30" s="107"/>
      <c r="DM30" s="107"/>
      <c r="DN30" s="107"/>
      <c r="DO30" s="107"/>
    </row>
    <row r="31" spans="1:119" ht="13.5" customHeight="1" x14ac:dyDescent="0.15">
      <c r="A31" s="108"/>
      <c r="B31" s="131"/>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3"/>
      <c r="DJ31" s="107"/>
      <c r="DK31" s="107"/>
      <c r="DL31" s="107"/>
      <c r="DM31" s="107"/>
      <c r="DN31" s="107"/>
      <c r="DO31" s="107"/>
    </row>
    <row r="32" spans="1:119" ht="13.5" customHeight="1" x14ac:dyDescent="0.15">
      <c r="A32" s="108"/>
      <c r="B32" s="134"/>
      <c r="C32" s="135" t="s">
        <v>192</v>
      </c>
      <c r="D32" s="135"/>
      <c r="E32" s="135"/>
      <c r="F32" s="132"/>
      <c r="G32" s="132"/>
      <c r="H32" s="132"/>
      <c r="I32" s="132"/>
      <c r="J32" s="132"/>
      <c r="K32" s="132"/>
      <c r="L32" s="132"/>
      <c r="M32" s="132"/>
      <c r="N32" s="132"/>
      <c r="O32" s="132"/>
      <c r="P32" s="132"/>
      <c r="Q32" s="132"/>
      <c r="R32" s="132"/>
      <c r="S32" s="132"/>
      <c r="T32" s="132"/>
      <c r="U32" s="132" t="s">
        <v>193</v>
      </c>
      <c r="V32" s="132"/>
      <c r="W32" s="132"/>
      <c r="X32" s="132"/>
      <c r="Y32" s="132"/>
      <c r="Z32" s="132"/>
      <c r="AA32" s="132"/>
      <c r="AB32" s="132"/>
      <c r="AC32" s="132"/>
      <c r="AD32" s="132"/>
      <c r="AE32" s="132"/>
      <c r="AF32" s="132"/>
      <c r="AG32" s="132"/>
      <c r="AH32" s="132"/>
      <c r="AI32" s="132"/>
      <c r="AJ32" s="132"/>
      <c r="AK32" s="132"/>
      <c r="AL32" s="132"/>
      <c r="AM32" s="136" t="s">
        <v>194</v>
      </c>
      <c r="AN32" s="132"/>
      <c r="AO32" s="132"/>
      <c r="AP32" s="132"/>
      <c r="AQ32" s="132"/>
      <c r="AR32" s="132"/>
      <c r="AS32" s="136"/>
      <c r="AT32" s="136"/>
      <c r="AU32" s="136"/>
      <c r="AV32" s="136"/>
      <c r="AW32" s="136"/>
      <c r="AX32" s="136"/>
      <c r="AY32" s="136"/>
      <c r="AZ32" s="136"/>
      <c r="BA32" s="136"/>
      <c r="BB32" s="132"/>
      <c r="BC32" s="136"/>
      <c r="BD32" s="132"/>
      <c r="BE32" s="136" t="s">
        <v>195</v>
      </c>
      <c r="BF32" s="132"/>
      <c r="BG32" s="132"/>
      <c r="BH32" s="132"/>
      <c r="BI32" s="132"/>
      <c r="BJ32" s="136"/>
      <c r="BK32" s="136"/>
      <c r="BL32" s="136"/>
      <c r="BM32" s="136"/>
      <c r="BN32" s="136"/>
      <c r="BO32" s="136"/>
      <c r="BP32" s="136"/>
      <c r="BQ32" s="136"/>
      <c r="BR32" s="132"/>
      <c r="BS32" s="132"/>
      <c r="BT32" s="132"/>
      <c r="BU32" s="132"/>
      <c r="BV32" s="132"/>
      <c r="BW32" s="132" t="s">
        <v>196</v>
      </c>
      <c r="BX32" s="132"/>
      <c r="BY32" s="132"/>
      <c r="BZ32" s="132"/>
      <c r="CA32" s="132"/>
      <c r="CB32" s="136"/>
      <c r="CC32" s="136"/>
      <c r="CD32" s="136"/>
      <c r="CE32" s="136"/>
      <c r="CF32" s="136"/>
      <c r="CG32" s="136"/>
      <c r="CH32" s="136"/>
      <c r="CI32" s="136"/>
      <c r="CJ32" s="136"/>
      <c r="CK32" s="136"/>
      <c r="CL32" s="136"/>
      <c r="CM32" s="136"/>
      <c r="CN32" s="136"/>
      <c r="CO32" s="136" t="s">
        <v>197</v>
      </c>
      <c r="CP32" s="136"/>
      <c r="CQ32" s="136"/>
      <c r="CR32" s="136"/>
      <c r="CS32" s="136"/>
      <c r="CT32" s="136"/>
      <c r="CU32" s="136"/>
      <c r="CV32" s="136"/>
      <c r="CW32" s="136"/>
      <c r="CX32" s="136"/>
      <c r="CY32" s="136"/>
      <c r="CZ32" s="136"/>
      <c r="DA32" s="136"/>
      <c r="DB32" s="136"/>
      <c r="DC32" s="136"/>
      <c r="DD32" s="136"/>
      <c r="DE32" s="136"/>
      <c r="DF32" s="136"/>
      <c r="DG32" s="136"/>
      <c r="DH32" s="136"/>
      <c r="DI32" s="133"/>
      <c r="DJ32" s="107"/>
      <c r="DK32" s="107"/>
      <c r="DL32" s="107"/>
      <c r="DM32" s="107"/>
      <c r="DN32" s="107"/>
      <c r="DO32" s="107"/>
    </row>
    <row r="33" spans="1:119" ht="13.5" customHeight="1" x14ac:dyDescent="0.15">
      <c r="A33" s="108"/>
      <c r="B33" s="134"/>
      <c r="C33" s="446" t="s">
        <v>198</v>
      </c>
      <c r="D33" s="446"/>
      <c r="E33" s="411" t="s">
        <v>199</v>
      </c>
      <c r="F33" s="411"/>
      <c r="G33" s="411"/>
      <c r="H33" s="411"/>
      <c r="I33" s="411"/>
      <c r="J33" s="411"/>
      <c r="K33" s="411"/>
      <c r="L33" s="411"/>
      <c r="M33" s="411"/>
      <c r="N33" s="411"/>
      <c r="O33" s="411"/>
      <c r="P33" s="411"/>
      <c r="Q33" s="411"/>
      <c r="R33" s="411"/>
      <c r="S33" s="411"/>
      <c r="T33" s="137"/>
      <c r="U33" s="446" t="s">
        <v>200</v>
      </c>
      <c r="V33" s="446"/>
      <c r="W33" s="411" t="s">
        <v>199</v>
      </c>
      <c r="X33" s="411"/>
      <c r="Y33" s="411"/>
      <c r="Z33" s="411"/>
      <c r="AA33" s="411"/>
      <c r="AB33" s="411"/>
      <c r="AC33" s="411"/>
      <c r="AD33" s="411"/>
      <c r="AE33" s="411"/>
      <c r="AF33" s="411"/>
      <c r="AG33" s="411"/>
      <c r="AH33" s="411"/>
      <c r="AI33" s="411"/>
      <c r="AJ33" s="411"/>
      <c r="AK33" s="411"/>
      <c r="AL33" s="137"/>
      <c r="AM33" s="446" t="s">
        <v>198</v>
      </c>
      <c r="AN33" s="446"/>
      <c r="AO33" s="411" t="s">
        <v>201</v>
      </c>
      <c r="AP33" s="411"/>
      <c r="AQ33" s="411"/>
      <c r="AR33" s="411"/>
      <c r="AS33" s="411"/>
      <c r="AT33" s="411"/>
      <c r="AU33" s="411"/>
      <c r="AV33" s="411"/>
      <c r="AW33" s="411"/>
      <c r="AX33" s="411"/>
      <c r="AY33" s="411"/>
      <c r="AZ33" s="411"/>
      <c r="BA33" s="411"/>
      <c r="BB33" s="411"/>
      <c r="BC33" s="411"/>
      <c r="BD33" s="138"/>
      <c r="BE33" s="411" t="s">
        <v>202</v>
      </c>
      <c r="BF33" s="411"/>
      <c r="BG33" s="411" t="s">
        <v>203</v>
      </c>
      <c r="BH33" s="411"/>
      <c r="BI33" s="411"/>
      <c r="BJ33" s="411"/>
      <c r="BK33" s="411"/>
      <c r="BL33" s="411"/>
      <c r="BM33" s="411"/>
      <c r="BN33" s="411"/>
      <c r="BO33" s="411"/>
      <c r="BP33" s="411"/>
      <c r="BQ33" s="411"/>
      <c r="BR33" s="411"/>
      <c r="BS33" s="411"/>
      <c r="BT33" s="411"/>
      <c r="BU33" s="411"/>
      <c r="BV33" s="138"/>
      <c r="BW33" s="446" t="s">
        <v>202</v>
      </c>
      <c r="BX33" s="446"/>
      <c r="BY33" s="411" t="s">
        <v>204</v>
      </c>
      <c r="BZ33" s="411"/>
      <c r="CA33" s="411"/>
      <c r="CB33" s="411"/>
      <c r="CC33" s="411"/>
      <c r="CD33" s="411"/>
      <c r="CE33" s="411"/>
      <c r="CF33" s="411"/>
      <c r="CG33" s="411"/>
      <c r="CH33" s="411"/>
      <c r="CI33" s="411"/>
      <c r="CJ33" s="411"/>
      <c r="CK33" s="411"/>
      <c r="CL33" s="411"/>
      <c r="CM33" s="411"/>
      <c r="CN33" s="137"/>
      <c r="CO33" s="446" t="s">
        <v>198</v>
      </c>
      <c r="CP33" s="446"/>
      <c r="CQ33" s="411" t="s">
        <v>205</v>
      </c>
      <c r="CR33" s="411"/>
      <c r="CS33" s="411"/>
      <c r="CT33" s="411"/>
      <c r="CU33" s="411"/>
      <c r="CV33" s="411"/>
      <c r="CW33" s="411"/>
      <c r="CX33" s="411"/>
      <c r="CY33" s="411"/>
      <c r="CZ33" s="411"/>
      <c r="DA33" s="411"/>
      <c r="DB33" s="411"/>
      <c r="DC33" s="411"/>
      <c r="DD33" s="411"/>
      <c r="DE33" s="411"/>
      <c r="DF33" s="137"/>
      <c r="DG33" s="610" t="s">
        <v>206</v>
      </c>
      <c r="DH33" s="610"/>
      <c r="DI33" s="139"/>
      <c r="DJ33" s="107"/>
      <c r="DK33" s="107"/>
      <c r="DL33" s="107"/>
      <c r="DM33" s="107"/>
      <c r="DN33" s="107"/>
      <c r="DO33" s="107"/>
    </row>
    <row r="34" spans="1:119" ht="32.25" customHeight="1" x14ac:dyDescent="0.15">
      <c r="A34" s="108"/>
      <c r="B34" s="134"/>
      <c r="C34" s="611">
        <f>IF(E34="","",1)</f>
        <v>1</v>
      </c>
      <c r="D34" s="611"/>
      <c r="E34" s="612" t="str">
        <f>IF('各会計、関係団体の財政状況及び健全化判断比率'!B7="","",'各会計、関係団体の財政状況及び健全化判断比率'!B7)</f>
        <v>一般会計</v>
      </c>
      <c r="F34" s="612"/>
      <c r="G34" s="612"/>
      <c r="H34" s="612"/>
      <c r="I34" s="612"/>
      <c r="J34" s="612"/>
      <c r="K34" s="612"/>
      <c r="L34" s="612"/>
      <c r="M34" s="612"/>
      <c r="N34" s="612"/>
      <c r="O34" s="612"/>
      <c r="P34" s="612"/>
      <c r="Q34" s="612"/>
      <c r="R34" s="612"/>
      <c r="S34" s="612"/>
      <c r="T34" s="135"/>
      <c r="U34" s="611">
        <f>IF(W34="","",MAX(C34:D43)+1)</f>
        <v>2</v>
      </c>
      <c r="V34" s="611"/>
      <c r="W34" s="612" t="str">
        <f>IF('各会計、関係団体の財政状況及び健全化判断比率'!B28="","",'各会計、関係団体の財政状況及び健全化判断比率'!B28)</f>
        <v>国民健康保険特別会計</v>
      </c>
      <c r="X34" s="612"/>
      <c r="Y34" s="612"/>
      <c r="Z34" s="612"/>
      <c r="AA34" s="612"/>
      <c r="AB34" s="612"/>
      <c r="AC34" s="612"/>
      <c r="AD34" s="612"/>
      <c r="AE34" s="612"/>
      <c r="AF34" s="612"/>
      <c r="AG34" s="612"/>
      <c r="AH34" s="612"/>
      <c r="AI34" s="612"/>
      <c r="AJ34" s="612"/>
      <c r="AK34" s="612"/>
      <c r="AL34" s="135"/>
      <c r="AM34" s="611" t="str">
        <f>IF(AO34="","",MAX(C34:D43,U34:V43)+1)</f>
        <v/>
      </c>
      <c r="AN34" s="611"/>
      <c r="AO34" s="612"/>
      <c r="AP34" s="612"/>
      <c r="AQ34" s="612"/>
      <c r="AR34" s="612"/>
      <c r="AS34" s="612"/>
      <c r="AT34" s="612"/>
      <c r="AU34" s="612"/>
      <c r="AV34" s="612"/>
      <c r="AW34" s="612"/>
      <c r="AX34" s="612"/>
      <c r="AY34" s="612"/>
      <c r="AZ34" s="612"/>
      <c r="BA34" s="612"/>
      <c r="BB34" s="612"/>
      <c r="BC34" s="612"/>
      <c r="BD34" s="135"/>
      <c r="BE34" s="611" t="str">
        <f>IF(BG34="","",MAX(C34:D43,U34:V43,AM34:AN43)+1)</f>
        <v/>
      </c>
      <c r="BF34" s="611"/>
      <c r="BG34" s="612"/>
      <c r="BH34" s="612"/>
      <c r="BI34" s="612"/>
      <c r="BJ34" s="612"/>
      <c r="BK34" s="612"/>
      <c r="BL34" s="612"/>
      <c r="BM34" s="612"/>
      <c r="BN34" s="612"/>
      <c r="BO34" s="612"/>
      <c r="BP34" s="612"/>
      <c r="BQ34" s="612"/>
      <c r="BR34" s="612"/>
      <c r="BS34" s="612"/>
      <c r="BT34" s="612"/>
      <c r="BU34" s="612"/>
      <c r="BV34" s="135"/>
      <c r="BW34" s="611">
        <f>IF(BY34="","",MAX(C34:D43,U34:V43,AM34:AN43,BE34:BF43)+1)</f>
        <v>5</v>
      </c>
      <c r="BX34" s="611"/>
      <c r="BY34" s="612" t="str">
        <f>IF('各会計、関係団体の財政状況及び健全化判断比率'!B68="","",'各会計、関係団体の財政状況及び健全化判断比率'!B68)</f>
        <v>埼玉県後期高齢者医療広域連合</v>
      </c>
      <c r="BZ34" s="612"/>
      <c r="CA34" s="612"/>
      <c r="CB34" s="612"/>
      <c r="CC34" s="612"/>
      <c r="CD34" s="612"/>
      <c r="CE34" s="612"/>
      <c r="CF34" s="612"/>
      <c r="CG34" s="612"/>
      <c r="CH34" s="612"/>
      <c r="CI34" s="612"/>
      <c r="CJ34" s="612"/>
      <c r="CK34" s="612"/>
      <c r="CL34" s="612"/>
      <c r="CM34" s="612"/>
      <c r="CN34" s="135"/>
      <c r="CO34" s="611" t="str">
        <f>IF(CQ34="","",MAX(C34:D43,U34:V43,AM34:AN43,BE34:BF43,BW34:BX43)+1)</f>
        <v/>
      </c>
      <c r="CP34" s="611"/>
      <c r="CQ34" s="612" t="str">
        <f>IF('各会計、関係団体の財政状況及び健全化判断比率'!BS7="","",'各会計、関係団体の財政状況及び健全化判断比率'!BS7)</f>
        <v/>
      </c>
      <c r="CR34" s="612"/>
      <c r="CS34" s="612"/>
      <c r="CT34" s="612"/>
      <c r="CU34" s="612"/>
      <c r="CV34" s="612"/>
      <c r="CW34" s="612"/>
      <c r="CX34" s="612"/>
      <c r="CY34" s="612"/>
      <c r="CZ34" s="612"/>
      <c r="DA34" s="612"/>
      <c r="DB34" s="612"/>
      <c r="DC34" s="612"/>
      <c r="DD34" s="612"/>
      <c r="DE34" s="612"/>
      <c r="DF34" s="132"/>
      <c r="DG34" s="613" t="str">
        <f>IF('各会計、関係団体の財政状況及び健全化判断比率'!BR7="","",'各会計、関係団体の財政状況及び健全化判断比率'!BR7)</f>
        <v/>
      </c>
      <c r="DH34" s="613"/>
      <c r="DI34" s="139"/>
      <c r="DJ34" s="107"/>
      <c r="DK34" s="107"/>
      <c r="DL34" s="107"/>
      <c r="DM34" s="107"/>
      <c r="DN34" s="107"/>
      <c r="DO34" s="107"/>
    </row>
    <row r="35" spans="1:119" ht="32.25" customHeight="1" x14ac:dyDescent="0.15">
      <c r="A35" s="108"/>
      <c r="B35" s="134"/>
      <c r="C35" s="611" t="str">
        <f>IF(E35="","",C34+1)</f>
        <v/>
      </c>
      <c r="D35" s="611"/>
      <c r="E35" s="612" t="str">
        <f>IF('各会計、関係団体の財政状況及び健全化判断比率'!B8="","",'各会計、関係団体の財政状況及び健全化判断比率'!B8)</f>
        <v/>
      </c>
      <c r="F35" s="612"/>
      <c r="G35" s="612"/>
      <c r="H35" s="612"/>
      <c r="I35" s="612"/>
      <c r="J35" s="612"/>
      <c r="K35" s="612"/>
      <c r="L35" s="612"/>
      <c r="M35" s="612"/>
      <c r="N35" s="612"/>
      <c r="O35" s="612"/>
      <c r="P35" s="612"/>
      <c r="Q35" s="612"/>
      <c r="R35" s="612"/>
      <c r="S35" s="612"/>
      <c r="T35" s="135"/>
      <c r="U35" s="611">
        <f>IF(W35="","",U34+1)</f>
        <v>3</v>
      </c>
      <c r="V35" s="611"/>
      <c r="W35" s="612" t="str">
        <f>IF('各会計、関係団体の財政状況及び健全化判断比率'!B29="","",'各会計、関係団体の財政状況及び健全化判断比率'!B29)</f>
        <v>介護保険特別会計</v>
      </c>
      <c r="X35" s="612"/>
      <c r="Y35" s="612"/>
      <c r="Z35" s="612"/>
      <c r="AA35" s="612"/>
      <c r="AB35" s="612"/>
      <c r="AC35" s="612"/>
      <c r="AD35" s="612"/>
      <c r="AE35" s="612"/>
      <c r="AF35" s="612"/>
      <c r="AG35" s="612"/>
      <c r="AH35" s="612"/>
      <c r="AI35" s="612"/>
      <c r="AJ35" s="612"/>
      <c r="AK35" s="612"/>
      <c r="AL35" s="135"/>
      <c r="AM35" s="611" t="str">
        <f t="shared" ref="AM35:AM43" si="0">IF(AO35="","",AM34+1)</f>
        <v/>
      </c>
      <c r="AN35" s="611"/>
      <c r="AO35" s="612"/>
      <c r="AP35" s="612"/>
      <c r="AQ35" s="612"/>
      <c r="AR35" s="612"/>
      <c r="AS35" s="612"/>
      <c r="AT35" s="612"/>
      <c r="AU35" s="612"/>
      <c r="AV35" s="612"/>
      <c r="AW35" s="612"/>
      <c r="AX35" s="612"/>
      <c r="AY35" s="612"/>
      <c r="AZ35" s="612"/>
      <c r="BA35" s="612"/>
      <c r="BB35" s="612"/>
      <c r="BC35" s="612"/>
      <c r="BD35" s="135"/>
      <c r="BE35" s="611" t="str">
        <f t="shared" ref="BE35:BE43" si="1">IF(BG35="","",BE34+1)</f>
        <v/>
      </c>
      <c r="BF35" s="611"/>
      <c r="BG35" s="612"/>
      <c r="BH35" s="612"/>
      <c r="BI35" s="612"/>
      <c r="BJ35" s="612"/>
      <c r="BK35" s="612"/>
      <c r="BL35" s="612"/>
      <c r="BM35" s="612"/>
      <c r="BN35" s="612"/>
      <c r="BO35" s="612"/>
      <c r="BP35" s="612"/>
      <c r="BQ35" s="612"/>
      <c r="BR35" s="612"/>
      <c r="BS35" s="612"/>
      <c r="BT35" s="612"/>
      <c r="BU35" s="612"/>
      <c r="BV35" s="135"/>
      <c r="BW35" s="611">
        <f t="shared" ref="BW35:BW43" si="2">IF(BY35="","",BW34+1)</f>
        <v>6</v>
      </c>
      <c r="BX35" s="611"/>
      <c r="BY35" s="612" t="str">
        <f>IF('各会計、関係団体の財政状況及び健全化判断比率'!B69="","",'各会計、関係団体の財政状況及び健全化判断比率'!B69)</f>
        <v>埼玉県後期高齢者医療広域連合</v>
      </c>
      <c r="BZ35" s="612"/>
      <c r="CA35" s="612"/>
      <c r="CB35" s="612"/>
      <c r="CC35" s="612"/>
      <c r="CD35" s="612"/>
      <c r="CE35" s="612"/>
      <c r="CF35" s="612"/>
      <c r="CG35" s="612"/>
      <c r="CH35" s="612"/>
      <c r="CI35" s="612"/>
      <c r="CJ35" s="612"/>
      <c r="CK35" s="612"/>
      <c r="CL35" s="612"/>
      <c r="CM35" s="612"/>
      <c r="CN35" s="135"/>
      <c r="CO35" s="611" t="str">
        <f t="shared" ref="CO35:CO43" si="3">IF(CQ35="","",CO34+1)</f>
        <v/>
      </c>
      <c r="CP35" s="611"/>
      <c r="CQ35" s="612" t="str">
        <f>IF('各会計、関係団体の財政状況及び健全化判断比率'!BS8="","",'各会計、関係団体の財政状況及び健全化判断比率'!BS8)</f>
        <v/>
      </c>
      <c r="CR35" s="612"/>
      <c r="CS35" s="612"/>
      <c r="CT35" s="612"/>
      <c r="CU35" s="612"/>
      <c r="CV35" s="612"/>
      <c r="CW35" s="612"/>
      <c r="CX35" s="612"/>
      <c r="CY35" s="612"/>
      <c r="CZ35" s="612"/>
      <c r="DA35" s="612"/>
      <c r="DB35" s="612"/>
      <c r="DC35" s="612"/>
      <c r="DD35" s="612"/>
      <c r="DE35" s="612"/>
      <c r="DF35" s="132"/>
      <c r="DG35" s="613" t="str">
        <f>IF('各会計、関係団体の財政状況及び健全化判断比率'!BR8="","",'各会計、関係団体の財政状況及び健全化判断比率'!BR8)</f>
        <v/>
      </c>
      <c r="DH35" s="613"/>
      <c r="DI35" s="139"/>
      <c r="DJ35" s="107"/>
      <c r="DK35" s="107"/>
      <c r="DL35" s="107"/>
      <c r="DM35" s="107"/>
      <c r="DN35" s="107"/>
      <c r="DO35" s="107"/>
    </row>
    <row r="36" spans="1:119" ht="32.25" customHeight="1" x14ac:dyDescent="0.15">
      <c r="A36" s="108"/>
      <c r="B36" s="134"/>
      <c r="C36" s="611" t="str">
        <f>IF(E36="","",C35+1)</f>
        <v/>
      </c>
      <c r="D36" s="611"/>
      <c r="E36" s="612" t="str">
        <f>IF('各会計、関係団体の財政状況及び健全化判断比率'!B9="","",'各会計、関係団体の財政状況及び健全化判断比率'!B9)</f>
        <v/>
      </c>
      <c r="F36" s="612"/>
      <c r="G36" s="612"/>
      <c r="H36" s="612"/>
      <c r="I36" s="612"/>
      <c r="J36" s="612"/>
      <c r="K36" s="612"/>
      <c r="L36" s="612"/>
      <c r="M36" s="612"/>
      <c r="N36" s="612"/>
      <c r="O36" s="612"/>
      <c r="P36" s="612"/>
      <c r="Q36" s="612"/>
      <c r="R36" s="612"/>
      <c r="S36" s="612"/>
      <c r="T36" s="135"/>
      <c r="U36" s="611">
        <f t="shared" ref="U36:U43" si="4">IF(W36="","",U35+1)</f>
        <v>4</v>
      </c>
      <c r="V36" s="611"/>
      <c r="W36" s="612" t="str">
        <f>IF('各会計、関係団体の財政状況及び健全化判断比率'!B30="","",'各会計、関係団体の財政状況及び健全化判断比率'!B30)</f>
        <v>後期高齢者医療特別会計</v>
      </c>
      <c r="X36" s="612"/>
      <c r="Y36" s="612"/>
      <c r="Z36" s="612"/>
      <c r="AA36" s="612"/>
      <c r="AB36" s="612"/>
      <c r="AC36" s="612"/>
      <c r="AD36" s="612"/>
      <c r="AE36" s="612"/>
      <c r="AF36" s="612"/>
      <c r="AG36" s="612"/>
      <c r="AH36" s="612"/>
      <c r="AI36" s="612"/>
      <c r="AJ36" s="612"/>
      <c r="AK36" s="612"/>
      <c r="AL36" s="135"/>
      <c r="AM36" s="611" t="str">
        <f t="shared" si="0"/>
        <v/>
      </c>
      <c r="AN36" s="611"/>
      <c r="AO36" s="612"/>
      <c r="AP36" s="612"/>
      <c r="AQ36" s="612"/>
      <c r="AR36" s="612"/>
      <c r="AS36" s="612"/>
      <c r="AT36" s="612"/>
      <c r="AU36" s="612"/>
      <c r="AV36" s="612"/>
      <c r="AW36" s="612"/>
      <c r="AX36" s="612"/>
      <c r="AY36" s="612"/>
      <c r="AZ36" s="612"/>
      <c r="BA36" s="612"/>
      <c r="BB36" s="612"/>
      <c r="BC36" s="612"/>
      <c r="BD36" s="135"/>
      <c r="BE36" s="611" t="str">
        <f t="shared" si="1"/>
        <v/>
      </c>
      <c r="BF36" s="611"/>
      <c r="BG36" s="612"/>
      <c r="BH36" s="612"/>
      <c r="BI36" s="612"/>
      <c r="BJ36" s="612"/>
      <c r="BK36" s="612"/>
      <c r="BL36" s="612"/>
      <c r="BM36" s="612"/>
      <c r="BN36" s="612"/>
      <c r="BO36" s="612"/>
      <c r="BP36" s="612"/>
      <c r="BQ36" s="612"/>
      <c r="BR36" s="612"/>
      <c r="BS36" s="612"/>
      <c r="BT36" s="612"/>
      <c r="BU36" s="612"/>
      <c r="BV36" s="135"/>
      <c r="BW36" s="611">
        <f t="shared" si="2"/>
        <v>7</v>
      </c>
      <c r="BX36" s="611"/>
      <c r="BY36" s="612" t="str">
        <f>IF('各会計、関係団体の財政状況及び健全化判断比率'!B70="","",'各会計、関係団体の財政状況及び健全化判断比率'!B70)</f>
        <v>埼玉県市町村総合事務組合</v>
      </c>
      <c r="BZ36" s="612"/>
      <c r="CA36" s="612"/>
      <c r="CB36" s="612"/>
      <c r="CC36" s="612"/>
      <c r="CD36" s="612"/>
      <c r="CE36" s="612"/>
      <c r="CF36" s="612"/>
      <c r="CG36" s="612"/>
      <c r="CH36" s="612"/>
      <c r="CI36" s="612"/>
      <c r="CJ36" s="612"/>
      <c r="CK36" s="612"/>
      <c r="CL36" s="612"/>
      <c r="CM36" s="612"/>
      <c r="CN36" s="135"/>
      <c r="CO36" s="611" t="str">
        <f t="shared" si="3"/>
        <v/>
      </c>
      <c r="CP36" s="611"/>
      <c r="CQ36" s="612" t="str">
        <f>IF('各会計、関係団体の財政状況及び健全化判断比率'!BS9="","",'各会計、関係団体の財政状況及び健全化判断比率'!BS9)</f>
        <v/>
      </c>
      <c r="CR36" s="612"/>
      <c r="CS36" s="612"/>
      <c r="CT36" s="612"/>
      <c r="CU36" s="612"/>
      <c r="CV36" s="612"/>
      <c r="CW36" s="612"/>
      <c r="CX36" s="612"/>
      <c r="CY36" s="612"/>
      <c r="CZ36" s="612"/>
      <c r="DA36" s="612"/>
      <c r="DB36" s="612"/>
      <c r="DC36" s="612"/>
      <c r="DD36" s="612"/>
      <c r="DE36" s="612"/>
      <c r="DF36" s="132"/>
      <c r="DG36" s="613" t="str">
        <f>IF('各会計、関係団体の財政状況及び健全化判断比率'!BR9="","",'各会計、関係団体の財政状況及び健全化判断比率'!BR9)</f>
        <v/>
      </c>
      <c r="DH36" s="613"/>
      <c r="DI36" s="139"/>
      <c r="DJ36" s="107"/>
      <c r="DK36" s="107"/>
      <c r="DL36" s="107"/>
      <c r="DM36" s="107"/>
      <c r="DN36" s="107"/>
      <c r="DO36" s="107"/>
    </row>
    <row r="37" spans="1:119" ht="32.25" customHeight="1" x14ac:dyDescent="0.15">
      <c r="A37" s="108"/>
      <c r="B37" s="134"/>
      <c r="C37" s="611" t="str">
        <f>IF(E37="","",C36+1)</f>
        <v/>
      </c>
      <c r="D37" s="611"/>
      <c r="E37" s="612" t="str">
        <f>IF('各会計、関係団体の財政状況及び健全化判断比率'!B10="","",'各会計、関係団体の財政状況及び健全化判断比率'!B10)</f>
        <v/>
      </c>
      <c r="F37" s="612"/>
      <c r="G37" s="612"/>
      <c r="H37" s="612"/>
      <c r="I37" s="612"/>
      <c r="J37" s="612"/>
      <c r="K37" s="612"/>
      <c r="L37" s="612"/>
      <c r="M37" s="612"/>
      <c r="N37" s="612"/>
      <c r="O37" s="612"/>
      <c r="P37" s="612"/>
      <c r="Q37" s="612"/>
      <c r="R37" s="612"/>
      <c r="S37" s="612"/>
      <c r="T37" s="135"/>
      <c r="U37" s="611" t="str">
        <f t="shared" si="4"/>
        <v/>
      </c>
      <c r="V37" s="611"/>
      <c r="W37" s="612"/>
      <c r="X37" s="612"/>
      <c r="Y37" s="612"/>
      <c r="Z37" s="612"/>
      <c r="AA37" s="612"/>
      <c r="AB37" s="612"/>
      <c r="AC37" s="612"/>
      <c r="AD37" s="612"/>
      <c r="AE37" s="612"/>
      <c r="AF37" s="612"/>
      <c r="AG37" s="612"/>
      <c r="AH37" s="612"/>
      <c r="AI37" s="612"/>
      <c r="AJ37" s="612"/>
      <c r="AK37" s="612"/>
      <c r="AL37" s="135"/>
      <c r="AM37" s="611" t="str">
        <f t="shared" si="0"/>
        <v/>
      </c>
      <c r="AN37" s="611"/>
      <c r="AO37" s="612"/>
      <c r="AP37" s="612"/>
      <c r="AQ37" s="612"/>
      <c r="AR37" s="612"/>
      <c r="AS37" s="612"/>
      <c r="AT37" s="612"/>
      <c r="AU37" s="612"/>
      <c r="AV37" s="612"/>
      <c r="AW37" s="612"/>
      <c r="AX37" s="612"/>
      <c r="AY37" s="612"/>
      <c r="AZ37" s="612"/>
      <c r="BA37" s="612"/>
      <c r="BB37" s="612"/>
      <c r="BC37" s="612"/>
      <c r="BD37" s="135"/>
      <c r="BE37" s="611" t="str">
        <f t="shared" si="1"/>
        <v/>
      </c>
      <c r="BF37" s="611"/>
      <c r="BG37" s="612"/>
      <c r="BH37" s="612"/>
      <c r="BI37" s="612"/>
      <c r="BJ37" s="612"/>
      <c r="BK37" s="612"/>
      <c r="BL37" s="612"/>
      <c r="BM37" s="612"/>
      <c r="BN37" s="612"/>
      <c r="BO37" s="612"/>
      <c r="BP37" s="612"/>
      <c r="BQ37" s="612"/>
      <c r="BR37" s="612"/>
      <c r="BS37" s="612"/>
      <c r="BT37" s="612"/>
      <c r="BU37" s="612"/>
      <c r="BV37" s="135"/>
      <c r="BW37" s="611">
        <f t="shared" si="2"/>
        <v>8</v>
      </c>
      <c r="BX37" s="611"/>
      <c r="BY37" s="612" t="str">
        <f>IF('各会計、関係団体の財政状況及び健全化判断比率'!B71="","",'各会計、関係団体の財政状況及び健全化判断比率'!B71)</f>
        <v>埼玉県市町村総合事務組合</v>
      </c>
      <c r="BZ37" s="612"/>
      <c r="CA37" s="612"/>
      <c r="CB37" s="612"/>
      <c r="CC37" s="612"/>
      <c r="CD37" s="612"/>
      <c r="CE37" s="612"/>
      <c r="CF37" s="612"/>
      <c r="CG37" s="612"/>
      <c r="CH37" s="612"/>
      <c r="CI37" s="612"/>
      <c r="CJ37" s="612"/>
      <c r="CK37" s="612"/>
      <c r="CL37" s="612"/>
      <c r="CM37" s="612"/>
      <c r="CN37" s="135"/>
      <c r="CO37" s="611" t="str">
        <f t="shared" si="3"/>
        <v/>
      </c>
      <c r="CP37" s="611"/>
      <c r="CQ37" s="612" t="str">
        <f>IF('各会計、関係団体の財政状況及び健全化判断比率'!BS10="","",'各会計、関係団体の財政状況及び健全化判断比率'!BS10)</f>
        <v/>
      </c>
      <c r="CR37" s="612"/>
      <c r="CS37" s="612"/>
      <c r="CT37" s="612"/>
      <c r="CU37" s="612"/>
      <c r="CV37" s="612"/>
      <c r="CW37" s="612"/>
      <c r="CX37" s="612"/>
      <c r="CY37" s="612"/>
      <c r="CZ37" s="612"/>
      <c r="DA37" s="612"/>
      <c r="DB37" s="612"/>
      <c r="DC37" s="612"/>
      <c r="DD37" s="612"/>
      <c r="DE37" s="612"/>
      <c r="DF37" s="132"/>
      <c r="DG37" s="613" t="str">
        <f>IF('各会計、関係団体の財政状況及び健全化判断比率'!BR10="","",'各会計、関係団体の財政状況及び健全化判断比率'!BR10)</f>
        <v/>
      </c>
      <c r="DH37" s="613"/>
      <c r="DI37" s="139"/>
      <c r="DJ37" s="107"/>
      <c r="DK37" s="107"/>
      <c r="DL37" s="107"/>
      <c r="DM37" s="107"/>
      <c r="DN37" s="107"/>
      <c r="DO37" s="107"/>
    </row>
    <row r="38" spans="1:119" ht="32.25" customHeight="1" x14ac:dyDescent="0.15">
      <c r="A38" s="108"/>
      <c r="B38" s="134"/>
      <c r="C38" s="611" t="str">
        <f t="shared" ref="C38:C43" si="5">IF(E38="","",C37+1)</f>
        <v/>
      </c>
      <c r="D38" s="611"/>
      <c r="E38" s="612" t="str">
        <f>IF('各会計、関係団体の財政状況及び健全化判断比率'!B11="","",'各会計、関係団体の財政状況及び健全化判断比率'!B11)</f>
        <v/>
      </c>
      <c r="F38" s="612"/>
      <c r="G38" s="612"/>
      <c r="H38" s="612"/>
      <c r="I38" s="612"/>
      <c r="J38" s="612"/>
      <c r="K38" s="612"/>
      <c r="L38" s="612"/>
      <c r="M38" s="612"/>
      <c r="N38" s="612"/>
      <c r="O38" s="612"/>
      <c r="P38" s="612"/>
      <c r="Q38" s="612"/>
      <c r="R38" s="612"/>
      <c r="S38" s="612"/>
      <c r="T38" s="135"/>
      <c r="U38" s="611" t="str">
        <f t="shared" si="4"/>
        <v/>
      </c>
      <c r="V38" s="611"/>
      <c r="W38" s="612"/>
      <c r="X38" s="612"/>
      <c r="Y38" s="612"/>
      <c r="Z38" s="612"/>
      <c r="AA38" s="612"/>
      <c r="AB38" s="612"/>
      <c r="AC38" s="612"/>
      <c r="AD38" s="612"/>
      <c r="AE38" s="612"/>
      <c r="AF38" s="612"/>
      <c r="AG38" s="612"/>
      <c r="AH38" s="612"/>
      <c r="AI38" s="612"/>
      <c r="AJ38" s="612"/>
      <c r="AK38" s="612"/>
      <c r="AL38" s="135"/>
      <c r="AM38" s="611" t="str">
        <f t="shared" si="0"/>
        <v/>
      </c>
      <c r="AN38" s="611"/>
      <c r="AO38" s="612"/>
      <c r="AP38" s="612"/>
      <c r="AQ38" s="612"/>
      <c r="AR38" s="612"/>
      <c r="AS38" s="612"/>
      <c r="AT38" s="612"/>
      <c r="AU38" s="612"/>
      <c r="AV38" s="612"/>
      <c r="AW38" s="612"/>
      <c r="AX38" s="612"/>
      <c r="AY38" s="612"/>
      <c r="AZ38" s="612"/>
      <c r="BA38" s="612"/>
      <c r="BB38" s="612"/>
      <c r="BC38" s="612"/>
      <c r="BD38" s="135"/>
      <c r="BE38" s="611" t="str">
        <f t="shared" si="1"/>
        <v/>
      </c>
      <c r="BF38" s="611"/>
      <c r="BG38" s="612"/>
      <c r="BH38" s="612"/>
      <c r="BI38" s="612"/>
      <c r="BJ38" s="612"/>
      <c r="BK38" s="612"/>
      <c r="BL38" s="612"/>
      <c r="BM38" s="612"/>
      <c r="BN38" s="612"/>
      <c r="BO38" s="612"/>
      <c r="BP38" s="612"/>
      <c r="BQ38" s="612"/>
      <c r="BR38" s="612"/>
      <c r="BS38" s="612"/>
      <c r="BT38" s="612"/>
      <c r="BU38" s="612"/>
      <c r="BV38" s="135"/>
      <c r="BW38" s="611">
        <f t="shared" si="2"/>
        <v>9</v>
      </c>
      <c r="BX38" s="611"/>
      <c r="BY38" s="612" t="str">
        <f>IF('各会計、関係団体の財政状況及び健全化判断比率'!B72="","",'各会計、関係団体の財政状況及び健全化判断比率'!B72)</f>
        <v>彩の国さいたま人づくり広域連合</v>
      </c>
      <c r="BZ38" s="612"/>
      <c r="CA38" s="612"/>
      <c r="CB38" s="612"/>
      <c r="CC38" s="612"/>
      <c r="CD38" s="612"/>
      <c r="CE38" s="612"/>
      <c r="CF38" s="612"/>
      <c r="CG38" s="612"/>
      <c r="CH38" s="612"/>
      <c r="CI38" s="612"/>
      <c r="CJ38" s="612"/>
      <c r="CK38" s="612"/>
      <c r="CL38" s="612"/>
      <c r="CM38" s="612"/>
      <c r="CN38" s="135"/>
      <c r="CO38" s="611" t="str">
        <f t="shared" si="3"/>
        <v/>
      </c>
      <c r="CP38" s="611"/>
      <c r="CQ38" s="612" t="str">
        <f>IF('各会計、関係団体の財政状況及び健全化判断比率'!BS11="","",'各会計、関係団体の財政状況及び健全化判断比率'!BS11)</f>
        <v/>
      </c>
      <c r="CR38" s="612"/>
      <c r="CS38" s="612"/>
      <c r="CT38" s="612"/>
      <c r="CU38" s="612"/>
      <c r="CV38" s="612"/>
      <c r="CW38" s="612"/>
      <c r="CX38" s="612"/>
      <c r="CY38" s="612"/>
      <c r="CZ38" s="612"/>
      <c r="DA38" s="612"/>
      <c r="DB38" s="612"/>
      <c r="DC38" s="612"/>
      <c r="DD38" s="612"/>
      <c r="DE38" s="612"/>
      <c r="DF38" s="132"/>
      <c r="DG38" s="613" t="str">
        <f>IF('各会計、関係団体の財政状況及び健全化判断比率'!BR11="","",'各会計、関係団体の財政状況及び健全化判断比率'!BR11)</f>
        <v/>
      </c>
      <c r="DH38" s="613"/>
      <c r="DI38" s="139"/>
      <c r="DJ38" s="107"/>
      <c r="DK38" s="107"/>
      <c r="DL38" s="107"/>
      <c r="DM38" s="107"/>
      <c r="DN38" s="107"/>
      <c r="DO38" s="107"/>
    </row>
    <row r="39" spans="1:119" ht="32.25" customHeight="1" x14ac:dyDescent="0.15">
      <c r="A39" s="108"/>
      <c r="B39" s="134"/>
      <c r="C39" s="611" t="str">
        <f t="shared" si="5"/>
        <v/>
      </c>
      <c r="D39" s="611"/>
      <c r="E39" s="612" t="str">
        <f>IF('各会計、関係団体の財政状況及び健全化判断比率'!B12="","",'各会計、関係団体の財政状況及び健全化判断比率'!B12)</f>
        <v/>
      </c>
      <c r="F39" s="612"/>
      <c r="G39" s="612"/>
      <c r="H39" s="612"/>
      <c r="I39" s="612"/>
      <c r="J39" s="612"/>
      <c r="K39" s="612"/>
      <c r="L39" s="612"/>
      <c r="M39" s="612"/>
      <c r="N39" s="612"/>
      <c r="O39" s="612"/>
      <c r="P39" s="612"/>
      <c r="Q39" s="612"/>
      <c r="R39" s="612"/>
      <c r="S39" s="612"/>
      <c r="T39" s="135"/>
      <c r="U39" s="611" t="str">
        <f t="shared" si="4"/>
        <v/>
      </c>
      <c r="V39" s="611"/>
      <c r="W39" s="612"/>
      <c r="X39" s="612"/>
      <c r="Y39" s="612"/>
      <c r="Z39" s="612"/>
      <c r="AA39" s="612"/>
      <c r="AB39" s="612"/>
      <c r="AC39" s="612"/>
      <c r="AD39" s="612"/>
      <c r="AE39" s="612"/>
      <c r="AF39" s="612"/>
      <c r="AG39" s="612"/>
      <c r="AH39" s="612"/>
      <c r="AI39" s="612"/>
      <c r="AJ39" s="612"/>
      <c r="AK39" s="612"/>
      <c r="AL39" s="135"/>
      <c r="AM39" s="611" t="str">
        <f t="shared" si="0"/>
        <v/>
      </c>
      <c r="AN39" s="611"/>
      <c r="AO39" s="612"/>
      <c r="AP39" s="612"/>
      <c r="AQ39" s="612"/>
      <c r="AR39" s="612"/>
      <c r="AS39" s="612"/>
      <c r="AT39" s="612"/>
      <c r="AU39" s="612"/>
      <c r="AV39" s="612"/>
      <c r="AW39" s="612"/>
      <c r="AX39" s="612"/>
      <c r="AY39" s="612"/>
      <c r="AZ39" s="612"/>
      <c r="BA39" s="612"/>
      <c r="BB39" s="612"/>
      <c r="BC39" s="612"/>
      <c r="BD39" s="135"/>
      <c r="BE39" s="611" t="str">
        <f t="shared" si="1"/>
        <v/>
      </c>
      <c r="BF39" s="611"/>
      <c r="BG39" s="612"/>
      <c r="BH39" s="612"/>
      <c r="BI39" s="612"/>
      <c r="BJ39" s="612"/>
      <c r="BK39" s="612"/>
      <c r="BL39" s="612"/>
      <c r="BM39" s="612"/>
      <c r="BN39" s="612"/>
      <c r="BO39" s="612"/>
      <c r="BP39" s="612"/>
      <c r="BQ39" s="612"/>
      <c r="BR39" s="612"/>
      <c r="BS39" s="612"/>
      <c r="BT39" s="612"/>
      <c r="BU39" s="612"/>
      <c r="BV39" s="135"/>
      <c r="BW39" s="611">
        <f t="shared" si="2"/>
        <v>10</v>
      </c>
      <c r="BX39" s="611"/>
      <c r="BY39" s="612" t="str">
        <f>IF('各会計、関係団体の財政状況及び健全化判断比率'!B73="","",'各会計、関係団体の財政状況及び健全化判断比率'!B73)</f>
        <v>皆野・長瀞下水道組合</v>
      </c>
      <c r="BZ39" s="612"/>
      <c r="CA39" s="612"/>
      <c r="CB39" s="612"/>
      <c r="CC39" s="612"/>
      <c r="CD39" s="612"/>
      <c r="CE39" s="612"/>
      <c r="CF39" s="612"/>
      <c r="CG39" s="612"/>
      <c r="CH39" s="612"/>
      <c r="CI39" s="612"/>
      <c r="CJ39" s="612"/>
      <c r="CK39" s="612"/>
      <c r="CL39" s="612"/>
      <c r="CM39" s="612"/>
      <c r="CN39" s="135"/>
      <c r="CO39" s="611" t="str">
        <f t="shared" si="3"/>
        <v/>
      </c>
      <c r="CP39" s="611"/>
      <c r="CQ39" s="612" t="str">
        <f>IF('各会計、関係団体の財政状況及び健全化判断比率'!BS12="","",'各会計、関係団体の財政状況及び健全化判断比率'!BS12)</f>
        <v/>
      </c>
      <c r="CR39" s="612"/>
      <c r="CS39" s="612"/>
      <c r="CT39" s="612"/>
      <c r="CU39" s="612"/>
      <c r="CV39" s="612"/>
      <c r="CW39" s="612"/>
      <c r="CX39" s="612"/>
      <c r="CY39" s="612"/>
      <c r="CZ39" s="612"/>
      <c r="DA39" s="612"/>
      <c r="DB39" s="612"/>
      <c r="DC39" s="612"/>
      <c r="DD39" s="612"/>
      <c r="DE39" s="612"/>
      <c r="DF39" s="132"/>
      <c r="DG39" s="613" t="str">
        <f>IF('各会計、関係団体の財政状況及び健全化判断比率'!BR12="","",'各会計、関係団体の財政状況及び健全化判断比率'!BR12)</f>
        <v/>
      </c>
      <c r="DH39" s="613"/>
      <c r="DI39" s="139"/>
      <c r="DJ39" s="107"/>
      <c r="DK39" s="107"/>
      <c r="DL39" s="107"/>
      <c r="DM39" s="107"/>
      <c r="DN39" s="107"/>
      <c r="DO39" s="107"/>
    </row>
    <row r="40" spans="1:119" ht="32.25" customHeight="1" x14ac:dyDescent="0.15">
      <c r="A40" s="108"/>
      <c r="B40" s="134"/>
      <c r="C40" s="611" t="str">
        <f t="shared" si="5"/>
        <v/>
      </c>
      <c r="D40" s="611"/>
      <c r="E40" s="612" t="str">
        <f>IF('各会計、関係団体の財政状況及び健全化判断比率'!B13="","",'各会計、関係団体の財政状況及び健全化判断比率'!B13)</f>
        <v/>
      </c>
      <c r="F40" s="612"/>
      <c r="G40" s="612"/>
      <c r="H40" s="612"/>
      <c r="I40" s="612"/>
      <c r="J40" s="612"/>
      <c r="K40" s="612"/>
      <c r="L40" s="612"/>
      <c r="M40" s="612"/>
      <c r="N40" s="612"/>
      <c r="O40" s="612"/>
      <c r="P40" s="612"/>
      <c r="Q40" s="612"/>
      <c r="R40" s="612"/>
      <c r="S40" s="612"/>
      <c r="T40" s="135"/>
      <c r="U40" s="611" t="str">
        <f t="shared" si="4"/>
        <v/>
      </c>
      <c r="V40" s="611"/>
      <c r="W40" s="612"/>
      <c r="X40" s="612"/>
      <c r="Y40" s="612"/>
      <c r="Z40" s="612"/>
      <c r="AA40" s="612"/>
      <c r="AB40" s="612"/>
      <c r="AC40" s="612"/>
      <c r="AD40" s="612"/>
      <c r="AE40" s="612"/>
      <c r="AF40" s="612"/>
      <c r="AG40" s="612"/>
      <c r="AH40" s="612"/>
      <c r="AI40" s="612"/>
      <c r="AJ40" s="612"/>
      <c r="AK40" s="612"/>
      <c r="AL40" s="135"/>
      <c r="AM40" s="611" t="str">
        <f t="shared" si="0"/>
        <v/>
      </c>
      <c r="AN40" s="611"/>
      <c r="AO40" s="612"/>
      <c r="AP40" s="612"/>
      <c r="AQ40" s="612"/>
      <c r="AR40" s="612"/>
      <c r="AS40" s="612"/>
      <c r="AT40" s="612"/>
      <c r="AU40" s="612"/>
      <c r="AV40" s="612"/>
      <c r="AW40" s="612"/>
      <c r="AX40" s="612"/>
      <c r="AY40" s="612"/>
      <c r="AZ40" s="612"/>
      <c r="BA40" s="612"/>
      <c r="BB40" s="612"/>
      <c r="BC40" s="612"/>
      <c r="BD40" s="135"/>
      <c r="BE40" s="611" t="str">
        <f t="shared" si="1"/>
        <v/>
      </c>
      <c r="BF40" s="611"/>
      <c r="BG40" s="612"/>
      <c r="BH40" s="612"/>
      <c r="BI40" s="612"/>
      <c r="BJ40" s="612"/>
      <c r="BK40" s="612"/>
      <c r="BL40" s="612"/>
      <c r="BM40" s="612"/>
      <c r="BN40" s="612"/>
      <c r="BO40" s="612"/>
      <c r="BP40" s="612"/>
      <c r="BQ40" s="612"/>
      <c r="BR40" s="612"/>
      <c r="BS40" s="612"/>
      <c r="BT40" s="612"/>
      <c r="BU40" s="612"/>
      <c r="BV40" s="135"/>
      <c r="BW40" s="611">
        <f t="shared" si="2"/>
        <v>11</v>
      </c>
      <c r="BX40" s="611"/>
      <c r="BY40" s="612" t="str">
        <f>IF('各会計、関係団体の財政状況及び健全化判断比率'!B74="","",'各会計、関係団体の財政状況及び健全化判断比率'!B74)</f>
        <v>皆野・長瀞下水道組合</v>
      </c>
      <c r="BZ40" s="612"/>
      <c r="CA40" s="612"/>
      <c r="CB40" s="612"/>
      <c r="CC40" s="612"/>
      <c r="CD40" s="612"/>
      <c r="CE40" s="612"/>
      <c r="CF40" s="612"/>
      <c r="CG40" s="612"/>
      <c r="CH40" s="612"/>
      <c r="CI40" s="612"/>
      <c r="CJ40" s="612"/>
      <c r="CK40" s="612"/>
      <c r="CL40" s="612"/>
      <c r="CM40" s="612"/>
      <c r="CN40" s="135"/>
      <c r="CO40" s="611" t="str">
        <f t="shared" si="3"/>
        <v/>
      </c>
      <c r="CP40" s="611"/>
      <c r="CQ40" s="612" t="str">
        <f>IF('各会計、関係団体の財政状況及び健全化判断比率'!BS13="","",'各会計、関係団体の財政状況及び健全化判断比率'!BS13)</f>
        <v/>
      </c>
      <c r="CR40" s="612"/>
      <c r="CS40" s="612"/>
      <c r="CT40" s="612"/>
      <c r="CU40" s="612"/>
      <c r="CV40" s="612"/>
      <c r="CW40" s="612"/>
      <c r="CX40" s="612"/>
      <c r="CY40" s="612"/>
      <c r="CZ40" s="612"/>
      <c r="DA40" s="612"/>
      <c r="DB40" s="612"/>
      <c r="DC40" s="612"/>
      <c r="DD40" s="612"/>
      <c r="DE40" s="612"/>
      <c r="DF40" s="132"/>
      <c r="DG40" s="613" t="str">
        <f>IF('各会計、関係団体の財政状況及び健全化判断比率'!BR13="","",'各会計、関係団体の財政状況及び健全化判断比率'!BR13)</f>
        <v/>
      </c>
      <c r="DH40" s="613"/>
      <c r="DI40" s="139"/>
      <c r="DJ40" s="107"/>
      <c r="DK40" s="107"/>
      <c r="DL40" s="107"/>
      <c r="DM40" s="107"/>
      <c r="DN40" s="107"/>
      <c r="DO40" s="107"/>
    </row>
    <row r="41" spans="1:119" ht="32.25" customHeight="1" x14ac:dyDescent="0.15">
      <c r="A41" s="108"/>
      <c r="B41" s="134"/>
      <c r="C41" s="611" t="str">
        <f t="shared" si="5"/>
        <v/>
      </c>
      <c r="D41" s="611"/>
      <c r="E41" s="612" t="str">
        <f>IF('各会計、関係団体の財政状況及び健全化判断比率'!B14="","",'各会計、関係団体の財政状況及び健全化判断比率'!B14)</f>
        <v/>
      </c>
      <c r="F41" s="612"/>
      <c r="G41" s="612"/>
      <c r="H41" s="612"/>
      <c r="I41" s="612"/>
      <c r="J41" s="612"/>
      <c r="K41" s="612"/>
      <c r="L41" s="612"/>
      <c r="M41" s="612"/>
      <c r="N41" s="612"/>
      <c r="O41" s="612"/>
      <c r="P41" s="612"/>
      <c r="Q41" s="612"/>
      <c r="R41" s="612"/>
      <c r="S41" s="612"/>
      <c r="T41" s="135"/>
      <c r="U41" s="611" t="str">
        <f t="shared" si="4"/>
        <v/>
      </c>
      <c r="V41" s="611"/>
      <c r="W41" s="612"/>
      <c r="X41" s="612"/>
      <c r="Y41" s="612"/>
      <c r="Z41" s="612"/>
      <c r="AA41" s="612"/>
      <c r="AB41" s="612"/>
      <c r="AC41" s="612"/>
      <c r="AD41" s="612"/>
      <c r="AE41" s="612"/>
      <c r="AF41" s="612"/>
      <c r="AG41" s="612"/>
      <c r="AH41" s="612"/>
      <c r="AI41" s="612"/>
      <c r="AJ41" s="612"/>
      <c r="AK41" s="612"/>
      <c r="AL41" s="135"/>
      <c r="AM41" s="611" t="str">
        <f t="shared" si="0"/>
        <v/>
      </c>
      <c r="AN41" s="611"/>
      <c r="AO41" s="612"/>
      <c r="AP41" s="612"/>
      <c r="AQ41" s="612"/>
      <c r="AR41" s="612"/>
      <c r="AS41" s="612"/>
      <c r="AT41" s="612"/>
      <c r="AU41" s="612"/>
      <c r="AV41" s="612"/>
      <c r="AW41" s="612"/>
      <c r="AX41" s="612"/>
      <c r="AY41" s="612"/>
      <c r="AZ41" s="612"/>
      <c r="BA41" s="612"/>
      <c r="BB41" s="612"/>
      <c r="BC41" s="612"/>
      <c r="BD41" s="135"/>
      <c r="BE41" s="611" t="str">
        <f t="shared" si="1"/>
        <v/>
      </c>
      <c r="BF41" s="611"/>
      <c r="BG41" s="612"/>
      <c r="BH41" s="612"/>
      <c r="BI41" s="612"/>
      <c r="BJ41" s="612"/>
      <c r="BK41" s="612"/>
      <c r="BL41" s="612"/>
      <c r="BM41" s="612"/>
      <c r="BN41" s="612"/>
      <c r="BO41" s="612"/>
      <c r="BP41" s="612"/>
      <c r="BQ41" s="612"/>
      <c r="BR41" s="612"/>
      <c r="BS41" s="612"/>
      <c r="BT41" s="612"/>
      <c r="BU41" s="612"/>
      <c r="BV41" s="135"/>
      <c r="BW41" s="611">
        <f t="shared" si="2"/>
        <v>12</v>
      </c>
      <c r="BX41" s="611"/>
      <c r="BY41" s="612" t="str">
        <f>IF('各会計、関係団体の財政状況及び健全化判断比率'!B75="","",'各会計、関係団体の財政状況及び健全化判断比率'!B75)</f>
        <v>皆野・長瀞下水道組合</v>
      </c>
      <c r="BZ41" s="612"/>
      <c r="CA41" s="612"/>
      <c r="CB41" s="612"/>
      <c r="CC41" s="612"/>
      <c r="CD41" s="612"/>
      <c r="CE41" s="612"/>
      <c r="CF41" s="612"/>
      <c r="CG41" s="612"/>
      <c r="CH41" s="612"/>
      <c r="CI41" s="612"/>
      <c r="CJ41" s="612"/>
      <c r="CK41" s="612"/>
      <c r="CL41" s="612"/>
      <c r="CM41" s="612"/>
      <c r="CN41" s="135"/>
      <c r="CO41" s="611" t="str">
        <f t="shared" si="3"/>
        <v/>
      </c>
      <c r="CP41" s="611"/>
      <c r="CQ41" s="612" t="str">
        <f>IF('各会計、関係団体の財政状況及び健全化判断比率'!BS14="","",'各会計、関係団体の財政状況及び健全化判断比率'!BS14)</f>
        <v/>
      </c>
      <c r="CR41" s="612"/>
      <c r="CS41" s="612"/>
      <c r="CT41" s="612"/>
      <c r="CU41" s="612"/>
      <c r="CV41" s="612"/>
      <c r="CW41" s="612"/>
      <c r="CX41" s="612"/>
      <c r="CY41" s="612"/>
      <c r="CZ41" s="612"/>
      <c r="DA41" s="612"/>
      <c r="DB41" s="612"/>
      <c r="DC41" s="612"/>
      <c r="DD41" s="612"/>
      <c r="DE41" s="612"/>
      <c r="DF41" s="132"/>
      <c r="DG41" s="613" t="str">
        <f>IF('各会計、関係団体の財政状況及び健全化判断比率'!BR14="","",'各会計、関係団体の財政状況及び健全化判断比率'!BR14)</f>
        <v/>
      </c>
      <c r="DH41" s="613"/>
      <c r="DI41" s="139"/>
      <c r="DJ41" s="107"/>
      <c r="DK41" s="107"/>
      <c r="DL41" s="107"/>
      <c r="DM41" s="107"/>
      <c r="DN41" s="107"/>
      <c r="DO41" s="107"/>
    </row>
    <row r="42" spans="1:119" ht="32.25" customHeight="1" x14ac:dyDescent="0.15">
      <c r="A42" s="107"/>
      <c r="B42" s="134"/>
      <c r="C42" s="611" t="str">
        <f t="shared" si="5"/>
        <v/>
      </c>
      <c r="D42" s="611"/>
      <c r="E42" s="612" t="str">
        <f>IF('各会計、関係団体の財政状況及び健全化判断比率'!B15="","",'各会計、関係団体の財政状況及び健全化判断比率'!B15)</f>
        <v/>
      </c>
      <c r="F42" s="612"/>
      <c r="G42" s="612"/>
      <c r="H42" s="612"/>
      <c r="I42" s="612"/>
      <c r="J42" s="612"/>
      <c r="K42" s="612"/>
      <c r="L42" s="612"/>
      <c r="M42" s="612"/>
      <c r="N42" s="612"/>
      <c r="O42" s="612"/>
      <c r="P42" s="612"/>
      <c r="Q42" s="612"/>
      <c r="R42" s="612"/>
      <c r="S42" s="612"/>
      <c r="T42" s="135"/>
      <c r="U42" s="611" t="str">
        <f t="shared" si="4"/>
        <v/>
      </c>
      <c r="V42" s="611"/>
      <c r="W42" s="612"/>
      <c r="X42" s="612"/>
      <c r="Y42" s="612"/>
      <c r="Z42" s="612"/>
      <c r="AA42" s="612"/>
      <c r="AB42" s="612"/>
      <c r="AC42" s="612"/>
      <c r="AD42" s="612"/>
      <c r="AE42" s="612"/>
      <c r="AF42" s="612"/>
      <c r="AG42" s="612"/>
      <c r="AH42" s="612"/>
      <c r="AI42" s="612"/>
      <c r="AJ42" s="612"/>
      <c r="AK42" s="612"/>
      <c r="AL42" s="135"/>
      <c r="AM42" s="611" t="str">
        <f t="shared" si="0"/>
        <v/>
      </c>
      <c r="AN42" s="611"/>
      <c r="AO42" s="612"/>
      <c r="AP42" s="612"/>
      <c r="AQ42" s="612"/>
      <c r="AR42" s="612"/>
      <c r="AS42" s="612"/>
      <c r="AT42" s="612"/>
      <c r="AU42" s="612"/>
      <c r="AV42" s="612"/>
      <c r="AW42" s="612"/>
      <c r="AX42" s="612"/>
      <c r="AY42" s="612"/>
      <c r="AZ42" s="612"/>
      <c r="BA42" s="612"/>
      <c r="BB42" s="612"/>
      <c r="BC42" s="612"/>
      <c r="BD42" s="135"/>
      <c r="BE42" s="611" t="str">
        <f t="shared" si="1"/>
        <v/>
      </c>
      <c r="BF42" s="611"/>
      <c r="BG42" s="612"/>
      <c r="BH42" s="612"/>
      <c r="BI42" s="612"/>
      <c r="BJ42" s="612"/>
      <c r="BK42" s="612"/>
      <c r="BL42" s="612"/>
      <c r="BM42" s="612"/>
      <c r="BN42" s="612"/>
      <c r="BO42" s="612"/>
      <c r="BP42" s="612"/>
      <c r="BQ42" s="612"/>
      <c r="BR42" s="612"/>
      <c r="BS42" s="612"/>
      <c r="BT42" s="612"/>
      <c r="BU42" s="612"/>
      <c r="BV42" s="135"/>
      <c r="BW42" s="611">
        <f t="shared" si="2"/>
        <v>13</v>
      </c>
      <c r="BX42" s="611"/>
      <c r="BY42" s="612" t="str">
        <f>IF('各会計、関係団体の財政状況及び健全化判断比率'!B76="","",'各会計、関係団体の財政状況及び健全化判断比率'!B76)</f>
        <v>秩父広域市町村圏組合</v>
      </c>
      <c r="BZ42" s="612"/>
      <c r="CA42" s="612"/>
      <c r="CB42" s="612"/>
      <c r="CC42" s="612"/>
      <c r="CD42" s="612"/>
      <c r="CE42" s="612"/>
      <c r="CF42" s="612"/>
      <c r="CG42" s="612"/>
      <c r="CH42" s="612"/>
      <c r="CI42" s="612"/>
      <c r="CJ42" s="612"/>
      <c r="CK42" s="612"/>
      <c r="CL42" s="612"/>
      <c r="CM42" s="612"/>
      <c r="CN42" s="135"/>
      <c r="CO42" s="611" t="str">
        <f t="shared" si="3"/>
        <v/>
      </c>
      <c r="CP42" s="611"/>
      <c r="CQ42" s="612" t="str">
        <f>IF('各会計、関係団体の財政状況及び健全化判断比率'!BS15="","",'各会計、関係団体の財政状況及び健全化判断比率'!BS15)</f>
        <v/>
      </c>
      <c r="CR42" s="612"/>
      <c r="CS42" s="612"/>
      <c r="CT42" s="612"/>
      <c r="CU42" s="612"/>
      <c r="CV42" s="612"/>
      <c r="CW42" s="612"/>
      <c r="CX42" s="612"/>
      <c r="CY42" s="612"/>
      <c r="CZ42" s="612"/>
      <c r="DA42" s="612"/>
      <c r="DB42" s="612"/>
      <c r="DC42" s="612"/>
      <c r="DD42" s="612"/>
      <c r="DE42" s="612"/>
      <c r="DF42" s="132"/>
      <c r="DG42" s="613" t="str">
        <f>IF('各会計、関係団体の財政状況及び健全化判断比率'!BR15="","",'各会計、関係団体の財政状況及び健全化判断比率'!BR15)</f>
        <v/>
      </c>
      <c r="DH42" s="613"/>
      <c r="DI42" s="139"/>
      <c r="DJ42" s="107"/>
      <c r="DK42" s="107"/>
      <c r="DL42" s="107"/>
      <c r="DM42" s="107"/>
      <c r="DN42" s="107"/>
      <c r="DO42" s="107"/>
    </row>
    <row r="43" spans="1:119" ht="32.25" customHeight="1" x14ac:dyDescent="0.15">
      <c r="A43" s="107"/>
      <c r="B43" s="134"/>
      <c r="C43" s="611" t="str">
        <f t="shared" si="5"/>
        <v/>
      </c>
      <c r="D43" s="611"/>
      <c r="E43" s="612" t="str">
        <f>IF('各会計、関係団体の財政状況及び健全化判断比率'!B16="","",'各会計、関係団体の財政状況及び健全化判断比率'!B16)</f>
        <v/>
      </c>
      <c r="F43" s="612"/>
      <c r="G43" s="612"/>
      <c r="H43" s="612"/>
      <c r="I43" s="612"/>
      <c r="J43" s="612"/>
      <c r="K43" s="612"/>
      <c r="L43" s="612"/>
      <c r="M43" s="612"/>
      <c r="N43" s="612"/>
      <c r="O43" s="612"/>
      <c r="P43" s="612"/>
      <c r="Q43" s="612"/>
      <c r="R43" s="612"/>
      <c r="S43" s="612"/>
      <c r="T43" s="135"/>
      <c r="U43" s="611" t="str">
        <f t="shared" si="4"/>
        <v/>
      </c>
      <c r="V43" s="611"/>
      <c r="W43" s="612"/>
      <c r="X43" s="612"/>
      <c r="Y43" s="612"/>
      <c r="Z43" s="612"/>
      <c r="AA43" s="612"/>
      <c r="AB43" s="612"/>
      <c r="AC43" s="612"/>
      <c r="AD43" s="612"/>
      <c r="AE43" s="612"/>
      <c r="AF43" s="612"/>
      <c r="AG43" s="612"/>
      <c r="AH43" s="612"/>
      <c r="AI43" s="612"/>
      <c r="AJ43" s="612"/>
      <c r="AK43" s="612"/>
      <c r="AL43" s="135"/>
      <c r="AM43" s="611" t="str">
        <f t="shared" si="0"/>
        <v/>
      </c>
      <c r="AN43" s="611"/>
      <c r="AO43" s="612"/>
      <c r="AP43" s="612"/>
      <c r="AQ43" s="612"/>
      <c r="AR43" s="612"/>
      <c r="AS43" s="612"/>
      <c r="AT43" s="612"/>
      <c r="AU43" s="612"/>
      <c r="AV43" s="612"/>
      <c r="AW43" s="612"/>
      <c r="AX43" s="612"/>
      <c r="AY43" s="612"/>
      <c r="AZ43" s="612"/>
      <c r="BA43" s="612"/>
      <c r="BB43" s="612"/>
      <c r="BC43" s="612"/>
      <c r="BD43" s="135"/>
      <c r="BE43" s="611" t="str">
        <f t="shared" si="1"/>
        <v/>
      </c>
      <c r="BF43" s="611"/>
      <c r="BG43" s="612"/>
      <c r="BH43" s="612"/>
      <c r="BI43" s="612"/>
      <c r="BJ43" s="612"/>
      <c r="BK43" s="612"/>
      <c r="BL43" s="612"/>
      <c r="BM43" s="612"/>
      <c r="BN43" s="612"/>
      <c r="BO43" s="612"/>
      <c r="BP43" s="612"/>
      <c r="BQ43" s="612"/>
      <c r="BR43" s="612"/>
      <c r="BS43" s="612"/>
      <c r="BT43" s="612"/>
      <c r="BU43" s="612"/>
      <c r="BV43" s="135"/>
      <c r="BW43" s="611">
        <f t="shared" si="2"/>
        <v>14</v>
      </c>
      <c r="BX43" s="611"/>
      <c r="BY43" s="612" t="str">
        <f>IF('各会計、関係団体の財政状況及び健全化判断比率'!B77="","",'各会計、関係団体の財政状況及び健全化判断比率'!B77)</f>
        <v>秩父広域市町村圏組合</v>
      </c>
      <c r="BZ43" s="612"/>
      <c r="CA43" s="612"/>
      <c r="CB43" s="612"/>
      <c r="CC43" s="612"/>
      <c r="CD43" s="612"/>
      <c r="CE43" s="612"/>
      <c r="CF43" s="612"/>
      <c r="CG43" s="612"/>
      <c r="CH43" s="612"/>
      <c r="CI43" s="612"/>
      <c r="CJ43" s="612"/>
      <c r="CK43" s="612"/>
      <c r="CL43" s="612"/>
      <c r="CM43" s="612"/>
      <c r="CN43" s="135"/>
      <c r="CO43" s="611" t="str">
        <f t="shared" si="3"/>
        <v/>
      </c>
      <c r="CP43" s="611"/>
      <c r="CQ43" s="612" t="str">
        <f>IF('各会計、関係団体の財政状況及び健全化判断比率'!BS16="","",'各会計、関係団体の財政状況及び健全化判断比率'!BS16)</f>
        <v/>
      </c>
      <c r="CR43" s="612"/>
      <c r="CS43" s="612"/>
      <c r="CT43" s="612"/>
      <c r="CU43" s="612"/>
      <c r="CV43" s="612"/>
      <c r="CW43" s="612"/>
      <c r="CX43" s="612"/>
      <c r="CY43" s="612"/>
      <c r="CZ43" s="612"/>
      <c r="DA43" s="612"/>
      <c r="DB43" s="612"/>
      <c r="DC43" s="612"/>
      <c r="DD43" s="612"/>
      <c r="DE43" s="612"/>
      <c r="DF43" s="132"/>
      <c r="DG43" s="613" t="str">
        <f>IF('各会計、関係団体の財政状況及び健全化判断比率'!BR16="","",'各会計、関係団体の財政状況及び健全化判断比率'!BR16)</f>
        <v/>
      </c>
      <c r="DH43" s="613"/>
      <c r="DI43" s="139"/>
      <c r="DJ43" s="107"/>
      <c r="DK43" s="107"/>
      <c r="DL43" s="107"/>
      <c r="DM43" s="107"/>
      <c r="DN43" s="107"/>
      <c r="DO43" s="107"/>
    </row>
    <row r="44" spans="1:119" ht="13.5" customHeight="1" thickBot="1" x14ac:dyDescent="0.2">
      <c r="A44" s="107"/>
      <c r="B44" s="140"/>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2"/>
      <c r="DJ44" s="107"/>
      <c r="DK44" s="107"/>
      <c r="DL44" s="107"/>
      <c r="DM44" s="107"/>
      <c r="DN44" s="107"/>
      <c r="DO44" s="107"/>
    </row>
    <row r="45" spans="1:119" x14ac:dyDescent="0.15">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row>
    <row r="46" spans="1:119" x14ac:dyDescent="0.15">
      <c r="B46" s="107" t="s">
        <v>207</v>
      </c>
      <c r="C46" s="107"/>
      <c r="D46" s="107"/>
      <c r="E46" s="107" t="s">
        <v>208</v>
      </c>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row>
    <row r="47" spans="1:119" x14ac:dyDescent="0.15">
      <c r="B47" s="107"/>
      <c r="C47" s="107"/>
      <c r="D47" s="107"/>
      <c r="E47" s="107" t="s">
        <v>209</v>
      </c>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row>
    <row r="48" spans="1:119" x14ac:dyDescent="0.15">
      <c r="B48" s="107"/>
      <c r="C48" s="107"/>
      <c r="D48" s="107"/>
      <c r="E48" s="107" t="s">
        <v>210</v>
      </c>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row>
    <row r="49" spans="5:5" x14ac:dyDescent="0.15">
      <c r="E49" s="143" t="s">
        <v>211</v>
      </c>
    </row>
    <row r="50" spans="5:5" x14ac:dyDescent="0.15">
      <c r="E50" s="109" t="s">
        <v>212</v>
      </c>
    </row>
    <row r="51" spans="5:5" x14ac:dyDescent="0.15">
      <c r="E51" s="109" t="s">
        <v>213</v>
      </c>
    </row>
    <row r="52" spans="5:5" x14ac:dyDescent="0.15">
      <c r="E52" s="109" t="s">
        <v>214</v>
      </c>
    </row>
    <row r="53" spans="5:5" x14ac:dyDescent="0.15"/>
    <row r="54" spans="5:5" x14ac:dyDescent="0.15"/>
    <row r="55" spans="5:5" x14ac:dyDescent="0.15"/>
    <row r="56" spans="5:5" x14ac:dyDescent="0.15"/>
  </sheetData>
  <sheetProtection algorithmName="SHA-512" hashValue="S6Wg9Wci6Ji3w0dnRIPzyUpviLEzrbtLBEQ2fFLS058JrF7GbU7fy4wPSSKezwC9uaGxu+4l3pXZregh8qOTCg==" saltValue="rtG79alQ2+fs7MbYYZb0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4B408-854E-4A13-A8A6-CF5AF1E12703}">
  <sheetPr>
    <pageSetUpPr fitToPage="1"/>
  </sheetPr>
  <dimension ref="A1:P45"/>
  <sheetViews>
    <sheetView showGridLines="0" topLeftCell="A25" zoomScale="78" zoomScaleNormal="78"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545</v>
      </c>
      <c r="G33" s="17" t="s">
        <v>546</v>
      </c>
      <c r="H33" s="17" t="s">
        <v>547</v>
      </c>
      <c r="I33" s="17" t="s">
        <v>548</v>
      </c>
      <c r="J33" s="18" t="s">
        <v>549</v>
      </c>
      <c r="K33" s="10"/>
      <c r="L33" s="10"/>
      <c r="M33" s="10"/>
      <c r="N33" s="10"/>
      <c r="O33" s="10"/>
      <c r="P33" s="10"/>
    </row>
    <row r="34" spans="1:16" ht="39" customHeight="1" x14ac:dyDescent="0.15">
      <c r="A34" s="10"/>
      <c r="B34" s="314"/>
      <c r="C34" s="1201" t="s">
        <v>553</v>
      </c>
      <c r="D34" s="1201"/>
      <c r="E34" s="1202"/>
      <c r="F34" s="315">
        <v>2.72</v>
      </c>
      <c r="G34" s="316">
        <v>3.99</v>
      </c>
      <c r="H34" s="316">
        <v>4.76</v>
      </c>
      <c r="I34" s="316">
        <v>8</v>
      </c>
      <c r="J34" s="317">
        <v>7.38</v>
      </c>
      <c r="K34" s="10"/>
      <c r="L34" s="10"/>
      <c r="M34" s="10"/>
      <c r="N34" s="10"/>
      <c r="O34" s="10"/>
      <c r="P34" s="10"/>
    </row>
    <row r="35" spans="1:16" ht="39" customHeight="1" x14ac:dyDescent="0.15">
      <c r="A35" s="10"/>
      <c r="B35" s="318"/>
      <c r="C35" s="1197" t="s">
        <v>554</v>
      </c>
      <c r="D35" s="1197"/>
      <c r="E35" s="1198"/>
      <c r="F35" s="319">
        <v>4.6900000000000004</v>
      </c>
      <c r="G35" s="320">
        <v>4.87</v>
      </c>
      <c r="H35" s="320">
        <v>3.77</v>
      </c>
      <c r="I35" s="320">
        <v>1.83</v>
      </c>
      <c r="J35" s="321">
        <v>2.15</v>
      </c>
      <c r="K35" s="10"/>
      <c r="L35" s="10"/>
      <c r="M35" s="10"/>
      <c r="N35" s="10"/>
      <c r="O35" s="10"/>
      <c r="P35" s="10"/>
    </row>
    <row r="36" spans="1:16" ht="39" customHeight="1" x14ac:dyDescent="0.15">
      <c r="A36" s="10"/>
      <c r="B36" s="318"/>
      <c r="C36" s="1197" t="s">
        <v>555</v>
      </c>
      <c r="D36" s="1197"/>
      <c r="E36" s="1198"/>
      <c r="F36" s="319">
        <v>2.42</v>
      </c>
      <c r="G36" s="320">
        <v>0.84</v>
      </c>
      <c r="H36" s="320">
        <v>1.61</v>
      </c>
      <c r="I36" s="320">
        <v>2.0299999999999998</v>
      </c>
      <c r="J36" s="321">
        <v>1.87</v>
      </c>
      <c r="K36" s="10"/>
      <c r="L36" s="10"/>
      <c r="M36" s="10"/>
      <c r="N36" s="10"/>
      <c r="O36" s="10"/>
      <c r="P36" s="10"/>
    </row>
    <row r="37" spans="1:16" ht="39" customHeight="1" x14ac:dyDescent="0.15">
      <c r="A37" s="10"/>
      <c r="B37" s="318"/>
      <c r="C37" s="1197" t="s">
        <v>556</v>
      </c>
      <c r="D37" s="1197"/>
      <c r="E37" s="1198"/>
      <c r="F37" s="319">
        <v>0.01</v>
      </c>
      <c r="G37" s="320">
        <v>0.02</v>
      </c>
      <c r="H37" s="320">
        <v>0.04</v>
      </c>
      <c r="I37" s="320">
        <v>0.05</v>
      </c>
      <c r="J37" s="321">
        <v>0.03</v>
      </c>
      <c r="K37" s="10"/>
      <c r="L37" s="10"/>
      <c r="M37" s="10"/>
      <c r="N37" s="10"/>
      <c r="O37" s="10"/>
      <c r="P37" s="10"/>
    </row>
    <row r="38" spans="1:16" ht="39" customHeight="1" x14ac:dyDescent="0.15">
      <c r="A38" s="10"/>
      <c r="B38" s="318"/>
      <c r="C38" s="1197"/>
      <c r="D38" s="1197"/>
      <c r="E38" s="1198"/>
      <c r="F38" s="319"/>
      <c r="G38" s="320"/>
      <c r="H38" s="320"/>
      <c r="I38" s="320"/>
      <c r="J38" s="321"/>
      <c r="K38" s="10"/>
      <c r="L38" s="10"/>
      <c r="M38" s="10"/>
      <c r="N38" s="10"/>
      <c r="O38" s="10"/>
      <c r="P38" s="10"/>
    </row>
    <row r="39" spans="1:16" ht="39" customHeight="1" x14ac:dyDescent="0.15">
      <c r="A39" s="10"/>
      <c r="B39" s="318"/>
      <c r="C39" s="1197"/>
      <c r="D39" s="1197"/>
      <c r="E39" s="1198"/>
      <c r="F39" s="319"/>
      <c r="G39" s="320"/>
      <c r="H39" s="320"/>
      <c r="I39" s="320"/>
      <c r="J39" s="321"/>
      <c r="K39" s="10"/>
      <c r="L39" s="10"/>
      <c r="M39" s="10"/>
      <c r="N39" s="10"/>
      <c r="O39" s="10"/>
      <c r="P39" s="10"/>
    </row>
    <row r="40" spans="1:16" ht="39" customHeight="1" x14ac:dyDescent="0.15">
      <c r="A40" s="10"/>
      <c r="B40" s="318"/>
      <c r="C40" s="1197"/>
      <c r="D40" s="1197"/>
      <c r="E40" s="1198"/>
      <c r="F40" s="319"/>
      <c r="G40" s="320"/>
      <c r="H40" s="320"/>
      <c r="I40" s="320"/>
      <c r="J40" s="321"/>
      <c r="K40" s="10"/>
      <c r="L40" s="10"/>
      <c r="M40" s="10"/>
      <c r="N40" s="10"/>
      <c r="O40" s="10"/>
      <c r="P40" s="10"/>
    </row>
    <row r="41" spans="1:16" ht="39" customHeight="1" x14ac:dyDescent="0.15">
      <c r="A41" s="10"/>
      <c r="B41" s="318"/>
      <c r="C41" s="1197"/>
      <c r="D41" s="1197"/>
      <c r="E41" s="1198"/>
      <c r="F41" s="319"/>
      <c r="G41" s="320"/>
      <c r="H41" s="320"/>
      <c r="I41" s="320"/>
      <c r="J41" s="321"/>
      <c r="K41" s="10"/>
      <c r="L41" s="10"/>
      <c r="M41" s="10"/>
      <c r="N41" s="10"/>
      <c r="O41" s="10"/>
      <c r="P41" s="10"/>
    </row>
    <row r="42" spans="1:16" ht="39" customHeight="1" x14ac:dyDescent="0.15">
      <c r="A42" s="10"/>
      <c r="B42" s="322"/>
      <c r="C42" s="1197" t="s">
        <v>557</v>
      </c>
      <c r="D42" s="1197"/>
      <c r="E42" s="1198"/>
      <c r="F42" s="319" t="s">
        <v>506</v>
      </c>
      <c r="G42" s="320" t="s">
        <v>506</v>
      </c>
      <c r="H42" s="320" t="s">
        <v>506</v>
      </c>
      <c r="I42" s="320" t="s">
        <v>506</v>
      </c>
      <c r="J42" s="321" t="s">
        <v>506</v>
      </c>
      <c r="K42" s="10"/>
      <c r="L42" s="10"/>
      <c r="M42" s="10"/>
      <c r="N42" s="10"/>
      <c r="O42" s="10"/>
      <c r="P42" s="10"/>
    </row>
    <row r="43" spans="1:16" ht="39" customHeight="1" thickBot="1" x14ac:dyDescent="0.2">
      <c r="A43" s="10"/>
      <c r="B43" s="323"/>
      <c r="C43" s="1199" t="s">
        <v>558</v>
      </c>
      <c r="D43" s="1199"/>
      <c r="E43" s="1200"/>
      <c r="F43" s="324" t="s">
        <v>506</v>
      </c>
      <c r="G43" s="325" t="s">
        <v>506</v>
      </c>
      <c r="H43" s="325" t="s">
        <v>506</v>
      </c>
      <c r="I43" s="325" t="s">
        <v>506</v>
      </c>
      <c r="J43" s="326" t="s">
        <v>506</v>
      </c>
      <c r="K43" s="10"/>
      <c r="L43" s="10"/>
      <c r="M43" s="10"/>
      <c r="N43" s="10"/>
      <c r="O43" s="10"/>
      <c r="P43" s="10"/>
    </row>
    <row r="44" spans="1:16" ht="39" customHeight="1" x14ac:dyDescent="0.15">
      <c r="A44" s="10"/>
      <c r="B44" s="327" t="s">
        <v>7</v>
      </c>
      <c r="C44" s="328"/>
      <c r="D44" s="328"/>
      <c r="E44" s="328"/>
      <c r="F44" s="10"/>
      <c r="G44" s="10"/>
      <c r="H44" s="10"/>
      <c r="I44" s="10"/>
      <c r="J44" s="10"/>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Bu7zH5IcMjrxrIUwwhHlqSPisupmUcFl86fHiUmsFoK6PV0AI5ZOQsmEwVj51m9rHHoIQ94GAvoVrVk88JHYRg==" saltValue="lKhfpZFsoZwpimTfE90r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0D71-7604-46F4-A12C-A8F9424517AF}">
  <sheetPr>
    <pageSetUpPr fitToPage="1"/>
  </sheetPr>
  <dimension ref="A1:U62"/>
  <sheetViews>
    <sheetView showGridLines="0" zoomScale="66" zoomScaleNormal="66" zoomScaleSheetLayoutView="55" workbookViewId="0"/>
  </sheetViews>
  <sheetFormatPr defaultColWidth="0" defaultRowHeight="12.6" customHeight="1" zeroHeight="1" x14ac:dyDescent="0.15"/>
  <cols>
    <col min="1" max="1" width="6.625" style="20" customWidth="1"/>
    <col min="2" max="3" width="10.875" style="20" customWidth="1"/>
    <col min="4" max="4" width="10" style="20" customWidth="1"/>
    <col min="5" max="10" width="11" style="20" customWidth="1"/>
    <col min="11" max="15" width="13.125" style="20" customWidth="1"/>
    <col min="16" max="21" width="11.5" style="20" customWidth="1"/>
    <col min="22" max="16384" width="0" style="20" hidden="1"/>
  </cols>
  <sheetData>
    <row r="1" spans="1:21" ht="13.5" customHeight="1" x14ac:dyDescent="0.15">
      <c r="A1" s="19"/>
      <c r="B1" s="19"/>
      <c r="C1" s="19"/>
      <c r="D1" s="19"/>
      <c r="E1" s="19"/>
      <c r="F1" s="19"/>
      <c r="G1" s="19"/>
      <c r="H1" s="19"/>
      <c r="I1" s="19"/>
      <c r="J1" s="19"/>
      <c r="K1" s="19"/>
      <c r="L1" s="19"/>
      <c r="M1" s="19"/>
      <c r="N1" s="19"/>
      <c r="O1" s="19"/>
      <c r="P1" s="19"/>
      <c r="Q1" s="19"/>
      <c r="R1" s="19"/>
      <c r="S1" s="19"/>
      <c r="T1" s="19"/>
      <c r="U1" s="19"/>
    </row>
    <row r="2" spans="1:21" ht="13.5" customHeight="1" x14ac:dyDescent="0.15">
      <c r="A2" s="19"/>
      <c r="B2" s="19"/>
      <c r="C2" s="19"/>
      <c r="D2" s="19"/>
      <c r="E2" s="19"/>
      <c r="F2" s="19"/>
      <c r="G2" s="19"/>
      <c r="H2" s="19"/>
      <c r="I2" s="19"/>
      <c r="J2" s="19"/>
      <c r="K2" s="19"/>
      <c r="L2" s="19"/>
      <c r="M2" s="19"/>
      <c r="N2" s="19"/>
      <c r="O2" s="19"/>
      <c r="P2" s="19"/>
      <c r="Q2" s="19"/>
      <c r="R2" s="19"/>
      <c r="S2" s="19"/>
      <c r="T2" s="19"/>
      <c r="U2" s="19"/>
    </row>
    <row r="3" spans="1:21" ht="13.5" customHeight="1" x14ac:dyDescent="0.15">
      <c r="A3" s="19"/>
      <c r="B3" s="19"/>
      <c r="C3" s="19"/>
      <c r="D3" s="19"/>
      <c r="E3" s="19"/>
      <c r="F3" s="19"/>
      <c r="G3" s="19"/>
      <c r="H3" s="19"/>
      <c r="I3" s="19"/>
      <c r="J3" s="19"/>
      <c r="K3" s="19"/>
      <c r="L3" s="19"/>
      <c r="M3" s="19"/>
      <c r="N3" s="19"/>
      <c r="O3" s="19"/>
      <c r="P3" s="19"/>
      <c r="Q3" s="19"/>
      <c r="R3" s="19"/>
      <c r="S3" s="19"/>
      <c r="T3" s="19"/>
      <c r="U3" s="19"/>
    </row>
    <row r="4" spans="1:21" ht="13.5" customHeight="1" x14ac:dyDescent="0.15">
      <c r="A4" s="19"/>
      <c r="B4" s="19"/>
      <c r="C4" s="19"/>
      <c r="D4" s="19"/>
      <c r="E4" s="19"/>
      <c r="F4" s="19"/>
      <c r="G4" s="19"/>
      <c r="H4" s="19"/>
      <c r="I4" s="19"/>
      <c r="J4" s="19"/>
      <c r="K4" s="19"/>
      <c r="L4" s="19"/>
      <c r="M4" s="19"/>
      <c r="N4" s="19"/>
      <c r="O4" s="19"/>
      <c r="P4" s="19"/>
      <c r="Q4" s="19"/>
      <c r="R4" s="19"/>
      <c r="S4" s="19"/>
      <c r="T4" s="19"/>
      <c r="U4" s="19"/>
    </row>
    <row r="5" spans="1:21" ht="13.5" customHeight="1" x14ac:dyDescent="0.15">
      <c r="A5" s="19"/>
      <c r="B5" s="19"/>
      <c r="C5" s="19"/>
      <c r="D5" s="19"/>
      <c r="E5" s="19"/>
      <c r="F5" s="19"/>
      <c r="G5" s="19"/>
      <c r="H5" s="19"/>
      <c r="I5" s="19"/>
      <c r="J5" s="19"/>
      <c r="K5" s="19"/>
      <c r="L5" s="19"/>
      <c r="M5" s="19"/>
      <c r="N5" s="19"/>
      <c r="O5" s="19"/>
      <c r="P5" s="19"/>
      <c r="Q5" s="19"/>
      <c r="R5" s="19"/>
      <c r="S5" s="19"/>
      <c r="T5" s="19"/>
      <c r="U5" s="19"/>
    </row>
    <row r="6" spans="1:21" ht="13.5" customHeight="1" x14ac:dyDescent="0.15">
      <c r="A6" s="19"/>
      <c r="B6" s="19"/>
      <c r="C6" s="19"/>
      <c r="D6" s="19"/>
      <c r="E6" s="19"/>
      <c r="F6" s="19"/>
      <c r="G6" s="19"/>
      <c r="H6" s="19"/>
      <c r="I6" s="19"/>
      <c r="J6" s="19"/>
      <c r="K6" s="19"/>
      <c r="L6" s="19"/>
      <c r="M6" s="19"/>
      <c r="N6" s="19"/>
      <c r="O6" s="19"/>
      <c r="P6" s="19"/>
      <c r="Q6" s="19"/>
      <c r="R6" s="19"/>
      <c r="S6" s="19"/>
      <c r="T6" s="19"/>
      <c r="U6" s="19"/>
    </row>
    <row r="7" spans="1:21" ht="13.5" customHeight="1" x14ac:dyDescent="0.15">
      <c r="A7" s="19"/>
      <c r="B7" s="19"/>
      <c r="C7" s="19"/>
      <c r="D7" s="19"/>
      <c r="E7" s="19"/>
      <c r="F7" s="19"/>
      <c r="G7" s="19"/>
      <c r="H7" s="19"/>
      <c r="I7" s="19"/>
      <c r="J7" s="19"/>
      <c r="K7" s="19"/>
      <c r="L7" s="19"/>
      <c r="M7" s="19"/>
      <c r="N7" s="19"/>
      <c r="O7" s="19"/>
      <c r="P7" s="19"/>
      <c r="Q7" s="19"/>
      <c r="R7" s="19"/>
      <c r="S7" s="19"/>
      <c r="T7" s="19"/>
      <c r="U7" s="19"/>
    </row>
    <row r="8" spans="1:21" ht="13.5" customHeight="1" x14ac:dyDescent="0.15">
      <c r="A8" s="19"/>
      <c r="B8" s="19"/>
      <c r="C8" s="19"/>
      <c r="D8" s="19"/>
      <c r="E8" s="19"/>
      <c r="F8" s="19"/>
      <c r="G8" s="19"/>
      <c r="H8" s="19"/>
      <c r="I8" s="19"/>
      <c r="J8" s="19"/>
      <c r="K8" s="19"/>
      <c r="L8" s="19"/>
      <c r="M8" s="19"/>
      <c r="N8" s="19"/>
      <c r="O8" s="19"/>
      <c r="P8" s="19"/>
      <c r="Q8" s="19"/>
      <c r="R8" s="19"/>
      <c r="S8" s="19"/>
      <c r="T8" s="19"/>
      <c r="U8" s="19"/>
    </row>
    <row r="9" spans="1:21" ht="13.5" customHeight="1" x14ac:dyDescent="0.15">
      <c r="A9" s="19"/>
      <c r="B9" s="19"/>
      <c r="C9" s="19"/>
      <c r="D9" s="19"/>
      <c r="E9" s="19"/>
      <c r="F9" s="19"/>
      <c r="G9" s="19"/>
      <c r="H9" s="19"/>
      <c r="I9" s="19"/>
      <c r="J9" s="19"/>
      <c r="K9" s="19"/>
      <c r="L9" s="19"/>
      <c r="M9" s="19"/>
      <c r="N9" s="19"/>
      <c r="O9" s="19"/>
      <c r="P9" s="19"/>
      <c r="Q9" s="19"/>
      <c r="R9" s="19"/>
      <c r="S9" s="19"/>
      <c r="T9" s="19"/>
      <c r="U9" s="19"/>
    </row>
    <row r="10" spans="1:21" ht="13.5" customHeight="1" x14ac:dyDescent="0.15">
      <c r="A10" s="19"/>
      <c r="B10" s="19"/>
      <c r="C10" s="19"/>
      <c r="D10" s="19"/>
      <c r="E10" s="19"/>
      <c r="F10" s="19"/>
      <c r="G10" s="19"/>
      <c r="H10" s="19"/>
      <c r="I10" s="19"/>
      <c r="J10" s="19"/>
      <c r="K10" s="19"/>
      <c r="L10" s="19"/>
      <c r="M10" s="19"/>
      <c r="N10" s="19"/>
      <c r="O10" s="19"/>
      <c r="P10" s="19"/>
      <c r="Q10" s="19"/>
      <c r="R10" s="19"/>
      <c r="S10" s="19"/>
      <c r="T10" s="19"/>
      <c r="U10" s="19"/>
    </row>
    <row r="11" spans="1:21" ht="13.5" customHeight="1" x14ac:dyDescent="0.15">
      <c r="A11" s="19"/>
      <c r="B11" s="19"/>
      <c r="C11" s="19"/>
      <c r="D11" s="19"/>
      <c r="E11" s="19"/>
      <c r="F11" s="19"/>
      <c r="G11" s="19"/>
      <c r="H11" s="19"/>
      <c r="I11" s="19"/>
      <c r="J11" s="19"/>
      <c r="K11" s="19"/>
      <c r="L11" s="19"/>
      <c r="M11" s="19"/>
      <c r="N11" s="19"/>
      <c r="O11" s="19"/>
      <c r="P11" s="19"/>
      <c r="Q11" s="19"/>
      <c r="R11" s="19"/>
      <c r="S11" s="19"/>
      <c r="T11" s="19"/>
      <c r="U11" s="19"/>
    </row>
    <row r="12" spans="1:21" ht="13.5" customHeight="1" x14ac:dyDescent="0.15">
      <c r="A12" s="19"/>
      <c r="B12" s="19"/>
      <c r="C12" s="19"/>
      <c r="D12" s="19"/>
      <c r="E12" s="19"/>
      <c r="F12" s="19"/>
      <c r="G12" s="19"/>
      <c r="H12" s="19"/>
      <c r="I12" s="19"/>
      <c r="J12" s="19"/>
      <c r="K12" s="19"/>
      <c r="L12" s="19"/>
      <c r="M12" s="19"/>
      <c r="N12" s="19"/>
      <c r="O12" s="19"/>
      <c r="P12" s="19"/>
      <c r="Q12" s="19"/>
      <c r="R12" s="19"/>
      <c r="S12" s="19"/>
      <c r="T12" s="19"/>
      <c r="U12" s="19"/>
    </row>
    <row r="13" spans="1:21" ht="13.5" customHeight="1" x14ac:dyDescent="0.15">
      <c r="A13" s="19"/>
      <c r="B13" s="19"/>
      <c r="C13" s="19"/>
      <c r="D13" s="19"/>
      <c r="E13" s="19"/>
      <c r="F13" s="19"/>
      <c r="G13" s="19"/>
      <c r="H13" s="19"/>
      <c r="I13" s="19"/>
      <c r="J13" s="19"/>
      <c r="K13" s="19"/>
      <c r="L13" s="19"/>
      <c r="M13" s="19"/>
      <c r="N13" s="19"/>
      <c r="O13" s="19"/>
      <c r="P13" s="19"/>
      <c r="Q13" s="19"/>
      <c r="R13" s="19"/>
      <c r="S13" s="19"/>
      <c r="T13" s="19"/>
      <c r="U13" s="19"/>
    </row>
    <row r="14" spans="1:21" ht="13.5" customHeight="1" x14ac:dyDescent="0.15">
      <c r="A14" s="19"/>
      <c r="B14" s="19"/>
      <c r="C14" s="19"/>
      <c r="D14" s="19"/>
      <c r="E14" s="19"/>
      <c r="F14" s="19"/>
      <c r="G14" s="19"/>
      <c r="H14" s="19"/>
      <c r="I14" s="19"/>
      <c r="J14" s="19"/>
      <c r="K14" s="19"/>
      <c r="L14" s="19"/>
      <c r="M14" s="19"/>
      <c r="N14" s="19"/>
      <c r="O14" s="19"/>
      <c r="P14" s="19"/>
      <c r="Q14" s="19"/>
      <c r="R14" s="19"/>
      <c r="S14" s="19"/>
      <c r="T14" s="19"/>
      <c r="U14" s="19"/>
    </row>
    <row r="15" spans="1:21" ht="13.5" customHeight="1" x14ac:dyDescent="0.15">
      <c r="A15" s="19"/>
      <c r="B15" s="19"/>
      <c r="C15" s="19"/>
      <c r="D15" s="19"/>
      <c r="E15" s="19"/>
      <c r="F15" s="19"/>
      <c r="G15" s="19"/>
      <c r="H15" s="19"/>
      <c r="I15" s="19"/>
      <c r="J15" s="19"/>
      <c r="K15" s="19"/>
      <c r="L15" s="19"/>
      <c r="M15" s="19"/>
      <c r="N15" s="19"/>
      <c r="O15" s="19"/>
      <c r="P15" s="19"/>
      <c r="Q15" s="19"/>
      <c r="R15" s="19"/>
      <c r="S15" s="19"/>
      <c r="T15" s="19"/>
      <c r="U15" s="19"/>
    </row>
    <row r="16" spans="1:21" ht="13.5" customHeight="1" x14ac:dyDescent="0.15">
      <c r="A16" s="19"/>
      <c r="B16" s="19"/>
      <c r="C16" s="19"/>
      <c r="D16" s="19"/>
      <c r="E16" s="19"/>
      <c r="F16" s="19"/>
      <c r="G16" s="19"/>
      <c r="H16" s="19"/>
      <c r="I16" s="19"/>
      <c r="J16" s="19"/>
      <c r="K16" s="19"/>
      <c r="L16" s="19"/>
      <c r="M16" s="19"/>
      <c r="N16" s="19"/>
      <c r="O16" s="19"/>
      <c r="P16" s="19"/>
      <c r="Q16" s="19"/>
      <c r="R16" s="19"/>
      <c r="S16" s="19"/>
      <c r="T16" s="19"/>
      <c r="U16" s="19"/>
    </row>
    <row r="17" spans="1:21" ht="13.5" customHeight="1" x14ac:dyDescent="0.15">
      <c r="A17" s="19"/>
      <c r="B17" s="19"/>
      <c r="C17" s="19"/>
      <c r="D17" s="19"/>
      <c r="E17" s="19"/>
      <c r="F17" s="19"/>
      <c r="G17" s="19"/>
      <c r="H17" s="19"/>
      <c r="I17" s="19"/>
      <c r="J17" s="19"/>
      <c r="K17" s="19"/>
      <c r="L17" s="19"/>
      <c r="M17" s="19"/>
      <c r="N17" s="19"/>
      <c r="O17" s="19"/>
      <c r="P17" s="19"/>
      <c r="Q17" s="19"/>
      <c r="R17" s="19"/>
      <c r="S17" s="19"/>
      <c r="T17" s="19"/>
      <c r="U17" s="19"/>
    </row>
    <row r="18" spans="1:21" ht="13.5" customHeight="1" x14ac:dyDescent="0.15">
      <c r="A18" s="19"/>
      <c r="B18" s="19"/>
      <c r="C18" s="19"/>
      <c r="D18" s="19"/>
      <c r="E18" s="19"/>
      <c r="F18" s="19"/>
      <c r="G18" s="19"/>
      <c r="H18" s="19"/>
      <c r="I18" s="19"/>
      <c r="J18" s="19"/>
      <c r="K18" s="19"/>
      <c r="L18" s="19"/>
      <c r="M18" s="19"/>
      <c r="N18" s="19"/>
      <c r="O18" s="19"/>
      <c r="P18" s="19"/>
      <c r="Q18" s="19"/>
      <c r="R18" s="19"/>
      <c r="S18" s="19"/>
      <c r="T18" s="19"/>
      <c r="U18" s="19"/>
    </row>
    <row r="19" spans="1:21" ht="13.5" customHeight="1" x14ac:dyDescent="0.15">
      <c r="A19" s="19"/>
      <c r="B19" s="19"/>
      <c r="C19" s="19"/>
      <c r="D19" s="19"/>
      <c r="E19" s="19"/>
      <c r="F19" s="19"/>
      <c r="G19" s="19"/>
      <c r="H19" s="19"/>
      <c r="I19" s="19"/>
      <c r="J19" s="19"/>
      <c r="K19" s="19"/>
      <c r="L19" s="19"/>
      <c r="M19" s="19"/>
      <c r="N19" s="19"/>
      <c r="O19" s="19"/>
      <c r="P19" s="19"/>
      <c r="Q19" s="19"/>
      <c r="R19" s="19"/>
      <c r="S19" s="19"/>
      <c r="T19" s="19"/>
      <c r="U19" s="19"/>
    </row>
    <row r="20" spans="1:21" ht="13.5" customHeight="1" x14ac:dyDescent="0.15">
      <c r="A20" s="19"/>
      <c r="B20" s="19"/>
      <c r="C20" s="19"/>
      <c r="D20" s="19"/>
      <c r="E20" s="19"/>
      <c r="F20" s="19"/>
      <c r="G20" s="19"/>
      <c r="H20" s="19"/>
      <c r="I20" s="19"/>
      <c r="J20" s="19"/>
      <c r="K20" s="19"/>
      <c r="L20" s="19"/>
      <c r="M20" s="19"/>
      <c r="N20" s="19"/>
      <c r="O20" s="19"/>
      <c r="P20" s="19"/>
      <c r="Q20" s="19"/>
      <c r="R20" s="19"/>
      <c r="S20" s="19"/>
      <c r="T20" s="19"/>
      <c r="U20" s="19"/>
    </row>
    <row r="21" spans="1:21" ht="13.5" customHeight="1" x14ac:dyDescent="0.15">
      <c r="A21" s="19"/>
      <c r="B21" s="19"/>
      <c r="C21" s="19"/>
      <c r="D21" s="19"/>
      <c r="E21" s="19"/>
      <c r="F21" s="19"/>
      <c r="G21" s="19"/>
      <c r="H21" s="19"/>
      <c r="I21" s="19"/>
      <c r="J21" s="19"/>
      <c r="K21" s="19"/>
      <c r="L21" s="19"/>
      <c r="M21" s="19"/>
      <c r="N21" s="19"/>
      <c r="O21" s="19"/>
      <c r="P21" s="19"/>
      <c r="Q21" s="19"/>
      <c r="R21" s="19"/>
      <c r="S21" s="19"/>
      <c r="T21" s="19"/>
      <c r="U21" s="19"/>
    </row>
    <row r="22" spans="1:21" ht="13.5" customHeight="1" x14ac:dyDescent="0.15">
      <c r="A22" s="19"/>
      <c r="B22" s="19"/>
      <c r="C22" s="19"/>
      <c r="D22" s="19"/>
      <c r="E22" s="19"/>
      <c r="F22" s="19"/>
      <c r="G22" s="19"/>
      <c r="H22" s="19"/>
      <c r="I22" s="19"/>
      <c r="J22" s="19"/>
      <c r="K22" s="19"/>
      <c r="L22" s="19"/>
      <c r="M22" s="19"/>
      <c r="N22" s="19"/>
      <c r="O22" s="19"/>
      <c r="P22" s="19"/>
      <c r="Q22" s="19"/>
      <c r="R22" s="19"/>
      <c r="S22" s="19"/>
      <c r="T22" s="19"/>
      <c r="U22" s="19"/>
    </row>
    <row r="23" spans="1:21" ht="13.5" customHeight="1" x14ac:dyDescent="0.15">
      <c r="A23" s="19"/>
      <c r="B23" s="19"/>
      <c r="C23" s="19"/>
      <c r="D23" s="19"/>
      <c r="E23" s="19"/>
      <c r="F23" s="19"/>
      <c r="G23" s="19"/>
      <c r="H23" s="19"/>
      <c r="I23" s="19"/>
      <c r="J23" s="19"/>
      <c r="K23" s="19"/>
      <c r="L23" s="19"/>
      <c r="M23" s="19"/>
      <c r="N23" s="19"/>
      <c r="O23" s="19"/>
      <c r="P23" s="19"/>
      <c r="Q23" s="19"/>
      <c r="R23" s="19"/>
      <c r="S23" s="19"/>
      <c r="T23" s="19"/>
      <c r="U23" s="19"/>
    </row>
    <row r="24" spans="1:21" ht="13.5" customHeight="1" x14ac:dyDescent="0.15">
      <c r="A24" s="19"/>
      <c r="B24" s="19"/>
      <c r="C24" s="19"/>
      <c r="D24" s="19"/>
      <c r="E24" s="19"/>
      <c r="F24" s="19"/>
      <c r="G24" s="19"/>
      <c r="H24" s="19"/>
      <c r="I24" s="19"/>
      <c r="J24" s="19"/>
      <c r="K24" s="19"/>
      <c r="L24" s="19"/>
      <c r="M24" s="19"/>
      <c r="N24" s="19"/>
      <c r="O24" s="19"/>
      <c r="P24" s="19"/>
      <c r="Q24" s="19"/>
      <c r="R24" s="19"/>
      <c r="S24" s="19"/>
      <c r="T24" s="19"/>
      <c r="U24" s="19"/>
    </row>
    <row r="25" spans="1:21" ht="13.5" customHeight="1" x14ac:dyDescent="0.15">
      <c r="A25" s="19"/>
      <c r="B25" s="19"/>
      <c r="C25" s="19"/>
      <c r="D25" s="19"/>
      <c r="E25" s="19"/>
      <c r="F25" s="19"/>
      <c r="G25" s="19"/>
      <c r="H25" s="19"/>
      <c r="I25" s="19"/>
      <c r="J25" s="19"/>
      <c r="K25" s="19"/>
      <c r="L25" s="19"/>
      <c r="M25" s="19"/>
      <c r="N25" s="19"/>
      <c r="O25" s="19"/>
      <c r="P25" s="19"/>
      <c r="Q25" s="19"/>
      <c r="R25" s="19"/>
      <c r="S25" s="19"/>
      <c r="T25" s="19"/>
      <c r="U25" s="19"/>
    </row>
    <row r="26" spans="1:21" ht="13.5" customHeight="1" x14ac:dyDescent="0.15">
      <c r="A26" s="19"/>
      <c r="B26" s="19"/>
      <c r="C26" s="19"/>
      <c r="D26" s="19"/>
      <c r="E26" s="19"/>
      <c r="F26" s="19"/>
      <c r="G26" s="19"/>
      <c r="H26" s="19"/>
      <c r="I26" s="19"/>
      <c r="J26" s="19"/>
      <c r="K26" s="19"/>
      <c r="L26" s="19"/>
      <c r="M26" s="19"/>
      <c r="N26" s="19"/>
      <c r="O26" s="19"/>
      <c r="P26" s="19"/>
      <c r="Q26" s="19"/>
      <c r="R26" s="19"/>
      <c r="S26" s="19"/>
      <c r="T26" s="19"/>
      <c r="U26" s="19"/>
    </row>
    <row r="27" spans="1:21" ht="13.5" customHeight="1" x14ac:dyDescent="0.15">
      <c r="A27" s="19"/>
      <c r="B27" s="19"/>
      <c r="C27" s="19"/>
      <c r="D27" s="19"/>
      <c r="E27" s="19"/>
      <c r="F27" s="19"/>
      <c r="G27" s="19"/>
      <c r="H27" s="19"/>
      <c r="I27" s="19"/>
      <c r="J27" s="19"/>
      <c r="K27" s="19"/>
      <c r="L27" s="19"/>
      <c r="M27" s="19"/>
      <c r="N27" s="19"/>
      <c r="O27" s="19"/>
      <c r="P27" s="19"/>
      <c r="Q27" s="19"/>
      <c r="R27" s="19"/>
      <c r="S27" s="19"/>
      <c r="T27" s="19"/>
      <c r="U27" s="19"/>
    </row>
    <row r="28" spans="1:21" ht="13.5" customHeight="1" x14ac:dyDescent="0.15">
      <c r="A28" s="19"/>
      <c r="B28" s="19"/>
      <c r="C28" s="19"/>
      <c r="D28" s="19"/>
      <c r="E28" s="19"/>
      <c r="F28" s="19"/>
      <c r="G28" s="19"/>
      <c r="H28" s="19"/>
      <c r="I28" s="19"/>
      <c r="J28" s="19"/>
      <c r="K28" s="19"/>
      <c r="L28" s="19"/>
      <c r="M28" s="19"/>
      <c r="N28" s="19"/>
      <c r="O28" s="19"/>
      <c r="P28" s="19"/>
      <c r="Q28" s="19"/>
      <c r="R28" s="19"/>
      <c r="S28" s="19"/>
      <c r="T28" s="19"/>
      <c r="U28" s="19"/>
    </row>
    <row r="29" spans="1:21" ht="13.5" customHeight="1" x14ac:dyDescent="0.15">
      <c r="A29" s="19"/>
      <c r="B29" s="19"/>
      <c r="C29" s="19"/>
      <c r="D29" s="19"/>
      <c r="E29" s="19"/>
      <c r="F29" s="19"/>
      <c r="G29" s="19"/>
      <c r="H29" s="19"/>
      <c r="I29" s="19"/>
      <c r="J29" s="19"/>
      <c r="K29" s="19"/>
      <c r="L29" s="19"/>
      <c r="M29" s="19"/>
      <c r="N29" s="19"/>
      <c r="O29" s="19"/>
      <c r="P29" s="19"/>
      <c r="Q29" s="19"/>
      <c r="R29" s="19"/>
      <c r="S29" s="19"/>
      <c r="T29" s="19"/>
      <c r="U29" s="19"/>
    </row>
    <row r="30" spans="1:21" ht="13.5" customHeight="1" x14ac:dyDescent="0.15">
      <c r="A30" s="19"/>
      <c r="B30" s="19"/>
      <c r="C30" s="19"/>
      <c r="D30" s="19"/>
      <c r="E30" s="19"/>
      <c r="F30" s="19"/>
      <c r="G30" s="19"/>
      <c r="H30" s="19"/>
      <c r="I30" s="19"/>
      <c r="J30" s="19"/>
      <c r="K30" s="19"/>
      <c r="L30" s="19"/>
      <c r="M30" s="19"/>
      <c r="N30" s="19"/>
      <c r="O30" s="19"/>
      <c r="P30" s="19"/>
      <c r="Q30" s="19"/>
      <c r="R30" s="19"/>
      <c r="S30" s="19"/>
      <c r="T30" s="19"/>
      <c r="U30" s="19"/>
    </row>
    <row r="31" spans="1:21" ht="13.5" customHeight="1" x14ac:dyDescent="0.15">
      <c r="A31" s="19"/>
      <c r="B31" s="19"/>
      <c r="C31" s="19"/>
      <c r="D31" s="19"/>
      <c r="E31" s="19"/>
      <c r="F31" s="19"/>
      <c r="G31" s="19"/>
      <c r="H31" s="19"/>
      <c r="I31" s="19"/>
      <c r="J31" s="19"/>
      <c r="K31" s="19"/>
      <c r="L31" s="19"/>
      <c r="M31" s="19"/>
      <c r="N31" s="19"/>
      <c r="O31" s="19"/>
      <c r="P31" s="19"/>
      <c r="Q31" s="19"/>
      <c r="R31" s="19"/>
      <c r="S31" s="19"/>
      <c r="T31" s="19"/>
      <c r="U31" s="19"/>
    </row>
    <row r="32" spans="1:21" ht="13.5" customHeight="1" x14ac:dyDescent="0.15">
      <c r="A32" s="19"/>
      <c r="B32" s="19"/>
      <c r="C32" s="19"/>
      <c r="D32" s="19"/>
      <c r="E32" s="19"/>
      <c r="F32" s="19"/>
      <c r="G32" s="19"/>
      <c r="H32" s="19"/>
      <c r="I32" s="19"/>
      <c r="J32" s="19"/>
      <c r="K32" s="19"/>
      <c r="L32" s="19"/>
      <c r="M32" s="19"/>
      <c r="N32" s="19"/>
      <c r="O32" s="19"/>
      <c r="P32" s="19"/>
      <c r="Q32" s="19"/>
      <c r="R32" s="19"/>
      <c r="S32" s="19"/>
      <c r="T32" s="19"/>
      <c r="U32" s="19"/>
    </row>
    <row r="33" spans="1:21" ht="13.5" customHeight="1" x14ac:dyDescent="0.15">
      <c r="A33" s="19"/>
      <c r="B33" s="19"/>
      <c r="C33" s="19"/>
      <c r="D33" s="19"/>
      <c r="E33" s="19"/>
      <c r="F33" s="19"/>
      <c r="G33" s="19"/>
      <c r="H33" s="19"/>
      <c r="I33" s="19"/>
      <c r="J33" s="19"/>
      <c r="K33" s="19"/>
      <c r="L33" s="19"/>
      <c r="M33" s="19"/>
      <c r="N33" s="19"/>
      <c r="O33" s="19"/>
      <c r="P33" s="19"/>
      <c r="Q33" s="19"/>
      <c r="R33" s="19"/>
      <c r="S33" s="19"/>
      <c r="T33" s="19"/>
      <c r="U33" s="19"/>
    </row>
    <row r="34" spans="1:21" ht="13.5" customHeight="1" x14ac:dyDescent="0.15">
      <c r="A34" s="19"/>
      <c r="B34" s="19"/>
      <c r="C34" s="19"/>
      <c r="D34" s="19"/>
      <c r="E34" s="19"/>
      <c r="F34" s="19"/>
      <c r="G34" s="19"/>
      <c r="H34" s="19"/>
      <c r="I34" s="19"/>
      <c r="J34" s="19"/>
      <c r="K34" s="19"/>
      <c r="L34" s="19"/>
      <c r="M34" s="19"/>
      <c r="N34" s="19"/>
      <c r="O34" s="19"/>
      <c r="P34" s="19"/>
      <c r="Q34" s="19"/>
      <c r="R34" s="19"/>
      <c r="S34" s="19"/>
      <c r="T34" s="19"/>
      <c r="U34" s="19"/>
    </row>
    <row r="35" spans="1:21" ht="13.5" customHeight="1" x14ac:dyDescent="0.15">
      <c r="A35" s="19"/>
      <c r="B35" s="19"/>
      <c r="C35" s="19"/>
      <c r="D35" s="19"/>
      <c r="E35" s="19"/>
      <c r="F35" s="19"/>
      <c r="G35" s="19"/>
      <c r="H35" s="19"/>
      <c r="I35" s="19"/>
      <c r="J35" s="19"/>
      <c r="K35" s="19"/>
      <c r="L35" s="19"/>
      <c r="M35" s="19"/>
      <c r="N35" s="19"/>
      <c r="O35" s="19"/>
      <c r="P35" s="19"/>
      <c r="Q35" s="19"/>
      <c r="R35" s="19"/>
      <c r="S35" s="19"/>
      <c r="T35" s="19"/>
      <c r="U35" s="19"/>
    </row>
    <row r="36" spans="1:21" ht="13.5" customHeight="1" x14ac:dyDescent="0.15">
      <c r="A36" s="19"/>
      <c r="B36" s="19"/>
      <c r="C36" s="19"/>
      <c r="D36" s="19"/>
      <c r="E36" s="19"/>
      <c r="F36" s="19"/>
      <c r="G36" s="19"/>
      <c r="H36" s="19"/>
      <c r="I36" s="19"/>
      <c r="J36" s="19"/>
      <c r="K36" s="19"/>
      <c r="L36" s="19"/>
      <c r="M36" s="19"/>
      <c r="N36" s="19"/>
      <c r="O36" s="19"/>
      <c r="P36" s="19"/>
      <c r="Q36" s="19"/>
      <c r="R36" s="19"/>
      <c r="S36" s="19"/>
      <c r="T36" s="19"/>
      <c r="U36" s="19"/>
    </row>
    <row r="37" spans="1:21" ht="13.5" customHeight="1" x14ac:dyDescent="0.15">
      <c r="A37" s="19"/>
      <c r="B37" s="19"/>
      <c r="C37" s="19"/>
      <c r="D37" s="19"/>
      <c r="E37" s="19"/>
      <c r="F37" s="19"/>
      <c r="G37" s="19"/>
      <c r="H37" s="19"/>
      <c r="I37" s="19"/>
      <c r="J37" s="19"/>
      <c r="K37" s="19"/>
      <c r="L37" s="19"/>
      <c r="M37" s="19"/>
      <c r="N37" s="19"/>
      <c r="O37" s="19"/>
      <c r="P37" s="19"/>
      <c r="Q37" s="19"/>
      <c r="R37" s="19"/>
      <c r="S37" s="19"/>
      <c r="T37" s="19"/>
      <c r="U37" s="19"/>
    </row>
    <row r="38" spans="1:21" ht="13.5" customHeight="1" x14ac:dyDescent="0.15">
      <c r="A38" s="19"/>
      <c r="B38" s="19"/>
      <c r="C38" s="19"/>
      <c r="D38" s="19"/>
      <c r="E38" s="19"/>
      <c r="F38" s="19"/>
      <c r="G38" s="19"/>
      <c r="H38" s="19"/>
      <c r="I38" s="19"/>
      <c r="J38" s="19"/>
      <c r="K38" s="19"/>
      <c r="L38" s="19"/>
      <c r="M38" s="19"/>
      <c r="N38" s="19"/>
      <c r="O38" s="19"/>
      <c r="P38" s="19"/>
      <c r="Q38" s="19"/>
      <c r="R38" s="19"/>
      <c r="S38" s="19"/>
      <c r="T38" s="19"/>
      <c r="U38" s="19"/>
    </row>
    <row r="39" spans="1:21" ht="13.5" customHeight="1" x14ac:dyDescent="0.15">
      <c r="A39" s="19"/>
      <c r="B39" s="19"/>
      <c r="C39" s="19"/>
      <c r="D39" s="19"/>
      <c r="E39" s="19"/>
      <c r="F39" s="19"/>
      <c r="G39" s="19"/>
      <c r="H39" s="19"/>
      <c r="I39" s="19"/>
      <c r="J39" s="19"/>
      <c r="K39" s="19"/>
      <c r="L39" s="19"/>
      <c r="M39" s="19"/>
      <c r="N39" s="19"/>
      <c r="O39" s="19"/>
      <c r="P39" s="19"/>
      <c r="Q39" s="19"/>
      <c r="R39" s="19"/>
      <c r="S39" s="19"/>
      <c r="T39" s="19"/>
      <c r="U39" s="19"/>
    </row>
    <row r="40" spans="1:21" ht="13.5" customHeight="1" x14ac:dyDescent="0.15">
      <c r="A40" s="19"/>
      <c r="B40" s="19"/>
      <c r="C40" s="19"/>
      <c r="D40" s="19"/>
      <c r="E40" s="19"/>
      <c r="F40" s="19"/>
      <c r="G40" s="19"/>
      <c r="H40" s="19"/>
      <c r="I40" s="19"/>
      <c r="J40" s="19"/>
      <c r="K40" s="19"/>
      <c r="L40" s="19"/>
      <c r="M40" s="19"/>
      <c r="N40" s="19"/>
      <c r="O40" s="19"/>
      <c r="P40" s="19"/>
      <c r="Q40" s="19"/>
      <c r="R40" s="19"/>
      <c r="S40" s="19"/>
      <c r="T40" s="19"/>
      <c r="U40" s="19"/>
    </row>
    <row r="41" spans="1:21" ht="13.5" customHeight="1" x14ac:dyDescent="0.15">
      <c r="A41" s="19"/>
      <c r="B41" s="19"/>
      <c r="C41" s="19"/>
      <c r="D41" s="19"/>
      <c r="E41" s="19"/>
      <c r="F41" s="19"/>
      <c r="G41" s="19"/>
      <c r="H41" s="19"/>
      <c r="I41" s="19"/>
      <c r="J41" s="19"/>
      <c r="K41" s="19"/>
      <c r="L41" s="19"/>
      <c r="M41" s="19"/>
      <c r="N41" s="19"/>
      <c r="O41" s="19"/>
      <c r="P41" s="19"/>
      <c r="Q41" s="19"/>
      <c r="R41" s="19"/>
      <c r="S41" s="19"/>
      <c r="T41" s="19"/>
      <c r="U41" s="19"/>
    </row>
    <row r="42" spans="1:21" ht="13.5" customHeight="1" x14ac:dyDescent="0.15">
      <c r="A42" s="19"/>
      <c r="B42" s="19"/>
      <c r="C42" s="19"/>
      <c r="D42" s="19"/>
      <c r="E42" s="19"/>
      <c r="F42" s="19"/>
      <c r="G42" s="19"/>
      <c r="H42" s="19"/>
      <c r="I42" s="19"/>
      <c r="J42" s="19"/>
      <c r="K42" s="19"/>
      <c r="L42" s="19"/>
      <c r="M42" s="19"/>
      <c r="N42" s="19"/>
      <c r="O42" s="19"/>
      <c r="P42" s="19"/>
      <c r="Q42" s="19"/>
      <c r="R42" s="19"/>
      <c r="S42" s="19"/>
      <c r="T42" s="19"/>
      <c r="U42" s="19"/>
    </row>
    <row r="43" spans="1:21" ht="30.75" customHeight="1" thickBot="1" x14ac:dyDescent="0.2">
      <c r="A43" s="19"/>
      <c r="B43" s="19"/>
      <c r="C43" s="19"/>
      <c r="D43" s="19"/>
      <c r="E43" s="19"/>
      <c r="F43" s="19"/>
      <c r="G43" s="19"/>
      <c r="H43" s="19"/>
      <c r="I43" s="19"/>
      <c r="J43" s="19"/>
      <c r="K43" s="19"/>
      <c r="L43" s="19"/>
      <c r="M43" s="19"/>
      <c r="N43" s="19"/>
      <c r="O43" s="21" t="s">
        <v>8</v>
      </c>
      <c r="P43" s="19"/>
      <c r="Q43" s="19"/>
      <c r="R43" s="19"/>
      <c r="S43" s="19"/>
      <c r="T43" s="19"/>
      <c r="U43" s="19"/>
    </row>
    <row r="44" spans="1:21" ht="30.75" customHeight="1" thickBot="1" x14ac:dyDescent="0.2">
      <c r="A44" s="19"/>
      <c r="B44" s="22" t="s">
        <v>9</v>
      </c>
      <c r="C44" s="23"/>
      <c r="D44" s="23"/>
      <c r="E44" s="24"/>
      <c r="F44" s="24"/>
      <c r="G44" s="24"/>
      <c r="H44" s="24"/>
      <c r="I44" s="24"/>
      <c r="J44" s="25" t="s">
        <v>2</v>
      </c>
      <c r="K44" s="26" t="s">
        <v>545</v>
      </c>
      <c r="L44" s="27" t="s">
        <v>546</v>
      </c>
      <c r="M44" s="27" t="s">
        <v>547</v>
      </c>
      <c r="N44" s="27" t="s">
        <v>548</v>
      </c>
      <c r="O44" s="28" t="s">
        <v>549</v>
      </c>
      <c r="P44" s="19"/>
      <c r="Q44" s="19"/>
      <c r="R44" s="19"/>
      <c r="S44" s="19"/>
      <c r="T44" s="19"/>
      <c r="U44" s="19"/>
    </row>
    <row r="45" spans="1:21" ht="30.75" customHeight="1" x14ac:dyDescent="0.15">
      <c r="A45" s="19"/>
      <c r="B45" s="1221" t="s">
        <v>10</v>
      </c>
      <c r="C45" s="1222"/>
      <c r="D45" s="329"/>
      <c r="E45" s="1227" t="s">
        <v>11</v>
      </c>
      <c r="F45" s="1227"/>
      <c r="G45" s="1227"/>
      <c r="H45" s="1227"/>
      <c r="I45" s="1227"/>
      <c r="J45" s="1228"/>
      <c r="K45" s="330">
        <v>334</v>
      </c>
      <c r="L45" s="331">
        <v>341</v>
      </c>
      <c r="M45" s="331">
        <v>352</v>
      </c>
      <c r="N45" s="331">
        <v>339</v>
      </c>
      <c r="O45" s="332">
        <v>335</v>
      </c>
      <c r="P45" s="19"/>
      <c r="Q45" s="19"/>
      <c r="R45" s="19"/>
      <c r="S45" s="19"/>
      <c r="T45" s="19"/>
      <c r="U45" s="19"/>
    </row>
    <row r="46" spans="1:21" ht="30.75" customHeight="1" x14ac:dyDescent="0.15">
      <c r="A46" s="19"/>
      <c r="B46" s="1223"/>
      <c r="C46" s="1224"/>
      <c r="D46" s="333"/>
      <c r="E46" s="1205" t="s">
        <v>12</v>
      </c>
      <c r="F46" s="1205"/>
      <c r="G46" s="1205"/>
      <c r="H46" s="1205"/>
      <c r="I46" s="1205"/>
      <c r="J46" s="1206"/>
      <c r="K46" s="334" t="s">
        <v>506</v>
      </c>
      <c r="L46" s="335" t="s">
        <v>506</v>
      </c>
      <c r="M46" s="335" t="s">
        <v>506</v>
      </c>
      <c r="N46" s="335" t="s">
        <v>506</v>
      </c>
      <c r="O46" s="336" t="s">
        <v>506</v>
      </c>
      <c r="P46" s="19"/>
      <c r="Q46" s="19"/>
      <c r="R46" s="19"/>
      <c r="S46" s="19"/>
      <c r="T46" s="19"/>
      <c r="U46" s="19"/>
    </row>
    <row r="47" spans="1:21" ht="30.75" customHeight="1" x14ac:dyDescent="0.15">
      <c r="A47" s="19"/>
      <c r="B47" s="1223"/>
      <c r="C47" s="1224"/>
      <c r="D47" s="333"/>
      <c r="E47" s="1205" t="s">
        <v>13</v>
      </c>
      <c r="F47" s="1205"/>
      <c r="G47" s="1205"/>
      <c r="H47" s="1205"/>
      <c r="I47" s="1205"/>
      <c r="J47" s="1206"/>
      <c r="K47" s="334" t="s">
        <v>506</v>
      </c>
      <c r="L47" s="335" t="s">
        <v>506</v>
      </c>
      <c r="M47" s="335" t="s">
        <v>506</v>
      </c>
      <c r="N47" s="335" t="s">
        <v>506</v>
      </c>
      <c r="O47" s="336" t="s">
        <v>506</v>
      </c>
      <c r="P47" s="19"/>
      <c r="Q47" s="19"/>
      <c r="R47" s="19"/>
      <c r="S47" s="19"/>
      <c r="T47" s="19"/>
      <c r="U47" s="19"/>
    </row>
    <row r="48" spans="1:21" ht="30.75" customHeight="1" x14ac:dyDescent="0.15">
      <c r="A48" s="19"/>
      <c r="B48" s="1223"/>
      <c r="C48" s="1224"/>
      <c r="D48" s="333"/>
      <c r="E48" s="1205" t="s">
        <v>14</v>
      </c>
      <c r="F48" s="1205"/>
      <c r="G48" s="1205"/>
      <c r="H48" s="1205"/>
      <c r="I48" s="1205"/>
      <c r="J48" s="1206"/>
      <c r="K48" s="334" t="s">
        <v>506</v>
      </c>
      <c r="L48" s="335" t="s">
        <v>506</v>
      </c>
      <c r="M48" s="335" t="s">
        <v>506</v>
      </c>
      <c r="N48" s="335" t="s">
        <v>506</v>
      </c>
      <c r="O48" s="336" t="s">
        <v>506</v>
      </c>
      <c r="P48" s="19"/>
      <c r="Q48" s="19"/>
      <c r="R48" s="19"/>
      <c r="S48" s="19"/>
      <c r="T48" s="19"/>
      <c r="U48" s="19"/>
    </row>
    <row r="49" spans="1:21" ht="30.75" customHeight="1" x14ac:dyDescent="0.15">
      <c r="A49" s="19"/>
      <c r="B49" s="1223"/>
      <c r="C49" s="1224"/>
      <c r="D49" s="333"/>
      <c r="E49" s="1205" t="s">
        <v>15</v>
      </c>
      <c r="F49" s="1205"/>
      <c r="G49" s="1205"/>
      <c r="H49" s="1205"/>
      <c r="I49" s="1205"/>
      <c r="J49" s="1206"/>
      <c r="K49" s="334">
        <v>221</v>
      </c>
      <c r="L49" s="335">
        <v>222</v>
      </c>
      <c r="M49" s="335">
        <v>219</v>
      </c>
      <c r="N49" s="335">
        <v>224</v>
      </c>
      <c r="O49" s="336">
        <v>221</v>
      </c>
      <c r="P49" s="19"/>
      <c r="Q49" s="19"/>
      <c r="R49" s="19"/>
      <c r="S49" s="19"/>
      <c r="T49" s="19"/>
      <c r="U49" s="19"/>
    </row>
    <row r="50" spans="1:21" ht="30.75" customHeight="1" x14ac:dyDescent="0.15">
      <c r="A50" s="19"/>
      <c r="B50" s="1223"/>
      <c r="C50" s="1224"/>
      <c r="D50" s="333"/>
      <c r="E50" s="1205" t="s">
        <v>16</v>
      </c>
      <c r="F50" s="1205"/>
      <c r="G50" s="1205"/>
      <c r="H50" s="1205"/>
      <c r="I50" s="1205"/>
      <c r="J50" s="1206"/>
      <c r="K50" s="334" t="s">
        <v>506</v>
      </c>
      <c r="L50" s="335" t="s">
        <v>506</v>
      </c>
      <c r="M50" s="335" t="s">
        <v>506</v>
      </c>
      <c r="N50" s="335" t="s">
        <v>506</v>
      </c>
      <c r="O50" s="336" t="s">
        <v>506</v>
      </c>
      <c r="P50" s="19"/>
      <c r="Q50" s="19"/>
      <c r="R50" s="19"/>
      <c r="S50" s="19"/>
      <c r="T50" s="19"/>
      <c r="U50" s="19"/>
    </row>
    <row r="51" spans="1:21" ht="30.75" customHeight="1" x14ac:dyDescent="0.15">
      <c r="A51" s="19"/>
      <c r="B51" s="1225"/>
      <c r="C51" s="1226"/>
      <c r="D51" s="337"/>
      <c r="E51" s="1205" t="s">
        <v>17</v>
      </c>
      <c r="F51" s="1205"/>
      <c r="G51" s="1205"/>
      <c r="H51" s="1205"/>
      <c r="I51" s="1205"/>
      <c r="J51" s="1206"/>
      <c r="K51" s="334" t="s">
        <v>506</v>
      </c>
      <c r="L51" s="335" t="s">
        <v>506</v>
      </c>
      <c r="M51" s="335" t="s">
        <v>506</v>
      </c>
      <c r="N51" s="335" t="s">
        <v>506</v>
      </c>
      <c r="O51" s="336" t="s">
        <v>506</v>
      </c>
      <c r="P51" s="19"/>
      <c r="Q51" s="19"/>
      <c r="R51" s="19"/>
      <c r="S51" s="19"/>
      <c r="T51" s="19"/>
      <c r="U51" s="19"/>
    </row>
    <row r="52" spans="1:21" ht="30.75" customHeight="1" x14ac:dyDescent="0.15">
      <c r="A52" s="19"/>
      <c r="B52" s="1203" t="s">
        <v>18</v>
      </c>
      <c r="C52" s="1204"/>
      <c r="D52" s="337"/>
      <c r="E52" s="1205" t="s">
        <v>19</v>
      </c>
      <c r="F52" s="1205"/>
      <c r="G52" s="1205"/>
      <c r="H52" s="1205"/>
      <c r="I52" s="1205"/>
      <c r="J52" s="1206"/>
      <c r="K52" s="334">
        <v>404</v>
      </c>
      <c r="L52" s="335">
        <v>397</v>
      </c>
      <c r="M52" s="335">
        <v>392</v>
      </c>
      <c r="N52" s="335">
        <v>386</v>
      </c>
      <c r="O52" s="336">
        <v>380</v>
      </c>
      <c r="P52" s="19"/>
      <c r="Q52" s="19"/>
      <c r="R52" s="19"/>
      <c r="S52" s="19"/>
      <c r="T52" s="19"/>
      <c r="U52" s="19"/>
    </row>
    <row r="53" spans="1:21" ht="30.75" customHeight="1" thickBot="1" x14ac:dyDescent="0.2">
      <c r="A53" s="19"/>
      <c r="B53" s="1207" t="s">
        <v>20</v>
      </c>
      <c r="C53" s="1208"/>
      <c r="D53" s="338"/>
      <c r="E53" s="1209" t="s">
        <v>21</v>
      </c>
      <c r="F53" s="1209"/>
      <c r="G53" s="1209"/>
      <c r="H53" s="1209"/>
      <c r="I53" s="1209"/>
      <c r="J53" s="1210"/>
      <c r="K53" s="339">
        <v>151</v>
      </c>
      <c r="L53" s="340">
        <v>166</v>
      </c>
      <c r="M53" s="340">
        <v>179</v>
      </c>
      <c r="N53" s="340">
        <v>177</v>
      </c>
      <c r="O53" s="341">
        <v>176</v>
      </c>
      <c r="P53" s="19"/>
      <c r="Q53" s="19"/>
      <c r="R53" s="19"/>
      <c r="S53" s="19"/>
      <c r="T53" s="19"/>
      <c r="U53" s="19"/>
    </row>
    <row r="54" spans="1:21" ht="24" customHeight="1" x14ac:dyDescent="0.15">
      <c r="A54" s="19"/>
      <c r="B54" s="29" t="s">
        <v>22</v>
      </c>
      <c r="C54" s="19"/>
      <c r="D54" s="19"/>
      <c r="E54" s="19"/>
      <c r="F54" s="19"/>
      <c r="G54" s="19"/>
      <c r="H54" s="19"/>
      <c r="I54" s="19"/>
      <c r="J54" s="19"/>
      <c r="K54" s="19"/>
      <c r="L54" s="19"/>
      <c r="M54" s="19"/>
      <c r="N54" s="19"/>
      <c r="O54" s="19"/>
      <c r="P54" s="19"/>
      <c r="Q54" s="19"/>
      <c r="R54" s="19"/>
      <c r="S54" s="19"/>
      <c r="T54" s="19"/>
      <c r="U54" s="19"/>
    </row>
    <row r="55" spans="1:21" ht="24" customHeight="1" thickBot="1" x14ac:dyDescent="0.2">
      <c r="A55" s="19"/>
      <c r="B55" s="30" t="s">
        <v>23</v>
      </c>
      <c r="C55" s="31"/>
      <c r="D55" s="31"/>
      <c r="E55" s="31"/>
      <c r="F55" s="31"/>
      <c r="G55" s="31"/>
      <c r="H55" s="31"/>
      <c r="I55" s="31"/>
      <c r="J55" s="31"/>
      <c r="K55" s="32"/>
      <c r="L55" s="32"/>
      <c r="M55" s="32"/>
      <c r="N55" s="32"/>
      <c r="O55" s="342" t="s">
        <v>559</v>
      </c>
      <c r="P55" s="19"/>
      <c r="Q55" s="19"/>
      <c r="R55" s="19"/>
      <c r="S55" s="19"/>
      <c r="T55" s="19"/>
      <c r="U55" s="19"/>
    </row>
    <row r="56" spans="1:21" ht="31.5" customHeight="1" thickBot="1" x14ac:dyDescent="0.2">
      <c r="A56" s="19"/>
      <c r="B56" s="33"/>
      <c r="C56" s="34"/>
      <c r="D56" s="34"/>
      <c r="E56" s="35"/>
      <c r="F56" s="35"/>
      <c r="G56" s="35"/>
      <c r="H56" s="35"/>
      <c r="I56" s="35"/>
      <c r="J56" s="36" t="s">
        <v>2</v>
      </c>
      <c r="K56" s="37" t="s">
        <v>560</v>
      </c>
      <c r="L56" s="38" t="s">
        <v>561</v>
      </c>
      <c r="M56" s="38" t="s">
        <v>562</v>
      </c>
      <c r="N56" s="38" t="s">
        <v>563</v>
      </c>
      <c r="O56" s="39" t="s">
        <v>564</v>
      </c>
      <c r="P56" s="19"/>
      <c r="Q56" s="19"/>
      <c r="R56" s="19"/>
      <c r="S56" s="19"/>
      <c r="T56" s="19"/>
      <c r="U56" s="19"/>
    </row>
    <row r="57" spans="1:21" ht="31.5" customHeight="1" x14ac:dyDescent="0.15">
      <c r="B57" s="1211" t="s">
        <v>24</v>
      </c>
      <c r="C57" s="1212"/>
      <c r="D57" s="1215" t="s">
        <v>25</v>
      </c>
      <c r="E57" s="1216"/>
      <c r="F57" s="1216"/>
      <c r="G57" s="1216"/>
      <c r="H57" s="1216"/>
      <c r="I57" s="1216"/>
      <c r="J57" s="1217"/>
      <c r="K57" s="40"/>
      <c r="L57" s="41"/>
      <c r="M57" s="41"/>
      <c r="N57" s="41"/>
      <c r="O57" s="42"/>
    </row>
    <row r="58" spans="1:21" ht="31.5" customHeight="1" thickBot="1" x14ac:dyDescent="0.2">
      <c r="B58" s="1213"/>
      <c r="C58" s="1214"/>
      <c r="D58" s="1218" t="s">
        <v>26</v>
      </c>
      <c r="E58" s="1219"/>
      <c r="F58" s="1219"/>
      <c r="G58" s="1219"/>
      <c r="H58" s="1219"/>
      <c r="I58" s="1219"/>
      <c r="J58" s="1220"/>
      <c r="K58" s="43"/>
      <c r="L58" s="44"/>
      <c r="M58" s="44"/>
      <c r="N58" s="44"/>
      <c r="O58" s="45"/>
    </row>
    <row r="59" spans="1:21" ht="24" customHeight="1" x14ac:dyDescent="0.15">
      <c r="B59" s="46"/>
      <c r="C59" s="46"/>
      <c r="D59" s="47" t="s">
        <v>27</v>
      </c>
      <c r="E59" s="48"/>
      <c r="F59" s="48"/>
      <c r="G59" s="48"/>
      <c r="H59" s="48"/>
      <c r="I59" s="48"/>
      <c r="J59" s="48"/>
      <c r="K59" s="48"/>
      <c r="L59" s="48"/>
      <c r="M59" s="48"/>
      <c r="N59" s="48"/>
      <c r="O59" s="48"/>
    </row>
    <row r="60" spans="1:21" ht="24" customHeight="1" x14ac:dyDescent="0.15">
      <c r="B60" s="49"/>
      <c r="C60" s="49"/>
      <c r="D60" s="47" t="s">
        <v>28</v>
      </c>
      <c r="E60" s="48"/>
      <c r="F60" s="48"/>
      <c r="G60" s="48"/>
      <c r="H60" s="48"/>
      <c r="I60" s="48"/>
      <c r="J60" s="48"/>
      <c r="K60" s="48"/>
      <c r="L60" s="48"/>
      <c r="M60" s="48"/>
      <c r="N60" s="48"/>
      <c r="O60" s="48"/>
    </row>
    <row r="61" spans="1:21" ht="24" customHeight="1" x14ac:dyDescent="0.15">
      <c r="A61" s="19"/>
      <c r="B61" s="29"/>
      <c r="C61" s="19"/>
      <c r="D61" s="19"/>
      <c r="E61" s="19"/>
      <c r="F61" s="19"/>
      <c r="G61" s="19"/>
      <c r="H61" s="19"/>
      <c r="I61" s="19"/>
      <c r="J61" s="19"/>
      <c r="K61" s="19"/>
      <c r="L61" s="19"/>
      <c r="M61" s="19"/>
      <c r="N61" s="19"/>
      <c r="O61" s="19"/>
      <c r="P61" s="19"/>
      <c r="Q61" s="19"/>
      <c r="R61" s="19"/>
      <c r="S61" s="19"/>
      <c r="T61" s="19"/>
      <c r="U61" s="19"/>
    </row>
    <row r="62" spans="1:21" ht="24" customHeight="1" x14ac:dyDescent="0.15">
      <c r="A62" s="19"/>
      <c r="B62" s="29"/>
      <c r="C62" s="19"/>
      <c r="D62" s="19"/>
      <c r="E62" s="19"/>
      <c r="F62" s="19"/>
      <c r="G62" s="19"/>
      <c r="H62" s="19"/>
      <c r="I62" s="19"/>
      <c r="J62" s="19"/>
      <c r="K62" s="19"/>
      <c r="L62" s="19"/>
      <c r="M62" s="19"/>
      <c r="N62" s="19"/>
      <c r="O62" s="19"/>
      <c r="P62" s="19"/>
      <c r="Q62" s="19"/>
      <c r="R62" s="19"/>
      <c r="S62" s="19"/>
      <c r="T62" s="19"/>
      <c r="U62" s="19"/>
    </row>
  </sheetData>
  <sheetProtection algorithmName="SHA-512" hashValue="4xlSMWdTyrNXyo0uUCizuMA7Upd/UTe9wuGGQn24QGlWKtA3Q5lYDAbCKK5mm1Ib0XowHFCF+nVMeW1du4ZDBg==" saltValue="h62F1oXpFFb/yEaNdxg9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6C00F-E829-4D6F-83B0-9F75B84A5C26}">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51" t="s">
        <v>8</v>
      </c>
    </row>
    <row r="40" spans="2:13" ht="27.75" customHeight="1" thickBot="1" x14ac:dyDescent="0.2">
      <c r="B40" s="52" t="s">
        <v>9</v>
      </c>
      <c r="C40" s="53"/>
      <c r="D40" s="53"/>
      <c r="E40" s="54"/>
      <c r="F40" s="54"/>
      <c r="G40" s="54"/>
      <c r="H40" s="55" t="s">
        <v>2</v>
      </c>
      <c r="I40" s="56" t="s">
        <v>545</v>
      </c>
      <c r="J40" s="57" t="s">
        <v>546</v>
      </c>
      <c r="K40" s="57" t="s">
        <v>547</v>
      </c>
      <c r="L40" s="57" t="s">
        <v>548</v>
      </c>
      <c r="M40" s="58" t="s">
        <v>549</v>
      </c>
    </row>
    <row r="41" spans="2:13" ht="27.75" customHeight="1" x14ac:dyDescent="0.15">
      <c r="B41" s="1241" t="s">
        <v>29</v>
      </c>
      <c r="C41" s="1242"/>
      <c r="D41" s="343"/>
      <c r="E41" s="1243" t="s">
        <v>30</v>
      </c>
      <c r="F41" s="1243"/>
      <c r="G41" s="1243"/>
      <c r="H41" s="1244"/>
      <c r="I41" s="344">
        <v>3429</v>
      </c>
      <c r="J41" s="345">
        <v>3416</v>
      </c>
      <c r="K41" s="345">
        <v>3296</v>
      </c>
      <c r="L41" s="345">
        <v>3147</v>
      </c>
      <c r="M41" s="346">
        <v>2993</v>
      </c>
    </row>
    <row r="42" spans="2:13" ht="27.75" customHeight="1" x14ac:dyDescent="0.15">
      <c r="B42" s="1231"/>
      <c r="C42" s="1232"/>
      <c r="D42" s="347"/>
      <c r="E42" s="1235" t="s">
        <v>31</v>
      </c>
      <c r="F42" s="1235"/>
      <c r="G42" s="1235"/>
      <c r="H42" s="1236"/>
      <c r="I42" s="348" t="s">
        <v>506</v>
      </c>
      <c r="J42" s="349" t="s">
        <v>506</v>
      </c>
      <c r="K42" s="349" t="s">
        <v>506</v>
      </c>
      <c r="L42" s="349" t="s">
        <v>506</v>
      </c>
      <c r="M42" s="350" t="s">
        <v>506</v>
      </c>
    </row>
    <row r="43" spans="2:13" ht="27.75" customHeight="1" x14ac:dyDescent="0.15">
      <c r="B43" s="1231"/>
      <c r="C43" s="1232"/>
      <c r="D43" s="347"/>
      <c r="E43" s="1235" t="s">
        <v>32</v>
      </c>
      <c r="F43" s="1235"/>
      <c r="G43" s="1235"/>
      <c r="H43" s="1236"/>
      <c r="I43" s="348" t="s">
        <v>506</v>
      </c>
      <c r="J43" s="349" t="s">
        <v>506</v>
      </c>
      <c r="K43" s="349" t="s">
        <v>506</v>
      </c>
      <c r="L43" s="349" t="s">
        <v>506</v>
      </c>
      <c r="M43" s="350" t="s">
        <v>506</v>
      </c>
    </row>
    <row r="44" spans="2:13" ht="27.75" customHeight="1" x14ac:dyDescent="0.15">
      <c r="B44" s="1231"/>
      <c r="C44" s="1232"/>
      <c r="D44" s="347"/>
      <c r="E44" s="1235" t="s">
        <v>33</v>
      </c>
      <c r="F44" s="1235"/>
      <c r="G44" s="1235"/>
      <c r="H44" s="1236"/>
      <c r="I44" s="348">
        <v>2095</v>
      </c>
      <c r="J44" s="349">
        <v>1954</v>
      </c>
      <c r="K44" s="349">
        <v>1908</v>
      </c>
      <c r="L44" s="349">
        <v>1787</v>
      </c>
      <c r="M44" s="350">
        <v>1636</v>
      </c>
    </row>
    <row r="45" spans="2:13" ht="27.75" customHeight="1" x14ac:dyDescent="0.15">
      <c r="B45" s="1231"/>
      <c r="C45" s="1232"/>
      <c r="D45" s="347"/>
      <c r="E45" s="1235" t="s">
        <v>34</v>
      </c>
      <c r="F45" s="1235"/>
      <c r="G45" s="1235"/>
      <c r="H45" s="1236"/>
      <c r="I45" s="348">
        <v>1022</v>
      </c>
      <c r="J45" s="349">
        <v>1028</v>
      </c>
      <c r="K45" s="349">
        <v>968</v>
      </c>
      <c r="L45" s="349">
        <v>929</v>
      </c>
      <c r="M45" s="350">
        <v>952</v>
      </c>
    </row>
    <row r="46" spans="2:13" ht="27.75" customHeight="1" x14ac:dyDescent="0.15">
      <c r="B46" s="1231"/>
      <c r="C46" s="1232"/>
      <c r="D46" s="351"/>
      <c r="E46" s="1235" t="s">
        <v>35</v>
      </c>
      <c r="F46" s="1235"/>
      <c r="G46" s="1235"/>
      <c r="H46" s="1236"/>
      <c r="I46" s="348" t="s">
        <v>506</v>
      </c>
      <c r="J46" s="349" t="s">
        <v>506</v>
      </c>
      <c r="K46" s="349" t="s">
        <v>506</v>
      </c>
      <c r="L46" s="349" t="s">
        <v>506</v>
      </c>
      <c r="M46" s="350" t="s">
        <v>506</v>
      </c>
    </row>
    <row r="47" spans="2:13" ht="27.75" customHeight="1" x14ac:dyDescent="0.15">
      <c r="B47" s="1231"/>
      <c r="C47" s="1232"/>
      <c r="D47" s="352"/>
      <c r="E47" s="1245" t="s">
        <v>36</v>
      </c>
      <c r="F47" s="1246"/>
      <c r="G47" s="1246"/>
      <c r="H47" s="1247"/>
      <c r="I47" s="348" t="s">
        <v>506</v>
      </c>
      <c r="J47" s="349" t="s">
        <v>506</v>
      </c>
      <c r="K47" s="349" t="s">
        <v>506</v>
      </c>
      <c r="L47" s="349" t="s">
        <v>506</v>
      </c>
      <c r="M47" s="350" t="s">
        <v>506</v>
      </c>
    </row>
    <row r="48" spans="2:13" ht="27.75" customHeight="1" x14ac:dyDescent="0.15">
      <c r="B48" s="1231"/>
      <c r="C48" s="1232"/>
      <c r="D48" s="347"/>
      <c r="E48" s="1235" t="s">
        <v>37</v>
      </c>
      <c r="F48" s="1235"/>
      <c r="G48" s="1235"/>
      <c r="H48" s="1236"/>
      <c r="I48" s="348" t="s">
        <v>506</v>
      </c>
      <c r="J48" s="349" t="s">
        <v>506</v>
      </c>
      <c r="K48" s="349" t="s">
        <v>506</v>
      </c>
      <c r="L48" s="349" t="s">
        <v>506</v>
      </c>
      <c r="M48" s="350" t="s">
        <v>506</v>
      </c>
    </row>
    <row r="49" spans="2:13" ht="27.75" customHeight="1" x14ac:dyDescent="0.15">
      <c r="B49" s="1233"/>
      <c r="C49" s="1234"/>
      <c r="D49" s="347"/>
      <c r="E49" s="1235" t="s">
        <v>38</v>
      </c>
      <c r="F49" s="1235"/>
      <c r="G49" s="1235"/>
      <c r="H49" s="1236"/>
      <c r="I49" s="348" t="s">
        <v>506</v>
      </c>
      <c r="J49" s="349" t="s">
        <v>506</v>
      </c>
      <c r="K49" s="349" t="s">
        <v>506</v>
      </c>
      <c r="L49" s="349" t="s">
        <v>506</v>
      </c>
      <c r="M49" s="350" t="s">
        <v>506</v>
      </c>
    </row>
    <row r="50" spans="2:13" ht="27.75" customHeight="1" x14ac:dyDescent="0.15">
      <c r="B50" s="1229" t="s">
        <v>39</v>
      </c>
      <c r="C50" s="1230"/>
      <c r="D50" s="353"/>
      <c r="E50" s="1235" t="s">
        <v>40</v>
      </c>
      <c r="F50" s="1235"/>
      <c r="G50" s="1235"/>
      <c r="H50" s="1236"/>
      <c r="I50" s="348">
        <v>2095</v>
      </c>
      <c r="J50" s="349">
        <v>2134</v>
      </c>
      <c r="K50" s="349">
        <v>2107</v>
      </c>
      <c r="L50" s="349">
        <v>1960</v>
      </c>
      <c r="M50" s="350">
        <v>2028</v>
      </c>
    </row>
    <row r="51" spans="2:13" ht="27.75" customHeight="1" x14ac:dyDescent="0.15">
      <c r="B51" s="1231"/>
      <c r="C51" s="1232"/>
      <c r="D51" s="347"/>
      <c r="E51" s="1235" t="s">
        <v>41</v>
      </c>
      <c r="F51" s="1235"/>
      <c r="G51" s="1235"/>
      <c r="H51" s="1236"/>
      <c r="I51" s="348" t="s">
        <v>506</v>
      </c>
      <c r="J51" s="349" t="s">
        <v>506</v>
      </c>
      <c r="K51" s="349" t="s">
        <v>506</v>
      </c>
      <c r="L51" s="349" t="s">
        <v>506</v>
      </c>
      <c r="M51" s="350" t="s">
        <v>506</v>
      </c>
    </row>
    <row r="52" spans="2:13" ht="27.75" customHeight="1" x14ac:dyDescent="0.15">
      <c r="B52" s="1233"/>
      <c r="C52" s="1234"/>
      <c r="D52" s="347"/>
      <c r="E52" s="1235" t="s">
        <v>42</v>
      </c>
      <c r="F52" s="1235"/>
      <c r="G52" s="1235"/>
      <c r="H52" s="1236"/>
      <c r="I52" s="348">
        <v>4182</v>
      </c>
      <c r="J52" s="349">
        <v>4074</v>
      </c>
      <c r="K52" s="349">
        <v>3952</v>
      </c>
      <c r="L52" s="349">
        <v>3881</v>
      </c>
      <c r="M52" s="350">
        <v>3756</v>
      </c>
    </row>
    <row r="53" spans="2:13" ht="27.75" customHeight="1" thickBot="1" x14ac:dyDescent="0.2">
      <c r="B53" s="1237" t="s">
        <v>20</v>
      </c>
      <c r="C53" s="1238"/>
      <c r="D53" s="354"/>
      <c r="E53" s="1239" t="s">
        <v>43</v>
      </c>
      <c r="F53" s="1239"/>
      <c r="G53" s="1239"/>
      <c r="H53" s="1240"/>
      <c r="I53" s="355">
        <v>268</v>
      </c>
      <c r="J53" s="356">
        <v>191</v>
      </c>
      <c r="K53" s="356">
        <v>113</v>
      </c>
      <c r="L53" s="356">
        <v>23</v>
      </c>
      <c r="M53" s="357">
        <v>-204</v>
      </c>
    </row>
    <row r="54" spans="2:13" ht="27.75" customHeight="1" x14ac:dyDescent="0.15">
      <c r="B54" s="358" t="s">
        <v>44</v>
      </c>
      <c r="C54" s="359"/>
      <c r="D54" s="359"/>
      <c r="E54" s="360"/>
      <c r="F54" s="360"/>
      <c r="G54" s="360"/>
      <c r="H54" s="360"/>
      <c r="I54" s="361"/>
      <c r="J54" s="361"/>
      <c r="K54" s="361"/>
      <c r="L54" s="361"/>
      <c r="M54" s="361"/>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rLz5D/ZHKk0+oTroeb4wrFMVnar7narjX8gxRYZZXYikQew+x4PcHddkgI3If66jpz1IXGaYcf35NcfqLqQaA==" saltValue="mYZnh8bNvxuC1I9IcMcE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CAF49-37F0-4B60-A249-2C28113E8B2C}">
  <sheetPr>
    <pageSetUpPr fitToPage="1"/>
  </sheetPr>
  <dimension ref="B1:W64"/>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59" t="s">
        <v>45</v>
      </c>
    </row>
    <row r="54" spans="2:8" ht="29.25" customHeight="1" thickBot="1" x14ac:dyDescent="0.25">
      <c r="B54" s="60" t="s">
        <v>1</v>
      </c>
      <c r="C54" s="61"/>
      <c r="D54" s="61"/>
      <c r="E54" s="62" t="s">
        <v>2</v>
      </c>
      <c r="F54" s="63" t="s">
        <v>547</v>
      </c>
      <c r="G54" s="63" t="s">
        <v>548</v>
      </c>
      <c r="H54" s="64" t="s">
        <v>549</v>
      </c>
    </row>
    <row r="55" spans="2:8" ht="52.5" customHeight="1" x14ac:dyDescent="0.15">
      <c r="B55" s="362"/>
      <c r="C55" s="1256" t="s">
        <v>46</v>
      </c>
      <c r="D55" s="1256"/>
      <c r="E55" s="1257"/>
      <c r="F55" s="363">
        <v>603</v>
      </c>
      <c r="G55" s="363">
        <v>445</v>
      </c>
      <c r="H55" s="364">
        <v>535</v>
      </c>
    </row>
    <row r="56" spans="2:8" ht="52.5" customHeight="1" x14ac:dyDescent="0.15">
      <c r="B56" s="365"/>
      <c r="C56" s="1258" t="s">
        <v>47</v>
      </c>
      <c r="D56" s="1258"/>
      <c r="E56" s="1259"/>
      <c r="F56" s="366">
        <v>448</v>
      </c>
      <c r="G56" s="366">
        <v>448</v>
      </c>
      <c r="H56" s="367">
        <v>448</v>
      </c>
    </row>
    <row r="57" spans="2:8" ht="53.25" customHeight="1" x14ac:dyDescent="0.15">
      <c r="B57" s="365"/>
      <c r="C57" s="1260" t="s">
        <v>48</v>
      </c>
      <c r="D57" s="1260"/>
      <c r="E57" s="1261"/>
      <c r="F57" s="368">
        <v>838</v>
      </c>
      <c r="G57" s="368">
        <v>778</v>
      </c>
      <c r="H57" s="369">
        <v>756</v>
      </c>
    </row>
    <row r="58" spans="2:8" ht="45.75" customHeight="1" x14ac:dyDescent="0.15">
      <c r="B58" s="370"/>
      <c r="C58" s="1248" t="s">
        <v>578</v>
      </c>
      <c r="D58" s="1249"/>
      <c r="E58" s="1250"/>
      <c r="F58" s="371">
        <v>620</v>
      </c>
      <c r="G58" s="371">
        <v>549</v>
      </c>
      <c r="H58" s="372">
        <v>532</v>
      </c>
    </row>
    <row r="59" spans="2:8" ht="45.75" customHeight="1" x14ac:dyDescent="0.15">
      <c r="B59" s="370"/>
      <c r="C59" s="1248" t="s">
        <v>579</v>
      </c>
      <c r="D59" s="1249"/>
      <c r="E59" s="1250"/>
      <c r="F59" s="371">
        <v>200</v>
      </c>
      <c r="G59" s="371">
        <v>210</v>
      </c>
      <c r="H59" s="372">
        <v>200</v>
      </c>
    </row>
    <row r="60" spans="2:8" ht="45.75" customHeight="1" x14ac:dyDescent="0.15">
      <c r="B60" s="370"/>
      <c r="C60" s="1248" t="s">
        <v>580</v>
      </c>
      <c r="D60" s="1249"/>
      <c r="E60" s="1250"/>
      <c r="F60" s="371">
        <v>0</v>
      </c>
      <c r="G60" s="371">
        <v>2</v>
      </c>
      <c r="H60" s="372">
        <v>8</v>
      </c>
    </row>
    <row r="61" spans="2:8" ht="45.75" customHeight="1" x14ac:dyDescent="0.15">
      <c r="B61" s="370"/>
      <c r="C61" s="1248" t="s">
        <v>581</v>
      </c>
      <c r="D61" s="1249"/>
      <c r="E61" s="1250"/>
      <c r="F61" s="371">
        <v>8</v>
      </c>
      <c r="G61" s="371">
        <v>7</v>
      </c>
      <c r="H61" s="372">
        <v>8</v>
      </c>
    </row>
    <row r="62" spans="2:8" ht="45.75" customHeight="1" thickBot="1" x14ac:dyDescent="0.2">
      <c r="B62" s="373"/>
      <c r="C62" s="1251" t="s">
        <v>582</v>
      </c>
      <c r="D62" s="1252"/>
      <c r="E62" s="1253"/>
      <c r="F62" s="374">
        <v>6</v>
      </c>
      <c r="G62" s="374">
        <v>5</v>
      </c>
      <c r="H62" s="375">
        <v>4</v>
      </c>
    </row>
    <row r="63" spans="2:8" ht="52.5" customHeight="1" thickBot="1" x14ac:dyDescent="0.2">
      <c r="B63" s="376"/>
      <c r="C63" s="1254" t="s">
        <v>49</v>
      </c>
      <c r="D63" s="1254"/>
      <c r="E63" s="1255"/>
      <c r="F63" s="377">
        <v>1889</v>
      </c>
      <c r="G63" s="377">
        <v>1671</v>
      </c>
      <c r="H63" s="378">
        <v>1739</v>
      </c>
    </row>
    <row r="64" spans="2:8" ht="15" customHeight="1" x14ac:dyDescent="0.15"/>
  </sheetData>
  <sheetProtection algorithmName="SHA-512" hashValue="3ShMjyKdn/EmHHZH0j9hE1//3G1YN7EE3IrOPqAzksBd11moCqQ4rFUrzlTYmNCdQjvePKMSS6CMW+IuoChSog==" saltValue="3rnXYIxBbVZ83PNex6VQ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D1FF-9808-44D7-818D-877BB78DC974}">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255" customWidth="1"/>
    <col min="2" max="107" width="2.5" style="255" customWidth="1"/>
    <col min="108" max="108" width="6.125" style="261" customWidth="1"/>
    <col min="109" max="109" width="5.875" style="259" customWidth="1"/>
    <col min="110" max="110" width="19.125" style="255" hidden="1"/>
    <col min="111" max="115" width="12.625" style="255" hidden="1"/>
    <col min="116" max="349" width="8.625" style="255" hidden="1"/>
    <col min="350" max="355" width="14.875" style="255" hidden="1"/>
    <col min="356" max="357" width="15.875" style="255" hidden="1"/>
    <col min="358" max="363" width="16.125" style="255" hidden="1"/>
    <col min="364" max="364" width="6.125" style="255" hidden="1"/>
    <col min="365" max="365" width="3" style="255" hidden="1"/>
    <col min="366" max="605" width="8.625" style="255" hidden="1"/>
    <col min="606" max="611" width="14.875" style="255" hidden="1"/>
    <col min="612" max="613" width="15.875" style="255" hidden="1"/>
    <col min="614" max="619" width="16.125" style="255" hidden="1"/>
    <col min="620" max="620" width="6.125" style="255" hidden="1"/>
    <col min="621" max="621" width="3" style="255" hidden="1"/>
    <col min="622" max="861" width="8.625" style="255" hidden="1"/>
    <col min="862" max="867" width="14.875" style="255" hidden="1"/>
    <col min="868" max="869" width="15.875" style="255" hidden="1"/>
    <col min="870" max="875" width="16.125" style="255" hidden="1"/>
    <col min="876" max="876" width="6.125" style="255" hidden="1"/>
    <col min="877" max="877" width="3" style="255" hidden="1"/>
    <col min="878" max="1117" width="8.625" style="255" hidden="1"/>
    <col min="1118" max="1123" width="14.875" style="255" hidden="1"/>
    <col min="1124" max="1125" width="15.875" style="255" hidden="1"/>
    <col min="1126" max="1131" width="16.125" style="255" hidden="1"/>
    <col min="1132" max="1132" width="6.125" style="255" hidden="1"/>
    <col min="1133" max="1133" width="3" style="255" hidden="1"/>
    <col min="1134" max="1373" width="8.625" style="255" hidden="1"/>
    <col min="1374" max="1379" width="14.875" style="255" hidden="1"/>
    <col min="1380" max="1381" width="15.875" style="255" hidden="1"/>
    <col min="1382" max="1387" width="16.125" style="255" hidden="1"/>
    <col min="1388" max="1388" width="6.125" style="255" hidden="1"/>
    <col min="1389" max="1389" width="3" style="255" hidden="1"/>
    <col min="1390" max="1629" width="8.625" style="255" hidden="1"/>
    <col min="1630" max="1635" width="14.875" style="255" hidden="1"/>
    <col min="1636" max="1637" width="15.875" style="255" hidden="1"/>
    <col min="1638" max="1643" width="16.125" style="255" hidden="1"/>
    <col min="1644" max="1644" width="6.125" style="255" hidden="1"/>
    <col min="1645" max="1645" width="3" style="255" hidden="1"/>
    <col min="1646" max="1885" width="8.625" style="255" hidden="1"/>
    <col min="1886" max="1891" width="14.875" style="255" hidden="1"/>
    <col min="1892" max="1893" width="15.875" style="255" hidden="1"/>
    <col min="1894" max="1899" width="16.125" style="255" hidden="1"/>
    <col min="1900" max="1900" width="6.125" style="255" hidden="1"/>
    <col min="1901" max="1901" width="3" style="255" hidden="1"/>
    <col min="1902" max="2141" width="8.625" style="255" hidden="1"/>
    <col min="2142" max="2147" width="14.875" style="255" hidden="1"/>
    <col min="2148" max="2149" width="15.875" style="255" hidden="1"/>
    <col min="2150" max="2155" width="16.125" style="255" hidden="1"/>
    <col min="2156" max="2156" width="6.125" style="255" hidden="1"/>
    <col min="2157" max="2157" width="3" style="255" hidden="1"/>
    <col min="2158" max="2397" width="8.625" style="255" hidden="1"/>
    <col min="2398" max="2403" width="14.875" style="255" hidden="1"/>
    <col min="2404" max="2405" width="15.875" style="255" hidden="1"/>
    <col min="2406" max="2411" width="16.125" style="255" hidden="1"/>
    <col min="2412" max="2412" width="6.125" style="255" hidden="1"/>
    <col min="2413" max="2413" width="3" style="255" hidden="1"/>
    <col min="2414" max="2653" width="8.625" style="255" hidden="1"/>
    <col min="2654" max="2659" width="14.875" style="255" hidden="1"/>
    <col min="2660" max="2661" width="15.875" style="255" hidden="1"/>
    <col min="2662" max="2667" width="16.125" style="255" hidden="1"/>
    <col min="2668" max="2668" width="6.125" style="255" hidden="1"/>
    <col min="2669" max="2669" width="3" style="255" hidden="1"/>
    <col min="2670" max="2909" width="8.625" style="255" hidden="1"/>
    <col min="2910" max="2915" width="14.875" style="255" hidden="1"/>
    <col min="2916" max="2917" width="15.875" style="255" hidden="1"/>
    <col min="2918" max="2923" width="16.125" style="255" hidden="1"/>
    <col min="2924" max="2924" width="6.125" style="255" hidden="1"/>
    <col min="2925" max="2925" width="3" style="255" hidden="1"/>
    <col min="2926" max="3165" width="8.625" style="255" hidden="1"/>
    <col min="3166" max="3171" width="14.875" style="255" hidden="1"/>
    <col min="3172" max="3173" width="15.875" style="255" hidden="1"/>
    <col min="3174" max="3179" width="16.125" style="255" hidden="1"/>
    <col min="3180" max="3180" width="6.125" style="255" hidden="1"/>
    <col min="3181" max="3181" width="3" style="255" hidden="1"/>
    <col min="3182" max="3421" width="8.625" style="255" hidden="1"/>
    <col min="3422" max="3427" width="14.875" style="255" hidden="1"/>
    <col min="3428" max="3429" width="15.875" style="255" hidden="1"/>
    <col min="3430" max="3435" width="16.125" style="255" hidden="1"/>
    <col min="3436" max="3436" width="6.125" style="255" hidden="1"/>
    <col min="3437" max="3437" width="3" style="255" hidden="1"/>
    <col min="3438" max="3677" width="8.625" style="255" hidden="1"/>
    <col min="3678" max="3683" width="14.875" style="255" hidden="1"/>
    <col min="3684" max="3685" width="15.875" style="255" hidden="1"/>
    <col min="3686" max="3691" width="16.125" style="255" hidden="1"/>
    <col min="3692" max="3692" width="6.125" style="255" hidden="1"/>
    <col min="3693" max="3693" width="3" style="255" hidden="1"/>
    <col min="3694" max="3933" width="8.625" style="255" hidden="1"/>
    <col min="3934" max="3939" width="14.875" style="255" hidden="1"/>
    <col min="3940" max="3941" width="15.875" style="255" hidden="1"/>
    <col min="3942" max="3947" width="16.125" style="255" hidden="1"/>
    <col min="3948" max="3948" width="6.125" style="255" hidden="1"/>
    <col min="3949" max="3949" width="3" style="255" hidden="1"/>
    <col min="3950" max="4189" width="8.625" style="255" hidden="1"/>
    <col min="4190" max="4195" width="14.875" style="255" hidden="1"/>
    <col min="4196" max="4197" width="15.875" style="255" hidden="1"/>
    <col min="4198" max="4203" width="16.125" style="255" hidden="1"/>
    <col min="4204" max="4204" width="6.125" style="255" hidden="1"/>
    <col min="4205" max="4205" width="3" style="255" hidden="1"/>
    <col min="4206" max="4445" width="8.625" style="255" hidden="1"/>
    <col min="4446" max="4451" width="14.875" style="255" hidden="1"/>
    <col min="4452" max="4453" width="15.875" style="255" hidden="1"/>
    <col min="4454" max="4459" width="16.125" style="255" hidden="1"/>
    <col min="4460" max="4460" width="6.125" style="255" hidden="1"/>
    <col min="4461" max="4461" width="3" style="255" hidden="1"/>
    <col min="4462" max="4701" width="8.625" style="255" hidden="1"/>
    <col min="4702" max="4707" width="14.875" style="255" hidden="1"/>
    <col min="4708" max="4709" width="15.875" style="255" hidden="1"/>
    <col min="4710" max="4715" width="16.125" style="255" hidden="1"/>
    <col min="4716" max="4716" width="6.125" style="255" hidden="1"/>
    <col min="4717" max="4717" width="3" style="255" hidden="1"/>
    <col min="4718" max="4957" width="8.625" style="255" hidden="1"/>
    <col min="4958" max="4963" width="14.875" style="255" hidden="1"/>
    <col min="4964" max="4965" width="15.875" style="255" hidden="1"/>
    <col min="4966" max="4971" width="16.125" style="255" hidden="1"/>
    <col min="4972" max="4972" width="6.125" style="255" hidden="1"/>
    <col min="4973" max="4973" width="3" style="255" hidden="1"/>
    <col min="4974" max="5213" width="8.625" style="255" hidden="1"/>
    <col min="5214" max="5219" width="14.875" style="255" hidden="1"/>
    <col min="5220" max="5221" width="15.875" style="255" hidden="1"/>
    <col min="5222" max="5227" width="16.125" style="255" hidden="1"/>
    <col min="5228" max="5228" width="6.125" style="255" hidden="1"/>
    <col min="5229" max="5229" width="3" style="255" hidden="1"/>
    <col min="5230" max="5469" width="8.625" style="255" hidden="1"/>
    <col min="5470" max="5475" width="14.875" style="255" hidden="1"/>
    <col min="5476" max="5477" width="15.875" style="255" hidden="1"/>
    <col min="5478" max="5483" width="16.125" style="255" hidden="1"/>
    <col min="5484" max="5484" width="6.125" style="255" hidden="1"/>
    <col min="5485" max="5485" width="3" style="255" hidden="1"/>
    <col min="5486" max="5725" width="8.625" style="255" hidden="1"/>
    <col min="5726" max="5731" width="14.875" style="255" hidden="1"/>
    <col min="5732" max="5733" width="15.875" style="255" hidden="1"/>
    <col min="5734" max="5739" width="16.125" style="255" hidden="1"/>
    <col min="5740" max="5740" width="6.125" style="255" hidden="1"/>
    <col min="5741" max="5741" width="3" style="255" hidden="1"/>
    <col min="5742" max="5981" width="8.625" style="255" hidden="1"/>
    <col min="5982" max="5987" width="14.875" style="255" hidden="1"/>
    <col min="5988" max="5989" width="15.875" style="255" hidden="1"/>
    <col min="5990" max="5995" width="16.125" style="255" hidden="1"/>
    <col min="5996" max="5996" width="6.125" style="255" hidden="1"/>
    <col min="5997" max="5997" width="3" style="255" hidden="1"/>
    <col min="5998" max="6237" width="8.625" style="255" hidden="1"/>
    <col min="6238" max="6243" width="14.875" style="255" hidden="1"/>
    <col min="6244" max="6245" width="15.875" style="255" hidden="1"/>
    <col min="6246" max="6251" width="16.125" style="255" hidden="1"/>
    <col min="6252" max="6252" width="6.125" style="255" hidden="1"/>
    <col min="6253" max="6253" width="3" style="255" hidden="1"/>
    <col min="6254" max="6493" width="8.625" style="255" hidden="1"/>
    <col min="6494" max="6499" width="14.875" style="255" hidden="1"/>
    <col min="6500" max="6501" width="15.875" style="255" hidden="1"/>
    <col min="6502" max="6507" width="16.125" style="255" hidden="1"/>
    <col min="6508" max="6508" width="6.125" style="255" hidden="1"/>
    <col min="6509" max="6509" width="3" style="255" hidden="1"/>
    <col min="6510" max="6749" width="8.625" style="255" hidden="1"/>
    <col min="6750" max="6755" width="14.875" style="255" hidden="1"/>
    <col min="6756" max="6757" width="15.875" style="255" hidden="1"/>
    <col min="6758" max="6763" width="16.125" style="255" hidden="1"/>
    <col min="6764" max="6764" width="6.125" style="255" hidden="1"/>
    <col min="6765" max="6765" width="3" style="255" hidden="1"/>
    <col min="6766" max="7005" width="8.625" style="255" hidden="1"/>
    <col min="7006" max="7011" width="14.875" style="255" hidden="1"/>
    <col min="7012" max="7013" width="15.875" style="255" hidden="1"/>
    <col min="7014" max="7019" width="16.125" style="255" hidden="1"/>
    <col min="7020" max="7020" width="6.125" style="255" hidden="1"/>
    <col min="7021" max="7021" width="3" style="255" hidden="1"/>
    <col min="7022" max="7261" width="8.625" style="255" hidden="1"/>
    <col min="7262" max="7267" width="14.875" style="255" hidden="1"/>
    <col min="7268" max="7269" width="15.875" style="255" hidden="1"/>
    <col min="7270" max="7275" width="16.125" style="255" hidden="1"/>
    <col min="7276" max="7276" width="6.125" style="255" hidden="1"/>
    <col min="7277" max="7277" width="3" style="255" hidden="1"/>
    <col min="7278" max="7517" width="8.625" style="255" hidden="1"/>
    <col min="7518" max="7523" width="14.875" style="255" hidden="1"/>
    <col min="7524" max="7525" width="15.875" style="255" hidden="1"/>
    <col min="7526" max="7531" width="16.125" style="255" hidden="1"/>
    <col min="7532" max="7532" width="6.125" style="255" hidden="1"/>
    <col min="7533" max="7533" width="3" style="255" hidden="1"/>
    <col min="7534" max="7773" width="8.625" style="255" hidden="1"/>
    <col min="7774" max="7779" width="14.875" style="255" hidden="1"/>
    <col min="7780" max="7781" width="15.875" style="255" hidden="1"/>
    <col min="7782" max="7787" width="16.125" style="255" hidden="1"/>
    <col min="7788" max="7788" width="6.125" style="255" hidden="1"/>
    <col min="7789" max="7789" width="3" style="255" hidden="1"/>
    <col min="7790" max="8029" width="8.625" style="255" hidden="1"/>
    <col min="8030" max="8035" width="14.875" style="255" hidden="1"/>
    <col min="8036" max="8037" width="15.875" style="255" hidden="1"/>
    <col min="8038" max="8043" width="16.125" style="255" hidden="1"/>
    <col min="8044" max="8044" width="6.125" style="255" hidden="1"/>
    <col min="8045" max="8045" width="3" style="255" hidden="1"/>
    <col min="8046" max="8285" width="8.625" style="255" hidden="1"/>
    <col min="8286" max="8291" width="14.875" style="255" hidden="1"/>
    <col min="8292" max="8293" width="15.875" style="255" hidden="1"/>
    <col min="8294" max="8299" width="16.125" style="255" hidden="1"/>
    <col min="8300" max="8300" width="6.125" style="255" hidden="1"/>
    <col min="8301" max="8301" width="3" style="255" hidden="1"/>
    <col min="8302" max="8541" width="8.625" style="255" hidden="1"/>
    <col min="8542" max="8547" width="14.875" style="255" hidden="1"/>
    <col min="8548" max="8549" width="15.875" style="255" hidden="1"/>
    <col min="8550" max="8555" width="16.125" style="255" hidden="1"/>
    <col min="8556" max="8556" width="6.125" style="255" hidden="1"/>
    <col min="8557" max="8557" width="3" style="255" hidden="1"/>
    <col min="8558" max="8797" width="8.625" style="255" hidden="1"/>
    <col min="8798" max="8803" width="14.875" style="255" hidden="1"/>
    <col min="8804" max="8805" width="15.875" style="255" hidden="1"/>
    <col min="8806" max="8811" width="16.125" style="255" hidden="1"/>
    <col min="8812" max="8812" width="6.125" style="255" hidden="1"/>
    <col min="8813" max="8813" width="3" style="255" hidden="1"/>
    <col min="8814" max="9053" width="8.625" style="255" hidden="1"/>
    <col min="9054" max="9059" width="14.875" style="255" hidden="1"/>
    <col min="9060" max="9061" width="15.875" style="255" hidden="1"/>
    <col min="9062" max="9067" width="16.125" style="255" hidden="1"/>
    <col min="9068" max="9068" width="6.125" style="255" hidden="1"/>
    <col min="9069" max="9069" width="3" style="255" hidden="1"/>
    <col min="9070" max="9309" width="8.625" style="255" hidden="1"/>
    <col min="9310" max="9315" width="14.875" style="255" hidden="1"/>
    <col min="9316" max="9317" width="15.875" style="255" hidden="1"/>
    <col min="9318" max="9323" width="16.125" style="255" hidden="1"/>
    <col min="9324" max="9324" width="6.125" style="255" hidden="1"/>
    <col min="9325" max="9325" width="3" style="255" hidden="1"/>
    <col min="9326" max="9565" width="8.625" style="255" hidden="1"/>
    <col min="9566" max="9571" width="14.875" style="255" hidden="1"/>
    <col min="9572" max="9573" width="15.875" style="255" hidden="1"/>
    <col min="9574" max="9579" width="16.125" style="255" hidden="1"/>
    <col min="9580" max="9580" width="6.125" style="255" hidden="1"/>
    <col min="9581" max="9581" width="3" style="255" hidden="1"/>
    <col min="9582" max="9821" width="8.625" style="255" hidden="1"/>
    <col min="9822" max="9827" width="14.875" style="255" hidden="1"/>
    <col min="9828" max="9829" width="15.875" style="255" hidden="1"/>
    <col min="9830" max="9835" width="16.125" style="255" hidden="1"/>
    <col min="9836" max="9836" width="6.125" style="255" hidden="1"/>
    <col min="9837" max="9837" width="3" style="255" hidden="1"/>
    <col min="9838" max="10077" width="8.625" style="255" hidden="1"/>
    <col min="10078" max="10083" width="14.875" style="255" hidden="1"/>
    <col min="10084" max="10085" width="15.875" style="255" hidden="1"/>
    <col min="10086" max="10091" width="16.125" style="255" hidden="1"/>
    <col min="10092" max="10092" width="6.125" style="255" hidden="1"/>
    <col min="10093" max="10093" width="3" style="255" hidden="1"/>
    <col min="10094" max="10333" width="8.625" style="255" hidden="1"/>
    <col min="10334" max="10339" width="14.875" style="255" hidden="1"/>
    <col min="10340" max="10341" width="15.875" style="255" hidden="1"/>
    <col min="10342" max="10347" width="16.125" style="255" hidden="1"/>
    <col min="10348" max="10348" width="6.125" style="255" hidden="1"/>
    <col min="10349" max="10349" width="3" style="255" hidden="1"/>
    <col min="10350" max="10589" width="8.625" style="255" hidden="1"/>
    <col min="10590" max="10595" width="14.875" style="255" hidden="1"/>
    <col min="10596" max="10597" width="15.875" style="255" hidden="1"/>
    <col min="10598" max="10603" width="16.125" style="255" hidden="1"/>
    <col min="10604" max="10604" width="6.125" style="255" hidden="1"/>
    <col min="10605" max="10605" width="3" style="255" hidden="1"/>
    <col min="10606" max="10845" width="8.625" style="255" hidden="1"/>
    <col min="10846" max="10851" width="14.875" style="255" hidden="1"/>
    <col min="10852" max="10853" width="15.875" style="255" hidden="1"/>
    <col min="10854" max="10859" width="16.125" style="255" hidden="1"/>
    <col min="10860" max="10860" width="6.125" style="255" hidden="1"/>
    <col min="10861" max="10861" width="3" style="255" hidden="1"/>
    <col min="10862" max="11101" width="8.625" style="255" hidden="1"/>
    <col min="11102" max="11107" width="14.875" style="255" hidden="1"/>
    <col min="11108" max="11109" width="15.875" style="255" hidden="1"/>
    <col min="11110" max="11115" width="16.125" style="255" hidden="1"/>
    <col min="11116" max="11116" width="6.125" style="255" hidden="1"/>
    <col min="11117" max="11117" width="3" style="255" hidden="1"/>
    <col min="11118" max="11357" width="8.625" style="255" hidden="1"/>
    <col min="11358" max="11363" width="14.875" style="255" hidden="1"/>
    <col min="11364" max="11365" width="15.875" style="255" hidden="1"/>
    <col min="11366" max="11371" width="16.125" style="255" hidden="1"/>
    <col min="11372" max="11372" width="6.125" style="255" hidden="1"/>
    <col min="11373" max="11373" width="3" style="255" hidden="1"/>
    <col min="11374" max="11613" width="8.625" style="255" hidden="1"/>
    <col min="11614" max="11619" width="14.875" style="255" hidden="1"/>
    <col min="11620" max="11621" width="15.875" style="255" hidden="1"/>
    <col min="11622" max="11627" width="16.125" style="255" hidden="1"/>
    <col min="11628" max="11628" width="6.125" style="255" hidden="1"/>
    <col min="11629" max="11629" width="3" style="255" hidden="1"/>
    <col min="11630" max="11869" width="8.625" style="255" hidden="1"/>
    <col min="11870" max="11875" width="14.875" style="255" hidden="1"/>
    <col min="11876" max="11877" width="15.875" style="255" hidden="1"/>
    <col min="11878" max="11883" width="16.125" style="255" hidden="1"/>
    <col min="11884" max="11884" width="6.125" style="255" hidden="1"/>
    <col min="11885" max="11885" width="3" style="255" hidden="1"/>
    <col min="11886" max="12125" width="8.625" style="255" hidden="1"/>
    <col min="12126" max="12131" width="14.875" style="255" hidden="1"/>
    <col min="12132" max="12133" width="15.875" style="255" hidden="1"/>
    <col min="12134" max="12139" width="16.125" style="255" hidden="1"/>
    <col min="12140" max="12140" width="6.125" style="255" hidden="1"/>
    <col min="12141" max="12141" width="3" style="255" hidden="1"/>
    <col min="12142" max="12381" width="8.625" style="255" hidden="1"/>
    <col min="12382" max="12387" width="14.875" style="255" hidden="1"/>
    <col min="12388" max="12389" width="15.875" style="255" hidden="1"/>
    <col min="12390" max="12395" width="16.125" style="255" hidden="1"/>
    <col min="12396" max="12396" width="6.125" style="255" hidden="1"/>
    <col min="12397" max="12397" width="3" style="255" hidden="1"/>
    <col min="12398" max="12637" width="8.625" style="255" hidden="1"/>
    <col min="12638" max="12643" width="14.875" style="255" hidden="1"/>
    <col min="12644" max="12645" width="15.875" style="255" hidden="1"/>
    <col min="12646" max="12651" width="16.125" style="255" hidden="1"/>
    <col min="12652" max="12652" width="6.125" style="255" hidden="1"/>
    <col min="12653" max="12653" width="3" style="255" hidden="1"/>
    <col min="12654" max="12893" width="8.625" style="255" hidden="1"/>
    <col min="12894" max="12899" width="14.875" style="255" hidden="1"/>
    <col min="12900" max="12901" width="15.875" style="255" hidden="1"/>
    <col min="12902" max="12907" width="16.125" style="255" hidden="1"/>
    <col min="12908" max="12908" width="6.125" style="255" hidden="1"/>
    <col min="12909" max="12909" width="3" style="255" hidden="1"/>
    <col min="12910" max="13149" width="8.625" style="255" hidden="1"/>
    <col min="13150" max="13155" width="14.875" style="255" hidden="1"/>
    <col min="13156" max="13157" width="15.875" style="255" hidden="1"/>
    <col min="13158" max="13163" width="16.125" style="255" hidden="1"/>
    <col min="13164" max="13164" width="6.125" style="255" hidden="1"/>
    <col min="13165" max="13165" width="3" style="255" hidden="1"/>
    <col min="13166" max="13405" width="8.625" style="255" hidden="1"/>
    <col min="13406" max="13411" width="14.875" style="255" hidden="1"/>
    <col min="13412" max="13413" width="15.875" style="255" hidden="1"/>
    <col min="13414" max="13419" width="16.125" style="255" hidden="1"/>
    <col min="13420" max="13420" width="6.125" style="255" hidden="1"/>
    <col min="13421" max="13421" width="3" style="255" hidden="1"/>
    <col min="13422" max="13661" width="8.625" style="255" hidden="1"/>
    <col min="13662" max="13667" width="14.875" style="255" hidden="1"/>
    <col min="13668" max="13669" width="15.875" style="255" hidden="1"/>
    <col min="13670" max="13675" width="16.125" style="255" hidden="1"/>
    <col min="13676" max="13676" width="6.125" style="255" hidden="1"/>
    <col min="13677" max="13677" width="3" style="255" hidden="1"/>
    <col min="13678" max="13917" width="8.625" style="255" hidden="1"/>
    <col min="13918" max="13923" width="14.875" style="255" hidden="1"/>
    <col min="13924" max="13925" width="15.875" style="255" hidden="1"/>
    <col min="13926" max="13931" width="16.125" style="255" hidden="1"/>
    <col min="13932" max="13932" width="6.125" style="255" hidden="1"/>
    <col min="13933" max="13933" width="3" style="255" hidden="1"/>
    <col min="13934" max="14173" width="8.625" style="255" hidden="1"/>
    <col min="14174" max="14179" width="14.875" style="255" hidden="1"/>
    <col min="14180" max="14181" width="15.875" style="255" hidden="1"/>
    <col min="14182" max="14187" width="16.125" style="255" hidden="1"/>
    <col min="14188" max="14188" width="6.125" style="255" hidden="1"/>
    <col min="14189" max="14189" width="3" style="255" hidden="1"/>
    <col min="14190" max="14429" width="8.625" style="255" hidden="1"/>
    <col min="14430" max="14435" width="14.875" style="255" hidden="1"/>
    <col min="14436" max="14437" width="15.875" style="255" hidden="1"/>
    <col min="14438" max="14443" width="16.125" style="255" hidden="1"/>
    <col min="14444" max="14444" width="6.125" style="255" hidden="1"/>
    <col min="14445" max="14445" width="3" style="255" hidden="1"/>
    <col min="14446" max="14685" width="8.625" style="255" hidden="1"/>
    <col min="14686" max="14691" width="14.875" style="255" hidden="1"/>
    <col min="14692" max="14693" width="15.875" style="255" hidden="1"/>
    <col min="14694" max="14699" width="16.125" style="255" hidden="1"/>
    <col min="14700" max="14700" width="6.125" style="255" hidden="1"/>
    <col min="14701" max="14701" width="3" style="255" hidden="1"/>
    <col min="14702" max="14941" width="8.625" style="255" hidden="1"/>
    <col min="14942" max="14947" width="14.875" style="255" hidden="1"/>
    <col min="14948" max="14949" width="15.875" style="255" hidden="1"/>
    <col min="14950" max="14955" width="16.125" style="255" hidden="1"/>
    <col min="14956" max="14956" width="6.125" style="255" hidden="1"/>
    <col min="14957" max="14957" width="3" style="255" hidden="1"/>
    <col min="14958" max="15197" width="8.625" style="255" hidden="1"/>
    <col min="15198" max="15203" width="14.875" style="255" hidden="1"/>
    <col min="15204" max="15205" width="15.875" style="255" hidden="1"/>
    <col min="15206" max="15211" width="16.125" style="255" hidden="1"/>
    <col min="15212" max="15212" width="6.125" style="255" hidden="1"/>
    <col min="15213" max="15213" width="3" style="255" hidden="1"/>
    <col min="15214" max="15453" width="8.625" style="255" hidden="1"/>
    <col min="15454" max="15459" width="14.875" style="255" hidden="1"/>
    <col min="15460" max="15461" width="15.875" style="255" hidden="1"/>
    <col min="15462" max="15467" width="16.125" style="255" hidden="1"/>
    <col min="15468" max="15468" width="6.125" style="255" hidden="1"/>
    <col min="15469" max="15469" width="3" style="255" hidden="1"/>
    <col min="15470" max="15709" width="8.625" style="255" hidden="1"/>
    <col min="15710" max="15715" width="14.875" style="255" hidden="1"/>
    <col min="15716" max="15717" width="15.875" style="255" hidden="1"/>
    <col min="15718" max="15723" width="16.125" style="255" hidden="1"/>
    <col min="15724" max="15724" width="6.125" style="255" hidden="1"/>
    <col min="15725" max="15725" width="3" style="255" hidden="1"/>
    <col min="15726" max="15965" width="8.625" style="255" hidden="1"/>
    <col min="15966" max="15971" width="14.875" style="255" hidden="1"/>
    <col min="15972" max="15973" width="15.875" style="255" hidden="1"/>
    <col min="15974" max="15979" width="16.125" style="255" hidden="1"/>
    <col min="15980" max="15980" width="6.125" style="255" hidden="1"/>
    <col min="15981" max="15981" width="3" style="255" hidden="1"/>
    <col min="15982" max="16221" width="8.625" style="255" hidden="1"/>
    <col min="16222" max="16227" width="14.875" style="255" hidden="1"/>
    <col min="16228" max="16229" width="15.875" style="255" hidden="1"/>
    <col min="16230" max="16235" width="16.125" style="255" hidden="1"/>
    <col min="16236" max="16236" width="6.125" style="255" hidden="1"/>
    <col min="16237" max="16237" width="3" style="255" hidden="1"/>
    <col min="16238" max="16384" width="8.625" style="255" hidden="1"/>
  </cols>
  <sheetData>
    <row r="1" spans="1:143" ht="42.75" customHeight="1" x14ac:dyDescent="0.15">
      <c r="A1" s="1312"/>
      <c r="B1" s="1311"/>
      <c r="DD1" s="255"/>
      <c r="DE1" s="255"/>
    </row>
    <row r="2" spans="1:143" ht="25.5" customHeight="1" x14ac:dyDescent="0.15">
      <c r="A2" s="1310"/>
      <c r="C2" s="1310"/>
      <c r="O2" s="1310"/>
      <c r="P2" s="1310"/>
      <c r="Q2" s="1310"/>
      <c r="R2" s="1310"/>
      <c r="S2" s="1310"/>
      <c r="T2" s="1310"/>
      <c r="U2" s="1310"/>
      <c r="V2" s="1310"/>
      <c r="W2" s="1310"/>
      <c r="X2" s="1310"/>
      <c r="Y2" s="1310"/>
      <c r="Z2" s="1310"/>
      <c r="AA2" s="1310"/>
      <c r="AB2" s="1310"/>
      <c r="AC2" s="1310"/>
      <c r="AD2" s="1310"/>
      <c r="AE2" s="1310"/>
      <c r="AF2" s="1310"/>
      <c r="AG2" s="1310"/>
      <c r="AH2" s="1310"/>
      <c r="AI2" s="1310"/>
      <c r="AU2" s="1310"/>
      <c r="BG2" s="1310"/>
      <c r="BS2" s="1310"/>
      <c r="CE2" s="1310"/>
      <c r="CQ2" s="1310"/>
      <c r="DD2" s="255"/>
      <c r="DE2" s="255"/>
    </row>
    <row r="3" spans="1:143" ht="25.5" customHeight="1" x14ac:dyDescent="0.15">
      <c r="A3" s="1310"/>
      <c r="C3" s="1310"/>
      <c r="O3" s="1310"/>
      <c r="P3" s="1310"/>
      <c r="Q3" s="1310"/>
      <c r="R3" s="1310"/>
      <c r="S3" s="1310"/>
      <c r="T3" s="1310"/>
      <c r="U3" s="1310"/>
      <c r="V3" s="1310"/>
      <c r="W3" s="1310"/>
      <c r="X3" s="1310"/>
      <c r="Y3" s="1310"/>
      <c r="Z3" s="1310"/>
      <c r="AA3" s="1310"/>
      <c r="AB3" s="1310"/>
      <c r="AC3" s="1310"/>
      <c r="AD3" s="1310"/>
      <c r="AE3" s="1310"/>
      <c r="AF3" s="1310"/>
      <c r="AG3" s="1310"/>
      <c r="AH3" s="1310"/>
      <c r="AI3" s="1310"/>
      <c r="AU3" s="1310"/>
      <c r="BG3" s="1310"/>
      <c r="BS3" s="1310"/>
      <c r="CE3" s="1310"/>
      <c r="CQ3" s="1310"/>
      <c r="DD3" s="255"/>
      <c r="DE3" s="255"/>
    </row>
    <row r="4" spans="1:143" s="213" customFormat="1" ht="13.5" x14ac:dyDescent="0.15">
      <c r="A4" s="1310"/>
      <c r="B4" s="1310"/>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1310"/>
      <c r="AA4" s="1310"/>
      <c r="AB4" s="1310"/>
      <c r="AC4" s="1310"/>
      <c r="AD4" s="1310"/>
      <c r="AE4" s="1310"/>
      <c r="AF4" s="1310"/>
      <c r="AG4" s="1310"/>
      <c r="AH4" s="1310"/>
      <c r="AI4" s="1310"/>
      <c r="AJ4" s="1310"/>
      <c r="AK4" s="1310"/>
      <c r="AL4" s="1310"/>
      <c r="AM4" s="1310"/>
      <c r="AN4" s="1310"/>
      <c r="AO4" s="1310"/>
      <c r="AP4" s="1310"/>
      <c r="AQ4" s="1310"/>
      <c r="AR4" s="1310"/>
      <c r="AS4" s="1310"/>
      <c r="AT4" s="1310"/>
      <c r="AU4" s="1310"/>
      <c r="AV4" s="1310"/>
      <c r="AW4" s="1310"/>
      <c r="AX4" s="1310"/>
      <c r="AY4" s="1310"/>
      <c r="AZ4" s="1310"/>
      <c r="BA4" s="1310"/>
      <c r="BB4" s="1310"/>
      <c r="BC4" s="1310"/>
      <c r="BD4" s="1310"/>
      <c r="BE4" s="1310"/>
      <c r="BF4" s="1310"/>
      <c r="BG4" s="1310"/>
      <c r="BH4" s="1310"/>
      <c r="BI4" s="1310"/>
      <c r="BJ4" s="1310"/>
      <c r="BK4" s="1310"/>
      <c r="BL4" s="1310"/>
      <c r="BM4" s="1310"/>
      <c r="BN4" s="1310"/>
      <c r="BO4" s="1310"/>
      <c r="BP4" s="1310"/>
      <c r="BQ4" s="1310"/>
      <c r="BR4" s="1310"/>
      <c r="BS4" s="1310"/>
      <c r="BT4" s="1310"/>
      <c r="BU4" s="1310"/>
      <c r="BV4" s="1310"/>
      <c r="BW4" s="1310"/>
      <c r="BX4" s="1310"/>
      <c r="BY4" s="1310"/>
      <c r="BZ4" s="1310"/>
      <c r="CA4" s="1310"/>
      <c r="CB4" s="1310"/>
      <c r="CC4" s="1310"/>
      <c r="CD4" s="1310"/>
      <c r="CE4" s="1310"/>
      <c r="CF4" s="1310"/>
      <c r="CG4" s="1310"/>
      <c r="CH4" s="1310"/>
      <c r="CI4" s="1310"/>
      <c r="CJ4" s="1310"/>
      <c r="CK4" s="1310"/>
      <c r="CL4" s="1310"/>
      <c r="CM4" s="1310"/>
      <c r="CN4" s="1310"/>
      <c r="CO4" s="1310"/>
      <c r="CP4" s="1310"/>
      <c r="CQ4" s="1310"/>
      <c r="CR4" s="1310"/>
      <c r="CS4" s="1310"/>
      <c r="CT4" s="1310"/>
      <c r="CU4" s="1310"/>
      <c r="CV4" s="1310"/>
      <c r="CW4" s="1310"/>
      <c r="CX4" s="1310"/>
      <c r="CY4" s="1310"/>
      <c r="CZ4" s="1310"/>
      <c r="DA4" s="1310"/>
      <c r="DB4" s="1310"/>
      <c r="DC4" s="1310"/>
      <c r="DD4" s="1310"/>
      <c r="DE4" s="1310"/>
      <c r="DF4" s="214"/>
      <c r="DG4" s="214"/>
      <c r="DH4" s="214"/>
      <c r="DI4" s="214"/>
      <c r="DJ4" s="214"/>
      <c r="DK4" s="214"/>
      <c r="DL4" s="214"/>
      <c r="DM4" s="214"/>
      <c r="DN4" s="214"/>
      <c r="DO4" s="214"/>
      <c r="DP4" s="214"/>
      <c r="DQ4" s="214"/>
      <c r="DR4" s="214"/>
      <c r="DS4" s="214"/>
      <c r="DT4" s="214"/>
      <c r="DU4" s="214"/>
      <c r="DV4" s="214"/>
      <c r="DW4" s="214"/>
    </row>
    <row r="5" spans="1:143" s="213" customFormat="1" ht="13.5" x14ac:dyDescent="0.15">
      <c r="A5" s="1310"/>
      <c r="B5" s="1310"/>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1310"/>
      <c r="AA5" s="1310"/>
      <c r="AB5" s="1310"/>
      <c r="AC5" s="1310"/>
      <c r="AD5" s="1310"/>
      <c r="AE5" s="1310"/>
      <c r="AF5" s="1310"/>
      <c r="AG5" s="1310"/>
      <c r="AH5" s="1310"/>
      <c r="AI5" s="1310"/>
      <c r="AJ5" s="1310"/>
      <c r="AK5" s="1310"/>
      <c r="AL5" s="1310"/>
      <c r="AM5" s="1310"/>
      <c r="AN5" s="1310"/>
      <c r="AO5" s="1310"/>
      <c r="AP5" s="1310"/>
      <c r="AQ5" s="1310"/>
      <c r="AR5" s="1310"/>
      <c r="AS5" s="1310"/>
      <c r="AT5" s="1310"/>
      <c r="AU5" s="1310"/>
      <c r="AV5" s="1310"/>
      <c r="AW5" s="1310"/>
      <c r="AX5" s="1310"/>
      <c r="AY5" s="1310"/>
      <c r="AZ5" s="1310"/>
      <c r="BA5" s="1310"/>
      <c r="BB5" s="1310"/>
      <c r="BC5" s="1310"/>
      <c r="BD5" s="1310"/>
      <c r="BE5" s="1310"/>
      <c r="BF5" s="1310"/>
      <c r="BG5" s="1310"/>
      <c r="BH5" s="1310"/>
      <c r="BI5" s="1310"/>
      <c r="BJ5" s="1310"/>
      <c r="BK5" s="1310"/>
      <c r="BL5" s="1310"/>
      <c r="BM5" s="1310"/>
      <c r="BN5" s="1310"/>
      <c r="BO5" s="1310"/>
      <c r="BP5" s="1310"/>
      <c r="BQ5" s="1310"/>
      <c r="BR5" s="1310"/>
      <c r="BS5" s="1310"/>
      <c r="BT5" s="1310"/>
      <c r="BU5" s="1310"/>
      <c r="BV5" s="1310"/>
      <c r="BW5" s="1310"/>
      <c r="BX5" s="1310"/>
      <c r="BY5" s="1310"/>
      <c r="BZ5" s="1310"/>
      <c r="CA5" s="1310"/>
      <c r="CB5" s="1310"/>
      <c r="CC5" s="1310"/>
      <c r="CD5" s="1310"/>
      <c r="CE5" s="1310"/>
      <c r="CF5" s="1310"/>
      <c r="CG5" s="1310"/>
      <c r="CH5" s="1310"/>
      <c r="CI5" s="1310"/>
      <c r="CJ5" s="1310"/>
      <c r="CK5" s="1310"/>
      <c r="CL5" s="1310"/>
      <c r="CM5" s="1310"/>
      <c r="CN5" s="1310"/>
      <c r="CO5" s="1310"/>
      <c r="CP5" s="1310"/>
      <c r="CQ5" s="1310"/>
      <c r="CR5" s="1310"/>
      <c r="CS5" s="1310"/>
      <c r="CT5" s="1310"/>
      <c r="CU5" s="1310"/>
      <c r="CV5" s="1310"/>
      <c r="CW5" s="1310"/>
      <c r="CX5" s="1310"/>
      <c r="CY5" s="1310"/>
      <c r="CZ5" s="1310"/>
      <c r="DA5" s="1310"/>
      <c r="DB5" s="1310"/>
      <c r="DC5" s="1310"/>
      <c r="DD5" s="1310"/>
      <c r="DE5" s="1310"/>
      <c r="DF5" s="214"/>
      <c r="DG5" s="214"/>
      <c r="DH5" s="214"/>
      <c r="DI5" s="214"/>
      <c r="DJ5" s="214"/>
      <c r="DK5" s="214"/>
      <c r="DL5" s="214"/>
      <c r="DM5" s="214"/>
      <c r="DN5" s="214"/>
      <c r="DO5" s="214"/>
      <c r="DP5" s="214"/>
      <c r="DQ5" s="214"/>
      <c r="DR5" s="214"/>
      <c r="DS5" s="214"/>
      <c r="DT5" s="214"/>
      <c r="DU5" s="214"/>
      <c r="DV5" s="214"/>
      <c r="DW5" s="214"/>
    </row>
    <row r="6" spans="1:143" s="213" customFormat="1" ht="13.5" x14ac:dyDescent="0.15">
      <c r="A6" s="1310"/>
      <c r="B6" s="1310"/>
      <c r="C6" s="1310"/>
      <c r="D6" s="1310"/>
      <c r="E6" s="1310"/>
      <c r="F6" s="1310"/>
      <c r="G6" s="1310"/>
      <c r="H6" s="1310"/>
      <c r="I6" s="1310"/>
      <c r="J6" s="1310"/>
      <c r="K6" s="1310"/>
      <c r="L6" s="1310"/>
      <c r="M6" s="1310"/>
      <c r="N6" s="1310"/>
      <c r="O6" s="1310"/>
      <c r="P6" s="1310"/>
      <c r="Q6" s="1310"/>
      <c r="R6" s="1310"/>
      <c r="S6" s="1310"/>
      <c r="T6" s="1310"/>
      <c r="U6" s="1310"/>
      <c r="V6" s="1310"/>
      <c r="W6" s="1310"/>
      <c r="X6" s="1310"/>
      <c r="Y6" s="1310"/>
      <c r="Z6" s="1310"/>
      <c r="AA6" s="1310"/>
      <c r="AB6" s="1310"/>
      <c r="AC6" s="1310"/>
      <c r="AD6" s="1310"/>
      <c r="AE6" s="1310"/>
      <c r="AF6" s="1310"/>
      <c r="AG6" s="1310"/>
      <c r="AH6" s="1310"/>
      <c r="AI6" s="1310"/>
      <c r="AJ6" s="1310"/>
      <c r="AK6" s="1310"/>
      <c r="AL6" s="1310"/>
      <c r="AM6" s="1310"/>
      <c r="AN6" s="1310"/>
      <c r="AO6" s="1310"/>
      <c r="AP6" s="1310"/>
      <c r="AQ6" s="1310"/>
      <c r="AR6" s="1310"/>
      <c r="AS6" s="1310"/>
      <c r="AT6" s="1310"/>
      <c r="AU6" s="1310"/>
      <c r="AV6" s="1310"/>
      <c r="AW6" s="1310"/>
      <c r="AX6" s="1310"/>
      <c r="AY6" s="1310"/>
      <c r="AZ6" s="1310"/>
      <c r="BA6" s="1310"/>
      <c r="BB6" s="1310"/>
      <c r="BC6" s="1310"/>
      <c r="BD6" s="1310"/>
      <c r="BE6" s="1310"/>
      <c r="BF6" s="1310"/>
      <c r="BG6" s="1310"/>
      <c r="BH6" s="1310"/>
      <c r="BI6" s="1310"/>
      <c r="BJ6" s="1310"/>
      <c r="BK6" s="1310"/>
      <c r="BL6" s="1310"/>
      <c r="BM6" s="1310"/>
      <c r="BN6" s="1310"/>
      <c r="BO6" s="1310"/>
      <c r="BP6" s="1310"/>
      <c r="BQ6" s="1310"/>
      <c r="BR6" s="1310"/>
      <c r="BS6" s="1310"/>
      <c r="BT6" s="1310"/>
      <c r="BU6" s="1310"/>
      <c r="BV6" s="1310"/>
      <c r="BW6" s="1310"/>
      <c r="BX6" s="1310"/>
      <c r="BY6" s="1310"/>
      <c r="BZ6" s="1310"/>
      <c r="CA6" s="1310"/>
      <c r="CB6" s="1310"/>
      <c r="CC6" s="1310"/>
      <c r="CD6" s="1310"/>
      <c r="CE6" s="1310"/>
      <c r="CF6" s="1310"/>
      <c r="CG6" s="1310"/>
      <c r="CH6" s="1310"/>
      <c r="CI6" s="1310"/>
      <c r="CJ6" s="1310"/>
      <c r="CK6" s="1310"/>
      <c r="CL6" s="1310"/>
      <c r="CM6" s="1310"/>
      <c r="CN6" s="1310"/>
      <c r="CO6" s="1310"/>
      <c r="CP6" s="1310"/>
      <c r="CQ6" s="1310"/>
      <c r="CR6" s="1310"/>
      <c r="CS6" s="1310"/>
      <c r="CT6" s="1310"/>
      <c r="CU6" s="1310"/>
      <c r="CV6" s="1310"/>
      <c r="CW6" s="1310"/>
      <c r="CX6" s="1310"/>
      <c r="CY6" s="1310"/>
      <c r="CZ6" s="1310"/>
      <c r="DA6" s="1310"/>
      <c r="DB6" s="1310"/>
      <c r="DC6" s="1310"/>
      <c r="DD6" s="1310"/>
      <c r="DE6" s="1310"/>
      <c r="DF6" s="214"/>
      <c r="DG6" s="214"/>
      <c r="DH6" s="214"/>
      <c r="DI6" s="214"/>
      <c r="DJ6" s="214"/>
      <c r="DK6" s="214"/>
      <c r="DL6" s="214"/>
      <c r="DM6" s="214"/>
      <c r="DN6" s="214"/>
      <c r="DO6" s="214"/>
      <c r="DP6" s="214"/>
      <c r="DQ6" s="214"/>
      <c r="DR6" s="214"/>
      <c r="DS6" s="214"/>
      <c r="DT6" s="214"/>
      <c r="DU6" s="214"/>
      <c r="DV6" s="214"/>
      <c r="DW6" s="214"/>
    </row>
    <row r="7" spans="1:143" s="213" customFormat="1" ht="13.5" x14ac:dyDescent="0.15">
      <c r="A7" s="1310"/>
      <c r="B7" s="1310"/>
      <c r="C7" s="1310"/>
      <c r="D7" s="1310"/>
      <c r="E7" s="1310"/>
      <c r="F7" s="1310"/>
      <c r="G7" s="1310"/>
      <c r="H7" s="1310"/>
      <c r="I7" s="1310"/>
      <c r="J7" s="1310"/>
      <c r="K7" s="1310"/>
      <c r="L7" s="1310"/>
      <c r="M7" s="1310"/>
      <c r="N7" s="1310"/>
      <c r="O7" s="1310"/>
      <c r="P7" s="1310"/>
      <c r="Q7" s="1310"/>
      <c r="R7" s="1310"/>
      <c r="S7" s="1310"/>
      <c r="T7" s="1310"/>
      <c r="U7" s="1310"/>
      <c r="V7" s="1310"/>
      <c r="W7" s="1310"/>
      <c r="X7" s="1310"/>
      <c r="Y7" s="1310"/>
      <c r="Z7" s="1310"/>
      <c r="AA7" s="1310"/>
      <c r="AB7" s="1310"/>
      <c r="AC7" s="1310"/>
      <c r="AD7" s="1310"/>
      <c r="AE7" s="1310"/>
      <c r="AF7" s="1310"/>
      <c r="AG7" s="1310"/>
      <c r="AH7" s="1310"/>
      <c r="AI7" s="1310"/>
      <c r="AJ7" s="1310"/>
      <c r="AK7" s="1310"/>
      <c r="AL7" s="1310"/>
      <c r="AM7" s="1310"/>
      <c r="AN7" s="1310"/>
      <c r="AO7" s="1310"/>
      <c r="AP7" s="1310"/>
      <c r="AQ7" s="1310"/>
      <c r="AR7" s="1310"/>
      <c r="AS7" s="1310"/>
      <c r="AT7" s="1310"/>
      <c r="AU7" s="1310"/>
      <c r="AV7" s="1310"/>
      <c r="AW7" s="1310"/>
      <c r="AX7" s="1310"/>
      <c r="AY7" s="1310"/>
      <c r="AZ7" s="1310"/>
      <c r="BA7" s="1310"/>
      <c r="BB7" s="1310"/>
      <c r="BC7" s="1310"/>
      <c r="BD7" s="1310"/>
      <c r="BE7" s="1310"/>
      <c r="BF7" s="1310"/>
      <c r="BG7" s="1310"/>
      <c r="BH7" s="1310"/>
      <c r="BI7" s="1310"/>
      <c r="BJ7" s="1310"/>
      <c r="BK7" s="1310"/>
      <c r="BL7" s="1310"/>
      <c r="BM7" s="1310"/>
      <c r="BN7" s="1310"/>
      <c r="BO7" s="1310"/>
      <c r="BP7" s="1310"/>
      <c r="BQ7" s="1310"/>
      <c r="BR7" s="1310"/>
      <c r="BS7" s="1310"/>
      <c r="BT7" s="1310"/>
      <c r="BU7" s="1310"/>
      <c r="BV7" s="1310"/>
      <c r="BW7" s="1310"/>
      <c r="BX7" s="1310"/>
      <c r="BY7" s="1310"/>
      <c r="BZ7" s="1310"/>
      <c r="CA7" s="1310"/>
      <c r="CB7" s="1310"/>
      <c r="CC7" s="1310"/>
      <c r="CD7" s="1310"/>
      <c r="CE7" s="1310"/>
      <c r="CF7" s="1310"/>
      <c r="CG7" s="1310"/>
      <c r="CH7" s="1310"/>
      <c r="CI7" s="1310"/>
      <c r="CJ7" s="1310"/>
      <c r="CK7" s="1310"/>
      <c r="CL7" s="1310"/>
      <c r="CM7" s="1310"/>
      <c r="CN7" s="1310"/>
      <c r="CO7" s="1310"/>
      <c r="CP7" s="1310"/>
      <c r="CQ7" s="1310"/>
      <c r="CR7" s="1310"/>
      <c r="CS7" s="1310"/>
      <c r="CT7" s="1310"/>
      <c r="CU7" s="1310"/>
      <c r="CV7" s="1310"/>
      <c r="CW7" s="1310"/>
      <c r="CX7" s="1310"/>
      <c r="CY7" s="1310"/>
      <c r="CZ7" s="1310"/>
      <c r="DA7" s="1310"/>
      <c r="DB7" s="1310"/>
      <c r="DC7" s="1310"/>
      <c r="DD7" s="1310"/>
      <c r="DE7" s="1310"/>
      <c r="DF7" s="214"/>
      <c r="DG7" s="214"/>
      <c r="DH7" s="214"/>
      <c r="DI7" s="214"/>
      <c r="DJ7" s="214"/>
      <c r="DK7" s="214"/>
      <c r="DL7" s="214"/>
      <c r="DM7" s="214"/>
      <c r="DN7" s="214"/>
      <c r="DO7" s="214"/>
      <c r="DP7" s="214"/>
      <c r="DQ7" s="214"/>
      <c r="DR7" s="214"/>
      <c r="DS7" s="214"/>
      <c r="DT7" s="214"/>
      <c r="DU7" s="214"/>
      <c r="DV7" s="214"/>
      <c r="DW7" s="214"/>
    </row>
    <row r="8" spans="1:143" s="213" customFormat="1" ht="13.5" x14ac:dyDescent="0.15">
      <c r="A8" s="1310"/>
      <c r="B8" s="1310"/>
      <c r="C8" s="1310"/>
      <c r="D8" s="1310"/>
      <c r="E8" s="1310"/>
      <c r="F8" s="1310"/>
      <c r="G8" s="1310"/>
      <c r="H8" s="1310"/>
      <c r="I8" s="1310"/>
      <c r="J8" s="1310"/>
      <c r="K8" s="1310"/>
      <c r="L8" s="1310"/>
      <c r="M8" s="1310"/>
      <c r="N8" s="1310"/>
      <c r="O8" s="1310"/>
      <c r="P8" s="1310"/>
      <c r="Q8" s="1310"/>
      <c r="R8" s="1310"/>
      <c r="S8" s="1310"/>
      <c r="T8" s="1310"/>
      <c r="U8" s="1310"/>
      <c r="V8" s="1310"/>
      <c r="W8" s="1310"/>
      <c r="X8" s="1310"/>
      <c r="Y8" s="1310"/>
      <c r="Z8" s="1310"/>
      <c r="AA8" s="1310"/>
      <c r="AB8" s="1310"/>
      <c r="AC8" s="1310"/>
      <c r="AD8" s="1310"/>
      <c r="AE8" s="1310"/>
      <c r="AF8" s="1310"/>
      <c r="AG8" s="1310"/>
      <c r="AH8" s="1310"/>
      <c r="AI8" s="1310"/>
      <c r="AJ8" s="1310"/>
      <c r="AK8" s="1310"/>
      <c r="AL8" s="1310"/>
      <c r="AM8" s="1310"/>
      <c r="AN8" s="1310"/>
      <c r="AO8" s="1310"/>
      <c r="AP8" s="1310"/>
      <c r="AQ8" s="1310"/>
      <c r="AR8" s="1310"/>
      <c r="AS8" s="1310"/>
      <c r="AT8" s="1310"/>
      <c r="AU8" s="1310"/>
      <c r="AV8" s="1310"/>
      <c r="AW8" s="1310"/>
      <c r="AX8" s="1310"/>
      <c r="AY8" s="1310"/>
      <c r="AZ8" s="1310"/>
      <c r="BA8" s="1310"/>
      <c r="BB8" s="1310"/>
      <c r="BC8" s="1310"/>
      <c r="BD8" s="1310"/>
      <c r="BE8" s="1310"/>
      <c r="BF8" s="1310"/>
      <c r="BG8" s="1310"/>
      <c r="BH8" s="1310"/>
      <c r="BI8" s="1310"/>
      <c r="BJ8" s="1310"/>
      <c r="BK8" s="1310"/>
      <c r="BL8" s="1310"/>
      <c r="BM8" s="1310"/>
      <c r="BN8" s="1310"/>
      <c r="BO8" s="1310"/>
      <c r="BP8" s="1310"/>
      <c r="BQ8" s="1310"/>
      <c r="BR8" s="1310"/>
      <c r="BS8" s="1310"/>
      <c r="BT8" s="1310"/>
      <c r="BU8" s="1310"/>
      <c r="BV8" s="1310"/>
      <c r="BW8" s="1310"/>
      <c r="BX8" s="1310"/>
      <c r="BY8" s="1310"/>
      <c r="BZ8" s="1310"/>
      <c r="CA8" s="1310"/>
      <c r="CB8" s="1310"/>
      <c r="CC8" s="1310"/>
      <c r="CD8" s="1310"/>
      <c r="CE8" s="1310"/>
      <c r="CF8" s="1310"/>
      <c r="CG8" s="1310"/>
      <c r="CH8" s="1310"/>
      <c r="CI8" s="1310"/>
      <c r="CJ8" s="1310"/>
      <c r="CK8" s="1310"/>
      <c r="CL8" s="1310"/>
      <c r="CM8" s="1310"/>
      <c r="CN8" s="1310"/>
      <c r="CO8" s="1310"/>
      <c r="CP8" s="1310"/>
      <c r="CQ8" s="1310"/>
      <c r="CR8" s="1310"/>
      <c r="CS8" s="1310"/>
      <c r="CT8" s="1310"/>
      <c r="CU8" s="1310"/>
      <c r="CV8" s="1310"/>
      <c r="CW8" s="1310"/>
      <c r="CX8" s="1310"/>
      <c r="CY8" s="1310"/>
      <c r="CZ8" s="1310"/>
      <c r="DA8" s="1310"/>
      <c r="DB8" s="1310"/>
      <c r="DC8" s="1310"/>
      <c r="DD8" s="1310"/>
      <c r="DE8" s="1310"/>
      <c r="DF8" s="214"/>
      <c r="DG8" s="214"/>
      <c r="DH8" s="214"/>
      <c r="DI8" s="214"/>
      <c r="DJ8" s="214"/>
      <c r="DK8" s="214"/>
      <c r="DL8" s="214"/>
      <c r="DM8" s="214"/>
      <c r="DN8" s="214"/>
      <c r="DO8" s="214"/>
      <c r="DP8" s="214"/>
      <c r="DQ8" s="214"/>
      <c r="DR8" s="214"/>
      <c r="DS8" s="214"/>
      <c r="DT8" s="214"/>
      <c r="DU8" s="214"/>
      <c r="DV8" s="214"/>
      <c r="DW8" s="214"/>
    </row>
    <row r="9" spans="1:143" s="213" customFormat="1" ht="13.5" x14ac:dyDescent="0.15">
      <c r="A9" s="1310"/>
      <c r="B9" s="1310"/>
      <c r="C9" s="1310"/>
      <c r="D9" s="1310"/>
      <c r="E9" s="1310"/>
      <c r="F9" s="1310"/>
      <c r="G9" s="1310"/>
      <c r="H9" s="1310"/>
      <c r="I9" s="1310"/>
      <c r="J9" s="1310"/>
      <c r="K9" s="1310"/>
      <c r="L9" s="1310"/>
      <c r="M9" s="1310"/>
      <c r="N9" s="1310"/>
      <c r="O9" s="1310"/>
      <c r="P9" s="1310"/>
      <c r="Q9" s="1310"/>
      <c r="R9" s="1310"/>
      <c r="S9" s="1310"/>
      <c r="T9" s="1310"/>
      <c r="U9" s="1310"/>
      <c r="V9" s="1310"/>
      <c r="W9" s="1310"/>
      <c r="X9" s="1310"/>
      <c r="Y9" s="1310"/>
      <c r="Z9" s="1310"/>
      <c r="AA9" s="1310"/>
      <c r="AB9" s="1310"/>
      <c r="AC9" s="1310"/>
      <c r="AD9" s="1310"/>
      <c r="AE9" s="1310"/>
      <c r="AF9" s="1310"/>
      <c r="AG9" s="1310"/>
      <c r="AH9" s="1310"/>
      <c r="AI9" s="1310"/>
      <c r="AJ9" s="1310"/>
      <c r="AK9" s="1310"/>
      <c r="AL9" s="1310"/>
      <c r="AM9" s="1310"/>
      <c r="AN9" s="1310"/>
      <c r="AO9" s="1310"/>
      <c r="AP9" s="1310"/>
      <c r="AQ9" s="1310"/>
      <c r="AR9" s="1310"/>
      <c r="AS9" s="1310"/>
      <c r="AT9" s="1310"/>
      <c r="AU9" s="1310"/>
      <c r="AV9" s="1310"/>
      <c r="AW9" s="1310"/>
      <c r="AX9" s="1310"/>
      <c r="AY9" s="1310"/>
      <c r="AZ9" s="1310"/>
      <c r="BA9" s="1310"/>
      <c r="BB9" s="1310"/>
      <c r="BC9" s="1310"/>
      <c r="BD9" s="1310"/>
      <c r="BE9" s="1310"/>
      <c r="BF9" s="1310"/>
      <c r="BG9" s="1310"/>
      <c r="BH9" s="1310"/>
      <c r="BI9" s="1310"/>
      <c r="BJ9" s="1310"/>
      <c r="BK9" s="1310"/>
      <c r="BL9" s="1310"/>
      <c r="BM9" s="1310"/>
      <c r="BN9" s="1310"/>
      <c r="BO9" s="1310"/>
      <c r="BP9" s="1310"/>
      <c r="BQ9" s="1310"/>
      <c r="BR9" s="1310"/>
      <c r="BS9" s="1310"/>
      <c r="BT9" s="1310"/>
      <c r="BU9" s="1310"/>
      <c r="BV9" s="1310"/>
      <c r="BW9" s="1310"/>
      <c r="BX9" s="1310"/>
      <c r="BY9" s="1310"/>
      <c r="BZ9" s="1310"/>
      <c r="CA9" s="1310"/>
      <c r="CB9" s="1310"/>
      <c r="CC9" s="1310"/>
      <c r="CD9" s="1310"/>
      <c r="CE9" s="1310"/>
      <c r="CF9" s="1310"/>
      <c r="CG9" s="1310"/>
      <c r="CH9" s="1310"/>
      <c r="CI9" s="1310"/>
      <c r="CJ9" s="1310"/>
      <c r="CK9" s="1310"/>
      <c r="CL9" s="1310"/>
      <c r="CM9" s="1310"/>
      <c r="CN9" s="1310"/>
      <c r="CO9" s="1310"/>
      <c r="CP9" s="1310"/>
      <c r="CQ9" s="1310"/>
      <c r="CR9" s="1310"/>
      <c r="CS9" s="1310"/>
      <c r="CT9" s="1310"/>
      <c r="CU9" s="1310"/>
      <c r="CV9" s="1310"/>
      <c r="CW9" s="1310"/>
      <c r="CX9" s="1310"/>
      <c r="CY9" s="1310"/>
      <c r="CZ9" s="1310"/>
      <c r="DA9" s="1310"/>
      <c r="DB9" s="1310"/>
      <c r="DC9" s="1310"/>
      <c r="DD9" s="1310"/>
      <c r="DE9" s="1310"/>
      <c r="DF9" s="214"/>
      <c r="DG9" s="214"/>
      <c r="DH9" s="214"/>
      <c r="DI9" s="214"/>
      <c r="DJ9" s="214"/>
      <c r="DK9" s="214"/>
      <c r="DL9" s="214"/>
      <c r="DM9" s="214"/>
      <c r="DN9" s="214"/>
      <c r="DO9" s="214"/>
      <c r="DP9" s="214"/>
      <c r="DQ9" s="214"/>
      <c r="DR9" s="214"/>
      <c r="DS9" s="214"/>
      <c r="DT9" s="214"/>
      <c r="DU9" s="214"/>
      <c r="DV9" s="214"/>
      <c r="DW9" s="214"/>
    </row>
    <row r="10" spans="1:143" s="213" customFormat="1" ht="13.5" x14ac:dyDescent="0.15">
      <c r="A10" s="1310"/>
      <c r="B10" s="1310"/>
      <c r="C10" s="1310"/>
      <c r="D10" s="1310"/>
      <c r="E10" s="1310"/>
      <c r="F10" s="1310"/>
      <c r="G10" s="1310"/>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0"/>
      <c r="AD10" s="1310"/>
      <c r="AE10" s="1310"/>
      <c r="AF10" s="1310"/>
      <c r="AG10" s="1310"/>
      <c r="AH10" s="1310"/>
      <c r="AI10" s="1310"/>
      <c r="AJ10" s="1310"/>
      <c r="AK10" s="1310"/>
      <c r="AL10" s="1310"/>
      <c r="AM10" s="1310"/>
      <c r="AN10" s="1310"/>
      <c r="AO10" s="1310"/>
      <c r="AP10" s="1310"/>
      <c r="AQ10" s="1310"/>
      <c r="AR10" s="1310"/>
      <c r="AS10" s="1310"/>
      <c r="AT10" s="1310"/>
      <c r="AU10" s="1310"/>
      <c r="AV10" s="1310"/>
      <c r="AW10" s="1310"/>
      <c r="AX10" s="1310"/>
      <c r="AY10" s="1310"/>
      <c r="AZ10" s="1310"/>
      <c r="BA10" s="1310"/>
      <c r="BB10" s="1310"/>
      <c r="BC10" s="1310"/>
      <c r="BD10" s="1310"/>
      <c r="BE10" s="1310"/>
      <c r="BF10" s="1310"/>
      <c r="BG10" s="1310"/>
      <c r="BH10" s="1310"/>
      <c r="BI10" s="1310"/>
      <c r="BJ10" s="1310"/>
      <c r="BK10" s="1310"/>
      <c r="BL10" s="1310"/>
      <c r="BM10" s="1310"/>
      <c r="BN10" s="1310"/>
      <c r="BO10" s="1310"/>
      <c r="BP10" s="1310"/>
      <c r="BQ10" s="1310"/>
      <c r="BR10" s="1310"/>
      <c r="BS10" s="1310"/>
      <c r="BT10" s="1310"/>
      <c r="BU10" s="1310"/>
      <c r="BV10" s="1310"/>
      <c r="BW10" s="1310"/>
      <c r="BX10" s="1310"/>
      <c r="BY10" s="1310"/>
      <c r="BZ10" s="1310"/>
      <c r="CA10" s="1310"/>
      <c r="CB10" s="1310"/>
      <c r="CC10" s="1310"/>
      <c r="CD10" s="1310"/>
      <c r="CE10" s="1310"/>
      <c r="CF10" s="1310"/>
      <c r="CG10" s="1310"/>
      <c r="CH10" s="1310"/>
      <c r="CI10" s="1310"/>
      <c r="CJ10" s="1310"/>
      <c r="CK10" s="1310"/>
      <c r="CL10" s="1310"/>
      <c r="CM10" s="1310"/>
      <c r="CN10" s="1310"/>
      <c r="CO10" s="1310"/>
      <c r="CP10" s="1310"/>
      <c r="CQ10" s="1310"/>
      <c r="CR10" s="1310"/>
      <c r="CS10" s="1310"/>
      <c r="CT10" s="1310"/>
      <c r="CU10" s="1310"/>
      <c r="CV10" s="1310"/>
      <c r="CW10" s="1310"/>
      <c r="CX10" s="1310"/>
      <c r="CY10" s="1310"/>
      <c r="CZ10" s="1310"/>
      <c r="DA10" s="1310"/>
      <c r="DB10" s="1310"/>
      <c r="DC10" s="1310"/>
      <c r="DD10" s="1310"/>
      <c r="DE10" s="1310"/>
      <c r="DF10" s="214"/>
      <c r="DG10" s="214"/>
      <c r="DH10" s="214"/>
      <c r="DI10" s="214"/>
      <c r="DJ10" s="214"/>
      <c r="DK10" s="214"/>
      <c r="DL10" s="214"/>
      <c r="DM10" s="214"/>
      <c r="DN10" s="214"/>
      <c r="DO10" s="214"/>
      <c r="DP10" s="214"/>
      <c r="DQ10" s="214"/>
      <c r="DR10" s="214"/>
      <c r="DS10" s="214"/>
      <c r="DT10" s="214"/>
      <c r="DU10" s="214"/>
      <c r="DV10" s="214"/>
      <c r="DW10" s="214"/>
      <c r="EM10" s="213" t="s">
        <v>594</v>
      </c>
    </row>
    <row r="11" spans="1:143" s="213" customFormat="1" ht="13.5" x14ac:dyDescent="0.15">
      <c r="A11" s="1310"/>
      <c r="B11" s="1310"/>
      <c r="C11" s="1310"/>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c r="AG11" s="1310"/>
      <c r="AH11" s="1310"/>
      <c r="AI11" s="1310"/>
      <c r="AJ11" s="1310"/>
      <c r="AK11" s="1310"/>
      <c r="AL11" s="1310"/>
      <c r="AM11" s="1310"/>
      <c r="AN11" s="1310"/>
      <c r="AO11" s="1310"/>
      <c r="AP11" s="1310"/>
      <c r="AQ11" s="1310"/>
      <c r="AR11" s="1310"/>
      <c r="AS11" s="1310"/>
      <c r="AT11" s="1310"/>
      <c r="AU11" s="1310"/>
      <c r="AV11" s="1310"/>
      <c r="AW11" s="1310"/>
      <c r="AX11" s="1310"/>
      <c r="AY11" s="1310"/>
      <c r="AZ11" s="1310"/>
      <c r="BA11" s="1310"/>
      <c r="BB11" s="1310"/>
      <c r="BC11" s="1310"/>
      <c r="BD11" s="1310"/>
      <c r="BE11" s="1310"/>
      <c r="BF11" s="1310"/>
      <c r="BG11" s="1310"/>
      <c r="BH11" s="1310"/>
      <c r="BI11" s="1310"/>
      <c r="BJ11" s="1310"/>
      <c r="BK11" s="1310"/>
      <c r="BL11" s="1310"/>
      <c r="BM11" s="1310"/>
      <c r="BN11" s="1310"/>
      <c r="BO11" s="1310"/>
      <c r="BP11" s="1310"/>
      <c r="BQ11" s="1310"/>
      <c r="BR11" s="1310"/>
      <c r="BS11" s="1310"/>
      <c r="BT11" s="1310"/>
      <c r="BU11" s="1310"/>
      <c r="BV11" s="1310"/>
      <c r="BW11" s="1310"/>
      <c r="BX11" s="1310"/>
      <c r="BY11" s="1310"/>
      <c r="BZ11" s="1310"/>
      <c r="CA11" s="1310"/>
      <c r="CB11" s="1310"/>
      <c r="CC11" s="1310"/>
      <c r="CD11" s="1310"/>
      <c r="CE11" s="1310"/>
      <c r="CF11" s="1310"/>
      <c r="CG11" s="1310"/>
      <c r="CH11" s="1310"/>
      <c r="CI11" s="1310"/>
      <c r="CJ11" s="1310"/>
      <c r="CK11" s="1310"/>
      <c r="CL11" s="1310"/>
      <c r="CM11" s="1310"/>
      <c r="CN11" s="1310"/>
      <c r="CO11" s="1310"/>
      <c r="CP11" s="1310"/>
      <c r="CQ11" s="1310"/>
      <c r="CR11" s="1310"/>
      <c r="CS11" s="1310"/>
      <c r="CT11" s="1310"/>
      <c r="CU11" s="1310"/>
      <c r="CV11" s="1310"/>
      <c r="CW11" s="1310"/>
      <c r="CX11" s="1310"/>
      <c r="CY11" s="1310"/>
      <c r="CZ11" s="1310"/>
      <c r="DA11" s="1310"/>
      <c r="DB11" s="1310"/>
      <c r="DC11" s="1310"/>
      <c r="DD11" s="1310"/>
      <c r="DE11" s="1310"/>
      <c r="DF11" s="214"/>
      <c r="DG11" s="214"/>
      <c r="DH11" s="214"/>
      <c r="DI11" s="214"/>
      <c r="DJ11" s="214"/>
      <c r="DK11" s="214"/>
      <c r="DL11" s="214"/>
      <c r="DM11" s="214"/>
      <c r="DN11" s="214"/>
      <c r="DO11" s="214"/>
      <c r="DP11" s="214"/>
      <c r="DQ11" s="214"/>
      <c r="DR11" s="214"/>
      <c r="DS11" s="214"/>
      <c r="DT11" s="214"/>
      <c r="DU11" s="214"/>
      <c r="DV11" s="214"/>
      <c r="DW11" s="214"/>
    </row>
    <row r="12" spans="1:143" s="213" customFormat="1" ht="13.5" x14ac:dyDescent="0.15">
      <c r="A12" s="1310"/>
      <c r="B12" s="1310"/>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0"/>
      <c r="AI12" s="1310"/>
      <c r="AJ12" s="1310"/>
      <c r="AK12" s="1310"/>
      <c r="AL12" s="1310"/>
      <c r="AM12" s="1310"/>
      <c r="AN12" s="1310"/>
      <c r="AO12" s="1310"/>
      <c r="AP12" s="1310"/>
      <c r="AQ12" s="1310"/>
      <c r="AR12" s="1310"/>
      <c r="AS12" s="1310"/>
      <c r="AT12" s="1310"/>
      <c r="AU12" s="1310"/>
      <c r="AV12" s="1310"/>
      <c r="AW12" s="1310"/>
      <c r="AX12" s="1310"/>
      <c r="AY12" s="1310"/>
      <c r="AZ12" s="1310"/>
      <c r="BA12" s="1310"/>
      <c r="BB12" s="1310"/>
      <c r="BC12" s="1310"/>
      <c r="BD12" s="1310"/>
      <c r="BE12" s="1310"/>
      <c r="BF12" s="1310"/>
      <c r="BG12" s="1310"/>
      <c r="BH12" s="1310"/>
      <c r="BI12" s="1310"/>
      <c r="BJ12" s="1310"/>
      <c r="BK12" s="1310"/>
      <c r="BL12" s="1310"/>
      <c r="BM12" s="1310"/>
      <c r="BN12" s="1310"/>
      <c r="BO12" s="1310"/>
      <c r="BP12" s="1310"/>
      <c r="BQ12" s="1310"/>
      <c r="BR12" s="1310"/>
      <c r="BS12" s="1310"/>
      <c r="BT12" s="1310"/>
      <c r="BU12" s="1310"/>
      <c r="BV12" s="1310"/>
      <c r="BW12" s="1310"/>
      <c r="BX12" s="1310"/>
      <c r="BY12" s="1310"/>
      <c r="BZ12" s="1310"/>
      <c r="CA12" s="1310"/>
      <c r="CB12" s="1310"/>
      <c r="CC12" s="1310"/>
      <c r="CD12" s="1310"/>
      <c r="CE12" s="1310"/>
      <c r="CF12" s="1310"/>
      <c r="CG12" s="1310"/>
      <c r="CH12" s="1310"/>
      <c r="CI12" s="1310"/>
      <c r="CJ12" s="1310"/>
      <c r="CK12" s="1310"/>
      <c r="CL12" s="1310"/>
      <c r="CM12" s="1310"/>
      <c r="CN12" s="1310"/>
      <c r="CO12" s="1310"/>
      <c r="CP12" s="1310"/>
      <c r="CQ12" s="1310"/>
      <c r="CR12" s="1310"/>
      <c r="CS12" s="1310"/>
      <c r="CT12" s="1310"/>
      <c r="CU12" s="1310"/>
      <c r="CV12" s="1310"/>
      <c r="CW12" s="1310"/>
      <c r="CX12" s="1310"/>
      <c r="CY12" s="1310"/>
      <c r="CZ12" s="1310"/>
      <c r="DA12" s="1310"/>
      <c r="DB12" s="1310"/>
      <c r="DC12" s="1310"/>
      <c r="DD12" s="1310"/>
      <c r="DE12" s="1310"/>
      <c r="DF12" s="214"/>
      <c r="DG12" s="214"/>
      <c r="DH12" s="214"/>
      <c r="DI12" s="214"/>
      <c r="DJ12" s="214"/>
      <c r="DK12" s="214"/>
      <c r="DL12" s="214"/>
      <c r="DM12" s="214"/>
      <c r="DN12" s="214"/>
      <c r="DO12" s="214"/>
      <c r="DP12" s="214"/>
      <c r="DQ12" s="214"/>
      <c r="DR12" s="214"/>
      <c r="DS12" s="214"/>
      <c r="DT12" s="214"/>
      <c r="DU12" s="214"/>
      <c r="DV12" s="214"/>
      <c r="DW12" s="214"/>
      <c r="EM12" s="213" t="s">
        <v>594</v>
      </c>
    </row>
    <row r="13" spans="1:143" s="213" customFormat="1" ht="13.5" x14ac:dyDescent="0.15">
      <c r="A13" s="1310"/>
      <c r="B13" s="1310"/>
      <c r="C13" s="1310"/>
      <c r="D13" s="1310"/>
      <c r="E13" s="1310"/>
      <c r="F13" s="1310"/>
      <c r="G13" s="1310"/>
      <c r="H13" s="1310"/>
      <c r="I13" s="1310"/>
      <c r="J13" s="1310"/>
      <c r="K13" s="1310"/>
      <c r="L13" s="1310"/>
      <c r="M13" s="1310"/>
      <c r="N13" s="1310"/>
      <c r="O13" s="1310"/>
      <c r="P13" s="1310"/>
      <c r="Q13" s="1310"/>
      <c r="R13" s="1310"/>
      <c r="S13" s="1310"/>
      <c r="T13" s="1310"/>
      <c r="U13" s="1310"/>
      <c r="V13" s="1310"/>
      <c r="W13" s="1310"/>
      <c r="X13" s="1310"/>
      <c r="Y13" s="1310"/>
      <c r="Z13" s="1310"/>
      <c r="AA13" s="1310"/>
      <c r="AB13" s="1310"/>
      <c r="AC13" s="1310"/>
      <c r="AD13" s="1310"/>
      <c r="AE13" s="1310"/>
      <c r="AF13" s="1310"/>
      <c r="AG13" s="1310"/>
      <c r="AH13" s="1310"/>
      <c r="AI13" s="1310"/>
      <c r="AJ13" s="1310"/>
      <c r="AK13" s="1310"/>
      <c r="AL13" s="1310"/>
      <c r="AM13" s="1310"/>
      <c r="AN13" s="1310"/>
      <c r="AO13" s="1310"/>
      <c r="AP13" s="1310"/>
      <c r="AQ13" s="1310"/>
      <c r="AR13" s="1310"/>
      <c r="AS13" s="1310"/>
      <c r="AT13" s="1310"/>
      <c r="AU13" s="1310"/>
      <c r="AV13" s="1310"/>
      <c r="AW13" s="1310"/>
      <c r="AX13" s="1310"/>
      <c r="AY13" s="1310"/>
      <c r="AZ13" s="1310"/>
      <c r="BA13" s="1310"/>
      <c r="BB13" s="1310"/>
      <c r="BC13" s="1310"/>
      <c r="BD13" s="1310"/>
      <c r="BE13" s="1310"/>
      <c r="BF13" s="1310"/>
      <c r="BG13" s="1310"/>
      <c r="BH13" s="1310"/>
      <c r="BI13" s="1310"/>
      <c r="BJ13" s="1310"/>
      <c r="BK13" s="1310"/>
      <c r="BL13" s="1310"/>
      <c r="BM13" s="1310"/>
      <c r="BN13" s="1310"/>
      <c r="BO13" s="1310"/>
      <c r="BP13" s="1310"/>
      <c r="BQ13" s="1310"/>
      <c r="BR13" s="1310"/>
      <c r="BS13" s="1310"/>
      <c r="BT13" s="1310"/>
      <c r="BU13" s="1310"/>
      <c r="BV13" s="1310"/>
      <c r="BW13" s="1310"/>
      <c r="BX13" s="1310"/>
      <c r="BY13" s="1310"/>
      <c r="BZ13" s="1310"/>
      <c r="CA13" s="1310"/>
      <c r="CB13" s="1310"/>
      <c r="CC13" s="1310"/>
      <c r="CD13" s="1310"/>
      <c r="CE13" s="1310"/>
      <c r="CF13" s="1310"/>
      <c r="CG13" s="1310"/>
      <c r="CH13" s="1310"/>
      <c r="CI13" s="1310"/>
      <c r="CJ13" s="1310"/>
      <c r="CK13" s="1310"/>
      <c r="CL13" s="1310"/>
      <c r="CM13" s="1310"/>
      <c r="CN13" s="1310"/>
      <c r="CO13" s="1310"/>
      <c r="CP13" s="1310"/>
      <c r="CQ13" s="1310"/>
      <c r="CR13" s="1310"/>
      <c r="CS13" s="1310"/>
      <c r="CT13" s="1310"/>
      <c r="CU13" s="1310"/>
      <c r="CV13" s="1310"/>
      <c r="CW13" s="1310"/>
      <c r="CX13" s="1310"/>
      <c r="CY13" s="1310"/>
      <c r="CZ13" s="1310"/>
      <c r="DA13" s="1310"/>
      <c r="DB13" s="1310"/>
      <c r="DC13" s="1310"/>
      <c r="DD13" s="1310"/>
      <c r="DE13" s="1310"/>
      <c r="DF13" s="214"/>
      <c r="DG13" s="214"/>
      <c r="DH13" s="214"/>
      <c r="DI13" s="214"/>
      <c r="DJ13" s="214"/>
      <c r="DK13" s="214"/>
      <c r="DL13" s="214"/>
      <c r="DM13" s="214"/>
      <c r="DN13" s="214"/>
      <c r="DO13" s="214"/>
      <c r="DP13" s="214"/>
      <c r="DQ13" s="214"/>
      <c r="DR13" s="214"/>
      <c r="DS13" s="214"/>
      <c r="DT13" s="214"/>
      <c r="DU13" s="214"/>
      <c r="DV13" s="214"/>
      <c r="DW13" s="214"/>
    </row>
    <row r="14" spans="1:143" s="213" customFormat="1" ht="13.5" x14ac:dyDescent="0.15">
      <c r="A14" s="1310"/>
      <c r="B14" s="1310"/>
      <c r="C14" s="1310"/>
      <c r="D14" s="1310"/>
      <c r="E14" s="1310"/>
      <c r="F14" s="1310"/>
      <c r="G14" s="1310"/>
      <c r="H14" s="1310"/>
      <c r="I14" s="1310"/>
      <c r="J14" s="1310"/>
      <c r="K14" s="1310"/>
      <c r="L14" s="1310"/>
      <c r="M14" s="1310"/>
      <c r="N14" s="1310"/>
      <c r="O14" s="1310"/>
      <c r="P14" s="1310"/>
      <c r="Q14" s="1310"/>
      <c r="R14" s="1310"/>
      <c r="S14" s="1310"/>
      <c r="T14" s="1310"/>
      <c r="U14" s="1310"/>
      <c r="V14" s="1310"/>
      <c r="W14" s="1310"/>
      <c r="X14" s="1310"/>
      <c r="Y14" s="1310"/>
      <c r="Z14" s="1310"/>
      <c r="AA14" s="1310"/>
      <c r="AB14" s="1310"/>
      <c r="AC14" s="1310"/>
      <c r="AD14" s="1310"/>
      <c r="AE14" s="1310"/>
      <c r="AF14" s="1310"/>
      <c r="AG14" s="1310"/>
      <c r="AH14" s="1310"/>
      <c r="AI14" s="1310"/>
      <c r="AJ14" s="1310"/>
      <c r="AK14" s="1310"/>
      <c r="AL14" s="1310"/>
      <c r="AM14" s="1310"/>
      <c r="AN14" s="1310"/>
      <c r="AO14" s="1310"/>
      <c r="AP14" s="1310"/>
      <c r="AQ14" s="1310"/>
      <c r="AR14" s="1310"/>
      <c r="AS14" s="1310"/>
      <c r="AT14" s="1310"/>
      <c r="AU14" s="1310"/>
      <c r="AV14" s="1310"/>
      <c r="AW14" s="1310"/>
      <c r="AX14" s="1310"/>
      <c r="AY14" s="1310"/>
      <c r="AZ14" s="1310"/>
      <c r="BA14" s="1310"/>
      <c r="BB14" s="1310"/>
      <c r="BC14" s="1310"/>
      <c r="BD14" s="1310"/>
      <c r="BE14" s="1310"/>
      <c r="BF14" s="1310"/>
      <c r="BG14" s="1310"/>
      <c r="BH14" s="1310"/>
      <c r="BI14" s="1310"/>
      <c r="BJ14" s="1310"/>
      <c r="BK14" s="1310"/>
      <c r="BL14" s="1310"/>
      <c r="BM14" s="1310"/>
      <c r="BN14" s="1310"/>
      <c r="BO14" s="1310"/>
      <c r="BP14" s="1310"/>
      <c r="BQ14" s="1310"/>
      <c r="BR14" s="1310"/>
      <c r="BS14" s="1310"/>
      <c r="BT14" s="1310"/>
      <c r="BU14" s="1310"/>
      <c r="BV14" s="1310"/>
      <c r="BW14" s="1310"/>
      <c r="BX14" s="1310"/>
      <c r="BY14" s="1310"/>
      <c r="BZ14" s="1310"/>
      <c r="CA14" s="1310"/>
      <c r="CB14" s="1310"/>
      <c r="CC14" s="1310"/>
      <c r="CD14" s="1310"/>
      <c r="CE14" s="1310"/>
      <c r="CF14" s="1310"/>
      <c r="CG14" s="1310"/>
      <c r="CH14" s="1310"/>
      <c r="CI14" s="1310"/>
      <c r="CJ14" s="1310"/>
      <c r="CK14" s="1310"/>
      <c r="CL14" s="1310"/>
      <c r="CM14" s="1310"/>
      <c r="CN14" s="1310"/>
      <c r="CO14" s="1310"/>
      <c r="CP14" s="1310"/>
      <c r="CQ14" s="1310"/>
      <c r="CR14" s="1310"/>
      <c r="CS14" s="1310"/>
      <c r="CT14" s="1310"/>
      <c r="CU14" s="1310"/>
      <c r="CV14" s="1310"/>
      <c r="CW14" s="1310"/>
      <c r="CX14" s="1310"/>
      <c r="CY14" s="1310"/>
      <c r="CZ14" s="1310"/>
      <c r="DA14" s="1310"/>
      <c r="DB14" s="1310"/>
      <c r="DC14" s="1310"/>
      <c r="DD14" s="1310"/>
      <c r="DE14" s="1310"/>
      <c r="DF14" s="214"/>
      <c r="DG14" s="214"/>
      <c r="DH14" s="214"/>
      <c r="DI14" s="214"/>
      <c r="DJ14" s="214"/>
      <c r="DK14" s="214"/>
      <c r="DL14" s="214"/>
      <c r="DM14" s="214"/>
      <c r="DN14" s="214"/>
      <c r="DO14" s="214"/>
      <c r="DP14" s="214"/>
      <c r="DQ14" s="214"/>
      <c r="DR14" s="214"/>
      <c r="DS14" s="214"/>
      <c r="DT14" s="214"/>
      <c r="DU14" s="214"/>
      <c r="DV14" s="214"/>
      <c r="DW14" s="214"/>
    </row>
    <row r="15" spans="1:143" s="213" customFormat="1" ht="13.5" x14ac:dyDescent="0.15">
      <c r="A15" s="255"/>
      <c r="B15" s="1310"/>
      <c r="C15" s="1310"/>
      <c r="D15" s="1310"/>
      <c r="E15" s="1310"/>
      <c r="F15" s="1310"/>
      <c r="G15" s="1310"/>
      <c r="H15" s="1310"/>
      <c r="I15" s="1310"/>
      <c r="J15" s="1310"/>
      <c r="K15" s="1310"/>
      <c r="L15" s="1310"/>
      <c r="M15" s="1310"/>
      <c r="N15" s="1310"/>
      <c r="O15" s="1310"/>
      <c r="P15" s="1310"/>
      <c r="Q15" s="1310"/>
      <c r="R15" s="1310"/>
      <c r="S15" s="1310"/>
      <c r="T15" s="1310"/>
      <c r="U15" s="1310"/>
      <c r="V15" s="1310"/>
      <c r="W15" s="1310"/>
      <c r="X15" s="1310"/>
      <c r="Y15" s="1310"/>
      <c r="Z15" s="1310"/>
      <c r="AA15" s="1310"/>
      <c r="AB15" s="1310"/>
      <c r="AC15" s="1310"/>
      <c r="AD15" s="1310"/>
      <c r="AE15" s="1310"/>
      <c r="AF15" s="1310"/>
      <c r="AG15" s="1310"/>
      <c r="AH15" s="1310"/>
      <c r="AI15" s="1310"/>
      <c r="AJ15" s="1310"/>
      <c r="AK15" s="1310"/>
      <c r="AL15" s="1310"/>
      <c r="AM15" s="1310"/>
      <c r="AN15" s="1310"/>
      <c r="AO15" s="1310"/>
      <c r="AP15" s="1310"/>
      <c r="AQ15" s="1310"/>
      <c r="AR15" s="1310"/>
      <c r="AS15" s="1310"/>
      <c r="AT15" s="1310"/>
      <c r="AU15" s="1310"/>
      <c r="AV15" s="1310"/>
      <c r="AW15" s="1310"/>
      <c r="AX15" s="1310"/>
      <c r="AY15" s="1310"/>
      <c r="AZ15" s="1310"/>
      <c r="BA15" s="1310"/>
      <c r="BB15" s="1310"/>
      <c r="BC15" s="1310"/>
      <c r="BD15" s="1310"/>
      <c r="BE15" s="1310"/>
      <c r="BF15" s="1310"/>
      <c r="BG15" s="1310"/>
      <c r="BH15" s="1310"/>
      <c r="BI15" s="1310"/>
      <c r="BJ15" s="1310"/>
      <c r="BK15" s="1310"/>
      <c r="BL15" s="1310"/>
      <c r="BM15" s="1310"/>
      <c r="BN15" s="1310"/>
      <c r="BO15" s="1310"/>
      <c r="BP15" s="1310"/>
      <c r="BQ15" s="1310"/>
      <c r="BR15" s="1310"/>
      <c r="BS15" s="1310"/>
      <c r="BT15" s="1310"/>
      <c r="BU15" s="1310"/>
      <c r="BV15" s="1310"/>
      <c r="BW15" s="1310"/>
      <c r="BX15" s="1310"/>
      <c r="BY15" s="1310"/>
      <c r="BZ15" s="1310"/>
      <c r="CA15" s="1310"/>
      <c r="CB15" s="1310"/>
      <c r="CC15" s="1310"/>
      <c r="CD15" s="1310"/>
      <c r="CE15" s="1310"/>
      <c r="CF15" s="1310"/>
      <c r="CG15" s="1310"/>
      <c r="CH15" s="1310"/>
      <c r="CI15" s="1310"/>
      <c r="CJ15" s="1310"/>
      <c r="CK15" s="1310"/>
      <c r="CL15" s="1310"/>
      <c r="CM15" s="1310"/>
      <c r="CN15" s="1310"/>
      <c r="CO15" s="1310"/>
      <c r="CP15" s="1310"/>
      <c r="CQ15" s="1310"/>
      <c r="CR15" s="1310"/>
      <c r="CS15" s="1310"/>
      <c r="CT15" s="1310"/>
      <c r="CU15" s="1310"/>
      <c r="CV15" s="1310"/>
      <c r="CW15" s="1310"/>
      <c r="CX15" s="1310"/>
      <c r="CY15" s="1310"/>
      <c r="CZ15" s="1310"/>
      <c r="DA15" s="1310"/>
      <c r="DB15" s="1310"/>
      <c r="DC15" s="1310"/>
      <c r="DD15" s="1310"/>
      <c r="DE15" s="1310"/>
      <c r="DF15" s="214"/>
      <c r="DG15" s="214"/>
      <c r="DH15" s="214"/>
      <c r="DI15" s="214"/>
      <c r="DJ15" s="214"/>
      <c r="DK15" s="214"/>
      <c r="DL15" s="214"/>
      <c r="DM15" s="214"/>
      <c r="DN15" s="214"/>
      <c r="DO15" s="214"/>
      <c r="DP15" s="214"/>
      <c r="DQ15" s="214"/>
      <c r="DR15" s="214"/>
      <c r="DS15" s="214"/>
      <c r="DT15" s="214"/>
      <c r="DU15" s="214"/>
      <c r="DV15" s="214"/>
      <c r="DW15" s="214"/>
    </row>
    <row r="16" spans="1:143" s="213" customFormat="1" ht="13.5" x14ac:dyDescent="0.15">
      <c r="A16" s="255"/>
      <c r="B16" s="1310"/>
      <c r="C16" s="1310"/>
      <c r="D16" s="1310"/>
      <c r="E16" s="1310"/>
      <c r="F16" s="1310"/>
      <c r="G16" s="1310"/>
      <c r="H16" s="1310"/>
      <c r="I16" s="1310"/>
      <c r="J16" s="1310"/>
      <c r="K16" s="1310"/>
      <c r="L16" s="1310"/>
      <c r="M16" s="1310"/>
      <c r="N16" s="1310"/>
      <c r="O16" s="1310"/>
      <c r="P16" s="1310"/>
      <c r="Q16" s="1310"/>
      <c r="R16" s="1310"/>
      <c r="S16" s="1310"/>
      <c r="T16" s="1310"/>
      <c r="U16" s="1310"/>
      <c r="V16" s="1310"/>
      <c r="W16" s="1310"/>
      <c r="X16" s="1310"/>
      <c r="Y16" s="1310"/>
      <c r="Z16" s="1310"/>
      <c r="AA16" s="1310"/>
      <c r="AB16" s="1310"/>
      <c r="AC16" s="1310"/>
      <c r="AD16" s="1310"/>
      <c r="AE16" s="1310"/>
      <c r="AF16" s="1310"/>
      <c r="AG16" s="1310"/>
      <c r="AH16" s="1310"/>
      <c r="AI16" s="1310"/>
      <c r="AJ16" s="1310"/>
      <c r="AK16" s="1310"/>
      <c r="AL16" s="1310"/>
      <c r="AM16" s="1310"/>
      <c r="AN16" s="1310"/>
      <c r="AO16" s="1310"/>
      <c r="AP16" s="1310"/>
      <c r="AQ16" s="1310"/>
      <c r="AR16" s="1310"/>
      <c r="AS16" s="1310"/>
      <c r="AT16" s="1310"/>
      <c r="AU16" s="1310"/>
      <c r="AV16" s="1310"/>
      <c r="AW16" s="1310"/>
      <c r="AX16" s="1310"/>
      <c r="AY16" s="1310"/>
      <c r="AZ16" s="1310"/>
      <c r="BA16" s="1310"/>
      <c r="BB16" s="1310"/>
      <c r="BC16" s="1310"/>
      <c r="BD16" s="1310"/>
      <c r="BE16" s="1310"/>
      <c r="BF16" s="1310"/>
      <c r="BG16" s="1310"/>
      <c r="BH16" s="1310"/>
      <c r="BI16" s="1310"/>
      <c r="BJ16" s="1310"/>
      <c r="BK16" s="1310"/>
      <c r="BL16" s="1310"/>
      <c r="BM16" s="1310"/>
      <c r="BN16" s="1310"/>
      <c r="BO16" s="1310"/>
      <c r="BP16" s="1310"/>
      <c r="BQ16" s="1310"/>
      <c r="BR16" s="1310"/>
      <c r="BS16" s="1310"/>
      <c r="BT16" s="1310"/>
      <c r="BU16" s="1310"/>
      <c r="BV16" s="1310"/>
      <c r="BW16" s="1310"/>
      <c r="BX16" s="1310"/>
      <c r="BY16" s="1310"/>
      <c r="BZ16" s="1310"/>
      <c r="CA16" s="1310"/>
      <c r="CB16" s="1310"/>
      <c r="CC16" s="1310"/>
      <c r="CD16" s="1310"/>
      <c r="CE16" s="1310"/>
      <c r="CF16" s="1310"/>
      <c r="CG16" s="1310"/>
      <c r="CH16" s="1310"/>
      <c r="CI16" s="1310"/>
      <c r="CJ16" s="1310"/>
      <c r="CK16" s="1310"/>
      <c r="CL16" s="1310"/>
      <c r="CM16" s="1310"/>
      <c r="CN16" s="1310"/>
      <c r="CO16" s="1310"/>
      <c r="CP16" s="1310"/>
      <c r="CQ16" s="1310"/>
      <c r="CR16" s="1310"/>
      <c r="CS16" s="1310"/>
      <c r="CT16" s="1310"/>
      <c r="CU16" s="1310"/>
      <c r="CV16" s="1310"/>
      <c r="CW16" s="1310"/>
      <c r="CX16" s="1310"/>
      <c r="CY16" s="1310"/>
      <c r="CZ16" s="1310"/>
      <c r="DA16" s="1310"/>
      <c r="DB16" s="1310"/>
      <c r="DC16" s="1310"/>
      <c r="DD16" s="1310"/>
      <c r="DE16" s="1310"/>
      <c r="DF16" s="214"/>
      <c r="DG16" s="214"/>
      <c r="DH16" s="214"/>
      <c r="DI16" s="214"/>
      <c r="DJ16" s="214"/>
      <c r="DK16" s="214"/>
      <c r="DL16" s="214"/>
      <c r="DM16" s="214"/>
      <c r="DN16" s="214"/>
      <c r="DO16" s="214"/>
      <c r="DP16" s="214"/>
      <c r="DQ16" s="214"/>
      <c r="DR16" s="214"/>
      <c r="DS16" s="214"/>
      <c r="DT16" s="214"/>
      <c r="DU16" s="214"/>
      <c r="DV16" s="214"/>
      <c r="DW16" s="214"/>
    </row>
    <row r="17" spans="1:351" s="213" customFormat="1" ht="13.5" x14ac:dyDescent="0.15">
      <c r="A17" s="255"/>
      <c r="B17" s="1310"/>
      <c r="C17" s="1310"/>
      <c r="D17" s="1310"/>
      <c r="E17" s="1310"/>
      <c r="F17" s="1310"/>
      <c r="G17" s="1310"/>
      <c r="H17" s="1310"/>
      <c r="I17" s="1310"/>
      <c r="J17" s="1310"/>
      <c r="K17" s="1310"/>
      <c r="L17" s="1310"/>
      <c r="M17" s="1310"/>
      <c r="N17" s="1310"/>
      <c r="O17" s="1310"/>
      <c r="P17" s="1310"/>
      <c r="Q17" s="1310"/>
      <c r="R17" s="1310"/>
      <c r="S17" s="1310"/>
      <c r="T17" s="1310"/>
      <c r="U17" s="1310"/>
      <c r="V17" s="1310"/>
      <c r="W17" s="1310"/>
      <c r="X17" s="1310"/>
      <c r="Y17" s="1310"/>
      <c r="Z17" s="1310"/>
      <c r="AA17" s="1310"/>
      <c r="AB17" s="1310"/>
      <c r="AC17" s="1310"/>
      <c r="AD17" s="1310"/>
      <c r="AE17" s="1310"/>
      <c r="AF17" s="1310"/>
      <c r="AG17" s="1310"/>
      <c r="AH17" s="1310"/>
      <c r="AI17" s="1310"/>
      <c r="AJ17" s="1310"/>
      <c r="AK17" s="1310"/>
      <c r="AL17" s="1310"/>
      <c r="AM17" s="1310"/>
      <c r="AN17" s="1310"/>
      <c r="AO17" s="1310"/>
      <c r="AP17" s="1310"/>
      <c r="AQ17" s="1310"/>
      <c r="AR17" s="1310"/>
      <c r="AS17" s="1310"/>
      <c r="AT17" s="1310"/>
      <c r="AU17" s="1310"/>
      <c r="AV17" s="1310"/>
      <c r="AW17" s="1310"/>
      <c r="AX17" s="1310"/>
      <c r="AY17" s="1310"/>
      <c r="AZ17" s="1310"/>
      <c r="BA17" s="1310"/>
      <c r="BB17" s="1310"/>
      <c r="BC17" s="1310"/>
      <c r="BD17" s="1310"/>
      <c r="BE17" s="1310"/>
      <c r="BF17" s="1310"/>
      <c r="BG17" s="1310"/>
      <c r="BH17" s="1310"/>
      <c r="BI17" s="1310"/>
      <c r="BJ17" s="1310"/>
      <c r="BK17" s="1310"/>
      <c r="BL17" s="1310"/>
      <c r="BM17" s="1310"/>
      <c r="BN17" s="1310"/>
      <c r="BO17" s="1310"/>
      <c r="BP17" s="1310"/>
      <c r="BQ17" s="1310"/>
      <c r="BR17" s="1310"/>
      <c r="BS17" s="1310"/>
      <c r="BT17" s="1310"/>
      <c r="BU17" s="1310"/>
      <c r="BV17" s="1310"/>
      <c r="BW17" s="1310"/>
      <c r="BX17" s="1310"/>
      <c r="BY17" s="1310"/>
      <c r="BZ17" s="1310"/>
      <c r="CA17" s="1310"/>
      <c r="CB17" s="1310"/>
      <c r="CC17" s="1310"/>
      <c r="CD17" s="1310"/>
      <c r="CE17" s="1310"/>
      <c r="CF17" s="1310"/>
      <c r="CG17" s="1310"/>
      <c r="CH17" s="1310"/>
      <c r="CI17" s="1310"/>
      <c r="CJ17" s="1310"/>
      <c r="CK17" s="1310"/>
      <c r="CL17" s="1310"/>
      <c r="CM17" s="1310"/>
      <c r="CN17" s="1310"/>
      <c r="CO17" s="1310"/>
      <c r="CP17" s="1310"/>
      <c r="CQ17" s="1310"/>
      <c r="CR17" s="1310"/>
      <c r="CS17" s="1310"/>
      <c r="CT17" s="1310"/>
      <c r="CU17" s="1310"/>
      <c r="CV17" s="1310"/>
      <c r="CW17" s="1310"/>
      <c r="CX17" s="1310"/>
      <c r="CY17" s="1310"/>
      <c r="CZ17" s="1310"/>
      <c r="DA17" s="1310"/>
      <c r="DB17" s="1310"/>
      <c r="DC17" s="1310"/>
      <c r="DD17" s="1310"/>
      <c r="DE17" s="1310"/>
      <c r="DF17" s="214"/>
      <c r="DG17" s="214"/>
      <c r="DH17" s="214"/>
      <c r="DI17" s="214"/>
      <c r="DJ17" s="214"/>
      <c r="DK17" s="214"/>
      <c r="DL17" s="214"/>
      <c r="DM17" s="214"/>
      <c r="DN17" s="214"/>
      <c r="DO17" s="214"/>
      <c r="DP17" s="214"/>
      <c r="DQ17" s="214"/>
      <c r="DR17" s="214"/>
      <c r="DS17" s="214"/>
      <c r="DT17" s="214"/>
      <c r="DU17" s="214"/>
      <c r="DV17" s="214"/>
      <c r="DW17" s="214"/>
    </row>
    <row r="18" spans="1:351" s="213" customFormat="1" ht="13.5" x14ac:dyDescent="0.15">
      <c r="A18" s="255"/>
      <c r="B18" s="1310"/>
      <c r="C18" s="1310"/>
      <c r="D18" s="1310"/>
      <c r="E18" s="1310"/>
      <c r="F18" s="1310"/>
      <c r="G18" s="1310"/>
      <c r="H18" s="1310"/>
      <c r="I18" s="1310"/>
      <c r="J18" s="1310"/>
      <c r="K18" s="1310"/>
      <c r="L18" s="1310"/>
      <c r="M18" s="1310"/>
      <c r="N18" s="1310"/>
      <c r="O18" s="1310"/>
      <c r="P18" s="1310"/>
      <c r="Q18" s="1310"/>
      <c r="R18" s="1310"/>
      <c r="S18" s="1310"/>
      <c r="T18" s="1310"/>
      <c r="U18" s="1310"/>
      <c r="V18" s="1310"/>
      <c r="W18" s="1310"/>
      <c r="X18" s="1310"/>
      <c r="Y18" s="1310"/>
      <c r="Z18" s="1310"/>
      <c r="AA18" s="1310"/>
      <c r="AB18" s="1310"/>
      <c r="AC18" s="1310"/>
      <c r="AD18" s="1310"/>
      <c r="AE18" s="1310"/>
      <c r="AF18" s="1310"/>
      <c r="AG18" s="1310"/>
      <c r="AH18" s="1310"/>
      <c r="AI18" s="1310"/>
      <c r="AJ18" s="1310"/>
      <c r="AK18" s="1310"/>
      <c r="AL18" s="1310"/>
      <c r="AM18" s="1310"/>
      <c r="AN18" s="1310"/>
      <c r="AO18" s="1310"/>
      <c r="AP18" s="1310"/>
      <c r="AQ18" s="1310"/>
      <c r="AR18" s="1310"/>
      <c r="AS18" s="1310"/>
      <c r="AT18" s="1310"/>
      <c r="AU18" s="1310"/>
      <c r="AV18" s="1310"/>
      <c r="AW18" s="1310"/>
      <c r="AX18" s="1310"/>
      <c r="AY18" s="1310"/>
      <c r="AZ18" s="1310"/>
      <c r="BA18" s="1310"/>
      <c r="BB18" s="1310"/>
      <c r="BC18" s="1310"/>
      <c r="BD18" s="1310"/>
      <c r="BE18" s="1310"/>
      <c r="BF18" s="1310"/>
      <c r="BG18" s="1310"/>
      <c r="BH18" s="1310"/>
      <c r="BI18" s="1310"/>
      <c r="BJ18" s="1310"/>
      <c r="BK18" s="1310"/>
      <c r="BL18" s="1310"/>
      <c r="BM18" s="1310"/>
      <c r="BN18" s="1310"/>
      <c r="BO18" s="1310"/>
      <c r="BP18" s="1310"/>
      <c r="BQ18" s="1310"/>
      <c r="BR18" s="1310"/>
      <c r="BS18" s="1310"/>
      <c r="BT18" s="1310"/>
      <c r="BU18" s="1310"/>
      <c r="BV18" s="1310"/>
      <c r="BW18" s="1310"/>
      <c r="BX18" s="1310"/>
      <c r="BY18" s="1310"/>
      <c r="BZ18" s="1310"/>
      <c r="CA18" s="1310"/>
      <c r="CB18" s="1310"/>
      <c r="CC18" s="1310"/>
      <c r="CD18" s="1310"/>
      <c r="CE18" s="1310"/>
      <c r="CF18" s="1310"/>
      <c r="CG18" s="1310"/>
      <c r="CH18" s="1310"/>
      <c r="CI18" s="1310"/>
      <c r="CJ18" s="1310"/>
      <c r="CK18" s="1310"/>
      <c r="CL18" s="1310"/>
      <c r="CM18" s="1310"/>
      <c r="CN18" s="1310"/>
      <c r="CO18" s="1310"/>
      <c r="CP18" s="1310"/>
      <c r="CQ18" s="1310"/>
      <c r="CR18" s="1310"/>
      <c r="CS18" s="1310"/>
      <c r="CT18" s="1310"/>
      <c r="CU18" s="1310"/>
      <c r="CV18" s="1310"/>
      <c r="CW18" s="1310"/>
      <c r="CX18" s="1310"/>
      <c r="CY18" s="1310"/>
      <c r="CZ18" s="1310"/>
      <c r="DA18" s="1310"/>
      <c r="DB18" s="1310"/>
      <c r="DC18" s="1310"/>
      <c r="DD18" s="1310"/>
      <c r="DE18" s="1310"/>
      <c r="DF18" s="214"/>
      <c r="DG18" s="214"/>
      <c r="DH18" s="214"/>
      <c r="DI18" s="214"/>
      <c r="DJ18" s="214"/>
      <c r="DK18" s="214"/>
      <c r="DL18" s="214"/>
      <c r="DM18" s="214"/>
      <c r="DN18" s="214"/>
      <c r="DO18" s="214"/>
      <c r="DP18" s="214"/>
      <c r="DQ18" s="214"/>
      <c r="DR18" s="214"/>
      <c r="DS18" s="214"/>
      <c r="DT18" s="214"/>
      <c r="DU18" s="214"/>
      <c r="DV18" s="214"/>
      <c r="DW18" s="214"/>
    </row>
    <row r="19" spans="1:351" ht="13.5" x14ac:dyDescent="0.15">
      <c r="DD19" s="255"/>
      <c r="DE19" s="255"/>
    </row>
    <row r="20" spans="1:351" ht="13.5" x14ac:dyDescent="0.15">
      <c r="DD20" s="255"/>
      <c r="DE20" s="255"/>
    </row>
    <row r="21" spans="1:351" ht="17.25" x14ac:dyDescent="0.15">
      <c r="B21" s="1309"/>
      <c r="C21" s="257"/>
      <c r="D21" s="257"/>
      <c r="E21" s="257"/>
      <c r="F21" s="257"/>
      <c r="G21" s="257"/>
      <c r="H21" s="257"/>
      <c r="I21" s="257"/>
      <c r="J21" s="257"/>
      <c r="K21" s="257"/>
      <c r="L21" s="257"/>
      <c r="M21" s="257"/>
      <c r="N21" s="1308"/>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1308"/>
      <c r="AU21" s="257"/>
      <c r="AV21" s="257"/>
      <c r="AW21" s="257"/>
      <c r="AX21" s="257"/>
      <c r="AY21" s="257"/>
      <c r="AZ21" s="257"/>
      <c r="BA21" s="257"/>
      <c r="BB21" s="257"/>
      <c r="BC21" s="257"/>
      <c r="BD21" s="257"/>
      <c r="BE21" s="257"/>
      <c r="BF21" s="1308"/>
      <c r="BG21" s="257"/>
      <c r="BH21" s="257"/>
      <c r="BI21" s="257"/>
      <c r="BJ21" s="257"/>
      <c r="BK21" s="257"/>
      <c r="BL21" s="257"/>
      <c r="BM21" s="257"/>
      <c r="BN21" s="257"/>
      <c r="BO21" s="257"/>
      <c r="BP21" s="257"/>
      <c r="BQ21" s="257"/>
      <c r="BR21" s="1308"/>
      <c r="BS21" s="257"/>
      <c r="BT21" s="257"/>
      <c r="BU21" s="257"/>
      <c r="BV21" s="257"/>
      <c r="BW21" s="257"/>
      <c r="BX21" s="257"/>
      <c r="BY21" s="257"/>
      <c r="BZ21" s="257"/>
      <c r="CA21" s="257"/>
      <c r="CB21" s="257"/>
      <c r="CC21" s="257"/>
      <c r="CD21" s="1308"/>
      <c r="CE21" s="257"/>
      <c r="CF21" s="257"/>
      <c r="CG21" s="257"/>
      <c r="CH21" s="257"/>
      <c r="CI21" s="257"/>
      <c r="CJ21" s="257"/>
      <c r="CK21" s="257"/>
      <c r="CL21" s="257"/>
      <c r="CM21" s="257"/>
      <c r="CN21" s="257"/>
      <c r="CO21" s="257"/>
      <c r="CP21" s="1308"/>
      <c r="CQ21" s="257"/>
      <c r="CR21" s="257"/>
      <c r="CS21" s="257"/>
      <c r="CT21" s="257"/>
      <c r="CU21" s="257"/>
      <c r="CV21" s="257"/>
      <c r="CW21" s="257"/>
      <c r="CX21" s="257"/>
      <c r="CY21" s="257"/>
      <c r="CZ21" s="257"/>
      <c r="DA21" s="257"/>
      <c r="DB21" s="1308"/>
      <c r="DC21" s="257"/>
      <c r="DD21" s="258"/>
      <c r="DE21" s="255"/>
      <c r="MM21" s="1307"/>
    </row>
    <row r="22" spans="1:351" ht="17.25" x14ac:dyDescent="0.15">
      <c r="B22" s="259"/>
      <c r="MM22" s="1307"/>
    </row>
    <row r="23" spans="1:351" ht="13.5" x14ac:dyDescent="0.15">
      <c r="B23" s="259"/>
    </row>
    <row r="24" spans="1:351" ht="13.5" x14ac:dyDescent="0.15">
      <c r="B24" s="259"/>
    </row>
    <row r="25" spans="1:351" ht="13.5" x14ac:dyDescent="0.15">
      <c r="B25" s="259"/>
    </row>
    <row r="26" spans="1:351" ht="13.5" x14ac:dyDescent="0.15">
      <c r="B26" s="259"/>
    </row>
    <row r="27" spans="1:351" ht="13.5" x14ac:dyDescent="0.15">
      <c r="B27" s="259"/>
    </row>
    <row r="28" spans="1:351" ht="13.5" x14ac:dyDescent="0.15">
      <c r="B28" s="259"/>
    </row>
    <row r="29" spans="1:351" ht="13.5" x14ac:dyDescent="0.15">
      <c r="B29" s="259"/>
    </row>
    <row r="30" spans="1:351" ht="13.5" x14ac:dyDescent="0.15">
      <c r="B30" s="259"/>
    </row>
    <row r="31" spans="1:351" ht="13.5" x14ac:dyDescent="0.15">
      <c r="B31" s="259"/>
    </row>
    <row r="32" spans="1:351" ht="13.5" x14ac:dyDescent="0.15">
      <c r="B32" s="259"/>
    </row>
    <row r="33" spans="2:109" ht="13.5" x14ac:dyDescent="0.15">
      <c r="B33" s="259"/>
    </row>
    <row r="34" spans="2:109" ht="13.5" x14ac:dyDescent="0.15">
      <c r="B34" s="259"/>
    </row>
    <row r="35" spans="2:109" ht="13.5" x14ac:dyDescent="0.15">
      <c r="B35" s="259"/>
    </row>
    <row r="36" spans="2:109" ht="13.5" x14ac:dyDescent="0.15">
      <c r="B36" s="259"/>
    </row>
    <row r="37" spans="2:109" ht="13.5" x14ac:dyDescent="0.15">
      <c r="B37" s="259"/>
    </row>
    <row r="38" spans="2:109" ht="13.5" x14ac:dyDescent="0.15">
      <c r="B38" s="259"/>
    </row>
    <row r="39" spans="2:109" ht="13.5" x14ac:dyDescent="0.15">
      <c r="B39" s="30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0"/>
      <c r="BU39" s="290"/>
      <c r="BV39" s="290"/>
      <c r="BW39" s="290"/>
      <c r="BX39" s="290"/>
      <c r="BY39" s="290"/>
      <c r="BZ39" s="290"/>
      <c r="CA39" s="290"/>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301"/>
    </row>
    <row r="40" spans="2:109" ht="13.5" x14ac:dyDescent="0.15">
      <c r="B40" s="1297"/>
      <c r="DD40" s="1297"/>
      <c r="DE40" s="255"/>
    </row>
    <row r="41" spans="2:109" ht="17.25" x14ac:dyDescent="0.15">
      <c r="B41" s="256" t="s">
        <v>593</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8"/>
    </row>
    <row r="42" spans="2:109" ht="13.5" x14ac:dyDescent="0.15">
      <c r="B42" s="259"/>
      <c r="G42" s="1294"/>
      <c r="I42" s="1293"/>
      <c r="J42" s="1293"/>
      <c r="K42" s="1293"/>
      <c r="AM42" s="1294"/>
      <c r="AN42" s="1294" t="s">
        <v>589</v>
      </c>
      <c r="AP42" s="1293"/>
      <c r="AQ42" s="1293"/>
      <c r="AR42" s="1293"/>
      <c r="AY42" s="1294"/>
      <c r="BA42" s="1293"/>
      <c r="BB42" s="1293"/>
      <c r="BC42" s="1293"/>
      <c r="BK42" s="1294"/>
      <c r="BM42" s="1293"/>
      <c r="BN42" s="1293"/>
      <c r="BO42" s="1293"/>
      <c r="BW42" s="1294"/>
      <c r="BY42" s="1293"/>
      <c r="BZ42" s="1293"/>
      <c r="CA42" s="1293"/>
      <c r="CI42" s="1294"/>
      <c r="CK42" s="1293"/>
      <c r="CL42" s="1293"/>
      <c r="CM42" s="1293"/>
      <c r="CU42" s="1294"/>
      <c r="CW42" s="1293"/>
      <c r="CX42" s="1293"/>
      <c r="CY42" s="1293"/>
    </row>
    <row r="43" spans="2:109" ht="13.5" customHeight="1" x14ac:dyDescent="0.15">
      <c r="B43" s="259"/>
      <c r="AN43" s="1292" t="s">
        <v>592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0"/>
    </row>
    <row r="44" spans="2:109" ht="13.5" x14ac:dyDescent="0.15">
      <c r="B44" s="259"/>
      <c r="AN44" s="1289"/>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7"/>
    </row>
    <row r="45" spans="2:109" ht="13.5" x14ac:dyDescent="0.15">
      <c r="B45" s="259"/>
      <c r="AN45" s="1289"/>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7"/>
    </row>
    <row r="46" spans="2:109" ht="13.5" x14ac:dyDescent="0.15">
      <c r="B46" s="259"/>
      <c r="AN46" s="1289"/>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7"/>
    </row>
    <row r="47" spans="2:109" ht="13.5" x14ac:dyDescent="0.15">
      <c r="B47" s="259"/>
      <c r="AN47" s="1286"/>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4"/>
    </row>
    <row r="48" spans="2:109" ht="13.5" x14ac:dyDescent="0.15">
      <c r="B48" s="259"/>
      <c r="H48" s="1271"/>
      <c r="I48" s="1271"/>
      <c r="J48" s="1271"/>
      <c r="AN48" s="1271"/>
      <c r="AO48" s="1271"/>
      <c r="AP48" s="1271"/>
      <c r="AZ48" s="1271"/>
      <c r="BA48" s="1271"/>
      <c r="BB48" s="1271"/>
      <c r="BL48" s="1271"/>
      <c r="BM48" s="1271"/>
      <c r="BN48" s="1271"/>
      <c r="BX48" s="1271"/>
      <c r="BY48" s="1271"/>
      <c r="BZ48" s="1271"/>
      <c r="CJ48" s="1271"/>
      <c r="CK48" s="1271"/>
      <c r="CL48" s="1271"/>
      <c r="CV48" s="1271"/>
      <c r="CW48" s="1271"/>
      <c r="CX48" s="1271"/>
    </row>
    <row r="49" spans="1:109" ht="13.5" x14ac:dyDescent="0.15">
      <c r="B49" s="259"/>
      <c r="AN49" s="255" t="s">
        <v>587</v>
      </c>
    </row>
    <row r="50" spans="1:109" ht="13.5" x14ac:dyDescent="0.15">
      <c r="B50" s="259"/>
      <c r="G50" s="1269"/>
      <c r="H50" s="1269"/>
      <c r="I50" s="1269"/>
      <c r="J50" s="1269"/>
      <c r="K50" s="1278"/>
      <c r="L50" s="1278"/>
      <c r="M50" s="1277"/>
      <c r="N50" s="1277"/>
      <c r="AN50" s="1276"/>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4"/>
      <c r="BP50" s="1266" t="s">
        <v>545</v>
      </c>
      <c r="BQ50" s="1266"/>
      <c r="BR50" s="1266"/>
      <c r="BS50" s="1266"/>
      <c r="BT50" s="1266"/>
      <c r="BU50" s="1266"/>
      <c r="BV50" s="1266"/>
      <c r="BW50" s="1266"/>
      <c r="BX50" s="1266" t="s">
        <v>546</v>
      </c>
      <c r="BY50" s="1266"/>
      <c r="BZ50" s="1266"/>
      <c r="CA50" s="1266"/>
      <c r="CB50" s="1266"/>
      <c r="CC50" s="1266"/>
      <c r="CD50" s="1266"/>
      <c r="CE50" s="1266"/>
      <c r="CF50" s="1266" t="s">
        <v>547</v>
      </c>
      <c r="CG50" s="1266"/>
      <c r="CH50" s="1266"/>
      <c r="CI50" s="1266"/>
      <c r="CJ50" s="1266"/>
      <c r="CK50" s="1266"/>
      <c r="CL50" s="1266"/>
      <c r="CM50" s="1266"/>
      <c r="CN50" s="1266" t="s">
        <v>548</v>
      </c>
      <c r="CO50" s="1266"/>
      <c r="CP50" s="1266"/>
      <c r="CQ50" s="1266"/>
      <c r="CR50" s="1266"/>
      <c r="CS50" s="1266"/>
      <c r="CT50" s="1266"/>
      <c r="CU50" s="1266"/>
      <c r="CV50" s="1266" t="s">
        <v>549</v>
      </c>
      <c r="CW50" s="1266"/>
      <c r="CX50" s="1266"/>
      <c r="CY50" s="1266"/>
      <c r="CZ50" s="1266"/>
      <c r="DA50" s="1266"/>
      <c r="DB50" s="1266"/>
      <c r="DC50" s="1266"/>
    </row>
    <row r="51" spans="1:109" ht="13.5" customHeight="1" x14ac:dyDescent="0.15">
      <c r="B51" s="259"/>
      <c r="G51" s="1273"/>
      <c r="H51" s="1273"/>
      <c r="I51" s="1306"/>
      <c r="J51" s="1306"/>
      <c r="K51" s="1272"/>
      <c r="L51" s="1272"/>
      <c r="M51" s="1272"/>
      <c r="N51" s="1272"/>
      <c r="AM51" s="1271"/>
      <c r="AN51" s="1265" t="s">
        <v>586</v>
      </c>
      <c r="AO51" s="1265"/>
      <c r="AP51" s="1265"/>
      <c r="AQ51" s="1265"/>
      <c r="AR51" s="1265"/>
      <c r="AS51" s="1265"/>
      <c r="AT51" s="1265"/>
      <c r="AU51" s="1265"/>
      <c r="AV51" s="1265"/>
      <c r="AW51" s="1265"/>
      <c r="AX51" s="1265"/>
      <c r="AY51" s="1265"/>
      <c r="AZ51" s="1265"/>
      <c r="BA51" s="1265"/>
      <c r="BB51" s="1265" t="s">
        <v>584</v>
      </c>
      <c r="BC51" s="1265"/>
      <c r="BD51" s="1265"/>
      <c r="BE51" s="1265"/>
      <c r="BF51" s="1265"/>
      <c r="BG51" s="1265"/>
      <c r="BH51" s="1265"/>
      <c r="BI51" s="1265"/>
      <c r="BJ51" s="1265"/>
      <c r="BK51" s="1265"/>
      <c r="BL51" s="1265"/>
      <c r="BM51" s="1265"/>
      <c r="BN51" s="1265"/>
      <c r="BO51" s="1265"/>
      <c r="BP51" s="1305"/>
      <c r="BQ51" s="1264"/>
      <c r="BR51" s="1264"/>
      <c r="BS51" s="1264"/>
      <c r="BT51" s="1264"/>
      <c r="BU51" s="1264"/>
      <c r="BV51" s="1264"/>
      <c r="BW51" s="1264"/>
      <c r="BX51" s="1264">
        <v>7.7</v>
      </c>
      <c r="BY51" s="1264"/>
      <c r="BZ51" s="1264"/>
      <c r="CA51" s="1264"/>
      <c r="CB51" s="1264"/>
      <c r="CC51" s="1264"/>
      <c r="CD51" s="1264"/>
      <c r="CE51" s="1264"/>
      <c r="CF51" s="1264">
        <v>4.5</v>
      </c>
      <c r="CG51" s="1264"/>
      <c r="CH51" s="1264"/>
      <c r="CI51" s="1264"/>
      <c r="CJ51" s="1264"/>
      <c r="CK51" s="1264"/>
      <c r="CL51" s="1264"/>
      <c r="CM51" s="1264"/>
      <c r="CN51" s="1264">
        <v>0.9</v>
      </c>
      <c r="CO51" s="1264"/>
      <c r="CP51" s="1264"/>
      <c r="CQ51" s="1264"/>
      <c r="CR51" s="1264"/>
      <c r="CS51" s="1264"/>
      <c r="CT51" s="1264"/>
      <c r="CU51" s="1264"/>
      <c r="CV51" s="1264"/>
      <c r="CW51" s="1264"/>
      <c r="CX51" s="1264"/>
      <c r="CY51" s="1264"/>
      <c r="CZ51" s="1264"/>
      <c r="DA51" s="1264"/>
      <c r="DB51" s="1264"/>
      <c r="DC51" s="1264"/>
    </row>
    <row r="52" spans="1:109" ht="13.5" x14ac:dyDescent="0.15">
      <c r="B52" s="259"/>
      <c r="G52" s="1273"/>
      <c r="H52" s="1273"/>
      <c r="I52" s="1306"/>
      <c r="J52" s="1306"/>
      <c r="K52" s="1272"/>
      <c r="L52" s="1272"/>
      <c r="M52" s="1272"/>
      <c r="N52" s="1272"/>
      <c r="AM52" s="1271"/>
      <c r="AN52" s="1265"/>
      <c r="AO52" s="1265"/>
      <c r="AP52" s="1265"/>
      <c r="AQ52" s="1265"/>
      <c r="AR52" s="1265"/>
      <c r="AS52" s="1265"/>
      <c r="AT52" s="1265"/>
      <c r="AU52" s="1265"/>
      <c r="AV52" s="1265"/>
      <c r="AW52" s="1265"/>
      <c r="AX52" s="1265"/>
      <c r="AY52" s="1265"/>
      <c r="AZ52" s="1265"/>
      <c r="BA52" s="1265"/>
      <c r="BB52" s="1265"/>
      <c r="BC52" s="1265"/>
      <c r="BD52" s="1265"/>
      <c r="BE52" s="1265"/>
      <c r="BF52" s="1265"/>
      <c r="BG52" s="1265"/>
      <c r="BH52" s="1265"/>
      <c r="BI52" s="1265"/>
      <c r="BJ52" s="1265"/>
      <c r="BK52" s="1265"/>
      <c r="BL52" s="1265"/>
      <c r="BM52" s="1265"/>
      <c r="BN52" s="1265"/>
      <c r="BO52" s="1265"/>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ht="13.5" x14ac:dyDescent="0.15">
      <c r="A53" s="1293"/>
      <c r="B53" s="259"/>
      <c r="G53" s="1273"/>
      <c r="H53" s="1273"/>
      <c r="I53" s="1269"/>
      <c r="J53" s="1269"/>
      <c r="K53" s="1272"/>
      <c r="L53" s="1272"/>
      <c r="M53" s="1272"/>
      <c r="N53" s="1272"/>
      <c r="AM53" s="1271"/>
      <c r="AN53" s="1265"/>
      <c r="AO53" s="1265"/>
      <c r="AP53" s="1265"/>
      <c r="AQ53" s="1265"/>
      <c r="AR53" s="1265"/>
      <c r="AS53" s="1265"/>
      <c r="AT53" s="1265"/>
      <c r="AU53" s="1265"/>
      <c r="AV53" s="1265"/>
      <c r="AW53" s="1265"/>
      <c r="AX53" s="1265"/>
      <c r="AY53" s="1265"/>
      <c r="AZ53" s="1265"/>
      <c r="BA53" s="1265"/>
      <c r="BB53" s="1265" t="s">
        <v>591</v>
      </c>
      <c r="BC53" s="1265"/>
      <c r="BD53" s="1265"/>
      <c r="BE53" s="1265"/>
      <c r="BF53" s="1265"/>
      <c r="BG53" s="1265"/>
      <c r="BH53" s="1265"/>
      <c r="BI53" s="1265"/>
      <c r="BJ53" s="1265"/>
      <c r="BK53" s="1265"/>
      <c r="BL53" s="1265"/>
      <c r="BM53" s="1265"/>
      <c r="BN53" s="1265"/>
      <c r="BO53" s="1265"/>
      <c r="BP53" s="1305"/>
      <c r="BQ53" s="1264"/>
      <c r="BR53" s="1264"/>
      <c r="BS53" s="1264"/>
      <c r="BT53" s="1264"/>
      <c r="BU53" s="1264"/>
      <c r="BV53" s="1264"/>
      <c r="BW53" s="1264"/>
      <c r="BX53" s="1264">
        <v>49.4</v>
      </c>
      <c r="BY53" s="1264"/>
      <c r="BZ53" s="1264"/>
      <c r="CA53" s="1264"/>
      <c r="CB53" s="1264"/>
      <c r="CC53" s="1264"/>
      <c r="CD53" s="1264"/>
      <c r="CE53" s="1264"/>
      <c r="CF53" s="1264">
        <v>51</v>
      </c>
      <c r="CG53" s="1264"/>
      <c r="CH53" s="1264"/>
      <c r="CI53" s="1264"/>
      <c r="CJ53" s="1264"/>
      <c r="CK53" s="1264"/>
      <c r="CL53" s="1264"/>
      <c r="CM53" s="1264"/>
      <c r="CN53" s="1264">
        <v>52.7</v>
      </c>
      <c r="CO53" s="1264"/>
      <c r="CP53" s="1264"/>
      <c r="CQ53" s="1264"/>
      <c r="CR53" s="1264"/>
      <c r="CS53" s="1264"/>
      <c r="CT53" s="1264"/>
      <c r="CU53" s="1264"/>
      <c r="CV53" s="1264">
        <v>54.5</v>
      </c>
      <c r="CW53" s="1264"/>
      <c r="CX53" s="1264"/>
      <c r="CY53" s="1264"/>
      <c r="CZ53" s="1264"/>
      <c r="DA53" s="1264"/>
      <c r="DB53" s="1264"/>
      <c r="DC53" s="1264"/>
    </row>
    <row r="54" spans="1:109" ht="13.5" x14ac:dyDescent="0.15">
      <c r="A54" s="1293"/>
      <c r="B54" s="259"/>
      <c r="G54" s="1273"/>
      <c r="H54" s="1273"/>
      <c r="I54" s="1269"/>
      <c r="J54" s="1269"/>
      <c r="K54" s="1272"/>
      <c r="L54" s="1272"/>
      <c r="M54" s="1272"/>
      <c r="N54" s="1272"/>
      <c r="AM54" s="1271"/>
      <c r="AN54" s="1265"/>
      <c r="AO54" s="1265"/>
      <c r="AP54" s="1265"/>
      <c r="AQ54" s="1265"/>
      <c r="AR54" s="1265"/>
      <c r="AS54" s="1265"/>
      <c r="AT54" s="1265"/>
      <c r="AU54" s="1265"/>
      <c r="AV54" s="1265"/>
      <c r="AW54" s="1265"/>
      <c r="AX54" s="1265"/>
      <c r="AY54" s="1265"/>
      <c r="AZ54" s="1265"/>
      <c r="BA54" s="1265"/>
      <c r="BB54" s="1265"/>
      <c r="BC54" s="1265"/>
      <c r="BD54" s="1265"/>
      <c r="BE54" s="1265"/>
      <c r="BF54" s="1265"/>
      <c r="BG54" s="1265"/>
      <c r="BH54" s="1265"/>
      <c r="BI54" s="1265"/>
      <c r="BJ54" s="1265"/>
      <c r="BK54" s="1265"/>
      <c r="BL54" s="1265"/>
      <c r="BM54" s="1265"/>
      <c r="BN54" s="1265"/>
      <c r="BO54" s="1265"/>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ht="13.5" x14ac:dyDescent="0.15">
      <c r="A55" s="1293"/>
      <c r="B55" s="259"/>
      <c r="G55" s="1269"/>
      <c r="H55" s="1269"/>
      <c r="I55" s="1269"/>
      <c r="J55" s="1269"/>
      <c r="K55" s="1272"/>
      <c r="L55" s="1272"/>
      <c r="M55" s="1272"/>
      <c r="N55" s="1272"/>
      <c r="AN55" s="1266" t="s">
        <v>585</v>
      </c>
      <c r="AO55" s="1266"/>
      <c r="AP55" s="1266"/>
      <c r="AQ55" s="1266"/>
      <c r="AR55" s="1266"/>
      <c r="AS55" s="1266"/>
      <c r="AT55" s="1266"/>
      <c r="AU55" s="1266"/>
      <c r="AV55" s="1266"/>
      <c r="AW55" s="1266"/>
      <c r="AX55" s="1266"/>
      <c r="AY55" s="1266"/>
      <c r="AZ55" s="1266"/>
      <c r="BA55" s="1266"/>
      <c r="BB55" s="1265" t="s">
        <v>584</v>
      </c>
      <c r="BC55" s="1265"/>
      <c r="BD55" s="1265"/>
      <c r="BE55" s="1265"/>
      <c r="BF55" s="1265"/>
      <c r="BG55" s="1265"/>
      <c r="BH55" s="1265"/>
      <c r="BI55" s="1265"/>
      <c r="BJ55" s="1265"/>
      <c r="BK55" s="1265"/>
      <c r="BL55" s="1265"/>
      <c r="BM55" s="1265"/>
      <c r="BN55" s="1265"/>
      <c r="BO55" s="1265"/>
      <c r="BP55" s="1305"/>
      <c r="BQ55" s="1264"/>
      <c r="BR55" s="1264"/>
      <c r="BS55" s="1264"/>
      <c r="BT55" s="1264"/>
      <c r="BU55" s="1264"/>
      <c r="BV55" s="1264"/>
      <c r="BW55" s="1264"/>
      <c r="BX55" s="1264">
        <v>0</v>
      </c>
      <c r="BY55" s="1264"/>
      <c r="BZ55" s="1264"/>
      <c r="CA55" s="1264"/>
      <c r="CB55" s="1264"/>
      <c r="CC55" s="1264"/>
      <c r="CD55" s="1264"/>
      <c r="CE55" s="1264"/>
      <c r="CF55" s="1264">
        <v>0</v>
      </c>
      <c r="CG55" s="1264"/>
      <c r="CH55" s="1264"/>
      <c r="CI55" s="1264"/>
      <c r="CJ55" s="1264"/>
      <c r="CK55" s="1264"/>
      <c r="CL55" s="1264"/>
      <c r="CM55" s="1264"/>
      <c r="CN55" s="1264">
        <v>3.1</v>
      </c>
      <c r="CO55" s="1264"/>
      <c r="CP55" s="1264"/>
      <c r="CQ55" s="1264"/>
      <c r="CR55" s="1264"/>
      <c r="CS55" s="1264"/>
      <c r="CT55" s="1264"/>
      <c r="CU55" s="1264"/>
      <c r="CV55" s="1264">
        <v>3.4</v>
      </c>
      <c r="CW55" s="1264"/>
      <c r="CX55" s="1264"/>
      <c r="CY55" s="1264"/>
      <c r="CZ55" s="1264"/>
      <c r="DA55" s="1264"/>
      <c r="DB55" s="1264"/>
      <c r="DC55" s="1264"/>
    </row>
    <row r="56" spans="1:109" ht="13.5" x14ac:dyDescent="0.15">
      <c r="A56" s="1293"/>
      <c r="B56" s="259"/>
      <c r="G56" s="1269"/>
      <c r="H56" s="1269"/>
      <c r="I56" s="1269"/>
      <c r="J56" s="1269"/>
      <c r="K56" s="1272"/>
      <c r="L56" s="1272"/>
      <c r="M56" s="1272"/>
      <c r="N56" s="1272"/>
      <c r="AN56" s="1266"/>
      <c r="AO56" s="1266"/>
      <c r="AP56" s="1266"/>
      <c r="AQ56" s="1266"/>
      <c r="AR56" s="1266"/>
      <c r="AS56" s="1266"/>
      <c r="AT56" s="1266"/>
      <c r="AU56" s="1266"/>
      <c r="AV56" s="1266"/>
      <c r="AW56" s="1266"/>
      <c r="AX56" s="1266"/>
      <c r="AY56" s="1266"/>
      <c r="AZ56" s="1266"/>
      <c r="BA56" s="1266"/>
      <c r="BB56" s="1265"/>
      <c r="BC56" s="1265"/>
      <c r="BD56" s="1265"/>
      <c r="BE56" s="1265"/>
      <c r="BF56" s="1265"/>
      <c r="BG56" s="1265"/>
      <c r="BH56" s="1265"/>
      <c r="BI56" s="1265"/>
      <c r="BJ56" s="1265"/>
      <c r="BK56" s="1265"/>
      <c r="BL56" s="1265"/>
      <c r="BM56" s="1265"/>
      <c r="BN56" s="1265"/>
      <c r="BO56" s="1265"/>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1293" customFormat="1" ht="13.5" x14ac:dyDescent="0.15">
      <c r="B57" s="1298"/>
      <c r="G57" s="1269"/>
      <c r="H57" s="1269"/>
      <c r="I57" s="1268"/>
      <c r="J57" s="1268"/>
      <c r="K57" s="1272"/>
      <c r="L57" s="1272"/>
      <c r="M57" s="1272"/>
      <c r="N57" s="1272"/>
      <c r="AM57" s="255"/>
      <c r="AN57" s="1266"/>
      <c r="AO57" s="1266"/>
      <c r="AP57" s="1266"/>
      <c r="AQ57" s="1266"/>
      <c r="AR57" s="1266"/>
      <c r="AS57" s="1266"/>
      <c r="AT57" s="1266"/>
      <c r="AU57" s="1266"/>
      <c r="AV57" s="1266"/>
      <c r="AW57" s="1266"/>
      <c r="AX57" s="1266"/>
      <c r="AY57" s="1266"/>
      <c r="AZ57" s="1266"/>
      <c r="BA57" s="1266"/>
      <c r="BB57" s="1265" t="s">
        <v>591</v>
      </c>
      <c r="BC57" s="1265"/>
      <c r="BD57" s="1265"/>
      <c r="BE57" s="1265"/>
      <c r="BF57" s="1265"/>
      <c r="BG57" s="1265"/>
      <c r="BH57" s="1265"/>
      <c r="BI57" s="1265"/>
      <c r="BJ57" s="1265"/>
      <c r="BK57" s="1265"/>
      <c r="BL57" s="1265"/>
      <c r="BM57" s="1265"/>
      <c r="BN57" s="1265"/>
      <c r="BO57" s="1265"/>
      <c r="BP57" s="1305"/>
      <c r="BQ57" s="1264"/>
      <c r="BR57" s="1264"/>
      <c r="BS57" s="1264"/>
      <c r="BT57" s="1264"/>
      <c r="BU57" s="1264"/>
      <c r="BV57" s="1264"/>
      <c r="BW57" s="1264"/>
      <c r="BX57" s="1264">
        <v>59.3</v>
      </c>
      <c r="BY57" s="1264"/>
      <c r="BZ57" s="1264"/>
      <c r="CA57" s="1264"/>
      <c r="CB57" s="1264"/>
      <c r="CC57" s="1264"/>
      <c r="CD57" s="1264"/>
      <c r="CE57" s="1264"/>
      <c r="CF57" s="1264">
        <v>59.9</v>
      </c>
      <c r="CG57" s="1264"/>
      <c r="CH57" s="1264"/>
      <c r="CI57" s="1264"/>
      <c r="CJ57" s="1264"/>
      <c r="CK57" s="1264"/>
      <c r="CL57" s="1264"/>
      <c r="CM57" s="1264"/>
      <c r="CN57" s="1264">
        <v>61</v>
      </c>
      <c r="CO57" s="1264"/>
      <c r="CP57" s="1264"/>
      <c r="CQ57" s="1264"/>
      <c r="CR57" s="1264"/>
      <c r="CS57" s="1264"/>
      <c r="CT57" s="1264"/>
      <c r="CU57" s="1264"/>
      <c r="CV57" s="1264">
        <v>62.8</v>
      </c>
      <c r="CW57" s="1264"/>
      <c r="CX57" s="1264"/>
      <c r="CY57" s="1264"/>
      <c r="CZ57" s="1264"/>
      <c r="DA57" s="1264"/>
      <c r="DB57" s="1264"/>
      <c r="DC57" s="1264"/>
      <c r="DD57" s="1303"/>
      <c r="DE57" s="1298"/>
    </row>
    <row r="58" spans="1:109" s="1293" customFormat="1" ht="13.5" x14ac:dyDescent="0.15">
      <c r="A58" s="255"/>
      <c r="B58" s="1298"/>
      <c r="G58" s="1269"/>
      <c r="H58" s="1269"/>
      <c r="I58" s="1268"/>
      <c r="J58" s="1268"/>
      <c r="K58" s="1272"/>
      <c r="L58" s="1272"/>
      <c r="M58" s="1272"/>
      <c r="N58" s="1272"/>
      <c r="AM58" s="255"/>
      <c r="AN58" s="1266"/>
      <c r="AO58" s="1266"/>
      <c r="AP58" s="1266"/>
      <c r="AQ58" s="1266"/>
      <c r="AR58" s="1266"/>
      <c r="AS58" s="1266"/>
      <c r="AT58" s="1266"/>
      <c r="AU58" s="1266"/>
      <c r="AV58" s="1266"/>
      <c r="AW58" s="1266"/>
      <c r="AX58" s="1266"/>
      <c r="AY58" s="1266"/>
      <c r="AZ58" s="1266"/>
      <c r="BA58" s="1266"/>
      <c r="BB58" s="1265"/>
      <c r="BC58" s="1265"/>
      <c r="BD58" s="1265"/>
      <c r="BE58" s="1265"/>
      <c r="BF58" s="1265"/>
      <c r="BG58" s="1265"/>
      <c r="BH58" s="1265"/>
      <c r="BI58" s="1265"/>
      <c r="BJ58" s="1265"/>
      <c r="BK58" s="1265"/>
      <c r="BL58" s="1265"/>
      <c r="BM58" s="1265"/>
      <c r="BN58" s="1265"/>
      <c r="BO58" s="1265"/>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1303"/>
      <c r="DE58" s="1298"/>
    </row>
    <row r="59" spans="1:109" s="1293" customFormat="1" ht="13.5" x14ac:dyDescent="0.15">
      <c r="A59" s="255"/>
      <c r="B59" s="1298"/>
      <c r="K59" s="1304"/>
      <c r="L59" s="1304"/>
      <c r="M59" s="1304"/>
      <c r="N59" s="1304"/>
      <c r="AQ59" s="1304"/>
      <c r="AR59" s="1304"/>
      <c r="AS59" s="1304"/>
      <c r="AT59" s="1304"/>
      <c r="BC59" s="1304"/>
      <c r="BD59" s="1304"/>
      <c r="BE59" s="1304"/>
      <c r="BF59" s="1304"/>
      <c r="BO59" s="1304"/>
      <c r="BP59" s="1304"/>
      <c r="BQ59" s="1304"/>
      <c r="BR59" s="1304"/>
      <c r="CA59" s="1304"/>
      <c r="CB59" s="1304"/>
      <c r="CC59" s="1304"/>
      <c r="CD59" s="1304"/>
      <c r="CM59" s="1304"/>
      <c r="CN59" s="1304"/>
      <c r="CO59" s="1304"/>
      <c r="CP59" s="1304"/>
      <c r="CY59" s="1304"/>
      <c r="CZ59" s="1304"/>
      <c r="DA59" s="1304"/>
      <c r="DB59" s="1304"/>
      <c r="DC59" s="1304"/>
      <c r="DD59" s="1303"/>
      <c r="DE59" s="1298"/>
    </row>
    <row r="60" spans="1:109" s="1293" customFormat="1" ht="13.5" x14ac:dyDescent="0.15">
      <c r="A60" s="255"/>
      <c r="B60" s="1298"/>
      <c r="K60" s="1304"/>
      <c r="L60" s="1304"/>
      <c r="M60" s="1304"/>
      <c r="N60" s="1304"/>
      <c r="AQ60" s="1304"/>
      <c r="AR60" s="1304"/>
      <c r="AS60" s="1304"/>
      <c r="AT60" s="1304"/>
      <c r="BC60" s="1304"/>
      <c r="BD60" s="1304"/>
      <c r="BE60" s="1304"/>
      <c r="BF60" s="1304"/>
      <c r="BO60" s="1304"/>
      <c r="BP60" s="1304"/>
      <c r="BQ60" s="1304"/>
      <c r="BR60" s="1304"/>
      <c r="CA60" s="1304"/>
      <c r="CB60" s="1304"/>
      <c r="CC60" s="1304"/>
      <c r="CD60" s="1304"/>
      <c r="CM60" s="1304"/>
      <c r="CN60" s="1304"/>
      <c r="CO60" s="1304"/>
      <c r="CP60" s="1304"/>
      <c r="CY60" s="1304"/>
      <c r="CZ60" s="1304"/>
      <c r="DA60" s="1304"/>
      <c r="DB60" s="1304"/>
      <c r="DC60" s="1304"/>
      <c r="DD60" s="1303"/>
      <c r="DE60" s="1298"/>
    </row>
    <row r="61" spans="1:109" s="1293" customFormat="1" ht="13.5" x14ac:dyDescent="0.15">
      <c r="A61" s="255"/>
      <c r="B61" s="1302"/>
      <c r="C61" s="1301"/>
      <c r="D61" s="1301"/>
      <c r="E61" s="1301"/>
      <c r="F61" s="1301"/>
      <c r="G61" s="1301"/>
      <c r="H61" s="1301"/>
      <c r="I61" s="1301"/>
      <c r="J61" s="1301"/>
      <c r="K61" s="1301"/>
      <c r="L61" s="1301"/>
      <c r="M61" s="1300"/>
      <c r="N61" s="1300"/>
      <c r="O61" s="1301"/>
      <c r="P61" s="1301"/>
      <c r="Q61" s="1301"/>
      <c r="R61" s="1301"/>
      <c r="S61" s="1301"/>
      <c r="T61" s="1301"/>
      <c r="U61" s="1301"/>
      <c r="V61" s="1301"/>
      <c r="W61" s="1301"/>
      <c r="X61" s="1301"/>
      <c r="Y61" s="1301"/>
      <c r="Z61" s="1301"/>
      <c r="AA61" s="1301"/>
      <c r="AB61" s="1301"/>
      <c r="AC61" s="1301"/>
      <c r="AD61" s="1301"/>
      <c r="AE61" s="1301"/>
      <c r="AF61" s="1301"/>
      <c r="AG61" s="1301"/>
      <c r="AH61" s="1301"/>
      <c r="AI61" s="1301"/>
      <c r="AJ61" s="1301"/>
      <c r="AK61" s="1301"/>
      <c r="AL61" s="1301"/>
      <c r="AM61" s="1301"/>
      <c r="AN61" s="1301"/>
      <c r="AO61" s="1301"/>
      <c r="AP61" s="1301"/>
      <c r="AQ61" s="1301"/>
      <c r="AR61" s="1301"/>
      <c r="AS61" s="1300"/>
      <c r="AT61" s="1300"/>
      <c r="AU61" s="1301"/>
      <c r="AV61" s="1301"/>
      <c r="AW61" s="1301"/>
      <c r="AX61" s="1301"/>
      <c r="AY61" s="1301"/>
      <c r="AZ61" s="1301"/>
      <c r="BA61" s="1301"/>
      <c r="BB61" s="1301"/>
      <c r="BC61" s="1301"/>
      <c r="BD61" s="1301"/>
      <c r="BE61" s="1300"/>
      <c r="BF61" s="1300"/>
      <c r="BG61" s="1301"/>
      <c r="BH61" s="1301"/>
      <c r="BI61" s="1301"/>
      <c r="BJ61" s="1301"/>
      <c r="BK61" s="1301"/>
      <c r="BL61" s="1301"/>
      <c r="BM61" s="1301"/>
      <c r="BN61" s="1301"/>
      <c r="BO61" s="1301"/>
      <c r="BP61" s="1301"/>
      <c r="BQ61" s="1300"/>
      <c r="BR61" s="1300"/>
      <c r="BS61" s="1301"/>
      <c r="BT61" s="1301"/>
      <c r="BU61" s="1301"/>
      <c r="BV61" s="1301"/>
      <c r="BW61" s="1301"/>
      <c r="BX61" s="1301"/>
      <c r="BY61" s="1301"/>
      <c r="BZ61" s="1301"/>
      <c r="CA61" s="1301"/>
      <c r="CB61" s="1301"/>
      <c r="CC61" s="1300"/>
      <c r="CD61" s="1300"/>
      <c r="CE61" s="1301"/>
      <c r="CF61" s="1301"/>
      <c r="CG61" s="1301"/>
      <c r="CH61" s="1301"/>
      <c r="CI61" s="1301"/>
      <c r="CJ61" s="1301"/>
      <c r="CK61" s="1301"/>
      <c r="CL61" s="1301"/>
      <c r="CM61" s="1301"/>
      <c r="CN61" s="1301"/>
      <c r="CO61" s="1300"/>
      <c r="CP61" s="1300"/>
      <c r="CQ61" s="1301"/>
      <c r="CR61" s="1301"/>
      <c r="CS61" s="1301"/>
      <c r="CT61" s="1301"/>
      <c r="CU61" s="1301"/>
      <c r="CV61" s="1301"/>
      <c r="CW61" s="1301"/>
      <c r="CX61" s="1301"/>
      <c r="CY61" s="1301"/>
      <c r="CZ61" s="1301"/>
      <c r="DA61" s="1300"/>
      <c r="DB61" s="1300"/>
      <c r="DC61" s="1300"/>
      <c r="DD61" s="1299"/>
      <c r="DE61" s="1298"/>
    </row>
    <row r="62" spans="1:109" ht="13.5" x14ac:dyDescent="0.15">
      <c r="B62" s="1297"/>
      <c r="C62" s="1297"/>
      <c r="D62" s="1297"/>
      <c r="E62" s="1297"/>
      <c r="F62" s="1297"/>
      <c r="G62" s="1297"/>
      <c r="H62" s="1297"/>
      <c r="I62" s="1297"/>
      <c r="J62" s="1297"/>
      <c r="K62" s="1297"/>
      <c r="L62" s="1297"/>
      <c r="M62" s="1297"/>
      <c r="N62" s="1297"/>
      <c r="O62" s="1297"/>
      <c r="P62" s="1297"/>
      <c r="Q62" s="1297"/>
      <c r="R62" s="1297"/>
      <c r="S62" s="1297"/>
      <c r="T62" s="1297"/>
      <c r="U62" s="1297"/>
      <c r="V62" s="1297"/>
      <c r="W62" s="1297"/>
      <c r="X62" s="1297"/>
      <c r="Y62" s="1297"/>
      <c r="Z62" s="1297"/>
      <c r="AA62" s="1297"/>
      <c r="AB62" s="1297"/>
      <c r="AC62" s="1297"/>
      <c r="AD62" s="1297"/>
      <c r="AE62" s="1297"/>
      <c r="AF62" s="1297"/>
      <c r="AG62" s="1297"/>
      <c r="AH62" s="1297"/>
      <c r="AI62" s="1297"/>
      <c r="AJ62" s="1297"/>
      <c r="AK62" s="1297"/>
      <c r="AL62" s="1297"/>
      <c r="AM62" s="1297"/>
      <c r="AN62" s="1297"/>
      <c r="AO62" s="1297"/>
      <c r="AP62" s="1297"/>
      <c r="AQ62" s="1297"/>
      <c r="AR62" s="1297"/>
      <c r="AS62" s="1297"/>
      <c r="AT62" s="1297"/>
      <c r="AU62" s="1297"/>
      <c r="AV62" s="1297"/>
      <c r="AW62" s="1297"/>
      <c r="AX62" s="1297"/>
      <c r="AY62" s="1297"/>
      <c r="AZ62" s="1297"/>
      <c r="BA62" s="1297"/>
      <c r="BB62" s="1297"/>
      <c r="BC62" s="1297"/>
      <c r="BD62" s="1297"/>
      <c r="BE62" s="1297"/>
      <c r="BF62" s="1297"/>
      <c r="BG62" s="1297"/>
      <c r="BH62" s="1297"/>
      <c r="BI62" s="1297"/>
      <c r="BJ62" s="1297"/>
      <c r="BK62" s="1297"/>
      <c r="BL62" s="1297"/>
      <c r="BM62" s="1297"/>
      <c r="BN62" s="1297"/>
      <c r="BO62" s="1297"/>
      <c r="BP62" s="1297"/>
      <c r="BQ62" s="1297"/>
      <c r="BR62" s="1297"/>
      <c r="BS62" s="1297"/>
      <c r="BT62" s="1297"/>
      <c r="BU62" s="1297"/>
      <c r="BV62" s="1297"/>
      <c r="BW62" s="1297"/>
      <c r="BX62" s="1297"/>
      <c r="BY62" s="1297"/>
      <c r="BZ62" s="1297"/>
      <c r="CA62" s="1297"/>
      <c r="CB62" s="1297"/>
      <c r="CC62" s="1297"/>
      <c r="CD62" s="1297"/>
      <c r="CE62" s="1297"/>
      <c r="CF62" s="1297"/>
      <c r="CG62" s="1297"/>
      <c r="CH62" s="1297"/>
      <c r="CI62" s="1297"/>
      <c r="CJ62" s="1297"/>
      <c r="CK62" s="1297"/>
      <c r="CL62" s="1297"/>
      <c r="CM62" s="1297"/>
      <c r="CN62" s="1297"/>
      <c r="CO62" s="1297"/>
      <c r="CP62" s="1297"/>
      <c r="CQ62" s="1297"/>
      <c r="CR62" s="1297"/>
      <c r="CS62" s="1297"/>
      <c r="CT62" s="1297"/>
      <c r="CU62" s="1297"/>
      <c r="CV62" s="1297"/>
      <c r="CW62" s="1297"/>
      <c r="CX62" s="1297"/>
      <c r="CY62" s="1297"/>
      <c r="CZ62" s="1297"/>
      <c r="DA62" s="1297"/>
      <c r="DB62" s="1297"/>
      <c r="DC62" s="1297"/>
      <c r="DD62" s="1297"/>
      <c r="DE62" s="255"/>
    </row>
    <row r="63" spans="1:109" ht="17.25" x14ac:dyDescent="0.15">
      <c r="B63" s="291" t="s">
        <v>590</v>
      </c>
    </row>
    <row r="64" spans="1:109" ht="13.5" x14ac:dyDescent="0.15">
      <c r="B64" s="259"/>
      <c r="G64" s="1294"/>
      <c r="I64" s="1296"/>
      <c r="J64" s="1296"/>
      <c r="K64" s="1296"/>
      <c r="L64" s="1296"/>
      <c r="M64" s="1296"/>
      <c r="N64" s="1295"/>
      <c r="AM64" s="1294"/>
      <c r="AN64" s="1294" t="s">
        <v>589</v>
      </c>
      <c r="AP64" s="1293"/>
      <c r="AQ64" s="1293"/>
      <c r="AR64" s="1293"/>
      <c r="AY64" s="1294"/>
      <c r="BA64" s="1293"/>
      <c r="BB64" s="1293"/>
      <c r="BC64" s="1293"/>
      <c r="BK64" s="1294"/>
      <c r="BM64" s="1293"/>
      <c r="BN64" s="1293"/>
      <c r="BO64" s="1293"/>
      <c r="BW64" s="1294"/>
      <c r="BY64" s="1293"/>
      <c r="BZ64" s="1293"/>
      <c r="CA64" s="1293"/>
      <c r="CI64" s="1294"/>
      <c r="CK64" s="1293"/>
      <c r="CL64" s="1293"/>
      <c r="CM64" s="1293"/>
      <c r="CU64" s="1294"/>
      <c r="CW64" s="1293"/>
      <c r="CX64" s="1293"/>
      <c r="CY64" s="1293"/>
    </row>
    <row r="65" spans="2:107" ht="13.5" x14ac:dyDescent="0.15">
      <c r="B65" s="259"/>
      <c r="AN65" s="1292" t="s">
        <v>588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0"/>
    </row>
    <row r="66" spans="2:107" ht="13.5" x14ac:dyDescent="0.15">
      <c r="B66" s="259"/>
      <c r="AN66" s="1289"/>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7"/>
    </row>
    <row r="67" spans="2:107" ht="13.5" x14ac:dyDescent="0.15">
      <c r="B67" s="259"/>
      <c r="AN67" s="1289"/>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7"/>
    </row>
    <row r="68" spans="2:107" ht="13.5" x14ac:dyDescent="0.15">
      <c r="B68" s="259"/>
      <c r="AN68" s="1289"/>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7"/>
    </row>
    <row r="69" spans="2:107" ht="13.5" x14ac:dyDescent="0.15">
      <c r="B69" s="259"/>
      <c r="AN69" s="1286"/>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4"/>
    </row>
    <row r="70" spans="2:107" ht="13.5" x14ac:dyDescent="0.15">
      <c r="B70" s="259"/>
      <c r="H70" s="1283"/>
      <c r="I70" s="1283"/>
      <c r="J70" s="1281"/>
      <c r="K70" s="1281"/>
      <c r="L70" s="1280"/>
      <c r="M70" s="1281"/>
      <c r="N70" s="1280"/>
      <c r="AN70" s="1271"/>
      <c r="AO70" s="1271"/>
      <c r="AP70" s="1271"/>
      <c r="AZ70" s="1271"/>
      <c r="BA70" s="1271"/>
      <c r="BB70" s="1271"/>
      <c r="BL70" s="1271"/>
      <c r="BM70" s="1271"/>
      <c r="BN70" s="1271"/>
      <c r="BX70" s="1271"/>
      <c r="BY70" s="1271"/>
      <c r="BZ70" s="1271"/>
      <c r="CJ70" s="1271"/>
      <c r="CK70" s="1271"/>
      <c r="CL70" s="1271"/>
      <c r="CV70" s="1271"/>
      <c r="CW70" s="1271"/>
      <c r="CX70" s="1271"/>
    </row>
    <row r="71" spans="2:107" ht="13.5" x14ac:dyDescent="0.15">
      <c r="B71" s="259"/>
      <c r="G71" s="1279"/>
      <c r="I71" s="1282"/>
      <c r="J71" s="1281"/>
      <c r="K71" s="1281"/>
      <c r="L71" s="1280"/>
      <c r="M71" s="1281"/>
      <c r="N71" s="1280"/>
      <c r="AM71" s="1279"/>
      <c r="AN71" s="255" t="s">
        <v>587</v>
      </c>
    </row>
    <row r="72" spans="2:107" ht="13.5" x14ac:dyDescent="0.15">
      <c r="B72" s="259"/>
      <c r="G72" s="1269"/>
      <c r="H72" s="1269"/>
      <c r="I72" s="1269"/>
      <c r="J72" s="1269"/>
      <c r="K72" s="1278"/>
      <c r="L72" s="1278"/>
      <c r="M72" s="1277"/>
      <c r="N72" s="1277"/>
      <c r="AN72" s="1276"/>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4"/>
      <c r="BP72" s="1266" t="s">
        <v>545</v>
      </c>
      <c r="BQ72" s="1266"/>
      <c r="BR72" s="1266"/>
      <c r="BS72" s="1266"/>
      <c r="BT72" s="1266"/>
      <c r="BU72" s="1266"/>
      <c r="BV72" s="1266"/>
      <c r="BW72" s="1266"/>
      <c r="BX72" s="1266" t="s">
        <v>546</v>
      </c>
      <c r="BY72" s="1266"/>
      <c r="BZ72" s="1266"/>
      <c r="CA72" s="1266"/>
      <c r="CB72" s="1266"/>
      <c r="CC72" s="1266"/>
      <c r="CD72" s="1266"/>
      <c r="CE72" s="1266"/>
      <c r="CF72" s="1266" t="s">
        <v>547</v>
      </c>
      <c r="CG72" s="1266"/>
      <c r="CH72" s="1266"/>
      <c r="CI72" s="1266"/>
      <c r="CJ72" s="1266"/>
      <c r="CK72" s="1266"/>
      <c r="CL72" s="1266"/>
      <c r="CM72" s="1266"/>
      <c r="CN72" s="1266" t="s">
        <v>548</v>
      </c>
      <c r="CO72" s="1266"/>
      <c r="CP72" s="1266"/>
      <c r="CQ72" s="1266"/>
      <c r="CR72" s="1266"/>
      <c r="CS72" s="1266"/>
      <c r="CT72" s="1266"/>
      <c r="CU72" s="1266"/>
      <c r="CV72" s="1266" t="s">
        <v>549</v>
      </c>
      <c r="CW72" s="1266"/>
      <c r="CX72" s="1266"/>
      <c r="CY72" s="1266"/>
      <c r="CZ72" s="1266"/>
      <c r="DA72" s="1266"/>
      <c r="DB72" s="1266"/>
      <c r="DC72" s="1266"/>
    </row>
    <row r="73" spans="2:107" ht="13.5" x14ac:dyDescent="0.15">
      <c r="B73" s="259"/>
      <c r="G73" s="1273"/>
      <c r="H73" s="1273"/>
      <c r="I73" s="1273"/>
      <c r="J73" s="1273"/>
      <c r="K73" s="1270"/>
      <c r="L73" s="1270"/>
      <c r="M73" s="1270"/>
      <c r="N73" s="1270"/>
      <c r="AM73" s="1271"/>
      <c r="AN73" s="1265" t="s">
        <v>586</v>
      </c>
      <c r="AO73" s="1265"/>
      <c r="AP73" s="1265"/>
      <c r="AQ73" s="1265"/>
      <c r="AR73" s="1265"/>
      <c r="AS73" s="1265"/>
      <c r="AT73" s="1265"/>
      <c r="AU73" s="1265"/>
      <c r="AV73" s="1265"/>
      <c r="AW73" s="1265"/>
      <c r="AX73" s="1265"/>
      <c r="AY73" s="1265"/>
      <c r="AZ73" s="1265"/>
      <c r="BA73" s="1265"/>
      <c r="BB73" s="1265" t="s">
        <v>584</v>
      </c>
      <c r="BC73" s="1265"/>
      <c r="BD73" s="1265"/>
      <c r="BE73" s="1265"/>
      <c r="BF73" s="1265"/>
      <c r="BG73" s="1265"/>
      <c r="BH73" s="1265"/>
      <c r="BI73" s="1265"/>
      <c r="BJ73" s="1265"/>
      <c r="BK73" s="1265"/>
      <c r="BL73" s="1265"/>
      <c r="BM73" s="1265"/>
      <c r="BN73" s="1265"/>
      <c r="BO73" s="1265"/>
      <c r="BP73" s="1264">
        <v>10.7</v>
      </c>
      <c r="BQ73" s="1264"/>
      <c r="BR73" s="1264"/>
      <c r="BS73" s="1264"/>
      <c r="BT73" s="1264"/>
      <c r="BU73" s="1264"/>
      <c r="BV73" s="1264"/>
      <c r="BW73" s="1264"/>
      <c r="BX73" s="1264">
        <v>7.7</v>
      </c>
      <c r="BY73" s="1264"/>
      <c r="BZ73" s="1264"/>
      <c r="CA73" s="1264"/>
      <c r="CB73" s="1264"/>
      <c r="CC73" s="1264"/>
      <c r="CD73" s="1264"/>
      <c r="CE73" s="1264"/>
      <c r="CF73" s="1264">
        <v>4.5</v>
      </c>
      <c r="CG73" s="1264"/>
      <c r="CH73" s="1264"/>
      <c r="CI73" s="1264"/>
      <c r="CJ73" s="1264"/>
      <c r="CK73" s="1264"/>
      <c r="CL73" s="1264"/>
      <c r="CM73" s="1264"/>
      <c r="CN73" s="1264">
        <v>0.9</v>
      </c>
      <c r="CO73" s="1264"/>
      <c r="CP73" s="1264"/>
      <c r="CQ73" s="1264"/>
      <c r="CR73" s="1264"/>
      <c r="CS73" s="1264"/>
      <c r="CT73" s="1264"/>
      <c r="CU73" s="1264"/>
      <c r="CV73" s="1264"/>
      <c r="CW73" s="1264"/>
      <c r="CX73" s="1264"/>
      <c r="CY73" s="1264"/>
      <c r="CZ73" s="1264"/>
      <c r="DA73" s="1264"/>
      <c r="DB73" s="1264"/>
      <c r="DC73" s="1264"/>
    </row>
    <row r="74" spans="2:107" ht="13.5" x14ac:dyDescent="0.15">
      <c r="B74" s="259"/>
      <c r="G74" s="1273"/>
      <c r="H74" s="1273"/>
      <c r="I74" s="1273"/>
      <c r="J74" s="1273"/>
      <c r="K74" s="1270"/>
      <c r="L74" s="1270"/>
      <c r="M74" s="1270"/>
      <c r="N74" s="1270"/>
      <c r="AM74" s="1271"/>
      <c r="AN74" s="1265"/>
      <c r="AO74" s="1265"/>
      <c r="AP74" s="1265"/>
      <c r="AQ74" s="1265"/>
      <c r="AR74" s="1265"/>
      <c r="AS74" s="1265"/>
      <c r="AT74" s="1265"/>
      <c r="AU74" s="1265"/>
      <c r="AV74" s="1265"/>
      <c r="AW74" s="1265"/>
      <c r="AX74" s="1265"/>
      <c r="AY74" s="1265"/>
      <c r="AZ74" s="1265"/>
      <c r="BA74" s="1265"/>
      <c r="BB74" s="1265"/>
      <c r="BC74" s="1265"/>
      <c r="BD74" s="1265"/>
      <c r="BE74" s="1265"/>
      <c r="BF74" s="1265"/>
      <c r="BG74" s="1265"/>
      <c r="BH74" s="1265"/>
      <c r="BI74" s="1265"/>
      <c r="BJ74" s="1265"/>
      <c r="BK74" s="1265"/>
      <c r="BL74" s="1265"/>
      <c r="BM74" s="1265"/>
      <c r="BN74" s="1265"/>
      <c r="BO74" s="1265"/>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ht="13.5" x14ac:dyDescent="0.15">
      <c r="B75" s="259"/>
      <c r="G75" s="1273"/>
      <c r="H75" s="1273"/>
      <c r="I75" s="1269"/>
      <c r="J75" s="1269"/>
      <c r="K75" s="1272"/>
      <c r="L75" s="1272"/>
      <c r="M75" s="1272"/>
      <c r="N75" s="1272"/>
      <c r="AM75" s="1271"/>
      <c r="AN75" s="1265"/>
      <c r="AO75" s="1265"/>
      <c r="AP75" s="1265"/>
      <c r="AQ75" s="1265"/>
      <c r="AR75" s="1265"/>
      <c r="AS75" s="1265"/>
      <c r="AT75" s="1265"/>
      <c r="AU75" s="1265"/>
      <c r="AV75" s="1265"/>
      <c r="AW75" s="1265"/>
      <c r="AX75" s="1265"/>
      <c r="AY75" s="1265"/>
      <c r="AZ75" s="1265"/>
      <c r="BA75" s="1265"/>
      <c r="BB75" s="1265" t="s">
        <v>583</v>
      </c>
      <c r="BC75" s="1265"/>
      <c r="BD75" s="1265"/>
      <c r="BE75" s="1265"/>
      <c r="BF75" s="1265"/>
      <c r="BG75" s="1265"/>
      <c r="BH75" s="1265"/>
      <c r="BI75" s="1265"/>
      <c r="BJ75" s="1265"/>
      <c r="BK75" s="1265"/>
      <c r="BL75" s="1265"/>
      <c r="BM75" s="1265"/>
      <c r="BN75" s="1265"/>
      <c r="BO75" s="1265"/>
      <c r="BP75" s="1264">
        <v>4.2</v>
      </c>
      <c r="BQ75" s="1264"/>
      <c r="BR75" s="1264"/>
      <c r="BS75" s="1264"/>
      <c r="BT75" s="1264"/>
      <c r="BU75" s="1264"/>
      <c r="BV75" s="1264"/>
      <c r="BW75" s="1264"/>
      <c r="BX75" s="1264">
        <v>5.6</v>
      </c>
      <c r="BY75" s="1264"/>
      <c r="BZ75" s="1264"/>
      <c r="CA75" s="1264"/>
      <c r="CB75" s="1264"/>
      <c r="CC75" s="1264"/>
      <c r="CD75" s="1264"/>
      <c r="CE75" s="1264"/>
      <c r="CF75" s="1264">
        <v>6.6</v>
      </c>
      <c r="CG75" s="1264"/>
      <c r="CH75" s="1264"/>
      <c r="CI75" s="1264"/>
      <c r="CJ75" s="1264"/>
      <c r="CK75" s="1264"/>
      <c r="CL75" s="1264"/>
      <c r="CM75" s="1264"/>
      <c r="CN75" s="1264">
        <v>7.1</v>
      </c>
      <c r="CO75" s="1264"/>
      <c r="CP75" s="1264"/>
      <c r="CQ75" s="1264"/>
      <c r="CR75" s="1264"/>
      <c r="CS75" s="1264"/>
      <c r="CT75" s="1264"/>
      <c r="CU75" s="1264"/>
      <c r="CV75" s="1264">
        <v>7.1</v>
      </c>
      <c r="CW75" s="1264"/>
      <c r="CX75" s="1264"/>
      <c r="CY75" s="1264"/>
      <c r="CZ75" s="1264"/>
      <c r="DA75" s="1264"/>
      <c r="DB75" s="1264"/>
      <c r="DC75" s="1264"/>
    </row>
    <row r="76" spans="2:107" ht="13.5" x14ac:dyDescent="0.15">
      <c r="B76" s="259"/>
      <c r="G76" s="1273"/>
      <c r="H76" s="1273"/>
      <c r="I76" s="1269"/>
      <c r="J76" s="1269"/>
      <c r="K76" s="1272"/>
      <c r="L76" s="1272"/>
      <c r="M76" s="1272"/>
      <c r="N76" s="1272"/>
      <c r="AM76" s="1271"/>
      <c r="AN76" s="1265"/>
      <c r="AO76" s="1265"/>
      <c r="AP76" s="1265"/>
      <c r="AQ76" s="1265"/>
      <c r="AR76" s="1265"/>
      <c r="AS76" s="1265"/>
      <c r="AT76" s="1265"/>
      <c r="AU76" s="1265"/>
      <c r="AV76" s="1265"/>
      <c r="AW76" s="1265"/>
      <c r="AX76" s="1265"/>
      <c r="AY76" s="1265"/>
      <c r="AZ76" s="1265"/>
      <c r="BA76" s="1265"/>
      <c r="BB76" s="1265"/>
      <c r="BC76" s="1265"/>
      <c r="BD76" s="1265"/>
      <c r="BE76" s="1265"/>
      <c r="BF76" s="1265"/>
      <c r="BG76" s="1265"/>
      <c r="BH76" s="1265"/>
      <c r="BI76" s="1265"/>
      <c r="BJ76" s="1265"/>
      <c r="BK76" s="1265"/>
      <c r="BL76" s="1265"/>
      <c r="BM76" s="1265"/>
      <c r="BN76" s="1265"/>
      <c r="BO76" s="1265"/>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ht="13.5" x14ac:dyDescent="0.15">
      <c r="B77" s="259"/>
      <c r="G77" s="1269"/>
      <c r="H77" s="1269"/>
      <c r="I77" s="1269"/>
      <c r="J77" s="1269"/>
      <c r="K77" s="1270"/>
      <c r="L77" s="1270"/>
      <c r="M77" s="1270"/>
      <c r="N77" s="1270"/>
      <c r="AN77" s="1266" t="s">
        <v>585</v>
      </c>
      <c r="AO77" s="1266"/>
      <c r="AP77" s="1266"/>
      <c r="AQ77" s="1266"/>
      <c r="AR77" s="1266"/>
      <c r="AS77" s="1266"/>
      <c r="AT77" s="1266"/>
      <c r="AU77" s="1266"/>
      <c r="AV77" s="1266"/>
      <c r="AW77" s="1266"/>
      <c r="AX77" s="1266"/>
      <c r="AY77" s="1266"/>
      <c r="AZ77" s="1266"/>
      <c r="BA77" s="1266"/>
      <c r="BB77" s="1265" t="s">
        <v>584</v>
      </c>
      <c r="BC77" s="1265"/>
      <c r="BD77" s="1265"/>
      <c r="BE77" s="1265"/>
      <c r="BF77" s="1265"/>
      <c r="BG77" s="1265"/>
      <c r="BH77" s="1265"/>
      <c r="BI77" s="1265"/>
      <c r="BJ77" s="1265"/>
      <c r="BK77" s="1265"/>
      <c r="BL77" s="1265"/>
      <c r="BM77" s="1265"/>
      <c r="BN77" s="1265"/>
      <c r="BO77" s="1265"/>
      <c r="BP77" s="1264">
        <v>0</v>
      </c>
      <c r="BQ77" s="1264"/>
      <c r="BR77" s="1264"/>
      <c r="BS77" s="1264"/>
      <c r="BT77" s="1264"/>
      <c r="BU77" s="1264"/>
      <c r="BV77" s="1264"/>
      <c r="BW77" s="1264"/>
      <c r="BX77" s="1264">
        <v>0</v>
      </c>
      <c r="BY77" s="1264"/>
      <c r="BZ77" s="1264"/>
      <c r="CA77" s="1264"/>
      <c r="CB77" s="1264"/>
      <c r="CC77" s="1264"/>
      <c r="CD77" s="1264"/>
      <c r="CE77" s="1264"/>
      <c r="CF77" s="1264">
        <v>0</v>
      </c>
      <c r="CG77" s="1264"/>
      <c r="CH77" s="1264"/>
      <c r="CI77" s="1264"/>
      <c r="CJ77" s="1264"/>
      <c r="CK77" s="1264"/>
      <c r="CL77" s="1264"/>
      <c r="CM77" s="1264"/>
      <c r="CN77" s="1264">
        <v>3.1</v>
      </c>
      <c r="CO77" s="1264"/>
      <c r="CP77" s="1264"/>
      <c r="CQ77" s="1264"/>
      <c r="CR77" s="1264"/>
      <c r="CS77" s="1264"/>
      <c r="CT77" s="1264"/>
      <c r="CU77" s="1264"/>
      <c r="CV77" s="1264">
        <v>3.4</v>
      </c>
      <c r="CW77" s="1264"/>
      <c r="CX77" s="1264"/>
      <c r="CY77" s="1264"/>
      <c r="CZ77" s="1264"/>
      <c r="DA77" s="1264"/>
      <c r="DB77" s="1264"/>
      <c r="DC77" s="1264"/>
    </row>
    <row r="78" spans="2:107" ht="13.5" x14ac:dyDescent="0.15">
      <c r="B78" s="259"/>
      <c r="G78" s="1269"/>
      <c r="H78" s="1269"/>
      <c r="I78" s="1269"/>
      <c r="J78" s="1269"/>
      <c r="K78" s="1270"/>
      <c r="L78" s="1270"/>
      <c r="M78" s="1270"/>
      <c r="N78" s="1270"/>
      <c r="AN78" s="1266"/>
      <c r="AO78" s="1266"/>
      <c r="AP78" s="1266"/>
      <c r="AQ78" s="1266"/>
      <c r="AR78" s="1266"/>
      <c r="AS78" s="1266"/>
      <c r="AT78" s="1266"/>
      <c r="AU78" s="1266"/>
      <c r="AV78" s="1266"/>
      <c r="AW78" s="1266"/>
      <c r="AX78" s="1266"/>
      <c r="AY78" s="1266"/>
      <c r="AZ78" s="1266"/>
      <c r="BA78" s="1266"/>
      <c r="BB78" s="1265"/>
      <c r="BC78" s="1265"/>
      <c r="BD78" s="1265"/>
      <c r="BE78" s="1265"/>
      <c r="BF78" s="1265"/>
      <c r="BG78" s="1265"/>
      <c r="BH78" s="1265"/>
      <c r="BI78" s="1265"/>
      <c r="BJ78" s="1265"/>
      <c r="BK78" s="1265"/>
      <c r="BL78" s="1265"/>
      <c r="BM78" s="1265"/>
      <c r="BN78" s="1265"/>
      <c r="BO78" s="1265"/>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ht="13.5" x14ac:dyDescent="0.15">
      <c r="B79" s="259"/>
      <c r="G79" s="1269"/>
      <c r="H79" s="1269"/>
      <c r="I79" s="1268"/>
      <c r="J79" s="1268"/>
      <c r="K79" s="1267"/>
      <c r="L79" s="1267"/>
      <c r="M79" s="1267"/>
      <c r="N79" s="1267"/>
      <c r="AN79" s="1266"/>
      <c r="AO79" s="1266"/>
      <c r="AP79" s="1266"/>
      <c r="AQ79" s="1266"/>
      <c r="AR79" s="1266"/>
      <c r="AS79" s="1266"/>
      <c r="AT79" s="1266"/>
      <c r="AU79" s="1266"/>
      <c r="AV79" s="1266"/>
      <c r="AW79" s="1266"/>
      <c r="AX79" s="1266"/>
      <c r="AY79" s="1266"/>
      <c r="AZ79" s="1266"/>
      <c r="BA79" s="1266"/>
      <c r="BB79" s="1265" t="s">
        <v>583</v>
      </c>
      <c r="BC79" s="1265"/>
      <c r="BD79" s="1265"/>
      <c r="BE79" s="1265"/>
      <c r="BF79" s="1265"/>
      <c r="BG79" s="1265"/>
      <c r="BH79" s="1265"/>
      <c r="BI79" s="1265"/>
      <c r="BJ79" s="1265"/>
      <c r="BK79" s="1265"/>
      <c r="BL79" s="1265"/>
      <c r="BM79" s="1265"/>
      <c r="BN79" s="1265"/>
      <c r="BO79" s="1265"/>
      <c r="BP79" s="1264">
        <v>7.9</v>
      </c>
      <c r="BQ79" s="1264"/>
      <c r="BR79" s="1264"/>
      <c r="BS79" s="1264"/>
      <c r="BT79" s="1264"/>
      <c r="BU79" s="1264"/>
      <c r="BV79" s="1264"/>
      <c r="BW79" s="1264"/>
      <c r="BX79" s="1264">
        <v>7.9</v>
      </c>
      <c r="BY79" s="1264"/>
      <c r="BZ79" s="1264"/>
      <c r="CA79" s="1264"/>
      <c r="CB79" s="1264"/>
      <c r="CC79" s="1264"/>
      <c r="CD79" s="1264"/>
      <c r="CE79" s="1264"/>
      <c r="CF79" s="1264">
        <v>7.8</v>
      </c>
      <c r="CG79" s="1264"/>
      <c r="CH79" s="1264"/>
      <c r="CI79" s="1264"/>
      <c r="CJ79" s="1264"/>
      <c r="CK79" s="1264"/>
      <c r="CL79" s="1264"/>
      <c r="CM79" s="1264"/>
      <c r="CN79" s="1264">
        <v>7.9</v>
      </c>
      <c r="CO79" s="1264"/>
      <c r="CP79" s="1264"/>
      <c r="CQ79" s="1264"/>
      <c r="CR79" s="1264"/>
      <c r="CS79" s="1264"/>
      <c r="CT79" s="1264"/>
      <c r="CU79" s="1264"/>
      <c r="CV79" s="1264">
        <v>8.8000000000000007</v>
      </c>
      <c r="CW79" s="1264"/>
      <c r="CX79" s="1264"/>
      <c r="CY79" s="1264"/>
      <c r="CZ79" s="1264"/>
      <c r="DA79" s="1264"/>
      <c r="DB79" s="1264"/>
      <c r="DC79" s="1264"/>
    </row>
    <row r="80" spans="2:107" ht="13.5" x14ac:dyDescent="0.15">
      <c r="B80" s="259"/>
      <c r="G80" s="1269"/>
      <c r="H80" s="1269"/>
      <c r="I80" s="1268"/>
      <c r="J80" s="1268"/>
      <c r="K80" s="1267"/>
      <c r="L80" s="1267"/>
      <c r="M80" s="1267"/>
      <c r="N80" s="1267"/>
      <c r="AN80" s="1266"/>
      <c r="AO80" s="1266"/>
      <c r="AP80" s="1266"/>
      <c r="AQ80" s="1266"/>
      <c r="AR80" s="1266"/>
      <c r="AS80" s="1266"/>
      <c r="AT80" s="1266"/>
      <c r="AU80" s="1266"/>
      <c r="AV80" s="1266"/>
      <c r="AW80" s="1266"/>
      <c r="AX80" s="1266"/>
      <c r="AY80" s="1266"/>
      <c r="AZ80" s="1266"/>
      <c r="BA80" s="1266"/>
      <c r="BB80" s="1265"/>
      <c r="BC80" s="1265"/>
      <c r="BD80" s="1265"/>
      <c r="BE80" s="1265"/>
      <c r="BF80" s="1265"/>
      <c r="BG80" s="1265"/>
      <c r="BH80" s="1265"/>
      <c r="BI80" s="1265"/>
      <c r="BJ80" s="1265"/>
      <c r="BK80" s="1265"/>
      <c r="BL80" s="1265"/>
      <c r="BM80" s="1265"/>
      <c r="BN80" s="1265"/>
      <c r="BO80" s="1265"/>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ht="13.5" x14ac:dyDescent="0.15">
      <c r="B81" s="259"/>
    </row>
    <row r="82" spans="2:109" ht="17.25" x14ac:dyDescent="0.15">
      <c r="B82" s="259"/>
      <c r="K82" s="1263"/>
      <c r="L82" s="1263"/>
      <c r="M82" s="1263"/>
      <c r="N82" s="1263"/>
      <c r="AQ82" s="1263"/>
      <c r="AR82" s="1263"/>
      <c r="AS82" s="1263"/>
      <c r="AT82" s="1263"/>
      <c r="BC82" s="1263"/>
      <c r="BD82" s="1263"/>
      <c r="BE82" s="1263"/>
      <c r="BF82" s="1263"/>
      <c r="BO82" s="1263"/>
      <c r="BP82" s="1263"/>
      <c r="BQ82" s="1263"/>
      <c r="BR82" s="1263"/>
      <c r="CA82" s="1263"/>
      <c r="CB82" s="1263"/>
      <c r="CC82" s="1263"/>
      <c r="CD82" s="1263"/>
      <c r="CM82" s="1263"/>
      <c r="CN82" s="1263"/>
      <c r="CO82" s="1263"/>
      <c r="CP82" s="1263"/>
      <c r="CY82" s="1263"/>
      <c r="CZ82" s="1263"/>
      <c r="DA82" s="1263"/>
      <c r="DB82" s="1263"/>
      <c r="DC82" s="1263"/>
    </row>
    <row r="83" spans="2:109" ht="13.5" x14ac:dyDescent="0.15">
      <c r="B83" s="300"/>
      <c r="C83" s="290"/>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290"/>
      <c r="AL83" s="290"/>
      <c r="AM83" s="290"/>
      <c r="AN83" s="290"/>
      <c r="AO83" s="290"/>
      <c r="AP83" s="290"/>
      <c r="AQ83" s="290"/>
      <c r="AR83" s="290"/>
      <c r="AS83" s="290"/>
      <c r="AT83" s="290"/>
      <c r="AU83" s="290"/>
      <c r="AV83" s="290"/>
      <c r="AW83" s="290"/>
      <c r="AX83" s="290"/>
      <c r="AY83" s="290"/>
      <c r="AZ83" s="290"/>
      <c r="BA83" s="290"/>
      <c r="BB83" s="290"/>
      <c r="BC83" s="290"/>
      <c r="BD83" s="290"/>
      <c r="BE83" s="290"/>
      <c r="BF83" s="290"/>
      <c r="BG83" s="290"/>
      <c r="BH83" s="290"/>
      <c r="BI83" s="290"/>
      <c r="BJ83" s="290"/>
      <c r="BK83" s="290"/>
      <c r="BL83" s="290"/>
      <c r="BM83" s="290"/>
      <c r="BN83" s="290"/>
      <c r="BO83" s="290"/>
      <c r="BP83" s="290"/>
      <c r="BQ83" s="290"/>
      <c r="BR83" s="290"/>
      <c r="BS83" s="290"/>
      <c r="BT83" s="290"/>
      <c r="BU83" s="290"/>
      <c r="BV83" s="290"/>
      <c r="BW83" s="290"/>
      <c r="BX83" s="290"/>
      <c r="BY83" s="290"/>
      <c r="BZ83" s="290"/>
      <c r="CA83" s="290"/>
      <c r="CB83" s="290"/>
      <c r="CC83" s="290"/>
      <c r="CD83" s="290"/>
      <c r="CE83" s="290"/>
      <c r="CF83" s="290"/>
      <c r="CG83" s="290"/>
      <c r="CH83" s="290"/>
      <c r="CI83" s="290"/>
      <c r="CJ83" s="290"/>
      <c r="CK83" s="290"/>
      <c r="CL83" s="290"/>
      <c r="CM83" s="290"/>
      <c r="CN83" s="290"/>
      <c r="CO83" s="290"/>
      <c r="CP83" s="290"/>
      <c r="CQ83" s="290"/>
      <c r="CR83" s="290"/>
      <c r="CS83" s="290"/>
      <c r="CT83" s="290"/>
      <c r="CU83" s="290"/>
      <c r="CV83" s="290"/>
      <c r="CW83" s="290"/>
      <c r="CX83" s="290"/>
      <c r="CY83" s="290"/>
      <c r="CZ83" s="290"/>
      <c r="DA83" s="290"/>
      <c r="DB83" s="290"/>
      <c r="DC83" s="290"/>
      <c r="DD83" s="301"/>
    </row>
    <row r="84" spans="2:109" ht="13.5" x14ac:dyDescent="0.15">
      <c r="DD84" s="255"/>
      <c r="DE84" s="255"/>
    </row>
    <row r="85" spans="2:109" ht="13.5" x14ac:dyDescent="0.15">
      <c r="DD85" s="255"/>
      <c r="DE85" s="255"/>
    </row>
    <row r="86" spans="2:109" ht="13.5" hidden="1" x14ac:dyDescent="0.15">
      <c r="DD86" s="255"/>
      <c r="DE86" s="255"/>
    </row>
    <row r="87" spans="2:109" ht="13.5" hidden="1" x14ac:dyDescent="0.15">
      <c r="K87" s="1262"/>
      <c r="AQ87" s="1262"/>
      <c r="BC87" s="1262"/>
      <c r="BO87" s="1262"/>
      <c r="CA87" s="1262"/>
      <c r="CM87" s="1262"/>
      <c r="CY87" s="1262"/>
      <c r="DD87" s="255"/>
      <c r="DE87" s="255"/>
    </row>
    <row r="88" spans="2:109" ht="13.5" hidden="1" x14ac:dyDescent="0.15">
      <c r="DD88" s="255"/>
      <c r="DE88" s="255"/>
    </row>
    <row r="89" spans="2:109" ht="13.5" hidden="1" x14ac:dyDescent="0.15">
      <c r="DD89" s="255"/>
      <c r="DE89" s="255"/>
    </row>
    <row r="90" spans="2:109" ht="13.5" hidden="1" x14ac:dyDescent="0.15">
      <c r="DD90" s="255"/>
      <c r="DE90" s="255"/>
    </row>
    <row r="91" spans="2:109" ht="13.5" hidden="1" x14ac:dyDescent="0.15">
      <c r="DD91" s="255"/>
      <c r="DE91" s="255"/>
    </row>
    <row r="92" spans="2:109" ht="13.5" hidden="1" customHeight="1" x14ac:dyDescent="0.15">
      <c r="DD92" s="255"/>
      <c r="DE92" s="255"/>
    </row>
    <row r="93" spans="2:109" ht="13.5" hidden="1" customHeight="1" x14ac:dyDescent="0.15">
      <c r="DD93" s="255"/>
      <c r="DE93" s="255"/>
    </row>
    <row r="94" spans="2:109" ht="13.5" hidden="1" customHeight="1" x14ac:dyDescent="0.15">
      <c r="DD94" s="255"/>
      <c r="DE94" s="255"/>
    </row>
    <row r="95" spans="2:109" ht="13.5" hidden="1" customHeight="1" x14ac:dyDescent="0.15">
      <c r="DD95" s="255"/>
      <c r="DE95" s="255"/>
    </row>
    <row r="96" spans="2:109" ht="13.5" hidden="1" customHeight="1" x14ac:dyDescent="0.15">
      <c r="DD96" s="255"/>
      <c r="DE96" s="255"/>
    </row>
    <row r="97" s="255" customFormat="1" ht="13.5" hidden="1" customHeight="1" x14ac:dyDescent="0.15"/>
    <row r="98" s="255" customFormat="1" ht="13.5" hidden="1" customHeight="1" x14ac:dyDescent="0.15"/>
    <row r="99" s="255" customFormat="1" ht="13.5" hidden="1" customHeight="1" x14ac:dyDescent="0.15"/>
    <row r="100" s="255" customFormat="1" ht="13.5" hidden="1" customHeight="1" x14ac:dyDescent="0.15"/>
    <row r="101" s="255" customFormat="1" ht="13.5" hidden="1" customHeight="1" x14ac:dyDescent="0.15"/>
    <row r="102" s="255" customFormat="1" ht="13.5" hidden="1" customHeight="1" x14ac:dyDescent="0.15"/>
    <row r="103" s="255" customFormat="1" ht="13.5" hidden="1" customHeight="1" x14ac:dyDescent="0.15"/>
    <row r="104" s="255" customFormat="1" ht="13.5" hidden="1" customHeight="1" x14ac:dyDescent="0.15"/>
    <row r="105" s="255" customFormat="1" ht="13.5" hidden="1" customHeight="1" x14ac:dyDescent="0.15"/>
    <row r="106" s="255" customFormat="1" ht="13.5" hidden="1" customHeight="1" x14ac:dyDescent="0.15"/>
    <row r="107" s="255" customFormat="1" ht="13.5" hidden="1" customHeight="1" x14ac:dyDescent="0.15"/>
    <row r="108" s="255" customFormat="1" ht="13.5" hidden="1" customHeight="1" x14ac:dyDescent="0.15"/>
    <row r="109" s="255" customFormat="1" ht="13.5" hidden="1" customHeight="1" x14ac:dyDescent="0.15"/>
    <row r="110" s="255" customFormat="1" ht="13.5" hidden="1" customHeight="1" x14ac:dyDescent="0.15"/>
    <row r="111" s="255" customFormat="1" ht="13.5" hidden="1" customHeight="1" x14ac:dyDescent="0.15"/>
    <row r="112" s="255" customFormat="1" ht="13.5" hidden="1" customHeight="1" x14ac:dyDescent="0.15"/>
    <row r="113" s="255" customFormat="1" ht="13.5" hidden="1" customHeight="1" x14ac:dyDescent="0.15"/>
    <row r="114" s="255" customFormat="1" ht="13.5" hidden="1" customHeight="1" x14ac:dyDescent="0.15"/>
    <row r="115" s="255" customFormat="1" ht="13.5" hidden="1" customHeight="1" x14ac:dyDescent="0.15"/>
    <row r="116" s="255" customFormat="1" ht="13.5" hidden="1" customHeight="1" x14ac:dyDescent="0.15"/>
    <row r="117" s="255" customFormat="1" ht="13.5" hidden="1" customHeight="1" x14ac:dyDescent="0.15"/>
    <row r="118" s="255" customFormat="1" ht="13.5" hidden="1" customHeight="1" x14ac:dyDescent="0.15"/>
    <row r="119" s="255" customFormat="1" ht="13.5" hidden="1" customHeight="1" x14ac:dyDescent="0.15"/>
    <row r="120" s="255" customFormat="1" ht="13.5" hidden="1" customHeight="1" x14ac:dyDescent="0.15"/>
    <row r="121" s="255" customFormat="1" ht="13.5" hidden="1" customHeight="1" x14ac:dyDescent="0.15"/>
    <row r="122" s="255" customFormat="1" ht="13.5" hidden="1" customHeight="1" x14ac:dyDescent="0.15"/>
    <row r="123" s="255" customFormat="1" ht="13.5" hidden="1" customHeight="1" x14ac:dyDescent="0.15"/>
    <row r="124" s="255" customFormat="1" ht="13.5" hidden="1" customHeight="1" x14ac:dyDescent="0.15"/>
    <row r="125" s="255" customFormat="1" ht="13.5" hidden="1" customHeight="1" x14ac:dyDescent="0.15"/>
    <row r="126" s="255" customFormat="1" ht="13.5" hidden="1" customHeight="1" x14ac:dyDescent="0.15"/>
    <row r="127" s="255" customFormat="1" ht="13.5" hidden="1" customHeight="1" x14ac:dyDescent="0.15"/>
    <row r="128" s="255" customFormat="1" ht="13.5" hidden="1" customHeight="1" x14ac:dyDescent="0.15"/>
    <row r="129" s="255" customFormat="1" ht="13.5" hidden="1" customHeight="1" x14ac:dyDescent="0.15"/>
    <row r="130" s="255" customFormat="1" ht="13.5" hidden="1" customHeight="1" x14ac:dyDescent="0.15"/>
    <row r="131" s="255" customFormat="1" ht="13.5" hidden="1" customHeight="1" x14ac:dyDescent="0.15"/>
    <row r="132" s="255" customFormat="1" ht="13.5" hidden="1" customHeight="1" x14ac:dyDescent="0.15"/>
    <row r="133" s="255" customFormat="1" ht="13.5" hidden="1" customHeight="1" x14ac:dyDescent="0.15"/>
    <row r="134" s="255" customFormat="1" ht="13.5" hidden="1" customHeight="1" x14ac:dyDescent="0.15"/>
    <row r="135" s="255" customFormat="1" ht="13.5" hidden="1" customHeight="1" x14ac:dyDescent="0.15"/>
    <row r="136" s="255" customFormat="1" ht="13.5" hidden="1" customHeight="1" x14ac:dyDescent="0.15"/>
    <row r="137" s="255" customFormat="1" ht="13.5" hidden="1" customHeight="1" x14ac:dyDescent="0.15"/>
    <row r="138" s="255" customFormat="1" ht="13.5" hidden="1" customHeight="1" x14ac:dyDescent="0.15"/>
    <row r="139" s="255" customFormat="1" ht="13.5" hidden="1" customHeight="1" x14ac:dyDescent="0.15"/>
    <row r="140" s="255" customFormat="1" ht="13.5" hidden="1" customHeight="1" x14ac:dyDescent="0.15"/>
    <row r="141" s="255" customFormat="1" ht="13.5" hidden="1" customHeight="1" x14ac:dyDescent="0.15"/>
    <row r="142" s="255" customFormat="1" ht="13.5" hidden="1" customHeight="1" x14ac:dyDescent="0.15"/>
    <row r="143" s="255" customFormat="1" ht="13.5" hidden="1" customHeight="1" x14ac:dyDescent="0.15"/>
    <row r="144" s="255" customFormat="1" ht="13.5" hidden="1" customHeight="1" x14ac:dyDescent="0.15"/>
    <row r="145" s="255" customFormat="1" ht="13.5" hidden="1" customHeight="1" x14ac:dyDescent="0.15"/>
    <row r="146" s="255" customFormat="1" ht="13.5" hidden="1" customHeight="1" x14ac:dyDescent="0.15"/>
    <row r="147" s="255" customFormat="1" ht="13.5" hidden="1" customHeight="1" x14ac:dyDescent="0.15"/>
    <row r="148" s="255" customFormat="1" ht="13.5" hidden="1" customHeight="1" x14ac:dyDescent="0.15"/>
    <row r="149" s="255" customFormat="1" ht="13.5" hidden="1" customHeight="1" x14ac:dyDescent="0.15"/>
    <row r="150" s="255" customFormat="1" ht="13.5" hidden="1" customHeight="1" x14ac:dyDescent="0.15"/>
    <row r="151" s="255" customFormat="1" ht="13.5" hidden="1" customHeight="1" x14ac:dyDescent="0.15"/>
    <row r="152" s="255" customFormat="1" ht="13.5" hidden="1" customHeight="1" x14ac:dyDescent="0.15"/>
    <row r="153" s="255" customFormat="1" ht="13.5" hidden="1" customHeight="1" x14ac:dyDescent="0.15"/>
    <row r="154" s="255" customFormat="1" ht="13.5" hidden="1" customHeight="1" x14ac:dyDescent="0.15"/>
    <row r="155" s="255" customFormat="1" ht="13.5" hidden="1" customHeight="1" x14ac:dyDescent="0.15"/>
    <row r="156" s="255" customFormat="1" ht="13.5" hidden="1" customHeight="1" x14ac:dyDescent="0.15"/>
    <row r="157" s="255" customFormat="1" ht="13.5" hidden="1" customHeight="1" x14ac:dyDescent="0.15"/>
    <row r="158" s="255" customFormat="1" ht="13.5" hidden="1" customHeight="1" x14ac:dyDescent="0.15"/>
    <row r="159" s="255" customFormat="1" ht="13.5" hidden="1" customHeight="1" x14ac:dyDescent="0.15"/>
    <row r="160" s="255" customFormat="1" ht="13.5" hidden="1" customHeight="1" x14ac:dyDescent="0.15"/>
  </sheetData>
  <sheetProtection algorithmName="SHA-512" hashValue="AhWNR/MOayKqXOY3rsCmgTDAklaAkIQVIXds2Rru5cPtd9j1QiWzhf5b/8189GgQOQptdxVFyKfuN5Gdw1yD+w==" saltValue="JC5pW5wxXcB8gYozPm8/u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DC9C4-A05F-4665-A912-CE55599E3DD9}">
  <sheetPr>
    <pageSetUpPr fitToPage="1"/>
  </sheetPr>
  <dimension ref="A1:DR125"/>
  <sheetViews>
    <sheetView showGridLines="0" view="pageBreakPreview" zoomScale="90" zoomScaleNormal="90" zoomScaleSheetLayoutView="90" workbookViewId="0"/>
  </sheetViews>
  <sheetFormatPr defaultColWidth="0" defaultRowHeight="13.5" customHeight="1" zeroHeight="1" x14ac:dyDescent="0.15"/>
  <cols>
    <col min="1" max="34" width="2.5" style="214" customWidth="1"/>
    <col min="35" max="122" width="2.5" style="213" customWidth="1"/>
    <col min="123" max="16384" width="2.5" style="213" hidden="1"/>
  </cols>
  <sheetData>
    <row r="1" spans="1:34" ht="13.5" customHeight="1" x14ac:dyDescent="0.1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1:34" x14ac:dyDescent="0.15">
      <c r="S2" s="213"/>
      <c r="AH2" s="213"/>
    </row>
    <row r="3" spans="1:34" x14ac:dyDescent="0.15">
      <c r="C3" s="213"/>
      <c r="D3" s="213"/>
      <c r="E3" s="213"/>
      <c r="F3" s="213"/>
      <c r="G3" s="213"/>
      <c r="H3" s="213"/>
      <c r="I3" s="213"/>
      <c r="J3" s="213"/>
      <c r="K3" s="213"/>
      <c r="L3" s="213"/>
      <c r="M3" s="213"/>
      <c r="N3" s="213"/>
      <c r="O3" s="213"/>
      <c r="P3" s="213"/>
      <c r="Q3" s="213"/>
      <c r="R3" s="213"/>
      <c r="S3" s="213"/>
      <c r="U3" s="213"/>
      <c r="V3" s="213"/>
      <c r="W3" s="213"/>
      <c r="X3" s="213"/>
      <c r="Y3" s="213"/>
      <c r="Z3" s="213"/>
      <c r="AA3" s="213"/>
      <c r="AB3" s="213"/>
      <c r="AC3" s="213"/>
      <c r="AD3" s="213"/>
      <c r="AE3" s="213"/>
      <c r="AF3" s="213"/>
      <c r="AG3" s="213"/>
      <c r="AH3" s="213"/>
    </row>
    <row r="4" spans="1:34" x14ac:dyDescent="0.15"/>
    <row r="5" spans="1:34" x14ac:dyDescent="0.15"/>
    <row r="6" spans="1:34" x14ac:dyDescent="0.15"/>
    <row r="7" spans="1:34" x14ac:dyDescent="0.15"/>
    <row r="8" spans="1:34" x14ac:dyDescent="0.15"/>
    <row r="9" spans="1:34" x14ac:dyDescent="0.15">
      <c r="AH9" s="21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13"/>
    </row>
    <row r="18" spans="12:34" x14ac:dyDescent="0.15"/>
    <row r="19" spans="12:34" x14ac:dyDescent="0.15"/>
    <row r="20" spans="12:34" x14ac:dyDescent="0.15">
      <c r="AH20" s="213"/>
    </row>
    <row r="21" spans="12:34" x14ac:dyDescent="0.15">
      <c r="AH21" s="213"/>
    </row>
    <row r="22" spans="12:34" x14ac:dyDescent="0.15"/>
    <row r="23" spans="12:34" x14ac:dyDescent="0.15"/>
    <row r="24" spans="12:34" x14ac:dyDescent="0.15">
      <c r="Q24" s="213"/>
    </row>
    <row r="25" spans="12:34" x14ac:dyDescent="0.15"/>
    <row r="26" spans="12:34" x14ac:dyDescent="0.15"/>
    <row r="27" spans="12:34" x14ac:dyDescent="0.15"/>
    <row r="28" spans="12:34" x14ac:dyDescent="0.15">
      <c r="O28" s="213"/>
      <c r="T28" s="213"/>
      <c r="AH28" s="213"/>
    </row>
    <row r="29" spans="12:34" x14ac:dyDescent="0.15"/>
    <row r="30" spans="12:34" x14ac:dyDescent="0.15"/>
    <row r="31" spans="12:34" x14ac:dyDescent="0.15">
      <c r="Q31" s="213"/>
    </row>
    <row r="32" spans="12:34" x14ac:dyDescent="0.15">
      <c r="L32" s="213"/>
    </row>
    <row r="33" spans="2:34" x14ac:dyDescent="0.15">
      <c r="C33" s="213"/>
      <c r="E33" s="213"/>
      <c r="G33" s="213"/>
      <c r="I33" s="213"/>
      <c r="X33" s="213"/>
    </row>
    <row r="34" spans="2:34" x14ac:dyDescent="0.15">
      <c r="B34" s="213"/>
      <c r="P34" s="213"/>
      <c r="R34" s="213"/>
      <c r="T34" s="213"/>
    </row>
    <row r="35" spans="2:34" x14ac:dyDescent="0.15">
      <c r="D35" s="213"/>
      <c r="W35" s="213"/>
      <c r="AC35" s="213"/>
      <c r="AD35" s="213"/>
      <c r="AE35" s="213"/>
      <c r="AF35" s="213"/>
      <c r="AG35" s="213"/>
      <c r="AH35" s="213"/>
    </row>
    <row r="36" spans="2:34" x14ac:dyDescent="0.15">
      <c r="H36" s="213"/>
      <c r="J36" s="213"/>
      <c r="K36" s="213"/>
      <c r="M36" s="213"/>
      <c r="Y36" s="213"/>
      <c r="Z36" s="213"/>
      <c r="AA36" s="213"/>
      <c r="AB36" s="213"/>
      <c r="AC36" s="213"/>
      <c r="AD36" s="213"/>
      <c r="AE36" s="213"/>
      <c r="AF36" s="213"/>
      <c r="AG36" s="213"/>
      <c r="AH36" s="213"/>
    </row>
    <row r="37" spans="2:34" x14ac:dyDescent="0.15">
      <c r="AH37" s="213"/>
    </row>
    <row r="38" spans="2:34" x14ac:dyDescent="0.15">
      <c r="AG38" s="213"/>
      <c r="AH38" s="213"/>
    </row>
    <row r="39" spans="2:34" x14ac:dyDescent="0.15"/>
    <row r="40" spans="2:34" x14ac:dyDescent="0.15">
      <c r="X40" s="213"/>
    </row>
    <row r="41" spans="2:34" x14ac:dyDescent="0.15">
      <c r="R41" s="213"/>
    </row>
    <row r="42" spans="2:34" x14ac:dyDescent="0.15">
      <c r="W42" s="213"/>
    </row>
    <row r="43" spans="2:34" x14ac:dyDescent="0.15">
      <c r="Y43" s="213"/>
      <c r="Z43" s="213"/>
      <c r="AA43" s="213"/>
      <c r="AB43" s="213"/>
      <c r="AC43" s="213"/>
      <c r="AD43" s="213"/>
      <c r="AE43" s="213"/>
      <c r="AF43" s="213"/>
      <c r="AG43" s="213"/>
      <c r="AH43" s="213"/>
    </row>
    <row r="44" spans="2:34" x14ac:dyDescent="0.15">
      <c r="AH44" s="213"/>
    </row>
    <row r="45" spans="2:34" x14ac:dyDescent="0.15">
      <c r="X45" s="213"/>
    </row>
    <row r="46" spans="2:34" x14ac:dyDescent="0.15"/>
    <row r="47" spans="2:34" x14ac:dyDescent="0.15"/>
    <row r="48" spans="2:34" x14ac:dyDescent="0.15">
      <c r="W48" s="213"/>
      <c r="Y48" s="213"/>
      <c r="Z48" s="213"/>
      <c r="AA48" s="213"/>
      <c r="AB48" s="213"/>
      <c r="AC48" s="213"/>
      <c r="AD48" s="213"/>
      <c r="AE48" s="213"/>
      <c r="AF48" s="213"/>
      <c r="AG48" s="213"/>
      <c r="AH48" s="213"/>
    </row>
    <row r="49" spans="28:34" x14ac:dyDescent="0.15"/>
    <row r="50" spans="28:34" x14ac:dyDescent="0.15">
      <c r="AE50" s="213"/>
      <c r="AF50" s="213"/>
      <c r="AG50" s="213"/>
      <c r="AH50" s="213"/>
    </row>
    <row r="51" spans="28:34" x14ac:dyDescent="0.15">
      <c r="AC51" s="213"/>
      <c r="AD51" s="213"/>
      <c r="AE51" s="213"/>
      <c r="AF51" s="213"/>
      <c r="AG51" s="213"/>
      <c r="AH51" s="213"/>
    </row>
    <row r="52" spans="28:34" x14ac:dyDescent="0.15"/>
    <row r="53" spans="28:34" x14ac:dyDescent="0.15">
      <c r="AF53" s="213"/>
      <c r="AG53" s="213"/>
      <c r="AH53" s="213"/>
    </row>
    <row r="54" spans="28:34" x14ac:dyDescent="0.15">
      <c r="AH54" s="213"/>
    </row>
    <row r="55" spans="28:34" x14ac:dyDescent="0.15"/>
    <row r="56" spans="28:34" x14ac:dyDescent="0.15">
      <c r="AB56" s="213"/>
      <c r="AC56" s="213"/>
      <c r="AD56" s="213"/>
      <c r="AE56" s="213"/>
      <c r="AF56" s="213"/>
      <c r="AG56" s="213"/>
      <c r="AH56" s="213"/>
    </row>
    <row r="57" spans="28:34" x14ac:dyDescent="0.15">
      <c r="AH57" s="213"/>
    </row>
    <row r="58" spans="28:34" x14ac:dyDescent="0.15">
      <c r="AH58" s="213"/>
    </row>
    <row r="59" spans="28:34" x14ac:dyDescent="0.15"/>
    <row r="60" spans="28:34" x14ac:dyDescent="0.15"/>
    <row r="61" spans="28:34" x14ac:dyDescent="0.15"/>
    <row r="62" spans="28:34" x14ac:dyDescent="0.15"/>
    <row r="63" spans="28:34" x14ac:dyDescent="0.15">
      <c r="AH63" s="213"/>
    </row>
    <row r="64" spans="28:34" x14ac:dyDescent="0.15">
      <c r="AG64" s="213"/>
      <c r="AH64" s="213"/>
    </row>
    <row r="65" spans="28:34" x14ac:dyDescent="0.15"/>
    <row r="66" spans="28:34" x14ac:dyDescent="0.15"/>
    <row r="67" spans="28:34" x14ac:dyDescent="0.15"/>
    <row r="68" spans="28:34" x14ac:dyDescent="0.15">
      <c r="AB68" s="213"/>
      <c r="AC68" s="213"/>
      <c r="AD68" s="213"/>
      <c r="AE68" s="213"/>
      <c r="AF68" s="213"/>
      <c r="AG68" s="213"/>
      <c r="AH68" s="213"/>
    </row>
    <row r="69" spans="28:34" x14ac:dyDescent="0.15">
      <c r="AF69" s="213"/>
      <c r="AG69" s="213"/>
      <c r="AH69" s="213"/>
    </row>
    <row r="70" spans="28:34" x14ac:dyDescent="0.15"/>
    <row r="71" spans="28:34" x14ac:dyDescent="0.15"/>
    <row r="72" spans="28:34" x14ac:dyDescent="0.15"/>
    <row r="73" spans="28:34" x14ac:dyDescent="0.15"/>
    <row r="74" spans="28:34" x14ac:dyDescent="0.15"/>
    <row r="75" spans="28:34" x14ac:dyDescent="0.15">
      <c r="AH75" s="213"/>
    </row>
    <row r="76" spans="28:34" x14ac:dyDescent="0.15">
      <c r="AF76" s="213"/>
      <c r="AG76" s="213"/>
      <c r="AH76" s="213"/>
    </row>
    <row r="77" spans="28:34" x14ac:dyDescent="0.15">
      <c r="AG77" s="213"/>
      <c r="AH77" s="213"/>
    </row>
    <row r="78" spans="28:34" x14ac:dyDescent="0.15"/>
    <row r="79" spans="28:34" x14ac:dyDescent="0.15"/>
    <row r="80" spans="28:34" x14ac:dyDescent="0.15"/>
    <row r="81" spans="25:34" x14ac:dyDescent="0.15"/>
    <row r="82" spans="25:34" x14ac:dyDescent="0.15">
      <c r="Y82" s="213"/>
    </row>
    <row r="83" spans="25:34" x14ac:dyDescent="0.15">
      <c r="Y83" s="213"/>
      <c r="Z83" s="213"/>
      <c r="AA83" s="213"/>
      <c r="AB83" s="213"/>
      <c r="AC83" s="213"/>
      <c r="AD83" s="213"/>
      <c r="AE83" s="213"/>
      <c r="AF83" s="213"/>
      <c r="AG83" s="213"/>
      <c r="AH83" s="213"/>
    </row>
    <row r="84" spans="25:34" x14ac:dyDescent="0.15"/>
    <row r="85" spans="25:34" x14ac:dyDescent="0.15"/>
    <row r="86" spans="25:34" x14ac:dyDescent="0.15"/>
    <row r="87" spans="25:34" x14ac:dyDescent="0.15"/>
    <row r="88" spans="25:34" x14ac:dyDescent="0.15">
      <c r="AH88" s="21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13"/>
      <c r="AG94" s="213"/>
      <c r="AH94" s="213"/>
    </row>
    <row r="95" spans="25:34" ht="13.5" customHeight="1" x14ac:dyDescent="0.15">
      <c r="AH95" s="21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13"/>
    </row>
    <row r="102" spans="33:34" ht="13.5" customHeight="1" x14ac:dyDescent="0.15"/>
    <row r="103" spans="33:34" ht="13.5" customHeight="1" x14ac:dyDescent="0.15"/>
    <row r="104" spans="33:34" ht="13.5" customHeight="1" x14ac:dyDescent="0.15">
      <c r="AG104" s="213"/>
      <c r="AH104" s="21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13"/>
    </row>
    <row r="117" spans="34:122" ht="13.5" customHeight="1" x14ac:dyDescent="0.15"/>
    <row r="118" spans="34:122" ht="13.5" customHeight="1" x14ac:dyDescent="0.15"/>
    <row r="119" spans="34:122" ht="13.5" customHeight="1" x14ac:dyDescent="0.15"/>
    <row r="120" spans="34:122" ht="13.5" customHeight="1" x14ac:dyDescent="0.15">
      <c r="AH120" s="213"/>
    </row>
    <row r="121" spans="34:122" ht="13.5" customHeight="1" x14ac:dyDescent="0.15">
      <c r="AH121" s="213"/>
    </row>
    <row r="122" spans="34:122" ht="13.5" customHeight="1" x14ac:dyDescent="0.15"/>
    <row r="123" spans="34:122" ht="13.5" customHeight="1" x14ac:dyDescent="0.15"/>
    <row r="124" spans="34:122" ht="13.5" customHeight="1" x14ac:dyDescent="0.15"/>
    <row r="125" spans="34:122" ht="13.5" customHeight="1" x14ac:dyDescent="0.15">
      <c r="DR125" s="213" t="s">
        <v>494</v>
      </c>
    </row>
  </sheetData>
  <sheetProtection algorithmName="SHA-512" hashValue="qRKEYdt0Rqk2Y5XuPuvcqjGqhE7VuPWaZZkCDw+fOBIzqJZTvKoepJra6XZjR8Rc5JKLZ5TvGVC3MmGwF28iWg==" saltValue="LtyxSVQGS4pK3Wq3tDt1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60F84-BC06-4CBF-91CC-5FA02B5FB8F5}">
  <sheetPr>
    <pageSetUpPr fitToPage="1"/>
  </sheetPr>
  <dimension ref="A1:DR125"/>
  <sheetViews>
    <sheetView showGridLines="0" view="pageBreakPreview" zoomScaleNormal="100" zoomScaleSheetLayoutView="100" workbookViewId="0"/>
  </sheetViews>
  <sheetFormatPr defaultColWidth="0" defaultRowHeight="13.5" customHeight="1" zeroHeight="1" x14ac:dyDescent="0.15"/>
  <cols>
    <col min="1" max="34" width="2.5" style="214" customWidth="1"/>
    <col min="35" max="122" width="2.5" style="213" customWidth="1"/>
    <col min="123" max="16384" width="2.5" style="213" hidden="1"/>
  </cols>
  <sheetData>
    <row r="1" spans="2:34" ht="13.5" customHeight="1" x14ac:dyDescent="0.15">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2:34" x14ac:dyDescent="0.15">
      <c r="S2" s="213"/>
      <c r="AH2" s="213"/>
    </row>
    <row r="3" spans="2:34" x14ac:dyDescent="0.15">
      <c r="C3" s="213"/>
      <c r="D3" s="213"/>
      <c r="E3" s="213"/>
      <c r="F3" s="213"/>
      <c r="G3" s="213"/>
      <c r="H3" s="213"/>
      <c r="I3" s="213"/>
      <c r="J3" s="213"/>
      <c r="K3" s="213"/>
      <c r="L3" s="213"/>
      <c r="M3" s="213"/>
      <c r="N3" s="213"/>
      <c r="O3" s="213"/>
      <c r="P3" s="213"/>
      <c r="Q3" s="213"/>
      <c r="R3" s="213"/>
      <c r="S3" s="213"/>
      <c r="U3" s="213"/>
      <c r="V3" s="213"/>
      <c r="W3" s="213"/>
      <c r="X3" s="213"/>
      <c r="Y3" s="213"/>
      <c r="Z3" s="213"/>
      <c r="AA3" s="213"/>
      <c r="AB3" s="213"/>
      <c r="AC3" s="213"/>
      <c r="AD3" s="213"/>
      <c r="AE3" s="213"/>
      <c r="AF3" s="213"/>
      <c r="AG3" s="213"/>
      <c r="AH3" s="213"/>
    </row>
    <row r="4" spans="2:34" x14ac:dyDescent="0.15"/>
    <row r="5" spans="2:34" x14ac:dyDescent="0.15"/>
    <row r="6" spans="2:34" x14ac:dyDescent="0.15"/>
    <row r="7" spans="2:34" x14ac:dyDescent="0.15"/>
    <row r="8" spans="2:34" x14ac:dyDescent="0.15"/>
    <row r="9" spans="2:34" x14ac:dyDescent="0.15">
      <c r="AH9" s="21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13"/>
    </row>
    <row r="18" spans="12:34" x14ac:dyDescent="0.15"/>
    <row r="19" spans="12:34" x14ac:dyDescent="0.15"/>
    <row r="20" spans="12:34" x14ac:dyDescent="0.15">
      <c r="AH20" s="213"/>
    </row>
    <row r="21" spans="12:34" x14ac:dyDescent="0.15">
      <c r="AH21" s="213"/>
    </row>
    <row r="22" spans="12:34" x14ac:dyDescent="0.15"/>
    <row r="23" spans="12:34" x14ac:dyDescent="0.15"/>
    <row r="24" spans="12:34" x14ac:dyDescent="0.15">
      <c r="Q24" s="213"/>
    </row>
    <row r="25" spans="12:34" x14ac:dyDescent="0.15"/>
    <row r="26" spans="12:34" x14ac:dyDescent="0.15"/>
    <row r="27" spans="12:34" x14ac:dyDescent="0.15"/>
    <row r="28" spans="12:34" x14ac:dyDescent="0.15">
      <c r="O28" s="213"/>
      <c r="T28" s="213"/>
      <c r="AH28" s="213"/>
    </row>
    <row r="29" spans="12:34" x14ac:dyDescent="0.15"/>
    <row r="30" spans="12:34" x14ac:dyDescent="0.15"/>
    <row r="31" spans="12:34" x14ac:dyDescent="0.15">
      <c r="Q31" s="213"/>
    </row>
    <row r="32" spans="12:34" x14ac:dyDescent="0.15">
      <c r="L32" s="213"/>
    </row>
    <row r="33" spans="2:34" x14ac:dyDescent="0.15">
      <c r="C33" s="213"/>
      <c r="E33" s="213"/>
      <c r="G33" s="213"/>
      <c r="I33" s="213"/>
      <c r="X33" s="213"/>
    </row>
    <row r="34" spans="2:34" x14ac:dyDescent="0.15">
      <c r="B34" s="213"/>
      <c r="P34" s="213"/>
      <c r="R34" s="213"/>
      <c r="T34" s="213"/>
    </row>
    <row r="35" spans="2:34" x14ac:dyDescent="0.15">
      <c r="D35" s="213"/>
      <c r="W35" s="213"/>
      <c r="AC35" s="213"/>
      <c r="AD35" s="213"/>
      <c r="AE35" s="213"/>
      <c r="AF35" s="213"/>
      <c r="AG35" s="213"/>
      <c r="AH35" s="213"/>
    </row>
    <row r="36" spans="2:34" x14ac:dyDescent="0.15">
      <c r="H36" s="213"/>
      <c r="J36" s="213"/>
      <c r="K36" s="213"/>
      <c r="M36" s="213"/>
      <c r="Y36" s="213"/>
      <c r="Z36" s="213"/>
      <c r="AA36" s="213"/>
      <c r="AB36" s="213"/>
      <c r="AC36" s="213"/>
      <c r="AD36" s="213"/>
      <c r="AE36" s="213"/>
      <c r="AF36" s="213"/>
      <c r="AG36" s="213"/>
      <c r="AH36" s="213"/>
    </row>
    <row r="37" spans="2:34" x14ac:dyDescent="0.15">
      <c r="AH37" s="213"/>
    </row>
    <row r="38" spans="2:34" x14ac:dyDescent="0.15">
      <c r="AG38" s="213"/>
      <c r="AH38" s="213"/>
    </row>
    <row r="39" spans="2:34" x14ac:dyDescent="0.15"/>
    <row r="40" spans="2:34" x14ac:dyDescent="0.15">
      <c r="X40" s="213"/>
    </row>
    <row r="41" spans="2:34" x14ac:dyDescent="0.15">
      <c r="R41" s="213"/>
    </row>
    <row r="42" spans="2:34" x14ac:dyDescent="0.15">
      <c r="W42" s="213"/>
    </row>
    <row r="43" spans="2:34" x14ac:dyDescent="0.15">
      <c r="Y43" s="213"/>
      <c r="Z43" s="213"/>
      <c r="AA43" s="213"/>
      <c r="AB43" s="213"/>
      <c r="AC43" s="213"/>
      <c r="AD43" s="213"/>
      <c r="AE43" s="213"/>
      <c r="AF43" s="213"/>
      <c r="AG43" s="213"/>
      <c r="AH43" s="213"/>
    </row>
    <row r="44" spans="2:34" x14ac:dyDescent="0.15">
      <c r="AH44" s="213"/>
    </row>
    <row r="45" spans="2:34" x14ac:dyDescent="0.15">
      <c r="X45" s="213"/>
    </row>
    <row r="46" spans="2:34" x14ac:dyDescent="0.15"/>
    <row r="47" spans="2:34" x14ac:dyDescent="0.15"/>
    <row r="48" spans="2:34" x14ac:dyDescent="0.15">
      <c r="W48" s="213"/>
      <c r="Y48" s="213"/>
      <c r="Z48" s="213"/>
      <c r="AA48" s="213"/>
      <c r="AB48" s="213"/>
      <c r="AC48" s="213"/>
      <c r="AD48" s="213"/>
      <c r="AE48" s="213"/>
      <c r="AF48" s="213"/>
      <c r="AG48" s="213"/>
      <c r="AH48" s="213"/>
    </row>
    <row r="49" spans="28:34" x14ac:dyDescent="0.15"/>
    <row r="50" spans="28:34" x14ac:dyDescent="0.15">
      <c r="AE50" s="213"/>
      <c r="AF50" s="213"/>
      <c r="AG50" s="213"/>
      <c r="AH50" s="213"/>
    </row>
    <row r="51" spans="28:34" x14ac:dyDescent="0.15">
      <c r="AC51" s="213"/>
      <c r="AD51" s="213"/>
      <c r="AE51" s="213"/>
      <c r="AF51" s="213"/>
      <c r="AG51" s="213"/>
      <c r="AH51" s="213"/>
    </row>
    <row r="52" spans="28:34" x14ac:dyDescent="0.15"/>
    <row r="53" spans="28:34" x14ac:dyDescent="0.15">
      <c r="AF53" s="213"/>
      <c r="AG53" s="213"/>
      <c r="AH53" s="213"/>
    </row>
    <row r="54" spans="28:34" x14ac:dyDescent="0.15">
      <c r="AH54" s="213"/>
    </row>
    <row r="55" spans="28:34" x14ac:dyDescent="0.15"/>
    <row r="56" spans="28:34" x14ac:dyDescent="0.15">
      <c r="AB56" s="213"/>
      <c r="AC56" s="213"/>
      <c r="AD56" s="213"/>
      <c r="AE56" s="213"/>
      <c r="AF56" s="213"/>
      <c r="AG56" s="213"/>
      <c r="AH56" s="213"/>
    </row>
    <row r="57" spans="28:34" x14ac:dyDescent="0.15">
      <c r="AH57" s="213"/>
    </row>
    <row r="58" spans="28:34" x14ac:dyDescent="0.15">
      <c r="AH58" s="213"/>
    </row>
    <row r="59" spans="28:34" x14ac:dyDescent="0.15">
      <c r="AG59" s="213"/>
      <c r="AH59" s="213"/>
    </row>
    <row r="60" spans="28:34" x14ac:dyDescent="0.15"/>
    <row r="61" spans="28:34" x14ac:dyDescent="0.15"/>
    <row r="62" spans="28:34" x14ac:dyDescent="0.15"/>
    <row r="63" spans="28:34" x14ac:dyDescent="0.15">
      <c r="AH63" s="213"/>
    </row>
    <row r="64" spans="28:34" x14ac:dyDescent="0.15">
      <c r="AG64" s="213"/>
      <c r="AH64" s="213"/>
    </row>
    <row r="65" spans="28:34" x14ac:dyDescent="0.15"/>
    <row r="66" spans="28:34" x14ac:dyDescent="0.15"/>
    <row r="67" spans="28:34" x14ac:dyDescent="0.15"/>
    <row r="68" spans="28:34" x14ac:dyDescent="0.15">
      <c r="AB68" s="213"/>
      <c r="AC68" s="213"/>
      <c r="AD68" s="213"/>
      <c r="AE68" s="213"/>
      <c r="AF68" s="213"/>
      <c r="AG68" s="213"/>
      <c r="AH68" s="213"/>
    </row>
    <row r="69" spans="28:34" x14ac:dyDescent="0.15">
      <c r="AF69" s="213"/>
      <c r="AG69" s="213"/>
      <c r="AH69" s="213"/>
    </row>
    <row r="70" spans="28:34" x14ac:dyDescent="0.15"/>
    <row r="71" spans="28:34" x14ac:dyDescent="0.15"/>
    <row r="72" spans="28:34" x14ac:dyDescent="0.15"/>
    <row r="73" spans="28:34" x14ac:dyDescent="0.15"/>
    <row r="74" spans="28:34" x14ac:dyDescent="0.15"/>
    <row r="75" spans="28:34" x14ac:dyDescent="0.15">
      <c r="AH75" s="213"/>
    </row>
    <row r="76" spans="28:34" x14ac:dyDescent="0.15">
      <c r="AF76" s="213"/>
      <c r="AG76" s="213"/>
      <c r="AH76" s="213"/>
    </row>
    <row r="77" spans="28:34" x14ac:dyDescent="0.15">
      <c r="AG77" s="213"/>
      <c r="AH77" s="213"/>
    </row>
    <row r="78" spans="28:34" x14ac:dyDescent="0.15"/>
    <row r="79" spans="28:34" x14ac:dyDescent="0.15"/>
    <row r="80" spans="28:34" x14ac:dyDescent="0.15"/>
    <row r="81" spans="25:34" x14ac:dyDescent="0.15"/>
    <row r="82" spans="25:34" x14ac:dyDescent="0.15">
      <c r="Y82" s="213"/>
    </row>
    <row r="83" spans="25:34" x14ac:dyDescent="0.15">
      <c r="Y83" s="213"/>
      <c r="Z83" s="213"/>
      <c r="AA83" s="213"/>
      <c r="AB83" s="213"/>
      <c r="AC83" s="213"/>
      <c r="AD83" s="213"/>
      <c r="AE83" s="213"/>
      <c r="AF83" s="213"/>
      <c r="AG83" s="213"/>
      <c r="AH83" s="213"/>
    </row>
    <row r="84" spans="25:34" x14ac:dyDescent="0.15"/>
    <row r="85" spans="25:34" x14ac:dyDescent="0.15"/>
    <row r="86" spans="25:34" x14ac:dyDescent="0.15"/>
    <row r="87" spans="25:34" x14ac:dyDescent="0.15"/>
    <row r="88" spans="25:34" x14ac:dyDescent="0.15">
      <c r="AH88" s="21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13"/>
      <c r="AG94" s="213"/>
      <c r="AH94" s="213"/>
    </row>
    <row r="95" spans="25:34" ht="13.5" customHeight="1" x14ac:dyDescent="0.15">
      <c r="AH95" s="21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13"/>
    </row>
    <row r="102" spans="33:34" ht="13.5" customHeight="1" x14ac:dyDescent="0.15"/>
    <row r="103" spans="33:34" ht="13.5" customHeight="1" x14ac:dyDescent="0.15"/>
    <row r="104" spans="33:34" ht="13.5" customHeight="1" x14ac:dyDescent="0.15">
      <c r="AG104" s="213"/>
      <c r="AH104" s="21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13"/>
    </row>
    <row r="117" spans="34:122" ht="13.5" customHeight="1" x14ac:dyDescent="0.15"/>
    <row r="118" spans="34:122" ht="13.5" customHeight="1" x14ac:dyDescent="0.15"/>
    <row r="119" spans="34:122" ht="13.5" customHeight="1" x14ac:dyDescent="0.15"/>
    <row r="120" spans="34:122" ht="13.5" customHeight="1" x14ac:dyDescent="0.15">
      <c r="AH120" s="213"/>
    </row>
    <row r="121" spans="34:122" ht="13.5" customHeight="1" x14ac:dyDescent="0.15">
      <c r="AH121" s="213"/>
    </row>
    <row r="122" spans="34:122" ht="13.5" customHeight="1" x14ac:dyDescent="0.15"/>
    <row r="123" spans="34:122" ht="13.5" customHeight="1" x14ac:dyDescent="0.15"/>
    <row r="124" spans="34:122" ht="13.5" customHeight="1" x14ac:dyDescent="0.15"/>
    <row r="125" spans="34:122" ht="13.5" customHeight="1" x14ac:dyDescent="0.15">
      <c r="DR125" s="213" t="s">
        <v>494</v>
      </c>
    </row>
  </sheetData>
  <sheetProtection algorithmName="SHA-512" hashValue="ZkbX6DRA/e1uPV7QmyooNUTQ42ZCYCsR5yalUp2nY1GJjoLJ4WuYciUktlQmcirtgK4gOjWaSlj/1WH9QpNK2Q==" saltValue="6E4ZHL6VfVAJuAqELa/O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71" customWidth="1"/>
    <col min="2" max="8" width="13.375" style="71" customWidth="1"/>
    <col min="9" max="16384" width="11.125" style="71"/>
  </cols>
  <sheetData>
    <row r="1" spans="1:8" x14ac:dyDescent="0.15">
      <c r="A1" s="65"/>
      <c r="B1" s="66"/>
      <c r="C1" s="67"/>
      <c r="D1" s="68"/>
      <c r="E1" s="69"/>
      <c r="F1" s="69"/>
      <c r="G1" s="69"/>
      <c r="H1" s="70"/>
    </row>
    <row r="2" spans="1:8" x14ac:dyDescent="0.15">
      <c r="A2" s="72"/>
      <c r="B2" s="73"/>
      <c r="C2" s="74"/>
      <c r="D2" s="75" t="s">
        <v>50</v>
      </c>
      <c r="E2" s="76"/>
      <c r="F2" s="77" t="s">
        <v>544</v>
      </c>
      <c r="G2" s="78"/>
      <c r="H2" s="79"/>
    </row>
    <row r="3" spans="1:8" x14ac:dyDescent="0.15">
      <c r="A3" s="75" t="s">
        <v>537</v>
      </c>
      <c r="B3" s="80"/>
      <c r="C3" s="81"/>
      <c r="D3" s="82">
        <v>37467</v>
      </c>
      <c r="E3" s="83"/>
      <c r="F3" s="84">
        <v>79466</v>
      </c>
      <c r="G3" s="85"/>
      <c r="H3" s="86"/>
    </row>
    <row r="4" spans="1:8" x14ac:dyDescent="0.15">
      <c r="A4" s="87"/>
      <c r="B4" s="88"/>
      <c r="C4" s="89"/>
      <c r="D4" s="90">
        <v>32152</v>
      </c>
      <c r="E4" s="91"/>
      <c r="F4" s="92">
        <v>44645</v>
      </c>
      <c r="G4" s="93"/>
      <c r="H4" s="94"/>
    </row>
    <row r="5" spans="1:8" x14ac:dyDescent="0.15">
      <c r="A5" s="75" t="s">
        <v>539</v>
      </c>
      <c r="B5" s="80"/>
      <c r="C5" s="81"/>
      <c r="D5" s="82">
        <v>33992</v>
      </c>
      <c r="E5" s="83"/>
      <c r="F5" s="84">
        <v>90072</v>
      </c>
      <c r="G5" s="85"/>
      <c r="H5" s="86"/>
    </row>
    <row r="6" spans="1:8" x14ac:dyDescent="0.15">
      <c r="A6" s="87"/>
      <c r="B6" s="88"/>
      <c r="C6" s="89"/>
      <c r="D6" s="90">
        <v>32765</v>
      </c>
      <c r="E6" s="91"/>
      <c r="F6" s="92">
        <v>46083</v>
      </c>
      <c r="G6" s="93"/>
      <c r="H6" s="94"/>
    </row>
    <row r="7" spans="1:8" x14ac:dyDescent="0.15">
      <c r="A7" s="75" t="s">
        <v>540</v>
      </c>
      <c r="B7" s="80"/>
      <c r="C7" s="81"/>
      <c r="D7" s="82">
        <v>32130</v>
      </c>
      <c r="E7" s="83"/>
      <c r="F7" s="84">
        <v>88328</v>
      </c>
      <c r="G7" s="85"/>
      <c r="H7" s="86"/>
    </row>
    <row r="8" spans="1:8" x14ac:dyDescent="0.15">
      <c r="A8" s="87"/>
      <c r="B8" s="88"/>
      <c r="C8" s="89"/>
      <c r="D8" s="90">
        <v>30377</v>
      </c>
      <c r="E8" s="91"/>
      <c r="F8" s="92">
        <v>49013</v>
      </c>
      <c r="G8" s="93"/>
      <c r="H8" s="94"/>
    </row>
    <row r="9" spans="1:8" x14ac:dyDescent="0.15">
      <c r="A9" s="75" t="s">
        <v>541</v>
      </c>
      <c r="B9" s="80"/>
      <c r="C9" s="81"/>
      <c r="D9" s="82">
        <v>37725</v>
      </c>
      <c r="E9" s="83"/>
      <c r="F9" s="84">
        <v>103390</v>
      </c>
      <c r="G9" s="85"/>
      <c r="H9" s="86"/>
    </row>
    <row r="10" spans="1:8" x14ac:dyDescent="0.15">
      <c r="A10" s="87"/>
      <c r="B10" s="88"/>
      <c r="C10" s="89"/>
      <c r="D10" s="90">
        <v>29222</v>
      </c>
      <c r="E10" s="91"/>
      <c r="F10" s="92">
        <v>51269</v>
      </c>
      <c r="G10" s="93"/>
      <c r="H10" s="94"/>
    </row>
    <row r="11" spans="1:8" x14ac:dyDescent="0.15">
      <c r="A11" s="75" t="s">
        <v>542</v>
      </c>
      <c r="B11" s="80"/>
      <c r="C11" s="81"/>
      <c r="D11" s="82">
        <v>34254</v>
      </c>
      <c r="E11" s="83"/>
      <c r="F11" s="84">
        <v>125391</v>
      </c>
      <c r="G11" s="85"/>
      <c r="H11" s="86"/>
    </row>
    <row r="12" spans="1:8" x14ac:dyDescent="0.15">
      <c r="A12" s="87"/>
      <c r="B12" s="88"/>
      <c r="C12" s="95"/>
      <c r="D12" s="90">
        <v>26515</v>
      </c>
      <c r="E12" s="91"/>
      <c r="F12" s="92">
        <v>68516</v>
      </c>
      <c r="G12" s="93"/>
      <c r="H12" s="94"/>
    </row>
    <row r="13" spans="1:8" x14ac:dyDescent="0.15">
      <c r="A13" s="75"/>
      <c r="B13" s="80"/>
      <c r="C13" s="96"/>
      <c r="D13" s="97">
        <v>35114</v>
      </c>
      <c r="E13" s="98"/>
      <c r="F13" s="99">
        <v>97329</v>
      </c>
      <c r="G13" s="100"/>
      <c r="H13" s="86"/>
    </row>
    <row r="14" spans="1:8" x14ac:dyDescent="0.15">
      <c r="A14" s="87"/>
      <c r="B14" s="88"/>
      <c r="C14" s="89"/>
      <c r="D14" s="90">
        <v>30206</v>
      </c>
      <c r="E14" s="91"/>
      <c r="F14" s="92">
        <v>51905</v>
      </c>
      <c r="G14" s="93"/>
      <c r="H14" s="94"/>
    </row>
    <row r="17" spans="1:11" x14ac:dyDescent="0.15">
      <c r="A17" s="71" t="s">
        <v>51</v>
      </c>
    </row>
    <row r="18" spans="1:11" x14ac:dyDescent="0.15">
      <c r="A18" s="101"/>
      <c r="B18" s="101" t="e">
        <f>#REF!</f>
        <v>#REF!</v>
      </c>
      <c r="C18" s="101" t="e">
        <f>#REF!</f>
        <v>#REF!</v>
      </c>
      <c r="D18" s="101" t="e">
        <f>#REF!</f>
        <v>#REF!</v>
      </c>
      <c r="E18" s="101" t="e">
        <f>#REF!</f>
        <v>#REF!</v>
      </c>
      <c r="F18" s="101" t="e">
        <f>#REF!</f>
        <v>#REF!</v>
      </c>
    </row>
    <row r="19" spans="1:11" x14ac:dyDescent="0.15">
      <c r="A19" s="101" t="s">
        <v>52</v>
      </c>
      <c r="B19" s="101" t="e">
        <f>ROUND(VALUE(SUBSTITUTE(#REF!,"▲","-")),2)</f>
        <v>#REF!</v>
      </c>
      <c r="C19" s="101" t="e">
        <f>ROUND(VALUE(SUBSTITUTE(#REF!,"▲","-")),2)</f>
        <v>#REF!</v>
      </c>
      <c r="D19" s="101" t="e">
        <f>ROUND(VALUE(SUBSTITUTE(#REF!,"▲","-")),2)</f>
        <v>#REF!</v>
      </c>
      <c r="E19" s="101" t="e">
        <f>ROUND(VALUE(SUBSTITUTE(#REF!,"▲","-")),2)</f>
        <v>#REF!</v>
      </c>
      <c r="F19" s="101" t="e">
        <f>ROUND(VALUE(SUBSTITUTE(#REF!,"▲","-")),2)</f>
        <v>#REF!</v>
      </c>
    </row>
    <row r="20" spans="1:11" x14ac:dyDescent="0.15">
      <c r="A20" s="101" t="s">
        <v>53</v>
      </c>
      <c r="B20" s="101" t="e">
        <f>ROUND(VALUE(SUBSTITUTE(#REF!,"▲","-")),2)</f>
        <v>#REF!</v>
      </c>
      <c r="C20" s="101" t="e">
        <f>ROUND(VALUE(SUBSTITUTE(#REF!,"▲","-")),2)</f>
        <v>#REF!</v>
      </c>
      <c r="D20" s="101" t="e">
        <f>ROUND(VALUE(SUBSTITUTE(#REF!,"▲","-")),2)</f>
        <v>#REF!</v>
      </c>
      <c r="E20" s="101" t="e">
        <f>ROUND(VALUE(SUBSTITUTE(#REF!,"▲","-")),2)</f>
        <v>#REF!</v>
      </c>
      <c r="F20" s="101" t="e">
        <f>ROUND(VALUE(SUBSTITUTE(#REF!,"▲","-")),2)</f>
        <v>#REF!</v>
      </c>
    </row>
    <row r="21" spans="1:11" x14ac:dyDescent="0.15">
      <c r="A21" s="101" t="s">
        <v>54</v>
      </c>
      <c r="B21" s="101" t="e">
        <f>IF(ISNUMBER(VALUE(SUBSTITUTE(#REF!,"▲","-"))),ROUND(VALUE(SUBSTITUTE(#REF!,"▲","-")),2),NA())</f>
        <v>#N/A</v>
      </c>
      <c r="C21" s="101" t="e">
        <f>IF(ISNUMBER(VALUE(SUBSTITUTE(#REF!,"▲","-"))),ROUND(VALUE(SUBSTITUTE(#REF!,"▲","-")),2),NA())</f>
        <v>#N/A</v>
      </c>
      <c r="D21" s="101" t="e">
        <f>IF(ISNUMBER(VALUE(SUBSTITUTE(#REF!,"▲","-"))),ROUND(VALUE(SUBSTITUTE(#REF!,"▲","-")),2),NA())</f>
        <v>#N/A</v>
      </c>
      <c r="E21" s="101" t="e">
        <f>IF(ISNUMBER(VALUE(SUBSTITUTE(#REF!,"▲","-"))),ROUND(VALUE(SUBSTITUTE(#REF!,"▲","-")),2),NA())</f>
        <v>#N/A</v>
      </c>
      <c r="F21" s="101" t="e">
        <f>IF(ISNUMBER(VALUE(SUBSTITUTE(#REF!,"▲","-"))),ROUND(VALUE(SUBSTITUTE(#REF!,"▲","-")),2),NA())</f>
        <v>#N/A</v>
      </c>
    </row>
    <row r="24" spans="1:11" x14ac:dyDescent="0.15">
      <c r="A24" s="71" t="s">
        <v>55</v>
      </c>
    </row>
    <row r="25" spans="1:11" x14ac:dyDescent="0.15">
      <c r="A25" s="102"/>
      <c r="B25" s="102" t="e">
        <f>#REF!</f>
        <v>#REF!</v>
      </c>
      <c r="C25" s="102"/>
      <c r="D25" s="102" t="e">
        <f>#REF!</f>
        <v>#REF!</v>
      </c>
      <c r="E25" s="102"/>
      <c r="F25" s="102" t="e">
        <f>#REF!</f>
        <v>#REF!</v>
      </c>
      <c r="G25" s="102"/>
      <c r="H25" s="102" t="e">
        <f>#REF!</f>
        <v>#REF!</v>
      </c>
      <c r="I25" s="102"/>
      <c r="J25" s="102" t="e">
        <f>#REF!</f>
        <v>#REF!</v>
      </c>
      <c r="K25" s="102"/>
    </row>
    <row r="26" spans="1:11" x14ac:dyDescent="0.15">
      <c r="A26" s="102"/>
      <c r="B26" s="102" t="s">
        <v>56</v>
      </c>
      <c r="C26" s="102" t="s">
        <v>57</v>
      </c>
      <c r="D26" s="102" t="s">
        <v>56</v>
      </c>
      <c r="E26" s="102" t="s">
        <v>57</v>
      </c>
      <c r="F26" s="102" t="s">
        <v>56</v>
      </c>
      <c r="G26" s="102" t="s">
        <v>57</v>
      </c>
      <c r="H26" s="102" t="s">
        <v>56</v>
      </c>
      <c r="I26" s="102" t="s">
        <v>57</v>
      </c>
      <c r="J26" s="102" t="s">
        <v>56</v>
      </c>
      <c r="K26" s="102" t="s">
        <v>57</v>
      </c>
    </row>
    <row r="27" spans="1:11" x14ac:dyDescent="0.15">
      <c r="A27" s="102" t="e">
        <f>IF(#REF!="",NA(),#REF!)</f>
        <v>#REF!</v>
      </c>
      <c r="B27" s="102" t="e">
        <f>IF(ROUND(VALUE(SUBSTITUTE(#REF!,"▲", "-")), 2) &lt; 0, ABS(ROUND(VALUE(SUBSTITUTE(#REF!,"▲", "-")), 2)), NA())</f>
        <v>#REF!</v>
      </c>
      <c r="C27" s="102" t="e">
        <f>IF(ROUND(VALUE(SUBSTITUTE(#REF!,"▲", "-")), 2) &gt;= 0, ABS(ROUND(VALUE(SUBSTITUTE(#REF!,"▲", "-")), 2)), NA())</f>
        <v>#REF!</v>
      </c>
      <c r="D27" s="102" t="e">
        <f>IF(ROUND(VALUE(SUBSTITUTE(#REF!,"▲", "-")), 2) &lt; 0, ABS(ROUND(VALUE(SUBSTITUTE(#REF!,"▲", "-")), 2)), NA())</f>
        <v>#REF!</v>
      </c>
      <c r="E27" s="102" t="e">
        <f>IF(ROUND(VALUE(SUBSTITUTE(#REF!,"▲", "-")), 2) &gt;= 0, ABS(ROUND(VALUE(SUBSTITUTE(#REF!,"▲", "-")), 2)), NA())</f>
        <v>#REF!</v>
      </c>
      <c r="F27" s="102" t="e">
        <f>IF(ROUND(VALUE(SUBSTITUTE(#REF!,"▲", "-")), 2) &lt; 0, ABS(ROUND(VALUE(SUBSTITUTE(#REF!,"▲", "-")), 2)), NA())</f>
        <v>#REF!</v>
      </c>
      <c r="G27" s="102" t="e">
        <f>IF(ROUND(VALUE(SUBSTITUTE(#REF!,"▲", "-")), 2) &gt;= 0, ABS(ROUND(VALUE(SUBSTITUTE(#REF!,"▲", "-")), 2)), NA())</f>
        <v>#REF!</v>
      </c>
      <c r="H27" s="102" t="e">
        <f>IF(ROUND(VALUE(SUBSTITUTE(#REF!,"▲", "-")), 2) &lt; 0, ABS(ROUND(VALUE(SUBSTITUTE(#REF!,"▲", "-")), 2)), NA())</f>
        <v>#REF!</v>
      </c>
      <c r="I27" s="102" t="e">
        <f>IF(ROUND(VALUE(SUBSTITUTE(#REF!,"▲", "-")), 2) &gt;= 0, ABS(ROUND(VALUE(SUBSTITUTE(#REF!,"▲", "-")), 2)), NA())</f>
        <v>#REF!</v>
      </c>
      <c r="J27" s="102" t="e">
        <f>IF(ROUND(VALUE(SUBSTITUTE(#REF!,"▲", "-")), 2) &lt; 0, ABS(ROUND(VALUE(SUBSTITUTE(#REF!,"▲", "-")), 2)), NA())</f>
        <v>#REF!</v>
      </c>
      <c r="K27" s="102" t="e">
        <f>IF(ROUND(VALUE(SUBSTITUTE(#REF!,"▲", "-")), 2) &gt;= 0, ABS(ROUND(VALUE(SUBSTITUTE(#REF!,"▲", "-")), 2)), NA())</f>
        <v>#REF!</v>
      </c>
    </row>
    <row r="28" spans="1:11" x14ac:dyDescent="0.15">
      <c r="A28" s="102" t="e">
        <f>IF(#REF!="",NA(),#REF!)</f>
        <v>#REF!</v>
      </c>
      <c r="B28" s="102" t="e">
        <f>IF(ROUND(VALUE(SUBSTITUTE(#REF!,"▲", "-")), 2) &lt; 0, ABS(ROUND(VALUE(SUBSTITUTE(#REF!,"▲", "-")), 2)), NA())</f>
        <v>#REF!</v>
      </c>
      <c r="C28" s="102" t="e">
        <f>IF(ROUND(VALUE(SUBSTITUTE(#REF!,"▲", "-")), 2) &gt;= 0, ABS(ROUND(VALUE(SUBSTITUTE(#REF!,"▲", "-")), 2)), NA())</f>
        <v>#REF!</v>
      </c>
      <c r="D28" s="102" t="e">
        <f>IF(ROUND(VALUE(SUBSTITUTE(#REF!,"▲", "-")), 2) &lt; 0, ABS(ROUND(VALUE(SUBSTITUTE(#REF!,"▲", "-")), 2)), NA())</f>
        <v>#REF!</v>
      </c>
      <c r="E28" s="102" t="e">
        <f>IF(ROUND(VALUE(SUBSTITUTE(#REF!,"▲", "-")), 2) &gt;= 0, ABS(ROUND(VALUE(SUBSTITUTE(#REF!,"▲", "-")), 2)), NA())</f>
        <v>#REF!</v>
      </c>
      <c r="F28" s="102" t="e">
        <f>IF(ROUND(VALUE(SUBSTITUTE(#REF!,"▲", "-")), 2) &lt; 0, ABS(ROUND(VALUE(SUBSTITUTE(#REF!,"▲", "-")), 2)), NA())</f>
        <v>#REF!</v>
      </c>
      <c r="G28" s="102" t="e">
        <f>IF(ROUND(VALUE(SUBSTITUTE(#REF!,"▲", "-")), 2) &gt;= 0, ABS(ROUND(VALUE(SUBSTITUTE(#REF!,"▲", "-")), 2)), NA())</f>
        <v>#REF!</v>
      </c>
      <c r="H28" s="102" t="e">
        <f>IF(ROUND(VALUE(SUBSTITUTE(#REF!,"▲", "-")), 2) &lt; 0, ABS(ROUND(VALUE(SUBSTITUTE(#REF!,"▲", "-")), 2)), NA())</f>
        <v>#REF!</v>
      </c>
      <c r="I28" s="102" t="e">
        <f>IF(ROUND(VALUE(SUBSTITUTE(#REF!,"▲", "-")), 2) &gt;= 0, ABS(ROUND(VALUE(SUBSTITUTE(#REF!,"▲", "-")), 2)), NA())</f>
        <v>#REF!</v>
      </c>
      <c r="J28" s="102" t="e">
        <f>IF(ROUND(VALUE(SUBSTITUTE(#REF!,"▲", "-")), 2) &lt; 0, ABS(ROUND(VALUE(SUBSTITUTE(#REF!,"▲", "-")), 2)), NA())</f>
        <v>#REF!</v>
      </c>
      <c r="K28" s="102" t="e">
        <f>IF(ROUND(VALUE(SUBSTITUTE(#REF!,"▲", "-")), 2) &gt;= 0, ABS(ROUND(VALUE(SUBSTITUTE(#REF!,"▲", "-")), 2)), NA())</f>
        <v>#REF!</v>
      </c>
    </row>
    <row r="29" spans="1:11" x14ac:dyDescent="0.15">
      <c r="A29" s="102" t="e">
        <f>IF(#REF!="",NA(),#REF!)</f>
        <v>#REF!</v>
      </c>
      <c r="B29" s="102" t="e">
        <f>IF(ROUND(VALUE(SUBSTITUTE(#REF!,"▲", "-")), 2) &lt; 0, ABS(ROUND(VALUE(SUBSTITUTE(#REF!,"▲", "-")), 2)), NA())</f>
        <v>#REF!</v>
      </c>
      <c r="C29" s="102" t="e">
        <f>IF(ROUND(VALUE(SUBSTITUTE(#REF!,"▲", "-")), 2) &gt;= 0, ABS(ROUND(VALUE(SUBSTITUTE(#REF!,"▲", "-")), 2)), NA())</f>
        <v>#REF!</v>
      </c>
      <c r="D29" s="102" t="e">
        <f>IF(ROUND(VALUE(SUBSTITUTE(#REF!,"▲", "-")), 2) &lt; 0, ABS(ROUND(VALUE(SUBSTITUTE(#REF!,"▲", "-")), 2)), NA())</f>
        <v>#REF!</v>
      </c>
      <c r="E29" s="102" t="e">
        <f>IF(ROUND(VALUE(SUBSTITUTE(#REF!,"▲", "-")), 2) &gt;= 0, ABS(ROUND(VALUE(SUBSTITUTE(#REF!,"▲", "-")), 2)), NA())</f>
        <v>#REF!</v>
      </c>
      <c r="F29" s="102" t="e">
        <f>IF(ROUND(VALUE(SUBSTITUTE(#REF!,"▲", "-")), 2) &lt; 0, ABS(ROUND(VALUE(SUBSTITUTE(#REF!,"▲", "-")), 2)), NA())</f>
        <v>#REF!</v>
      </c>
      <c r="G29" s="102" t="e">
        <f>IF(ROUND(VALUE(SUBSTITUTE(#REF!,"▲", "-")), 2) &gt;= 0, ABS(ROUND(VALUE(SUBSTITUTE(#REF!,"▲", "-")), 2)), NA())</f>
        <v>#REF!</v>
      </c>
      <c r="H29" s="102" t="e">
        <f>IF(ROUND(VALUE(SUBSTITUTE(#REF!,"▲", "-")), 2) &lt; 0, ABS(ROUND(VALUE(SUBSTITUTE(#REF!,"▲", "-")), 2)), NA())</f>
        <v>#REF!</v>
      </c>
      <c r="I29" s="102" t="e">
        <f>IF(ROUND(VALUE(SUBSTITUTE(#REF!,"▲", "-")), 2) &gt;= 0, ABS(ROUND(VALUE(SUBSTITUTE(#REF!,"▲", "-")), 2)), NA())</f>
        <v>#REF!</v>
      </c>
      <c r="J29" s="102" t="e">
        <f>IF(ROUND(VALUE(SUBSTITUTE(#REF!,"▲", "-")), 2) &lt; 0, ABS(ROUND(VALUE(SUBSTITUTE(#REF!,"▲", "-")), 2)), NA())</f>
        <v>#REF!</v>
      </c>
      <c r="K29" s="102" t="e">
        <f>IF(ROUND(VALUE(SUBSTITUTE(#REF!,"▲", "-")), 2) &gt;= 0, ABS(ROUND(VALUE(SUBSTITUTE(#REF!,"▲", "-")), 2)), NA())</f>
        <v>#REF!</v>
      </c>
    </row>
    <row r="30" spans="1:11" x14ac:dyDescent="0.15">
      <c r="A30" s="102" t="e">
        <f>IF(#REF!="",NA(),#REF!)</f>
        <v>#REF!</v>
      </c>
      <c r="B30" s="102" t="e">
        <f>IF(ROUND(VALUE(SUBSTITUTE(#REF!,"▲", "-")), 2) &lt; 0, ABS(ROUND(VALUE(SUBSTITUTE(#REF!,"▲", "-")), 2)), NA())</f>
        <v>#REF!</v>
      </c>
      <c r="C30" s="102" t="e">
        <f>IF(ROUND(VALUE(SUBSTITUTE(#REF!,"▲", "-")), 2) &gt;= 0, ABS(ROUND(VALUE(SUBSTITUTE(#REF!,"▲", "-")), 2)), NA())</f>
        <v>#REF!</v>
      </c>
      <c r="D30" s="102" t="e">
        <f>IF(ROUND(VALUE(SUBSTITUTE(#REF!,"▲", "-")), 2) &lt; 0, ABS(ROUND(VALUE(SUBSTITUTE(#REF!,"▲", "-")), 2)), NA())</f>
        <v>#REF!</v>
      </c>
      <c r="E30" s="102" t="e">
        <f>IF(ROUND(VALUE(SUBSTITUTE(#REF!,"▲", "-")), 2) &gt;= 0, ABS(ROUND(VALUE(SUBSTITUTE(#REF!,"▲", "-")), 2)), NA())</f>
        <v>#REF!</v>
      </c>
      <c r="F30" s="102" t="e">
        <f>IF(ROUND(VALUE(SUBSTITUTE(#REF!,"▲", "-")), 2) &lt; 0, ABS(ROUND(VALUE(SUBSTITUTE(#REF!,"▲", "-")), 2)), NA())</f>
        <v>#REF!</v>
      </c>
      <c r="G30" s="102" t="e">
        <f>IF(ROUND(VALUE(SUBSTITUTE(#REF!,"▲", "-")), 2) &gt;= 0, ABS(ROUND(VALUE(SUBSTITUTE(#REF!,"▲", "-")), 2)), NA())</f>
        <v>#REF!</v>
      </c>
      <c r="H30" s="102" t="e">
        <f>IF(ROUND(VALUE(SUBSTITUTE(#REF!,"▲", "-")), 2) &lt; 0, ABS(ROUND(VALUE(SUBSTITUTE(#REF!,"▲", "-")), 2)), NA())</f>
        <v>#REF!</v>
      </c>
      <c r="I30" s="102" t="e">
        <f>IF(ROUND(VALUE(SUBSTITUTE(#REF!,"▲", "-")), 2) &gt;= 0, ABS(ROUND(VALUE(SUBSTITUTE(#REF!,"▲", "-")), 2)), NA())</f>
        <v>#REF!</v>
      </c>
      <c r="J30" s="102" t="e">
        <f>IF(ROUND(VALUE(SUBSTITUTE(#REF!,"▲", "-")), 2) &lt; 0, ABS(ROUND(VALUE(SUBSTITUTE(#REF!,"▲", "-")), 2)), NA())</f>
        <v>#REF!</v>
      </c>
      <c r="K30" s="102" t="e">
        <f>IF(ROUND(VALUE(SUBSTITUTE(#REF!,"▲", "-")), 2) &gt;= 0, ABS(ROUND(VALUE(SUBSTITUTE(#REF!,"▲", "-")), 2)), NA())</f>
        <v>#REF!</v>
      </c>
    </row>
    <row r="31" spans="1:11" x14ac:dyDescent="0.15">
      <c r="A31" s="102" t="e">
        <f>IF(#REF!="",NA(),#REF!)</f>
        <v>#REF!</v>
      </c>
      <c r="B31" s="102" t="e">
        <f>IF(ROUND(VALUE(SUBSTITUTE(#REF!,"▲", "-")), 2) &lt; 0, ABS(ROUND(VALUE(SUBSTITUTE(#REF!,"▲", "-")), 2)), NA())</f>
        <v>#REF!</v>
      </c>
      <c r="C31" s="102" t="e">
        <f>IF(ROUND(VALUE(SUBSTITUTE(#REF!,"▲", "-")), 2) &gt;= 0, ABS(ROUND(VALUE(SUBSTITUTE(#REF!,"▲", "-")), 2)), NA())</f>
        <v>#REF!</v>
      </c>
      <c r="D31" s="102" t="e">
        <f>IF(ROUND(VALUE(SUBSTITUTE(#REF!,"▲", "-")), 2) &lt; 0, ABS(ROUND(VALUE(SUBSTITUTE(#REF!,"▲", "-")), 2)), NA())</f>
        <v>#REF!</v>
      </c>
      <c r="E31" s="102" t="e">
        <f>IF(ROUND(VALUE(SUBSTITUTE(#REF!,"▲", "-")), 2) &gt;= 0, ABS(ROUND(VALUE(SUBSTITUTE(#REF!,"▲", "-")), 2)), NA())</f>
        <v>#REF!</v>
      </c>
      <c r="F31" s="102" t="e">
        <f>IF(ROUND(VALUE(SUBSTITUTE(#REF!,"▲", "-")), 2) &lt; 0, ABS(ROUND(VALUE(SUBSTITUTE(#REF!,"▲", "-")), 2)), NA())</f>
        <v>#REF!</v>
      </c>
      <c r="G31" s="102" t="e">
        <f>IF(ROUND(VALUE(SUBSTITUTE(#REF!,"▲", "-")), 2) &gt;= 0, ABS(ROUND(VALUE(SUBSTITUTE(#REF!,"▲", "-")), 2)), NA())</f>
        <v>#REF!</v>
      </c>
      <c r="H31" s="102" t="e">
        <f>IF(ROUND(VALUE(SUBSTITUTE(#REF!,"▲", "-")), 2) &lt; 0, ABS(ROUND(VALUE(SUBSTITUTE(#REF!,"▲", "-")), 2)), NA())</f>
        <v>#REF!</v>
      </c>
      <c r="I31" s="102" t="e">
        <f>IF(ROUND(VALUE(SUBSTITUTE(#REF!,"▲", "-")), 2) &gt;= 0, ABS(ROUND(VALUE(SUBSTITUTE(#REF!,"▲", "-")), 2)), NA())</f>
        <v>#REF!</v>
      </c>
      <c r="J31" s="102" t="e">
        <f>IF(ROUND(VALUE(SUBSTITUTE(#REF!,"▲", "-")), 2) &lt; 0, ABS(ROUND(VALUE(SUBSTITUTE(#REF!,"▲", "-")), 2)), NA())</f>
        <v>#REF!</v>
      </c>
      <c r="K31" s="102" t="e">
        <f>IF(ROUND(VALUE(SUBSTITUTE(#REF!,"▲", "-")), 2) &gt;= 0, ABS(ROUND(VALUE(SUBSTITUTE(#REF!,"▲", "-")), 2)), NA())</f>
        <v>#REF!</v>
      </c>
    </row>
    <row r="32" spans="1:11" x14ac:dyDescent="0.15">
      <c r="A32" s="102" t="e">
        <f>IF(#REF!="",NA(),#REF!)</f>
        <v>#REF!</v>
      </c>
      <c r="B32" s="102" t="e">
        <f>IF(ROUND(VALUE(SUBSTITUTE(#REF!,"▲", "-")), 2) &lt; 0, ABS(ROUND(VALUE(SUBSTITUTE(#REF!,"▲", "-")), 2)), NA())</f>
        <v>#REF!</v>
      </c>
      <c r="C32" s="102" t="e">
        <f>IF(ROUND(VALUE(SUBSTITUTE(#REF!,"▲", "-")), 2) &gt;= 0, ABS(ROUND(VALUE(SUBSTITUTE(#REF!,"▲", "-")), 2)), NA())</f>
        <v>#REF!</v>
      </c>
      <c r="D32" s="102" t="e">
        <f>IF(ROUND(VALUE(SUBSTITUTE(#REF!,"▲", "-")), 2) &lt; 0, ABS(ROUND(VALUE(SUBSTITUTE(#REF!,"▲", "-")), 2)), NA())</f>
        <v>#REF!</v>
      </c>
      <c r="E32" s="102" t="e">
        <f>IF(ROUND(VALUE(SUBSTITUTE(#REF!,"▲", "-")), 2) &gt;= 0, ABS(ROUND(VALUE(SUBSTITUTE(#REF!,"▲", "-")), 2)), NA())</f>
        <v>#REF!</v>
      </c>
      <c r="F32" s="102" t="e">
        <f>IF(ROUND(VALUE(SUBSTITUTE(#REF!,"▲", "-")), 2) &lt; 0, ABS(ROUND(VALUE(SUBSTITUTE(#REF!,"▲", "-")), 2)), NA())</f>
        <v>#REF!</v>
      </c>
      <c r="G32" s="102" t="e">
        <f>IF(ROUND(VALUE(SUBSTITUTE(#REF!,"▲", "-")), 2) &gt;= 0, ABS(ROUND(VALUE(SUBSTITUTE(#REF!,"▲", "-")), 2)), NA())</f>
        <v>#REF!</v>
      </c>
      <c r="H32" s="102" t="e">
        <f>IF(ROUND(VALUE(SUBSTITUTE(#REF!,"▲", "-")), 2) &lt; 0, ABS(ROUND(VALUE(SUBSTITUTE(#REF!,"▲", "-")), 2)), NA())</f>
        <v>#REF!</v>
      </c>
      <c r="I32" s="102" t="e">
        <f>IF(ROUND(VALUE(SUBSTITUTE(#REF!,"▲", "-")), 2) &gt;= 0, ABS(ROUND(VALUE(SUBSTITUTE(#REF!,"▲", "-")), 2)), NA())</f>
        <v>#REF!</v>
      </c>
      <c r="J32" s="102" t="e">
        <f>IF(ROUND(VALUE(SUBSTITUTE(#REF!,"▲", "-")), 2) &lt; 0, ABS(ROUND(VALUE(SUBSTITUTE(#REF!,"▲", "-")), 2)), NA())</f>
        <v>#REF!</v>
      </c>
      <c r="K32" s="102" t="e">
        <f>IF(ROUND(VALUE(SUBSTITUTE(#REF!,"▲", "-")), 2) &gt;= 0, ABS(ROUND(VALUE(SUBSTITUTE(#REF!,"▲", "-")), 2)), NA())</f>
        <v>#REF!</v>
      </c>
    </row>
    <row r="33" spans="1:16" x14ac:dyDescent="0.15">
      <c r="A33" s="102" t="e">
        <f>IF(#REF!="",NA(),#REF!)</f>
        <v>#REF!</v>
      </c>
      <c r="B33" s="102" t="e">
        <f>IF(ROUND(VALUE(SUBSTITUTE(#REF!,"▲", "-")), 2) &lt; 0, ABS(ROUND(VALUE(SUBSTITUTE(#REF!,"▲", "-")), 2)), NA())</f>
        <v>#REF!</v>
      </c>
      <c r="C33" s="102" t="e">
        <f>IF(ROUND(VALUE(SUBSTITUTE(#REF!,"▲", "-")), 2) &gt;= 0, ABS(ROUND(VALUE(SUBSTITUTE(#REF!,"▲", "-")), 2)), NA())</f>
        <v>#REF!</v>
      </c>
      <c r="D33" s="102" t="e">
        <f>IF(ROUND(VALUE(SUBSTITUTE(#REF!,"▲", "-")), 2) &lt; 0, ABS(ROUND(VALUE(SUBSTITUTE(#REF!,"▲", "-")), 2)), NA())</f>
        <v>#REF!</v>
      </c>
      <c r="E33" s="102" t="e">
        <f>IF(ROUND(VALUE(SUBSTITUTE(#REF!,"▲", "-")), 2) &gt;= 0, ABS(ROUND(VALUE(SUBSTITUTE(#REF!,"▲", "-")), 2)), NA())</f>
        <v>#REF!</v>
      </c>
      <c r="F33" s="102" t="e">
        <f>IF(ROUND(VALUE(SUBSTITUTE(#REF!,"▲", "-")), 2) &lt; 0, ABS(ROUND(VALUE(SUBSTITUTE(#REF!,"▲", "-")), 2)), NA())</f>
        <v>#REF!</v>
      </c>
      <c r="G33" s="102" t="e">
        <f>IF(ROUND(VALUE(SUBSTITUTE(#REF!,"▲", "-")), 2) &gt;= 0, ABS(ROUND(VALUE(SUBSTITUTE(#REF!,"▲", "-")), 2)), NA())</f>
        <v>#REF!</v>
      </c>
      <c r="H33" s="102" t="e">
        <f>IF(ROUND(VALUE(SUBSTITUTE(#REF!,"▲", "-")), 2) &lt; 0, ABS(ROUND(VALUE(SUBSTITUTE(#REF!,"▲", "-")), 2)), NA())</f>
        <v>#REF!</v>
      </c>
      <c r="I33" s="102" t="e">
        <f>IF(ROUND(VALUE(SUBSTITUTE(#REF!,"▲", "-")), 2) &gt;= 0, ABS(ROUND(VALUE(SUBSTITUTE(#REF!,"▲", "-")), 2)), NA())</f>
        <v>#REF!</v>
      </c>
      <c r="J33" s="102" t="e">
        <f>IF(ROUND(VALUE(SUBSTITUTE(#REF!,"▲", "-")), 2) &lt; 0, ABS(ROUND(VALUE(SUBSTITUTE(#REF!,"▲", "-")), 2)), NA())</f>
        <v>#REF!</v>
      </c>
      <c r="K33" s="102" t="e">
        <f>IF(ROUND(VALUE(SUBSTITUTE(#REF!,"▲", "-")), 2) &gt;= 0, ABS(ROUND(VALUE(SUBSTITUTE(#REF!,"▲", "-")), 2)), NA())</f>
        <v>#REF!</v>
      </c>
    </row>
    <row r="34" spans="1:16" x14ac:dyDescent="0.15">
      <c r="A34" s="102" t="e">
        <f>IF(#REF!="",NA(),#REF!)</f>
        <v>#REF!</v>
      </c>
      <c r="B34" s="102" t="e">
        <f>IF(ROUND(VALUE(SUBSTITUTE(#REF!,"▲", "-")), 2) &lt; 0, ABS(ROUND(VALUE(SUBSTITUTE(#REF!,"▲", "-")), 2)), NA())</f>
        <v>#REF!</v>
      </c>
      <c r="C34" s="102" t="e">
        <f>IF(ROUND(VALUE(SUBSTITUTE(#REF!,"▲", "-")), 2) &gt;= 0, ABS(ROUND(VALUE(SUBSTITUTE(#REF!,"▲", "-")), 2)), NA())</f>
        <v>#REF!</v>
      </c>
      <c r="D34" s="102" t="e">
        <f>IF(ROUND(VALUE(SUBSTITUTE(#REF!,"▲", "-")), 2) &lt; 0, ABS(ROUND(VALUE(SUBSTITUTE(#REF!,"▲", "-")), 2)), NA())</f>
        <v>#REF!</v>
      </c>
      <c r="E34" s="102" t="e">
        <f>IF(ROUND(VALUE(SUBSTITUTE(#REF!,"▲", "-")), 2) &gt;= 0, ABS(ROUND(VALUE(SUBSTITUTE(#REF!,"▲", "-")), 2)), NA())</f>
        <v>#REF!</v>
      </c>
      <c r="F34" s="102" t="e">
        <f>IF(ROUND(VALUE(SUBSTITUTE(#REF!,"▲", "-")), 2) &lt; 0, ABS(ROUND(VALUE(SUBSTITUTE(#REF!,"▲", "-")), 2)), NA())</f>
        <v>#REF!</v>
      </c>
      <c r="G34" s="102" t="e">
        <f>IF(ROUND(VALUE(SUBSTITUTE(#REF!,"▲", "-")), 2) &gt;= 0, ABS(ROUND(VALUE(SUBSTITUTE(#REF!,"▲", "-")), 2)), NA())</f>
        <v>#REF!</v>
      </c>
      <c r="H34" s="102" t="e">
        <f>IF(ROUND(VALUE(SUBSTITUTE(#REF!,"▲", "-")), 2) &lt; 0, ABS(ROUND(VALUE(SUBSTITUTE(#REF!,"▲", "-")), 2)), NA())</f>
        <v>#REF!</v>
      </c>
      <c r="I34" s="102" t="e">
        <f>IF(ROUND(VALUE(SUBSTITUTE(#REF!,"▲", "-")), 2) &gt;= 0, ABS(ROUND(VALUE(SUBSTITUTE(#REF!,"▲", "-")), 2)), NA())</f>
        <v>#REF!</v>
      </c>
      <c r="J34" s="102" t="e">
        <f>IF(ROUND(VALUE(SUBSTITUTE(#REF!,"▲", "-")), 2) &lt; 0, ABS(ROUND(VALUE(SUBSTITUTE(#REF!,"▲", "-")), 2)), NA())</f>
        <v>#REF!</v>
      </c>
      <c r="K34" s="102" t="e">
        <f>IF(ROUND(VALUE(SUBSTITUTE(#REF!,"▲", "-")), 2) &gt;= 0, ABS(ROUND(VALUE(SUBSTITUTE(#REF!,"▲", "-")), 2)), NA())</f>
        <v>#REF!</v>
      </c>
    </row>
    <row r="35" spans="1:16" x14ac:dyDescent="0.15">
      <c r="A35" s="102" t="e">
        <f>IF(#REF!="",NA(),#REF!)</f>
        <v>#REF!</v>
      </c>
      <c r="B35" s="102" t="e">
        <f>IF(ROUND(VALUE(SUBSTITUTE(#REF!,"▲", "-")), 2) &lt; 0, ABS(ROUND(VALUE(SUBSTITUTE(#REF!,"▲", "-")), 2)), NA())</f>
        <v>#REF!</v>
      </c>
      <c r="C35" s="102" t="e">
        <f>IF(ROUND(VALUE(SUBSTITUTE(#REF!,"▲", "-")), 2) &gt;= 0, ABS(ROUND(VALUE(SUBSTITUTE(#REF!,"▲", "-")), 2)), NA())</f>
        <v>#REF!</v>
      </c>
      <c r="D35" s="102" t="e">
        <f>IF(ROUND(VALUE(SUBSTITUTE(#REF!,"▲", "-")), 2) &lt; 0, ABS(ROUND(VALUE(SUBSTITUTE(#REF!,"▲", "-")), 2)), NA())</f>
        <v>#REF!</v>
      </c>
      <c r="E35" s="102" t="e">
        <f>IF(ROUND(VALUE(SUBSTITUTE(#REF!,"▲", "-")), 2) &gt;= 0, ABS(ROUND(VALUE(SUBSTITUTE(#REF!,"▲", "-")), 2)), NA())</f>
        <v>#REF!</v>
      </c>
      <c r="F35" s="102" t="e">
        <f>IF(ROUND(VALUE(SUBSTITUTE(#REF!,"▲", "-")), 2) &lt; 0, ABS(ROUND(VALUE(SUBSTITUTE(#REF!,"▲", "-")), 2)), NA())</f>
        <v>#REF!</v>
      </c>
      <c r="G35" s="102" t="e">
        <f>IF(ROUND(VALUE(SUBSTITUTE(#REF!,"▲", "-")), 2) &gt;= 0, ABS(ROUND(VALUE(SUBSTITUTE(#REF!,"▲", "-")), 2)), NA())</f>
        <v>#REF!</v>
      </c>
      <c r="H35" s="102" t="e">
        <f>IF(ROUND(VALUE(SUBSTITUTE(#REF!,"▲", "-")), 2) &lt; 0, ABS(ROUND(VALUE(SUBSTITUTE(#REF!,"▲", "-")), 2)), NA())</f>
        <v>#REF!</v>
      </c>
      <c r="I35" s="102" t="e">
        <f>IF(ROUND(VALUE(SUBSTITUTE(#REF!,"▲", "-")), 2) &gt;= 0, ABS(ROUND(VALUE(SUBSTITUTE(#REF!,"▲", "-")), 2)), NA())</f>
        <v>#REF!</v>
      </c>
      <c r="J35" s="102" t="e">
        <f>IF(ROUND(VALUE(SUBSTITUTE(#REF!,"▲", "-")), 2) &lt; 0, ABS(ROUND(VALUE(SUBSTITUTE(#REF!,"▲", "-")), 2)), NA())</f>
        <v>#REF!</v>
      </c>
      <c r="K35" s="102" t="e">
        <f>IF(ROUND(VALUE(SUBSTITUTE(#REF!,"▲", "-")), 2) &gt;= 0, ABS(ROUND(VALUE(SUBSTITUTE(#REF!,"▲", "-")), 2)), NA())</f>
        <v>#REF!</v>
      </c>
    </row>
    <row r="36" spans="1:16" x14ac:dyDescent="0.15">
      <c r="A36" s="102" t="e">
        <f>IF(#REF!="",NA(),#REF!)</f>
        <v>#REF!</v>
      </c>
      <c r="B36" s="102" t="e">
        <f>IF(ROUND(VALUE(SUBSTITUTE(#REF!,"▲", "-")), 2) &lt; 0, ABS(ROUND(VALUE(SUBSTITUTE(#REF!,"▲", "-")), 2)), NA())</f>
        <v>#REF!</v>
      </c>
      <c r="C36" s="102" t="e">
        <f>IF(ROUND(VALUE(SUBSTITUTE(#REF!,"▲", "-")), 2) &gt;= 0, ABS(ROUND(VALUE(SUBSTITUTE(#REF!,"▲", "-")), 2)), NA())</f>
        <v>#REF!</v>
      </c>
      <c r="D36" s="102" t="e">
        <f>IF(ROUND(VALUE(SUBSTITUTE(#REF!,"▲", "-")), 2) &lt; 0, ABS(ROUND(VALUE(SUBSTITUTE(#REF!,"▲", "-")), 2)), NA())</f>
        <v>#REF!</v>
      </c>
      <c r="E36" s="102" t="e">
        <f>IF(ROUND(VALUE(SUBSTITUTE(#REF!,"▲", "-")), 2) &gt;= 0, ABS(ROUND(VALUE(SUBSTITUTE(#REF!,"▲", "-")), 2)), NA())</f>
        <v>#REF!</v>
      </c>
      <c r="F36" s="102" t="e">
        <f>IF(ROUND(VALUE(SUBSTITUTE(#REF!,"▲", "-")), 2) &lt; 0, ABS(ROUND(VALUE(SUBSTITUTE(#REF!,"▲", "-")), 2)), NA())</f>
        <v>#REF!</v>
      </c>
      <c r="G36" s="102" t="e">
        <f>IF(ROUND(VALUE(SUBSTITUTE(#REF!,"▲", "-")), 2) &gt;= 0, ABS(ROUND(VALUE(SUBSTITUTE(#REF!,"▲", "-")), 2)), NA())</f>
        <v>#REF!</v>
      </c>
      <c r="H36" s="102" t="e">
        <f>IF(ROUND(VALUE(SUBSTITUTE(#REF!,"▲", "-")), 2) &lt; 0, ABS(ROUND(VALUE(SUBSTITUTE(#REF!,"▲", "-")), 2)), NA())</f>
        <v>#REF!</v>
      </c>
      <c r="I36" s="102" t="e">
        <f>IF(ROUND(VALUE(SUBSTITUTE(#REF!,"▲", "-")), 2) &gt;= 0, ABS(ROUND(VALUE(SUBSTITUTE(#REF!,"▲", "-")), 2)), NA())</f>
        <v>#REF!</v>
      </c>
      <c r="J36" s="102" t="e">
        <f>IF(ROUND(VALUE(SUBSTITUTE(#REF!,"▲", "-")), 2) &lt; 0, ABS(ROUND(VALUE(SUBSTITUTE(#REF!,"▲", "-")), 2)), NA())</f>
        <v>#REF!</v>
      </c>
      <c r="K36" s="102" t="e">
        <f>IF(ROUND(VALUE(SUBSTITUTE(#REF!,"▲", "-")), 2) &gt;= 0, ABS(ROUND(VALUE(SUBSTITUTE(#REF!,"▲", "-")), 2)), NA())</f>
        <v>#REF!</v>
      </c>
    </row>
    <row r="39" spans="1:16" x14ac:dyDescent="0.15">
      <c r="A39" s="71" t="s">
        <v>58</v>
      </c>
    </row>
    <row r="40" spans="1:16" x14ac:dyDescent="0.15">
      <c r="A40" s="103"/>
      <c r="B40" s="103" t="e">
        <f>#REF!</f>
        <v>#REF!</v>
      </c>
      <c r="C40" s="103"/>
      <c r="D40" s="103"/>
      <c r="E40" s="103" t="e">
        <f>#REF!</f>
        <v>#REF!</v>
      </c>
      <c r="F40" s="103"/>
      <c r="G40" s="103"/>
      <c r="H40" s="103" t="e">
        <f>#REF!</f>
        <v>#REF!</v>
      </c>
      <c r="I40" s="103"/>
      <c r="J40" s="103"/>
      <c r="K40" s="103" t="e">
        <f>#REF!</f>
        <v>#REF!</v>
      </c>
      <c r="L40" s="103"/>
      <c r="M40" s="103"/>
      <c r="N40" s="103" t="e">
        <f>#REF!</f>
        <v>#REF!</v>
      </c>
      <c r="O40" s="103"/>
      <c r="P40" s="103"/>
    </row>
    <row r="41" spans="1:16" x14ac:dyDescent="0.15">
      <c r="A41" s="103"/>
      <c r="B41" s="103" t="s">
        <v>59</v>
      </c>
      <c r="C41" s="103"/>
      <c r="D41" s="103" t="s">
        <v>60</v>
      </c>
      <c r="E41" s="103" t="s">
        <v>59</v>
      </c>
      <c r="F41" s="103"/>
      <c r="G41" s="103" t="s">
        <v>60</v>
      </c>
      <c r="H41" s="103" t="s">
        <v>59</v>
      </c>
      <c r="I41" s="103"/>
      <c r="J41" s="103" t="s">
        <v>60</v>
      </c>
      <c r="K41" s="103" t="s">
        <v>59</v>
      </c>
      <c r="L41" s="103"/>
      <c r="M41" s="103" t="s">
        <v>60</v>
      </c>
      <c r="N41" s="103" t="s">
        <v>59</v>
      </c>
      <c r="O41" s="103"/>
      <c r="P41" s="103" t="s">
        <v>60</v>
      </c>
    </row>
    <row r="42" spans="1:16" x14ac:dyDescent="0.15">
      <c r="A42" s="103" t="s">
        <v>61</v>
      </c>
      <c r="B42" s="103"/>
      <c r="C42" s="103"/>
      <c r="D42" s="103" t="e">
        <f>#REF!</f>
        <v>#REF!</v>
      </c>
      <c r="E42" s="103"/>
      <c r="F42" s="103"/>
      <c r="G42" s="103" t="e">
        <f>#REF!</f>
        <v>#REF!</v>
      </c>
      <c r="H42" s="103"/>
      <c r="I42" s="103"/>
      <c r="J42" s="103" t="e">
        <f>#REF!</f>
        <v>#REF!</v>
      </c>
      <c r="K42" s="103"/>
      <c r="L42" s="103"/>
      <c r="M42" s="103" t="e">
        <f>#REF!</f>
        <v>#REF!</v>
      </c>
      <c r="N42" s="103"/>
      <c r="O42" s="103"/>
      <c r="P42" s="103" t="e">
        <f>#REF!</f>
        <v>#REF!</v>
      </c>
    </row>
    <row r="43" spans="1:16" x14ac:dyDescent="0.15">
      <c r="A43" s="103" t="s">
        <v>62</v>
      </c>
      <c r="B43" s="103" t="e">
        <f>#REF!</f>
        <v>#REF!</v>
      </c>
      <c r="C43" s="103"/>
      <c r="D43" s="103"/>
      <c r="E43" s="103" t="e">
        <f>#REF!</f>
        <v>#REF!</v>
      </c>
      <c r="F43" s="103"/>
      <c r="G43" s="103"/>
      <c r="H43" s="103" t="e">
        <f>#REF!</f>
        <v>#REF!</v>
      </c>
      <c r="I43" s="103"/>
      <c r="J43" s="103"/>
      <c r="K43" s="103" t="e">
        <f>#REF!</f>
        <v>#REF!</v>
      </c>
      <c r="L43" s="103"/>
      <c r="M43" s="103"/>
      <c r="N43" s="103" t="e">
        <f>#REF!</f>
        <v>#REF!</v>
      </c>
      <c r="O43" s="103"/>
      <c r="P43" s="103"/>
    </row>
    <row r="44" spans="1:16" x14ac:dyDescent="0.15">
      <c r="A44" s="103" t="s">
        <v>63</v>
      </c>
      <c r="B44" s="103" t="e">
        <f>#REF!</f>
        <v>#REF!</v>
      </c>
      <c r="C44" s="103"/>
      <c r="D44" s="103"/>
      <c r="E44" s="103" t="e">
        <f>#REF!</f>
        <v>#REF!</v>
      </c>
      <c r="F44" s="103"/>
      <c r="G44" s="103"/>
      <c r="H44" s="103" t="e">
        <f>#REF!</f>
        <v>#REF!</v>
      </c>
      <c r="I44" s="103"/>
      <c r="J44" s="103"/>
      <c r="K44" s="103" t="e">
        <f>#REF!</f>
        <v>#REF!</v>
      </c>
      <c r="L44" s="103"/>
      <c r="M44" s="103"/>
      <c r="N44" s="103" t="e">
        <f>#REF!</f>
        <v>#REF!</v>
      </c>
      <c r="O44" s="103"/>
      <c r="P44" s="103"/>
    </row>
    <row r="45" spans="1:16" x14ac:dyDescent="0.15">
      <c r="A45" s="103" t="s">
        <v>64</v>
      </c>
      <c r="B45" s="103" t="e">
        <f>#REF!</f>
        <v>#REF!</v>
      </c>
      <c r="C45" s="103"/>
      <c r="D45" s="103"/>
      <c r="E45" s="103" t="e">
        <f>#REF!</f>
        <v>#REF!</v>
      </c>
      <c r="F45" s="103"/>
      <c r="G45" s="103"/>
      <c r="H45" s="103" t="e">
        <f>#REF!</f>
        <v>#REF!</v>
      </c>
      <c r="I45" s="103"/>
      <c r="J45" s="103"/>
      <c r="K45" s="103" t="e">
        <f>#REF!</f>
        <v>#REF!</v>
      </c>
      <c r="L45" s="103"/>
      <c r="M45" s="103"/>
      <c r="N45" s="103" t="e">
        <f>#REF!</f>
        <v>#REF!</v>
      </c>
      <c r="O45" s="103"/>
      <c r="P45" s="103"/>
    </row>
    <row r="46" spans="1:16" x14ac:dyDescent="0.15">
      <c r="A46" s="103" t="s">
        <v>65</v>
      </c>
      <c r="B46" s="103" t="e">
        <f>#REF!</f>
        <v>#REF!</v>
      </c>
      <c r="C46" s="103"/>
      <c r="D46" s="103"/>
      <c r="E46" s="103" t="e">
        <f>#REF!</f>
        <v>#REF!</v>
      </c>
      <c r="F46" s="103"/>
      <c r="G46" s="103"/>
      <c r="H46" s="103" t="e">
        <f>#REF!</f>
        <v>#REF!</v>
      </c>
      <c r="I46" s="103"/>
      <c r="J46" s="103"/>
      <c r="K46" s="103" t="e">
        <f>#REF!</f>
        <v>#REF!</v>
      </c>
      <c r="L46" s="103"/>
      <c r="M46" s="103"/>
      <c r="N46" s="103" t="e">
        <f>#REF!</f>
        <v>#REF!</v>
      </c>
      <c r="O46" s="103"/>
      <c r="P46" s="103"/>
    </row>
    <row r="47" spans="1:16" x14ac:dyDescent="0.15">
      <c r="A47" s="103" t="s">
        <v>13</v>
      </c>
      <c r="B47" s="103" t="e">
        <f>#REF!</f>
        <v>#REF!</v>
      </c>
      <c r="C47" s="103"/>
      <c r="D47" s="103"/>
      <c r="E47" s="103" t="e">
        <f>#REF!</f>
        <v>#REF!</v>
      </c>
      <c r="F47" s="103"/>
      <c r="G47" s="103"/>
      <c r="H47" s="103" t="e">
        <f>#REF!</f>
        <v>#REF!</v>
      </c>
      <c r="I47" s="103"/>
      <c r="J47" s="103"/>
      <c r="K47" s="103" t="e">
        <f>#REF!</f>
        <v>#REF!</v>
      </c>
      <c r="L47" s="103"/>
      <c r="M47" s="103"/>
      <c r="N47" s="103" t="e">
        <f>#REF!</f>
        <v>#REF!</v>
      </c>
      <c r="O47" s="103"/>
      <c r="P47" s="103"/>
    </row>
    <row r="48" spans="1:16" x14ac:dyDescent="0.15">
      <c r="A48" s="103" t="s">
        <v>66</v>
      </c>
      <c r="B48" s="103" t="e">
        <f>#REF!</f>
        <v>#REF!</v>
      </c>
      <c r="C48" s="103"/>
      <c r="D48" s="103"/>
      <c r="E48" s="103" t="e">
        <f>#REF!</f>
        <v>#REF!</v>
      </c>
      <c r="F48" s="103"/>
      <c r="G48" s="103"/>
      <c r="H48" s="103" t="e">
        <f>#REF!</f>
        <v>#REF!</v>
      </c>
      <c r="I48" s="103"/>
      <c r="J48" s="103"/>
      <c r="K48" s="103" t="e">
        <f>#REF!</f>
        <v>#REF!</v>
      </c>
      <c r="L48" s="103"/>
      <c r="M48" s="103"/>
      <c r="N48" s="103" t="e">
        <f>#REF!</f>
        <v>#REF!</v>
      </c>
      <c r="O48" s="103"/>
      <c r="P48" s="103"/>
    </row>
    <row r="49" spans="1:16" x14ac:dyDescent="0.15">
      <c r="A49" s="103" t="s">
        <v>67</v>
      </c>
      <c r="B49" s="103" t="e">
        <f>#REF!</f>
        <v>#REF!</v>
      </c>
      <c r="C49" s="103"/>
      <c r="D49" s="103"/>
      <c r="E49" s="103" t="e">
        <f>#REF!</f>
        <v>#REF!</v>
      </c>
      <c r="F49" s="103"/>
      <c r="G49" s="103"/>
      <c r="H49" s="103" t="e">
        <f>#REF!</f>
        <v>#REF!</v>
      </c>
      <c r="I49" s="103"/>
      <c r="J49" s="103"/>
      <c r="K49" s="103" t="e">
        <f>#REF!</f>
        <v>#REF!</v>
      </c>
      <c r="L49" s="103"/>
      <c r="M49" s="103"/>
      <c r="N49" s="103" t="e">
        <f>#REF!</f>
        <v>#REF!</v>
      </c>
      <c r="O49" s="103"/>
      <c r="P49" s="103"/>
    </row>
    <row r="50" spans="1:16" x14ac:dyDescent="0.15">
      <c r="A50" s="103" t="s">
        <v>68</v>
      </c>
      <c r="B50" s="103" t="e">
        <f>NA()</f>
        <v>#N/A</v>
      </c>
      <c r="C50" s="103" t="e">
        <f>IF(ISNUMBER(#REF!),#REF!,NA())</f>
        <v>#N/A</v>
      </c>
      <c r="D50" s="103" t="e">
        <f>NA()</f>
        <v>#N/A</v>
      </c>
      <c r="E50" s="103" t="e">
        <f>NA()</f>
        <v>#N/A</v>
      </c>
      <c r="F50" s="103" t="e">
        <f>IF(ISNUMBER(#REF!),#REF!,NA())</f>
        <v>#N/A</v>
      </c>
      <c r="G50" s="103" t="e">
        <f>NA()</f>
        <v>#N/A</v>
      </c>
      <c r="H50" s="103" t="e">
        <f>NA()</f>
        <v>#N/A</v>
      </c>
      <c r="I50" s="103" t="e">
        <f>IF(ISNUMBER(#REF!),#REF!,NA())</f>
        <v>#N/A</v>
      </c>
      <c r="J50" s="103" t="e">
        <f>NA()</f>
        <v>#N/A</v>
      </c>
      <c r="K50" s="103" t="e">
        <f>NA()</f>
        <v>#N/A</v>
      </c>
      <c r="L50" s="103" t="e">
        <f>IF(ISNUMBER(#REF!),#REF!,NA())</f>
        <v>#N/A</v>
      </c>
      <c r="M50" s="103" t="e">
        <f>NA()</f>
        <v>#N/A</v>
      </c>
      <c r="N50" s="103" t="e">
        <f>NA()</f>
        <v>#N/A</v>
      </c>
      <c r="O50" s="103" t="e">
        <f>IF(ISNUMBER(#REF!),#REF!,NA())</f>
        <v>#N/A</v>
      </c>
      <c r="P50" s="103" t="e">
        <f>NA()</f>
        <v>#N/A</v>
      </c>
    </row>
    <row r="53" spans="1:16" x14ac:dyDescent="0.15">
      <c r="A53" s="71" t="s">
        <v>69</v>
      </c>
    </row>
    <row r="54" spans="1:16" x14ac:dyDescent="0.15">
      <c r="A54" s="102"/>
      <c r="B54" s="102" t="e">
        <f>#REF!</f>
        <v>#REF!</v>
      </c>
      <c r="C54" s="102"/>
      <c r="D54" s="102"/>
      <c r="E54" s="102" t="e">
        <f>#REF!</f>
        <v>#REF!</v>
      </c>
      <c r="F54" s="102"/>
      <c r="G54" s="102"/>
      <c r="H54" s="102" t="e">
        <f>#REF!</f>
        <v>#REF!</v>
      </c>
      <c r="I54" s="102"/>
      <c r="J54" s="102"/>
      <c r="K54" s="102" t="e">
        <f>#REF!</f>
        <v>#REF!</v>
      </c>
      <c r="L54" s="102"/>
      <c r="M54" s="102"/>
      <c r="N54" s="102" t="e">
        <f>#REF!</f>
        <v>#REF!</v>
      </c>
      <c r="O54" s="102"/>
      <c r="P54" s="102"/>
    </row>
    <row r="55" spans="1:16" x14ac:dyDescent="0.15">
      <c r="A55" s="102"/>
      <c r="B55" s="102" t="s">
        <v>70</v>
      </c>
      <c r="C55" s="102"/>
      <c r="D55" s="102" t="s">
        <v>71</v>
      </c>
      <c r="E55" s="102" t="s">
        <v>70</v>
      </c>
      <c r="F55" s="102"/>
      <c r="G55" s="102" t="s">
        <v>71</v>
      </c>
      <c r="H55" s="102" t="s">
        <v>70</v>
      </c>
      <c r="I55" s="102"/>
      <c r="J55" s="102" t="s">
        <v>71</v>
      </c>
      <c r="K55" s="102" t="s">
        <v>70</v>
      </c>
      <c r="L55" s="102"/>
      <c r="M55" s="102" t="s">
        <v>71</v>
      </c>
      <c r="N55" s="102" t="s">
        <v>70</v>
      </c>
      <c r="O55" s="102"/>
      <c r="P55" s="102" t="s">
        <v>71</v>
      </c>
    </row>
    <row r="56" spans="1:16" x14ac:dyDescent="0.15">
      <c r="A56" s="102" t="s">
        <v>42</v>
      </c>
      <c r="B56" s="102"/>
      <c r="C56" s="102"/>
      <c r="D56" s="102" t="e">
        <f>#REF!</f>
        <v>#REF!</v>
      </c>
      <c r="E56" s="102"/>
      <c r="F56" s="102"/>
      <c r="G56" s="102" t="e">
        <f>#REF!</f>
        <v>#REF!</v>
      </c>
      <c r="H56" s="102"/>
      <c r="I56" s="102"/>
      <c r="J56" s="102" t="e">
        <f>#REF!</f>
        <v>#REF!</v>
      </c>
      <c r="K56" s="102"/>
      <c r="L56" s="102"/>
      <c r="M56" s="102" t="e">
        <f>#REF!</f>
        <v>#REF!</v>
      </c>
      <c r="N56" s="102"/>
      <c r="O56" s="102"/>
      <c r="P56" s="102" t="e">
        <f>#REF!</f>
        <v>#REF!</v>
      </c>
    </row>
    <row r="57" spans="1:16" x14ac:dyDescent="0.15">
      <c r="A57" s="102" t="s">
        <v>41</v>
      </c>
      <c r="B57" s="102"/>
      <c r="C57" s="102"/>
      <c r="D57" s="102" t="e">
        <f>#REF!</f>
        <v>#REF!</v>
      </c>
      <c r="E57" s="102"/>
      <c r="F57" s="102"/>
      <c r="G57" s="102" t="e">
        <f>#REF!</f>
        <v>#REF!</v>
      </c>
      <c r="H57" s="102"/>
      <c r="I57" s="102"/>
      <c r="J57" s="102" t="e">
        <f>#REF!</f>
        <v>#REF!</v>
      </c>
      <c r="K57" s="102"/>
      <c r="L57" s="102"/>
      <c r="M57" s="102" t="e">
        <f>#REF!</f>
        <v>#REF!</v>
      </c>
      <c r="N57" s="102"/>
      <c r="O57" s="102"/>
      <c r="P57" s="102" t="e">
        <f>#REF!</f>
        <v>#REF!</v>
      </c>
    </row>
    <row r="58" spans="1:16" x14ac:dyDescent="0.15">
      <c r="A58" s="102" t="s">
        <v>40</v>
      </c>
      <c r="B58" s="102"/>
      <c r="C58" s="102"/>
      <c r="D58" s="102" t="e">
        <f>#REF!</f>
        <v>#REF!</v>
      </c>
      <c r="E58" s="102"/>
      <c r="F58" s="102"/>
      <c r="G58" s="102" t="e">
        <f>#REF!</f>
        <v>#REF!</v>
      </c>
      <c r="H58" s="102"/>
      <c r="I58" s="102"/>
      <c r="J58" s="102" t="e">
        <f>#REF!</f>
        <v>#REF!</v>
      </c>
      <c r="K58" s="102"/>
      <c r="L58" s="102"/>
      <c r="M58" s="102" t="e">
        <f>#REF!</f>
        <v>#REF!</v>
      </c>
      <c r="N58" s="102"/>
      <c r="O58" s="102"/>
      <c r="P58" s="102" t="e">
        <f>#REF!</f>
        <v>#REF!</v>
      </c>
    </row>
    <row r="59" spans="1:16" x14ac:dyDescent="0.15">
      <c r="A59" s="102" t="s">
        <v>38</v>
      </c>
      <c r="B59" s="102" t="e">
        <f>#REF!</f>
        <v>#REF!</v>
      </c>
      <c r="C59" s="102"/>
      <c r="D59" s="102"/>
      <c r="E59" s="102" t="e">
        <f>#REF!</f>
        <v>#REF!</v>
      </c>
      <c r="F59" s="102"/>
      <c r="G59" s="102"/>
      <c r="H59" s="102" t="e">
        <f>#REF!</f>
        <v>#REF!</v>
      </c>
      <c r="I59" s="102"/>
      <c r="J59" s="102"/>
      <c r="K59" s="102" t="e">
        <f>#REF!</f>
        <v>#REF!</v>
      </c>
      <c r="L59" s="102"/>
      <c r="M59" s="102"/>
      <c r="N59" s="102" t="e">
        <f>#REF!</f>
        <v>#REF!</v>
      </c>
      <c r="O59" s="102"/>
      <c r="P59" s="102"/>
    </row>
    <row r="60" spans="1:16" x14ac:dyDescent="0.15">
      <c r="A60" s="102" t="s">
        <v>37</v>
      </c>
      <c r="B60" s="102" t="e">
        <f>#REF!</f>
        <v>#REF!</v>
      </c>
      <c r="C60" s="102"/>
      <c r="D60" s="102"/>
      <c r="E60" s="102" t="e">
        <f>#REF!</f>
        <v>#REF!</v>
      </c>
      <c r="F60" s="102"/>
      <c r="G60" s="102"/>
      <c r="H60" s="102" t="e">
        <f>#REF!</f>
        <v>#REF!</v>
      </c>
      <c r="I60" s="102"/>
      <c r="J60" s="102"/>
      <c r="K60" s="102" t="e">
        <f>#REF!</f>
        <v>#REF!</v>
      </c>
      <c r="L60" s="102"/>
      <c r="M60" s="102"/>
      <c r="N60" s="102" t="e">
        <f>#REF!</f>
        <v>#REF!</v>
      </c>
      <c r="O60" s="102"/>
      <c r="P60" s="102"/>
    </row>
    <row r="61" spans="1:16" x14ac:dyDescent="0.15">
      <c r="A61" s="102" t="s">
        <v>35</v>
      </c>
      <c r="B61" s="102" t="e">
        <f>#REF!</f>
        <v>#REF!</v>
      </c>
      <c r="C61" s="102"/>
      <c r="D61" s="102"/>
      <c r="E61" s="102" t="e">
        <f>#REF!</f>
        <v>#REF!</v>
      </c>
      <c r="F61" s="102"/>
      <c r="G61" s="102"/>
      <c r="H61" s="102" t="e">
        <f>#REF!</f>
        <v>#REF!</v>
      </c>
      <c r="I61" s="102"/>
      <c r="J61" s="102"/>
      <c r="K61" s="102" t="e">
        <f>#REF!</f>
        <v>#REF!</v>
      </c>
      <c r="L61" s="102"/>
      <c r="M61" s="102"/>
      <c r="N61" s="102" t="e">
        <f>#REF!</f>
        <v>#REF!</v>
      </c>
      <c r="O61" s="102"/>
      <c r="P61" s="102"/>
    </row>
    <row r="62" spans="1:16" x14ac:dyDescent="0.15">
      <c r="A62" s="102" t="s">
        <v>34</v>
      </c>
      <c r="B62" s="102" t="e">
        <f>#REF!</f>
        <v>#REF!</v>
      </c>
      <c r="C62" s="102"/>
      <c r="D62" s="102"/>
      <c r="E62" s="102" t="e">
        <f>#REF!</f>
        <v>#REF!</v>
      </c>
      <c r="F62" s="102"/>
      <c r="G62" s="102"/>
      <c r="H62" s="102" t="e">
        <f>#REF!</f>
        <v>#REF!</v>
      </c>
      <c r="I62" s="102"/>
      <c r="J62" s="102"/>
      <c r="K62" s="102" t="e">
        <f>#REF!</f>
        <v>#REF!</v>
      </c>
      <c r="L62" s="102"/>
      <c r="M62" s="102"/>
      <c r="N62" s="102" t="e">
        <f>#REF!</f>
        <v>#REF!</v>
      </c>
      <c r="O62" s="102"/>
      <c r="P62" s="102"/>
    </row>
    <row r="63" spans="1:16" x14ac:dyDescent="0.15">
      <c r="A63" s="102" t="s">
        <v>33</v>
      </c>
      <c r="B63" s="102" t="e">
        <f>#REF!</f>
        <v>#REF!</v>
      </c>
      <c r="C63" s="102"/>
      <c r="D63" s="102"/>
      <c r="E63" s="102" t="e">
        <f>#REF!</f>
        <v>#REF!</v>
      </c>
      <c r="F63" s="102"/>
      <c r="G63" s="102"/>
      <c r="H63" s="102" t="e">
        <f>#REF!</f>
        <v>#REF!</v>
      </c>
      <c r="I63" s="102"/>
      <c r="J63" s="102"/>
      <c r="K63" s="102" t="e">
        <f>#REF!</f>
        <v>#REF!</v>
      </c>
      <c r="L63" s="102"/>
      <c r="M63" s="102"/>
      <c r="N63" s="102" t="e">
        <f>#REF!</f>
        <v>#REF!</v>
      </c>
      <c r="O63" s="102"/>
      <c r="P63" s="102"/>
    </row>
    <row r="64" spans="1:16" x14ac:dyDescent="0.15">
      <c r="A64" s="102" t="s">
        <v>32</v>
      </c>
      <c r="B64" s="102" t="e">
        <f>#REF!</f>
        <v>#REF!</v>
      </c>
      <c r="C64" s="102"/>
      <c r="D64" s="102"/>
      <c r="E64" s="102" t="e">
        <f>#REF!</f>
        <v>#REF!</v>
      </c>
      <c r="F64" s="102"/>
      <c r="G64" s="102"/>
      <c r="H64" s="102" t="e">
        <f>#REF!</f>
        <v>#REF!</v>
      </c>
      <c r="I64" s="102"/>
      <c r="J64" s="102"/>
      <c r="K64" s="102" t="e">
        <f>#REF!</f>
        <v>#REF!</v>
      </c>
      <c r="L64" s="102"/>
      <c r="M64" s="102"/>
      <c r="N64" s="102" t="e">
        <f>#REF!</f>
        <v>#REF!</v>
      </c>
      <c r="O64" s="102"/>
      <c r="P64" s="102"/>
    </row>
    <row r="65" spans="1:16" x14ac:dyDescent="0.15">
      <c r="A65" s="102" t="s">
        <v>31</v>
      </c>
      <c r="B65" s="102" t="e">
        <f>#REF!</f>
        <v>#REF!</v>
      </c>
      <c r="C65" s="102"/>
      <c r="D65" s="102"/>
      <c r="E65" s="102" t="e">
        <f>#REF!</f>
        <v>#REF!</v>
      </c>
      <c r="F65" s="102"/>
      <c r="G65" s="102"/>
      <c r="H65" s="102" t="e">
        <f>#REF!</f>
        <v>#REF!</v>
      </c>
      <c r="I65" s="102"/>
      <c r="J65" s="102"/>
      <c r="K65" s="102" t="e">
        <f>#REF!</f>
        <v>#REF!</v>
      </c>
      <c r="L65" s="102"/>
      <c r="M65" s="102"/>
      <c r="N65" s="102" t="e">
        <f>#REF!</f>
        <v>#REF!</v>
      </c>
      <c r="O65" s="102"/>
      <c r="P65" s="102"/>
    </row>
    <row r="66" spans="1:16" x14ac:dyDescent="0.15">
      <c r="A66" s="102" t="s">
        <v>30</v>
      </c>
      <c r="B66" s="102" t="e">
        <f>#REF!</f>
        <v>#REF!</v>
      </c>
      <c r="C66" s="102"/>
      <c r="D66" s="102"/>
      <c r="E66" s="102" t="e">
        <f>#REF!</f>
        <v>#REF!</v>
      </c>
      <c r="F66" s="102"/>
      <c r="G66" s="102"/>
      <c r="H66" s="102" t="e">
        <f>#REF!</f>
        <v>#REF!</v>
      </c>
      <c r="I66" s="102"/>
      <c r="J66" s="102"/>
      <c r="K66" s="102" t="e">
        <f>#REF!</f>
        <v>#REF!</v>
      </c>
      <c r="L66" s="102"/>
      <c r="M66" s="102"/>
      <c r="N66" s="102" t="e">
        <f>#REF!</f>
        <v>#REF!</v>
      </c>
      <c r="O66" s="102"/>
      <c r="P66" s="102"/>
    </row>
    <row r="67" spans="1:16" x14ac:dyDescent="0.15">
      <c r="A67" s="102" t="s">
        <v>72</v>
      </c>
      <c r="B67" s="102" t="e">
        <f>NA()</f>
        <v>#N/A</v>
      </c>
      <c r="C67" s="102" t="e">
        <f>IF(ISNUMBER(#REF!), IF(#REF! &lt; 0, 0,#REF!), NA())</f>
        <v>#N/A</v>
      </c>
      <c r="D67" s="102" t="e">
        <f>NA()</f>
        <v>#N/A</v>
      </c>
      <c r="E67" s="102" t="e">
        <f>NA()</f>
        <v>#N/A</v>
      </c>
      <c r="F67" s="102" t="e">
        <f>IF(ISNUMBER(#REF!), IF(#REF! &lt; 0, 0,#REF!), NA())</f>
        <v>#N/A</v>
      </c>
      <c r="G67" s="102" t="e">
        <f>NA()</f>
        <v>#N/A</v>
      </c>
      <c r="H67" s="102" t="e">
        <f>NA()</f>
        <v>#N/A</v>
      </c>
      <c r="I67" s="102" t="e">
        <f>IF(ISNUMBER(#REF!), IF(#REF! &lt; 0, 0,#REF!), NA())</f>
        <v>#N/A</v>
      </c>
      <c r="J67" s="102" t="e">
        <f>NA()</f>
        <v>#N/A</v>
      </c>
      <c r="K67" s="102" t="e">
        <f>NA()</f>
        <v>#N/A</v>
      </c>
      <c r="L67" s="102" t="e">
        <f>IF(ISNUMBER(#REF!), IF(#REF! &lt; 0, 0,#REF!), NA())</f>
        <v>#N/A</v>
      </c>
      <c r="M67" s="102" t="e">
        <f>NA()</f>
        <v>#N/A</v>
      </c>
      <c r="N67" s="102" t="e">
        <f>NA()</f>
        <v>#N/A</v>
      </c>
      <c r="O67" s="102" t="e">
        <f>IF(ISNUMBER(#REF!), IF(#REF! &lt; 0, 0,#REF!), NA())</f>
        <v>#N/A</v>
      </c>
      <c r="P67" s="102" t="e">
        <f>NA()</f>
        <v>#N/A</v>
      </c>
    </row>
    <row r="70" spans="1:16" x14ac:dyDescent="0.15">
      <c r="A70" s="104" t="s">
        <v>73</v>
      </c>
      <c r="B70" s="104"/>
      <c r="C70" s="104"/>
      <c r="D70" s="104"/>
      <c r="E70" s="104"/>
      <c r="F70" s="104"/>
    </row>
    <row r="71" spans="1:16" x14ac:dyDescent="0.15">
      <c r="A71" s="105"/>
      <c r="B71" s="105" t="e">
        <f>#REF!</f>
        <v>#REF!</v>
      </c>
      <c r="C71" s="105" t="e">
        <f>#REF!</f>
        <v>#REF!</v>
      </c>
      <c r="D71" s="105" t="e">
        <f>#REF!</f>
        <v>#REF!</v>
      </c>
    </row>
    <row r="72" spans="1:16" x14ac:dyDescent="0.15">
      <c r="A72" s="105" t="s">
        <v>74</v>
      </c>
      <c r="B72" s="106" t="e">
        <f>#REF!</f>
        <v>#REF!</v>
      </c>
      <c r="C72" s="106" t="e">
        <f>#REF!</f>
        <v>#REF!</v>
      </c>
      <c r="D72" s="106" t="e">
        <f>#REF!</f>
        <v>#REF!</v>
      </c>
    </row>
    <row r="73" spans="1:16" x14ac:dyDescent="0.15">
      <c r="A73" s="105" t="s">
        <v>75</v>
      </c>
      <c r="B73" s="106" t="e">
        <f>#REF!</f>
        <v>#REF!</v>
      </c>
      <c r="C73" s="106" t="e">
        <f>#REF!</f>
        <v>#REF!</v>
      </c>
      <c r="D73" s="106" t="e">
        <f>#REF!</f>
        <v>#REF!</v>
      </c>
    </row>
    <row r="74" spans="1:16" x14ac:dyDescent="0.15">
      <c r="A74" s="105" t="s">
        <v>76</v>
      </c>
      <c r="B74" s="106" t="e">
        <f>#REF!</f>
        <v>#REF!</v>
      </c>
      <c r="C74" s="106" t="e">
        <f>#REF!</f>
        <v>#REF!</v>
      </c>
      <c r="D74" s="106" t="e">
        <f>#REF!</f>
        <v>#REF!</v>
      </c>
    </row>
  </sheetData>
  <sheetProtection algorithmName="SHA-512" hashValue="9cZ5c+fwf8vcWwn3sxL9di7xWQtxV2tDGAYaMafCp1wZI0XRCBA01GuPMvJNoZriy7Xa7/ukmECrWVVIFNYknA==" saltValue="JqLtq16/LoEyLmBZY3SC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47" customWidth="1"/>
    <col min="96" max="133" width="1.625" style="164" customWidth="1"/>
    <col min="134" max="143" width="1.625" style="147" customWidth="1"/>
    <col min="144" max="16384" width="0" style="147" hidden="1"/>
  </cols>
  <sheetData>
    <row r="1" spans="2:143" ht="22.5" customHeight="1" thickBot="1" x14ac:dyDescent="0.2">
      <c r="B1" s="144"/>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614" t="s">
        <v>215</v>
      </c>
      <c r="DI1" s="615"/>
      <c r="DJ1" s="615"/>
      <c r="DK1" s="615"/>
      <c r="DL1" s="615"/>
      <c r="DM1" s="615"/>
      <c r="DN1" s="616"/>
      <c r="DO1" s="147"/>
      <c r="DP1" s="614" t="s">
        <v>216</v>
      </c>
      <c r="DQ1" s="615"/>
      <c r="DR1" s="615"/>
      <c r="DS1" s="615"/>
      <c r="DT1" s="615"/>
      <c r="DU1" s="615"/>
      <c r="DV1" s="615"/>
      <c r="DW1" s="615"/>
      <c r="DX1" s="615"/>
      <c r="DY1" s="615"/>
      <c r="DZ1" s="615"/>
      <c r="EA1" s="615"/>
      <c r="EB1" s="615"/>
      <c r="EC1" s="616"/>
      <c r="ED1" s="145"/>
      <c r="EE1" s="145"/>
      <c r="EF1" s="145"/>
      <c r="EG1" s="145"/>
      <c r="EH1" s="145"/>
      <c r="EI1" s="145"/>
      <c r="EJ1" s="145"/>
      <c r="EK1" s="145"/>
      <c r="EL1" s="145"/>
      <c r="EM1" s="145"/>
    </row>
    <row r="2" spans="2:143" ht="22.5" customHeight="1" x14ac:dyDescent="0.15">
      <c r="B2" s="148" t="s">
        <v>217</v>
      </c>
      <c r="R2" s="149"/>
      <c r="S2" s="149"/>
      <c r="T2" s="149"/>
      <c r="U2" s="149"/>
      <c r="V2" s="149"/>
      <c r="W2" s="149"/>
      <c r="X2" s="149"/>
      <c r="Y2" s="149"/>
      <c r="Z2" s="149"/>
      <c r="AA2" s="149"/>
      <c r="AB2" s="149"/>
      <c r="AC2" s="149"/>
      <c r="AE2" s="150"/>
      <c r="AF2" s="150"/>
      <c r="AG2" s="150"/>
      <c r="AH2" s="150"/>
      <c r="AI2" s="150"/>
      <c r="AJ2" s="149"/>
      <c r="AK2" s="149"/>
      <c r="AL2" s="149"/>
      <c r="AM2" s="149"/>
      <c r="AN2" s="149"/>
      <c r="AO2" s="149"/>
      <c r="AP2" s="149"/>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row>
    <row r="3" spans="2:143" ht="11.25" customHeight="1" x14ac:dyDescent="0.15">
      <c r="B3" s="617" t="s">
        <v>218</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7" t="s">
        <v>219</v>
      </c>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9"/>
      <c r="CD3" s="620" t="s">
        <v>220</v>
      </c>
      <c r="CE3" s="621"/>
      <c r="CF3" s="621"/>
      <c r="CG3" s="621"/>
      <c r="CH3" s="621"/>
      <c r="CI3" s="621"/>
      <c r="CJ3" s="621"/>
      <c r="CK3" s="621"/>
      <c r="CL3" s="621"/>
      <c r="CM3" s="621"/>
      <c r="CN3" s="621"/>
      <c r="CO3" s="621"/>
      <c r="CP3" s="621"/>
      <c r="CQ3" s="621"/>
      <c r="CR3" s="621"/>
      <c r="CS3" s="621"/>
      <c r="CT3" s="621"/>
      <c r="CU3" s="621"/>
      <c r="CV3" s="621"/>
      <c r="CW3" s="621"/>
      <c r="CX3" s="621"/>
      <c r="CY3" s="621"/>
      <c r="CZ3" s="621"/>
      <c r="DA3" s="621"/>
      <c r="DB3" s="621"/>
      <c r="DC3" s="621"/>
      <c r="DD3" s="621"/>
      <c r="DE3" s="621"/>
      <c r="DF3" s="621"/>
      <c r="DG3" s="621"/>
      <c r="DH3" s="621"/>
      <c r="DI3" s="621"/>
      <c r="DJ3" s="621"/>
      <c r="DK3" s="621"/>
      <c r="DL3" s="621"/>
      <c r="DM3" s="621"/>
      <c r="DN3" s="621"/>
      <c r="DO3" s="621"/>
      <c r="DP3" s="621"/>
      <c r="DQ3" s="621"/>
      <c r="DR3" s="621"/>
      <c r="DS3" s="621"/>
      <c r="DT3" s="621"/>
      <c r="DU3" s="621"/>
      <c r="DV3" s="621"/>
      <c r="DW3" s="621"/>
      <c r="DX3" s="621"/>
      <c r="DY3" s="621"/>
      <c r="DZ3" s="621"/>
      <c r="EA3" s="621"/>
      <c r="EB3" s="621"/>
      <c r="EC3" s="622"/>
    </row>
    <row r="4" spans="2:143" ht="11.25" customHeight="1" x14ac:dyDescent="0.15">
      <c r="B4" s="617" t="s">
        <v>1</v>
      </c>
      <c r="C4" s="618"/>
      <c r="D4" s="618"/>
      <c r="E4" s="618"/>
      <c r="F4" s="618"/>
      <c r="G4" s="618"/>
      <c r="H4" s="618"/>
      <c r="I4" s="618"/>
      <c r="J4" s="618"/>
      <c r="K4" s="618"/>
      <c r="L4" s="618"/>
      <c r="M4" s="618"/>
      <c r="N4" s="618"/>
      <c r="O4" s="618"/>
      <c r="P4" s="618"/>
      <c r="Q4" s="619"/>
      <c r="R4" s="617" t="s">
        <v>221</v>
      </c>
      <c r="S4" s="618"/>
      <c r="T4" s="618"/>
      <c r="U4" s="618"/>
      <c r="V4" s="618"/>
      <c r="W4" s="618"/>
      <c r="X4" s="618"/>
      <c r="Y4" s="619"/>
      <c r="Z4" s="617" t="s">
        <v>222</v>
      </c>
      <c r="AA4" s="618"/>
      <c r="AB4" s="618"/>
      <c r="AC4" s="619"/>
      <c r="AD4" s="617" t="s">
        <v>223</v>
      </c>
      <c r="AE4" s="618"/>
      <c r="AF4" s="618"/>
      <c r="AG4" s="618"/>
      <c r="AH4" s="618"/>
      <c r="AI4" s="618"/>
      <c r="AJ4" s="618"/>
      <c r="AK4" s="619"/>
      <c r="AL4" s="617" t="s">
        <v>222</v>
      </c>
      <c r="AM4" s="618"/>
      <c r="AN4" s="618"/>
      <c r="AO4" s="619"/>
      <c r="AP4" s="623" t="s">
        <v>224</v>
      </c>
      <c r="AQ4" s="623"/>
      <c r="AR4" s="623"/>
      <c r="AS4" s="623"/>
      <c r="AT4" s="623"/>
      <c r="AU4" s="623"/>
      <c r="AV4" s="623"/>
      <c r="AW4" s="623"/>
      <c r="AX4" s="623"/>
      <c r="AY4" s="623"/>
      <c r="AZ4" s="623"/>
      <c r="BA4" s="623"/>
      <c r="BB4" s="623"/>
      <c r="BC4" s="623"/>
      <c r="BD4" s="623"/>
      <c r="BE4" s="623"/>
      <c r="BF4" s="623"/>
      <c r="BG4" s="623" t="s">
        <v>225</v>
      </c>
      <c r="BH4" s="623"/>
      <c r="BI4" s="623"/>
      <c r="BJ4" s="623"/>
      <c r="BK4" s="623"/>
      <c r="BL4" s="623"/>
      <c r="BM4" s="623"/>
      <c r="BN4" s="623"/>
      <c r="BO4" s="623" t="s">
        <v>222</v>
      </c>
      <c r="BP4" s="623"/>
      <c r="BQ4" s="623"/>
      <c r="BR4" s="623"/>
      <c r="BS4" s="623" t="s">
        <v>226</v>
      </c>
      <c r="BT4" s="623"/>
      <c r="BU4" s="623"/>
      <c r="BV4" s="623"/>
      <c r="BW4" s="623"/>
      <c r="BX4" s="623"/>
      <c r="BY4" s="623"/>
      <c r="BZ4" s="623"/>
      <c r="CA4" s="623"/>
      <c r="CB4" s="623"/>
      <c r="CD4" s="620" t="s">
        <v>227</v>
      </c>
      <c r="CE4" s="621"/>
      <c r="CF4" s="621"/>
      <c r="CG4" s="621"/>
      <c r="CH4" s="621"/>
      <c r="CI4" s="621"/>
      <c r="CJ4" s="621"/>
      <c r="CK4" s="621"/>
      <c r="CL4" s="621"/>
      <c r="CM4" s="621"/>
      <c r="CN4" s="621"/>
      <c r="CO4" s="621"/>
      <c r="CP4" s="621"/>
      <c r="CQ4" s="621"/>
      <c r="CR4" s="621"/>
      <c r="CS4" s="621"/>
      <c r="CT4" s="621"/>
      <c r="CU4" s="621"/>
      <c r="CV4" s="621"/>
      <c r="CW4" s="621"/>
      <c r="CX4" s="621"/>
      <c r="CY4" s="621"/>
      <c r="CZ4" s="621"/>
      <c r="DA4" s="621"/>
      <c r="DB4" s="621"/>
      <c r="DC4" s="621"/>
      <c r="DD4" s="621"/>
      <c r="DE4" s="621"/>
      <c r="DF4" s="621"/>
      <c r="DG4" s="621"/>
      <c r="DH4" s="621"/>
      <c r="DI4" s="621"/>
      <c r="DJ4" s="621"/>
      <c r="DK4" s="621"/>
      <c r="DL4" s="621"/>
      <c r="DM4" s="621"/>
      <c r="DN4" s="621"/>
      <c r="DO4" s="621"/>
      <c r="DP4" s="621"/>
      <c r="DQ4" s="621"/>
      <c r="DR4" s="621"/>
      <c r="DS4" s="621"/>
      <c r="DT4" s="621"/>
      <c r="DU4" s="621"/>
      <c r="DV4" s="621"/>
      <c r="DW4" s="621"/>
      <c r="DX4" s="621"/>
      <c r="DY4" s="621"/>
      <c r="DZ4" s="621"/>
      <c r="EA4" s="621"/>
      <c r="EB4" s="621"/>
      <c r="EC4" s="622"/>
    </row>
    <row r="5" spans="2:143" s="151" customFormat="1" ht="11.25" customHeight="1" x14ac:dyDescent="0.15">
      <c r="B5" s="624" t="s">
        <v>228</v>
      </c>
      <c r="C5" s="625"/>
      <c r="D5" s="625"/>
      <c r="E5" s="625"/>
      <c r="F5" s="625"/>
      <c r="G5" s="625"/>
      <c r="H5" s="625"/>
      <c r="I5" s="625"/>
      <c r="J5" s="625"/>
      <c r="K5" s="625"/>
      <c r="L5" s="625"/>
      <c r="M5" s="625"/>
      <c r="N5" s="625"/>
      <c r="O5" s="625"/>
      <c r="P5" s="625"/>
      <c r="Q5" s="626"/>
      <c r="R5" s="627">
        <v>1052713</v>
      </c>
      <c r="S5" s="628"/>
      <c r="T5" s="628"/>
      <c r="U5" s="628"/>
      <c r="V5" s="628"/>
      <c r="W5" s="628"/>
      <c r="X5" s="628"/>
      <c r="Y5" s="629"/>
      <c r="Z5" s="630">
        <v>18.7</v>
      </c>
      <c r="AA5" s="630"/>
      <c r="AB5" s="630"/>
      <c r="AC5" s="630"/>
      <c r="AD5" s="631">
        <v>1052713</v>
      </c>
      <c r="AE5" s="631"/>
      <c r="AF5" s="631"/>
      <c r="AG5" s="631"/>
      <c r="AH5" s="631"/>
      <c r="AI5" s="631"/>
      <c r="AJ5" s="631"/>
      <c r="AK5" s="631"/>
      <c r="AL5" s="632">
        <v>36.700000000000003</v>
      </c>
      <c r="AM5" s="633"/>
      <c r="AN5" s="633"/>
      <c r="AO5" s="634"/>
      <c r="AP5" s="624" t="s">
        <v>229</v>
      </c>
      <c r="AQ5" s="625"/>
      <c r="AR5" s="625"/>
      <c r="AS5" s="625"/>
      <c r="AT5" s="625"/>
      <c r="AU5" s="625"/>
      <c r="AV5" s="625"/>
      <c r="AW5" s="625"/>
      <c r="AX5" s="625"/>
      <c r="AY5" s="625"/>
      <c r="AZ5" s="625"/>
      <c r="BA5" s="625"/>
      <c r="BB5" s="625"/>
      <c r="BC5" s="625"/>
      <c r="BD5" s="625"/>
      <c r="BE5" s="625"/>
      <c r="BF5" s="626"/>
      <c r="BG5" s="638">
        <v>1052713</v>
      </c>
      <c r="BH5" s="639"/>
      <c r="BI5" s="639"/>
      <c r="BJ5" s="639"/>
      <c r="BK5" s="639"/>
      <c r="BL5" s="639"/>
      <c r="BM5" s="639"/>
      <c r="BN5" s="640"/>
      <c r="BO5" s="641">
        <v>100</v>
      </c>
      <c r="BP5" s="641"/>
      <c r="BQ5" s="641"/>
      <c r="BR5" s="641"/>
      <c r="BS5" s="642" t="s">
        <v>126</v>
      </c>
      <c r="BT5" s="642"/>
      <c r="BU5" s="642"/>
      <c r="BV5" s="642"/>
      <c r="BW5" s="642"/>
      <c r="BX5" s="642"/>
      <c r="BY5" s="642"/>
      <c r="BZ5" s="642"/>
      <c r="CA5" s="642"/>
      <c r="CB5" s="646"/>
      <c r="CD5" s="620" t="s">
        <v>224</v>
      </c>
      <c r="CE5" s="621"/>
      <c r="CF5" s="621"/>
      <c r="CG5" s="621"/>
      <c r="CH5" s="621"/>
      <c r="CI5" s="621"/>
      <c r="CJ5" s="621"/>
      <c r="CK5" s="621"/>
      <c r="CL5" s="621"/>
      <c r="CM5" s="621"/>
      <c r="CN5" s="621"/>
      <c r="CO5" s="621"/>
      <c r="CP5" s="621"/>
      <c r="CQ5" s="622"/>
      <c r="CR5" s="620" t="s">
        <v>230</v>
      </c>
      <c r="CS5" s="621"/>
      <c r="CT5" s="621"/>
      <c r="CU5" s="621"/>
      <c r="CV5" s="621"/>
      <c r="CW5" s="621"/>
      <c r="CX5" s="621"/>
      <c r="CY5" s="622"/>
      <c r="CZ5" s="620" t="s">
        <v>222</v>
      </c>
      <c r="DA5" s="621"/>
      <c r="DB5" s="621"/>
      <c r="DC5" s="622"/>
      <c r="DD5" s="620" t="s">
        <v>231</v>
      </c>
      <c r="DE5" s="621"/>
      <c r="DF5" s="621"/>
      <c r="DG5" s="621"/>
      <c r="DH5" s="621"/>
      <c r="DI5" s="621"/>
      <c r="DJ5" s="621"/>
      <c r="DK5" s="621"/>
      <c r="DL5" s="621"/>
      <c r="DM5" s="621"/>
      <c r="DN5" s="621"/>
      <c r="DO5" s="621"/>
      <c r="DP5" s="622"/>
      <c r="DQ5" s="620" t="s">
        <v>232</v>
      </c>
      <c r="DR5" s="621"/>
      <c r="DS5" s="621"/>
      <c r="DT5" s="621"/>
      <c r="DU5" s="621"/>
      <c r="DV5" s="621"/>
      <c r="DW5" s="621"/>
      <c r="DX5" s="621"/>
      <c r="DY5" s="621"/>
      <c r="DZ5" s="621"/>
      <c r="EA5" s="621"/>
      <c r="EB5" s="621"/>
      <c r="EC5" s="622"/>
    </row>
    <row r="6" spans="2:143" ht="11.25" customHeight="1" x14ac:dyDescent="0.15">
      <c r="B6" s="635" t="s">
        <v>233</v>
      </c>
      <c r="C6" s="636"/>
      <c r="D6" s="636"/>
      <c r="E6" s="636"/>
      <c r="F6" s="636"/>
      <c r="G6" s="636"/>
      <c r="H6" s="636"/>
      <c r="I6" s="636"/>
      <c r="J6" s="636"/>
      <c r="K6" s="636"/>
      <c r="L6" s="636"/>
      <c r="M6" s="636"/>
      <c r="N6" s="636"/>
      <c r="O6" s="636"/>
      <c r="P6" s="636"/>
      <c r="Q6" s="637"/>
      <c r="R6" s="638">
        <v>43123</v>
      </c>
      <c r="S6" s="639"/>
      <c r="T6" s="639"/>
      <c r="U6" s="639"/>
      <c r="V6" s="639"/>
      <c r="W6" s="639"/>
      <c r="X6" s="639"/>
      <c r="Y6" s="640"/>
      <c r="Z6" s="641">
        <v>0.8</v>
      </c>
      <c r="AA6" s="641"/>
      <c r="AB6" s="641"/>
      <c r="AC6" s="641"/>
      <c r="AD6" s="642">
        <v>43123</v>
      </c>
      <c r="AE6" s="642"/>
      <c r="AF6" s="642"/>
      <c r="AG6" s="642"/>
      <c r="AH6" s="642"/>
      <c r="AI6" s="642"/>
      <c r="AJ6" s="642"/>
      <c r="AK6" s="642"/>
      <c r="AL6" s="643">
        <v>1.5</v>
      </c>
      <c r="AM6" s="644"/>
      <c r="AN6" s="644"/>
      <c r="AO6" s="645"/>
      <c r="AP6" s="635" t="s">
        <v>234</v>
      </c>
      <c r="AQ6" s="636"/>
      <c r="AR6" s="636"/>
      <c r="AS6" s="636"/>
      <c r="AT6" s="636"/>
      <c r="AU6" s="636"/>
      <c r="AV6" s="636"/>
      <c r="AW6" s="636"/>
      <c r="AX6" s="636"/>
      <c r="AY6" s="636"/>
      <c r="AZ6" s="636"/>
      <c r="BA6" s="636"/>
      <c r="BB6" s="636"/>
      <c r="BC6" s="636"/>
      <c r="BD6" s="636"/>
      <c r="BE6" s="636"/>
      <c r="BF6" s="637"/>
      <c r="BG6" s="638">
        <v>1052713</v>
      </c>
      <c r="BH6" s="639"/>
      <c r="BI6" s="639"/>
      <c r="BJ6" s="639"/>
      <c r="BK6" s="639"/>
      <c r="BL6" s="639"/>
      <c r="BM6" s="639"/>
      <c r="BN6" s="640"/>
      <c r="BO6" s="641">
        <v>100</v>
      </c>
      <c r="BP6" s="641"/>
      <c r="BQ6" s="641"/>
      <c r="BR6" s="641"/>
      <c r="BS6" s="642" t="s">
        <v>235</v>
      </c>
      <c r="BT6" s="642"/>
      <c r="BU6" s="642"/>
      <c r="BV6" s="642"/>
      <c r="BW6" s="642"/>
      <c r="BX6" s="642"/>
      <c r="BY6" s="642"/>
      <c r="BZ6" s="642"/>
      <c r="CA6" s="642"/>
      <c r="CB6" s="646"/>
      <c r="CD6" s="649" t="s">
        <v>236</v>
      </c>
      <c r="CE6" s="650"/>
      <c r="CF6" s="650"/>
      <c r="CG6" s="650"/>
      <c r="CH6" s="650"/>
      <c r="CI6" s="650"/>
      <c r="CJ6" s="650"/>
      <c r="CK6" s="650"/>
      <c r="CL6" s="650"/>
      <c r="CM6" s="650"/>
      <c r="CN6" s="650"/>
      <c r="CO6" s="650"/>
      <c r="CP6" s="650"/>
      <c r="CQ6" s="651"/>
      <c r="CR6" s="638">
        <v>71681</v>
      </c>
      <c r="CS6" s="639"/>
      <c r="CT6" s="639"/>
      <c r="CU6" s="639"/>
      <c r="CV6" s="639"/>
      <c r="CW6" s="639"/>
      <c r="CX6" s="639"/>
      <c r="CY6" s="640"/>
      <c r="CZ6" s="632">
        <v>1.3</v>
      </c>
      <c r="DA6" s="633"/>
      <c r="DB6" s="633"/>
      <c r="DC6" s="652"/>
      <c r="DD6" s="647">
        <v>1014</v>
      </c>
      <c r="DE6" s="639"/>
      <c r="DF6" s="639"/>
      <c r="DG6" s="639"/>
      <c r="DH6" s="639"/>
      <c r="DI6" s="639"/>
      <c r="DJ6" s="639"/>
      <c r="DK6" s="639"/>
      <c r="DL6" s="639"/>
      <c r="DM6" s="639"/>
      <c r="DN6" s="639"/>
      <c r="DO6" s="639"/>
      <c r="DP6" s="640"/>
      <c r="DQ6" s="647">
        <v>71681</v>
      </c>
      <c r="DR6" s="639"/>
      <c r="DS6" s="639"/>
      <c r="DT6" s="639"/>
      <c r="DU6" s="639"/>
      <c r="DV6" s="639"/>
      <c r="DW6" s="639"/>
      <c r="DX6" s="639"/>
      <c r="DY6" s="639"/>
      <c r="DZ6" s="639"/>
      <c r="EA6" s="639"/>
      <c r="EB6" s="639"/>
      <c r="EC6" s="648"/>
    </row>
    <row r="7" spans="2:143" ht="11.25" customHeight="1" x14ac:dyDescent="0.15">
      <c r="B7" s="635" t="s">
        <v>237</v>
      </c>
      <c r="C7" s="636"/>
      <c r="D7" s="636"/>
      <c r="E7" s="636"/>
      <c r="F7" s="636"/>
      <c r="G7" s="636"/>
      <c r="H7" s="636"/>
      <c r="I7" s="636"/>
      <c r="J7" s="636"/>
      <c r="K7" s="636"/>
      <c r="L7" s="636"/>
      <c r="M7" s="636"/>
      <c r="N7" s="636"/>
      <c r="O7" s="636"/>
      <c r="P7" s="636"/>
      <c r="Q7" s="637"/>
      <c r="R7" s="638">
        <v>745</v>
      </c>
      <c r="S7" s="639"/>
      <c r="T7" s="639"/>
      <c r="U7" s="639"/>
      <c r="V7" s="639"/>
      <c r="W7" s="639"/>
      <c r="X7" s="639"/>
      <c r="Y7" s="640"/>
      <c r="Z7" s="641">
        <v>0</v>
      </c>
      <c r="AA7" s="641"/>
      <c r="AB7" s="641"/>
      <c r="AC7" s="641"/>
      <c r="AD7" s="642">
        <v>745</v>
      </c>
      <c r="AE7" s="642"/>
      <c r="AF7" s="642"/>
      <c r="AG7" s="642"/>
      <c r="AH7" s="642"/>
      <c r="AI7" s="642"/>
      <c r="AJ7" s="642"/>
      <c r="AK7" s="642"/>
      <c r="AL7" s="643">
        <v>0</v>
      </c>
      <c r="AM7" s="644"/>
      <c r="AN7" s="644"/>
      <c r="AO7" s="645"/>
      <c r="AP7" s="635" t="s">
        <v>238</v>
      </c>
      <c r="AQ7" s="636"/>
      <c r="AR7" s="636"/>
      <c r="AS7" s="636"/>
      <c r="AT7" s="636"/>
      <c r="AU7" s="636"/>
      <c r="AV7" s="636"/>
      <c r="AW7" s="636"/>
      <c r="AX7" s="636"/>
      <c r="AY7" s="636"/>
      <c r="AZ7" s="636"/>
      <c r="BA7" s="636"/>
      <c r="BB7" s="636"/>
      <c r="BC7" s="636"/>
      <c r="BD7" s="636"/>
      <c r="BE7" s="636"/>
      <c r="BF7" s="637"/>
      <c r="BG7" s="638">
        <v>457313</v>
      </c>
      <c r="BH7" s="639"/>
      <c r="BI7" s="639"/>
      <c r="BJ7" s="639"/>
      <c r="BK7" s="639"/>
      <c r="BL7" s="639"/>
      <c r="BM7" s="639"/>
      <c r="BN7" s="640"/>
      <c r="BO7" s="641">
        <v>43.4</v>
      </c>
      <c r="BP7" s="641"/>
      <c r="BQ7" s="641"/>
      <c r="BR7" s="641"/>
      <c r="BS7" s="642" t="s">
        <v>126</v>
      </c>
      <c r="BT7" s="642"/>
      <c r="BU7" s="642"/>
      <c r="BV7" s="642"/>
      <c r="BW7" s="642"/>
      <c r="BX7" s="642"/>
      <c r="BY7" s="642"/>
      <c r="BZ7" s="642"/>
      <c r="CA7" s="642"/>
      <c r="CB7" s="646"/>
      <c r="CD7" s="653" t="s">
        <v>239</v>
      </c>
      <c r="CE7" s="654"/>
      <c r="CF7" s="654"/>
      <c r="CG7" s="654"/>
      <c r="CH7" s="654"/>
      <c r="CI7" s="654"/>
      <c r="CJ7" s="654"/>
      <c r="CK7" s="654"/>
      <c r="CL7" s="654"/>
      <c r="CM7" s="654"/>
      <c r="CN7" s="654"/>
      <c r="CO7" s="654"/>
      <c r="CP7" s="654"/>
      <c r="CQ7" s="655"/>
      <c r="CR7" s="638">
        <v>1608712</v>
      </c>
      <c r="CS7" s="639"/>
      <c r="CT7" s="639"/>
      <c r="CU7" s="639"/>
      <c r="CV7" s="639"/>
      <c r="CW7" s="639"/>
      <c r="CX7" s="639"/>
      <c r="CY7" s="640"/>
      <c r="CZ7" s="641">
        <v>29.8</v>
      </c>
      <c r="DA7" s="641"/>
      <c r="DB7" s="641"/>
      <c r="DC7" s="641"/>
      <c r="DD7" s="647">
        <v>38182</v>
      </c>
      <c r="DE7" s="639"/>
      <c r="DF7" s="639"/>
      <c r="DG7" s="639"/>
      <c r="DH7" s="639"/>
      <c r="DI7" s="639"/>
      <c r="DJ7" s="639"/>
      <c r="DK7" s="639"/>
      <c r="DL7" s="639"/>
      <c r="DM7" s="639"/>
      <c r="DN7" s="639"/>
      <c r="DO7" s="639"/>
      <c r="DP7" s="640"/>
      <c r="DQ7" s="647">
        <v>576127</v>
      </c>
      <c r="DR7" s="639"/>
      <c r="DS7" s="639"/>
      <c r="DT7" s="639"/>
      <c r="DU7" s="639"/>
      <c r="DV7" s="639"/>
      <c r="DW7" s="639"/>
      <c r="DX7" s="639"/>
      <c r="DY7" s="639"/>
      <c r="DZ7" s="639"/>
      <c r="EA7" s="639"/>
      <c r="EB7" s="639"/>
      <c r="EC7" s="648"/>
    </row>
    <row r="8" spans="2:143" ht="11.25" customHeight="1" x14ac:dyDescent="0.15">
      <c r="B8" s="635" t="s">
        <v>240</v>
      </c>
      <c r="C8" s="636"/>
      <c r="D8" s="636"/>
      <c r="E8" s="636"/>
      <c r="F8" s="636"/>
      <c r="G8" s="636"/>
      <c r="H8" s="636"/>
      <c r="I8" s="636"/>
      <c r="J8" s="636"/>
      <c r="K8" s="636"/>
      <c r="L8" s="636"/>
      <c r="M8" s="636"/>
      <c r="N8" s="636"/>
      <c r="O8" s="636"/>
      <c r="P8" s="636"/>
      <c r="Q8" s="637"/>
      <c r="R8" s="638">
        <v>3936</v>
      </c>
      <c r="S8" s="639"/>
      <c r="T8" s="639"/>
      <c r="U8" s="639"/>
      <c r="V8" s="639"/>
      <c r="W8" s="639"/>
      <c r="X8" s="639"/>
      <c r="Y8" s="640"/>
      <c r="Z8" s="641">
        <v>0.1</v>
      </c>
      <c r="AA8" s="641"/>
      <c r="AB8" s="641"/>
      <c r="AC8" s="641"/>
      <c r="AD8" s="642">
        <v>3936</v>
      </c>
      <c r="AE8" s="642"/>
      <c r="AF8" s="642"/>
      <c r="AG8" s="642"/>
      <c r="AH8" s="642"/>
      <c r="AI8" s="642"/>
      <c r="AJ8" s="642"/>
      <c r="AK8" s="642"/>
      <c r="AL8" s="643">
        <v>0.1</v>
      </c>
      <c r="AM8" s="644"/>
      <c r="AN8" s="644"/>
      <c r="AO8" s="645"/>
      <c r="AP8" s="635" t="s">
        <v>241</v>
      </c>
      <c r="AQ8" s="636"/>
      <c r="AR8" s="636"/>
      <c r="AS8" s="636"/>
      <c r="AT8" s="636"/>
      <c r="AU8" s="636"/>
      <c r="AV8" s="636"/>
      <c r="AW8" s="636"/>
      <c r="AX8" s="636"/>
      <c r="AY8" s="636"/>
      <c r="AZ8" s="636"/>
      <c r="BA8" s="636"/>
      <c r="BB8" s="636"/>
      <c r="BC8" s="636"/>
      <c r="BD8" s="636"/>
      <c r="BE8" s="636"/>
      <c r="BF8" s="637"/>
      <c r="BG8" s="638">
        <v>17052</v>
      </c>
      <c r="BH8" s="639"/>
      <c r="BI8" s="639"/>
      <c r="BJ8" s="639"/>
      <c r="BK8" s="639"/>
      <c r="BL8" s="639"/>
      <c r="BM8" s="639"/>
      <c r="BN8" s="640"/>
      <c r="BO8" s="641">
        <v>1.6</v>
      </c>
      <c r="BP8" s="641"/>
      <c r="BQ8" s="641"/>
      <c r="BR8" s="641"/>
      <c r="BS8" s="647" t="s">
        <v>235</v>
      </c>
      <c r="BT8" s="639"/>
      <c r="BU8" s="639"/>
      <c r="BV8" s="639"/>
      <c r="BW8" s="639"/>
      <c r="BX8" s="639"/>
      <c r="BY8" s="639"/>
      <c r="BZ8" s="639"/>
      <c r="CA8" s="639"/>
      <c r="CB8" s="648"/>
      <c r="CD8" s="653" t="s">
        <v>242</v>
      </c>
      <c r="CE8" s="654"/>
      <c r="CF8" s="654"/>
      <c r="CG8" s="654"/>
      <c r="CH8" s="654"/>
      <c r="CI8" s="654"/>
      <c r="CJ8" s="654"/>
      <c r="CK8" s="654"/>
      <c r="CL8" s="654"/>
      <c r="CM8" s="654"/>
      <c r="CN8" s="654"/>
      <c r="CO8" s="654"/>
      <c r="CP8" s="654"/>
      <c r="CQ8" s="655"/>
      <c r="CR8" s="638">
        <v>1300606</v>
      </c>
      <c r="CS8" s="639"/>
      <c r="CT8" s="639"/>
      <c r="CU8" s="639"/>
      <c r="CV8" s="639"/>
      <c r="CW8" s="639"/>
      <c r="CX8" s="639"/>
      <c r="CY8" s="640"/>
      <c r="CZ8" s="641">
        <v>24.1</v>
      </c>
      <c r="DA8" s="641"/>
      <c r="DB8" s="641"/>
      <c r="DC8" s="641"/>
      <c r="DD8" s="647">
        <v>5101</v>
      </c>
      <c r="DE8" s="639"/>
      <c r="DF8" s="639"/>
      <c r="DG8" s="639"/>
      <c r="DH8" s="639"/>
      <c r="DI8" s="639"/>
      <c r="DJ8" s="639"/>
      <c r="DK8" s="639"/>
      <c r="DL8" s="639"/>
      <c r="DM8" s="639"/>
      <c r="DN8" s="639"/>
      <c r="DO8" s="639"/>
      <c r="DP8" s="640"/>
      <c r="DQ8" s="647">
        <v>678851</v>
      </c>
      <c r="DR8" s="639"/>
      <c r="DS8" s="639"/>
      <c r="DT8" s="639"/>
      <c r="DU8" s="639"/>
      <c r="DV8" s="639"/>
      <c r="DW8" s="639"/>
      <c r="DX8" s="639"/>
      <c r="DY8" s="639"/>
      <c r="DZ8" s="639"/>
      <c r="EA8" s="639"/>
      <c r="EB8" s="639"/>
      <c r="EC8" s="648"/>
    </row>
    <row r="9" spans="2:143" ht="11.25" customHeight="1" x14ac:dyDescent="0.15">
      <c r="B9" s="635" t="s">
        <v>243</v>
      </c>
      <c r="C9" s="636"/>
      <c r="D9" s="636"/>
      <c r="E9" s="636"/>
      <c r="F9" s="636"/>
      <c r="G9" s="636"/>
      <c r="H9" s="636"/>
      <c r="I9" s="636"/>
      <c r="J9" s="636"/>
      <c r="K9" s="636"/>
      <c r="L9" s="636"/>
      <c r="M9" s="636"/>
      <c r="N9" s="636"/>
      <c r="O9" s="636"/>
      <c r="P9" s="636"/>
      <c r="Q9" s="637"/>
      <c r="R9" s="638">
        <v>4705</v>
      </c>
      <c r="S9" s="639"/>
      <c r="T9" s="639"/>
      <c r="U9" s="639"/>
      <c r="V9" s="639"/>
      <c r="W9" s="639"/>
      <c r="X9" s="639"/>
      <c r="Y9" s="640"/>
      <c r="Z9" s="641">
        <v>0.1</v>
      </c>
      <c r="AA9" s="641"/>
      <c r="AB9" s="641"/>
      <c r="AC9" s="641"/>
      <c r="AD9" s="642">
        <v>4705</v>
      </c>
      <c r="AE9" s="642"/>
      <c r="AF9" s="642"/>
      <c r="AG9" s="642"/>
      <c r="AH9" s="642"/>
      <c r="AI9" s="642"/>
      <c r="AJ9" s="642"/>
      <c r="AK9" s="642"/>
      <c r="AL9" s="643">
        <v>0.2</v>
      </c>
      <c r="AM9" s="644"/>
      <c r="AN9" s="644"/>
      <c r="AO9" s="645"/>
      <c r="AP9" s="635" t="s">
        <v>244</v>
      </c>
      <c r="AQ9" s="636"/>
      <c r="AR9" s="636"/>
      <c r="AS9" s="636"/>
      <c r="AT9" s="636"/>
      <c r="AU9" s="636"/>
      <c r="AV9" s="636"/>
      <c r="AW9" s="636"/>
      <c r="AX9" s="636"/>
      <c r="AY9" s="636"/>
      <c r="AZ9" s="636"/>
      <c r="BA9" s="636"/>
      <c r="BB9" s="636"/>
      <c r="BC9" s="636"/>
      <c r="BD9" s="636"/>
      <c r="BE9" s="636"/>
      <c r="BF9" s="637"/>
      <c r="BG9" s="638">
        <v>376816</v>
      </c>
      <c r="BH9" s="639"/>
      <c r="BI9" s="639"/>
      <c r="BJ9" s="639"/>
      <c r="BK9" s="639"/>
      <c r="BL9" s="639"/>
      <c r="BM9" s="639"/>
      <c r="BN9" s="640"/>
      <c r="BO9" s="641">
        <v>35.799999999999997</v>
      </c>
      <c r="BP9" s="641"/>
      <c r="BQ9" s="641"/>
      <c r="BR9" s="641"/>
      <c r="BS9" s="647" t="s">
        <v>126</v>
      </c>
      <c r="BT9" s="639"/>
      <c r="BU9" s="639"/>
      <c r="BV9" s="639"/>
      <c r="BW9" s="639"/>
      <c r="BX9" s="639"/>
      <c r="BY9" s="639"/>
      <c r="BZ9" s="639"/>
      <c r="CA9" s="639"/>
      <c r="CB9" s="648"/>
      <c r="CD9" s="653" t="s">
        <v>245</v>
      </c>
      <c r="CE9" s="654"/>
      <c r="CF9" s="654"/>
      <c r="CG9" s="654"/>
      <c r="CH9" s="654"/>
      <c r="CI9" s="654"/>
      <c r="CJ9" s="654"/>
      <c r="CK9" s="654"/>
      <c r="CL9" s="654"/>
      <c r="CM9" s="654"/>
      <c r="CN9" s="654"/>
      <c r="CO9" s="654"/>
      <c r="CP9" s="654"/>
      <c r="CQ9" s="655"/>
      <c r="CR9" s="638">
        <v>357561</v>
      </c>
      <c r="CS9" s="639"/>
      <c r="CT9" s="639"/>
      <c r="CU9" s="639"/>
      <c r="CV9" s="639"/>
      <c r="CW9" s="639"/>
      <c r="CX9" s="639"/>
      <c r="CY9" s="640"/>
      <c r="CZ9" s="641">
        <v>6.6</v>
      </c>
      <c r="DA9" s="641"/>
      <c r="DB9" s="641"/>
      <c r="DC9" s="641"/>
      <c r="DD9" s="647">
        <v>1736</v>
      </c>
      <c r="DE9" s="639"/>
      <c r="DF9" s="639"/>
      <c r="DG9" s="639"/>
      <c r="DH9" s="639"/>
      <c r="DI9" s="639"/>
      <c r="DJ9" s="639"/>
      <c r="DK9" s="639"/>
      <c r="DL9" s="639"/>
      <c r="DM9" s="639"/>
      <c r="DN9" s="639"/>
      <c r="DO9" s="639"/>
      <c r="DP9" s="640"/>
      <c r="DQ9" s="647">
        <v>277824</v>
      </c>
      <c r="DR9" s="639"/>
      <c r="DS9" s="639"/>
      <c r="DT9" s="639"/>
      <c r="DU9" s="639"/>
      <c r="DV9" s="639"/>
      <c r="DW9" s="639"/>
      <c r="DX9" s="639"/>
      <c r="DY9" s="639"/>
      <c r="DZ9" s="639"/>
      <c r="EA9" s="639"/>
      <c r="EB9" s="639"/>
      <c r="EC9" s="648"/>
    </row>
    <row r="10" spans="2:143" ht="11.25" customHeight="1" x14ac:dyDescent="0.15">
      <c r="B10" s="635" t="s">
        <v>246</v>
      </c>
      <c r="C10" s="636"/>
      <c r="D10" s="636"/>
      <c r="E10" s="636"/>
      <c r="F10" s="636"/>
      <c r="G10" s="636"/>
      <c r="H10" s="636"/>
      <c r="I10" s="636"/>
      <c r="J10" s="636"/>
      <c r="K10" s="636"/>
      <c r="L10" s="636"/>
      <c r="M10" s="636"/>
      <c r="N10" s="636"/>
      <c r="O10" s="636"/>
      <c r="P10" s="636"/>
      <c r="Q10" s="637"/>
      <c r="R10" s="638" t="s">
        <v>126</v>
      </c>
      <c r="S10" s="639"/>
      <c r="T10" s="639"/>
      <c r="U10" s="639"/>
      <c r="V10" s="639"/>
      <c r="W10" s="639"/>
      <c r="X10" s="639"/>
      <c r="Y10" s="640"/>
      <c r="Z10" s="641" t="s">
        <v>126</v>
      </c>
      <c r="AA10" s="641"/>
      <c r="AB10" s="641"/>
      <c r="AC10" s="641"/>
      <c r="AD10" s="642" t="s">
        <v>235</v>
      </c>
      <c r="AE10" s="642"/>
      <c r="AF10" s="642"/>
      <c r="AG10" s="642"/>
      <c r="AH10" s="642"/>
      <c r="AI10" s="642"/>
      <c r="AJ10" s="642"/>
      <c r="AK10" s="642"/>
      <c r="AL10" s="643" t="s">
        <v>126</v>
      </c>
      <c r="AM10" s="644"/>
      <c r="AN10" s="644"/>
      <c r="AO10" s="645"/>
      <c r="AP10" s="635" t="s">
        <v>247</v>
      </c>
      <c r="AQ10" s="636"/>
      <c r="AR10" s="636"/>
      <c r="AS10" s="636"/>
      <c r="AT10" s="636"/>
      <c r="AU10" s="636"/>
      <c r="AV10" s="636"/>
      <c r="AW10" s="636"/>
      <c r="AX10" s="636"/>
      <c r="AY10" s="636"/>
      <c r="AZ10" s="636"/>
      <c r="BA10" s="636"/>
      <c r="BB10" s="636"/>
      <c r="BC10" s="636"/>
      <c r="BD10" s="636"/>
      <c r="BE10" s="636"/>
      <c r="BF10" s="637"/>
      <c r="BG10" s="638">
        <v>25356</v>
      </c>
      <c r="BH10" s="639"/>
      <c r="BI10" s="639"/>
      <c r="BJ10" s="639"/>
      <c r="BK10" s="639"/>
      <c r="BL10" s="639"/>
      <c r="BM10" s="639"/>
      <c r="BN10" s="640"/>
      <c r="BO10" s="641">
        <v>2.4</v>
      </c>
      <c r="BP10" s="641"/>
      <c r="BQ10" s="641"/>
      <c r="BR10" s="641"/>
      <c r="BS10" s="647" t="s">
        <v>126</v>
      </c>
      <c r="BT10" s="639"/>
      <c r="BU10" s="639"/>
      <c r="BV10" s="639"/>
      <c r="BW10" s="639"/>
      <c r="BX10" s="639"/>
      <c r="BY10" s="639"/>
      <c r="BZ10" s="639"/>
      <c r="CA10" s="639"/>
      <c r="CB10" s="648"/>
      <c r="CD10" s="653" t="s">
        <v>248</v>
      </c>
      <c r="CE10" s="654"/>
      <c r="CF10" s="654"/>
      <c r="CG10" s="654"/>
      <c r="CH10" s="654"/>
      <c r="CI10" s="654"/>
      <c r="CJ10" s="654"/>
      <c r="CK10" s="654"/>
      <c r="CL10" s="654"/>
      <c r="CM10" s="654"/>
      <c r="CN10" s="654"/>
      <c r="CO10" s="654"/>
      <c r="CP10" s="654"/>
      <c r="CQ10" s="655"/>
      <c r="CR10" s="638">
        <v>54236</v>
      </c>
      <c r="CS10" s="639"/>
      <c r="CT10" s="639"/>
      <c r="CU10" s="639"/>
      <c r="CV10" s="639"/>
      <c r="CW10" s="639"/>
      <c r="CX10" s="639"/>
      <c r="CY10" s="640"/>
      <c r="CZ10" s="641">
        <v>1</v>
      </c>
      <c r="DA10" s="641"/>
      <c r="DB10" s="641"/>
      <c r="DC10" s="641"/>
      <c r="DD10" s="647">
        <v>6953</v>
      </c>
      <c r="DE10" s="639"/>
      <c r="DF10" s="639"/>
      <c r="DG10" s="639"/>
      <c r="DH10" s="639"/>
      <c r="DI10" s="639"/>
      <c r="DJ10" s="639"/>
      <c r="DK10" s="639"/>
      <c r="DL10" s="639"/>
      <c r="DM10" s="639"/>
      <c r="DN10" s="639"/>
      <c r="DO10" s="639"/>
      <c r="DP10" s="640"/>
      <c r="DQ10" s="647">
        <v>52595</v>
      </c>
      <c r="DR10" s="639"/>
      <c r="DS10" s="639"/>
      <c r="DT10" s="639"/>
      <c r="DU10" s="639"/>
      <c r="DV10" s="639"/>
      <c r="DW10" s="639"/>
      <c r="DX10" s="639"/>
      <c r="DY10" s="639"/>
      <c r="DZ10" s="639"/>
      <c r="EA10" s="639"/>
      <c r="EB10" s="639"/>
      <c r="EC10" s="648"/>
    </row>
    <row r="11" spans="2:143" ht="11.25" customHeight="1" x14ac:dyDescent="0.15">
      <c r="B11" s="635" t="s">
        <v>249</v>
      </c>
      <c r="C11" s="636"/>
      <c r="D11" s="636"/>
      <c r="E11" s="636"/>
      <c r="F11" s="636"/>
      <c r="G11" s="636"/>
      <c r="H11" s="636"/>
      <c r="I11" s="636"/>
      <c r="J11" s="636"/>
      <c r="K11" s="636"/>
      <c r="L11" s="636"/>
      <c r="M11" s="636"/>
      <c r="N11" s="636"/>
      <c r="O11" s="636"/>
      <c r="P11" s="636"/>
      <c r="Q11" s="637"/>
      <c r="R11" s="638">
        <v>216759</v>
      </c>
      <c r="S11" s="639"/>
      <c r="T11" s="639"/>
      <c r="U11" s="639"/>
      <c r="V11" s="639"/>
      <c r="W11" s="639"/>
      <c r="X11" s="639"/>
      <c r="Y11" s="640"/>
      <c r="Z11" s="643">
        <v>3.9</v>
      </c>
      <c r="AA11" s="644"/>
      <c r="AB11" s="644"/>
      <c r="AC11" s="656"/>
      <c r="AD11" s="647">
        <v>216759</v>
      </c>
      <c r="AE11" s="639"/>
      <c r="AF11" s="639"/>
      <c r="AG11" s="639"/>
      <c r="AH11" s="639"/>
      <c r="AI11" s="639"/>
      <c r="AJ11" s="639"/>
      <c r="AK11" s="640"/>
      <c r="AL11" s="643">
        <v>7.6</v>
      </c>
      <c r="AM11" s="644"/>
      <c r="AN11" s="644"/>
      <c r="AO11" s="645"/>
      <c r="AP11" s="635" t="s">
        <v>250</v>
      </c>
      <c r="AQ11" s="636"/>
      <c r="AR11" s="636"/>
      <c r="AS11" s="636"/>
      <c r="AT11" s="636"/>
      <c r="AU11" s="636"/>
      <c r="AV11" s="636"/>
      <c r="AW11" s="636"/>
      <c r="AX11" s="636"/>
      <c r="AY11" s="636"/>
      <c r="AZ11" s="636"/>
      <c r="BA11" s="636"/>
      <c r="BB11" s="636"/>
      <c r="BC11" s="636"/>
      <c r="BD11" s="636"/>
      <c r="BE11" s="636"/>
      <c r="BF11" s="637"/>
      <c r="BG11" s="638">
        <v>38089</v>
      </c>
      <c r="BH11" s="639"/>
      <c r="BI11" s="639"/>
      <c r="BJ11" s="639"/>
      <c r="BK11" s="639"/>
      <c r="BL11" s="639"/>
      <c r="BM11" s="639"/>
      <c r="BN11" s="640"/>
      <c r="BO11" s="641">
        <v>3.6</v>
      </c>
      <c r="BP11" s="641"/>
      <c r="BQ11" s="641"/>
      <c r="BR11" s="641"/>
      <c r="BS11" s="647" t="s">
        <v>126</v>
      </c>
      <c r="BT11" s="639"/>
      <c r="BU11" s="639"/>
      <c r="BV11" s="639"/>
      <c r="BW11" s="639"/>
      <c r="BX11" s="639"/>
      <c r="BY11" s="639"/>
      <c r="BZ11" s="639"/>
      <c r="CA11" s="639"/>
      <c r="CB11" s="648"/>
      <c r="CD11" s="653" t="s">
        <v>251</v>
      </c>
      <c r="CE11" s="654"/>
      <c r="CF11" s="654"/>
      <c r="CG11" s="654"/>
      <c r="CH11" s="654"/>
      <c r="CI11" s="654"/>
      <c r="CJ11" s="654"/>
      <c r="CK11" s="654"/>
      <c r="CL11" s="654"/>
      <c r="CM11" s="654"/>
      <c r="CN11" s="654"/>
      <c r="CO11" s="654"/>
      <c r="CP11" s="654"/>
      <c r="CQ11" s="655"/>
      <c r="CR11" s="638">
        <v>95166</v>
      </c>
      <c r="CS11" s="639"/>
      <c r="CT11" s="639"/>
      <c r="CU11" s="639"/>
      <c r="CV11" s="639"/>
      <c r="CW11" s="639"/>
      <c r="CX11" s="639"/>
      <c r="CY11" s="640"/>
      <c r="CZ11" s="641">
        <v>1.8</v>
      </c>
      <c r="DA11" s="641"/>
      <c r="DB11" s="641"/>
      <c r="DC11" s="641"/>
      <c r="DD11" s="647">
        <v>26795</v>
      </c>
      <c r="DE11" s="639"/>
      <c r="DF11" s="639"/>
      <c r="DG11" s="639"/>
      <c r="DH11" s="639"/>
      <c r="DI11" s="639"/>
      <c r="DJ11" s="639"/>
      <c r="DK11" s="639"/>
      <c r="DL11" s="639"/>
      <c r="DM11" s="639"/>
      <c r="DN11" s="639"/>
      <c r="DO11" s="639"/>
      <c r="DP11" s="640"/>
      <c r="DQ11" s="647">
        <v>83624</v>
      </c>
      <c r="DR11" s="639"/>
      <c r="DS11" s="639"/>
      <c r="DT11" s="639"/>
      <c r="DU11" s="639"/>
      <c r="DV11" s="639"/>
      <c r="DW11" s="639"/>
      <c r="DX11" s="639"/>
      <c r="DY11" s="639"/>
      <c r="DZ11" s="639"/>
      <c r="EA11" s="639"/>
      <c r="EB11" s="639"/>
      <c r="EC11" s="648"/>
    </row>
    <row r="12" spans="2:143" ht="11.25" customHeight="1" x14ac:dyDescent="0.15">
      <c r="B12" s="635" t="s">
        <v>252</v>
      </c>
      <c r="C12" s="636"/>
      <c r="D12" s="636"/>
      <c r="E12" s="636"/>
      <c r="F12" s="636"/>
      <c r="G12" s="636"/>
      <c r="H12" s="636"/>
      <c r="I12" s="636"/>
      <c r="J12" s="636"/>
      <c r="K12" s="636"/>
      <c r="L12" s="636"/>
      <c r="M12" s="636"/>
      <c r="N12" s="636"/>
      <c r="O12" s="636"/>
      <c r="P12" s="636"/>
      <c r="Q12" s="637"/>
      <c r="R12" s="638">
        <v>15129</v>
      </c>
      <c r="S12" s="639"/>
      <c r="T12" s="639"/>
      <c r="U12" s="639"/>
      <c r="V12" s="639"/>
      <c r="W12" s="639"/>
      <c r="X12" s="639"/>
      <c r="Y12" s="640"/>
      <c r="Z12" s="641">
        <v>0.3</v>
      </c>
      <c r="AA12" s="641"/>
      <c r="AB12" s="641"/>
      <c r="AC12" s="641"/>
      <c r="AD12" s="642">
        <v>15129</v>
      </c>
      <c r="AE12" s="642"/>
      <c r="AF12" s="642"/>
      <c r="AG12" s="642"/>
      <c r="AH12" s="642"/>
      <c r="AI12" s="642"/>
      <c r="AJ12" s="642"/>
      <c r="AK12" s="642"/>
      <c r="AL12" s="643">
        <v>0.5</v>
      </c>
      <c r="AM12" s="644"/>
      <c r="AN12" s="644"/>
      <c r="AO12" s="645"/>
      <c r="AP12" s="635" t="s">
        <v>253</v>
      </c>
      <c r="AQ12" s="636"/>
      <c r="AR12" s="636"/>
      <c r="AS12" s="636"/>
      <c r="AT12" s="636"/>
      <c r="AU12" s="636"/>
      <c r="AV12" s="636"/>
      <c r="AW12" s="636"/>
      <c r="AX12" s="636"/>
      <c r="AY12" s="636"/>
      <c r="AZ12" s="636"/>
      <c r="BA12" s="636"/>
      <c r="BB12" s="636"/>
      <c r="BC12" s="636"/>
      <c r="BD12" s="636"/>
      <c r="BE12" s="636"/>
      <c r="BF12" s="637"/>
      <c r="BG12" s="638">
        <v>504391</v>
      </c>
      <c r="BH12" s="639"/>
      <c r="BI12" s="639"/>
      <c r="BJ12" s="639"/>
      <c r="BK12" s="639"/>
      <c r="BL12" s="639"/>
      <c r="BM12" s="639"/>
      <c r="BN12" s="640"/>
      <c r="BO12" s="641">
        <v>47.9</v>
      </c>
      <c r="BP12" s="641"/>
      <c r="BQ12" s="641"/>
      <c r="BR12" s="641"/>
      <c r="BS12" s="647" t="s">
        <v>235</v>
      </c>
      <c r="BT12" s="639"/>
      <c r="BU12" s="639"/>
      <c r="BV12" s="639"/>
      <c r="BW12" s="639"/>
      <c r="BX12" s="639"/>
      <c r="BY12" s="639"/>
      <c r="BZ12" s="639"/>
      <c r="CA12" s="639"/>
      <c r="CB12" s="648"/>
      <c r="CD12" s="653" t="s">
        <v>254</v>
      </c>
      <c r="CE12" s="654"/>
      <c r="CF12" s="654"/>
      <c r="CG12" s="654"/>
      <c r="CH12" s="654"/>
      <c r="CI12" s="654"/>
      <c r="CJ12" s="654"/>
      <c r="CK12" s="654"/>
      <c r="CL12" s="654"/>
      <c r="CM12" s="654"/>
      <c r="CN12" s="654"/>
      <c r="CO12" s="654"/>
      <c r="CP12" s="654"/>
      <c r="CQ12" s="655"/>
      <c r="CR12" s="638">
        <v>242306</v>
      </c>
      <c r="CS12" s="639"/>
      <c r="CT12" s="639"/>
      <c r="CU12" s="639"/>
      <c r="CV12" s="639"/>
      <c r="CW12" s="639"/>
      <c r="CX12" s="639"/>
      <c r="CY12" s="640"/>
      <c r="CZ12" s="641">
        <v>4.5</v>
      </c>
      <c r="DA12" s="641"/>
      <c r="DB12" s="641"/>
      <c r="DC12" s="641"/>
      <c r="DD12" s="647">
        <v>22129</v>
      </c>
      <c r="DE12" s="639"/>
      <c r="DF12" s="639"/>
      <c r="DG12" s="639"/>
      <c r="DH12" s="639"/>
      <c r="DI12" s="639"/>
      <c r="DJ12" s="639"/>
      <c r="DK12" s="639"/>
      <c r="DL12" s="639"/>
      <c r="DM12" s="639"/>
      <c r="DN12" s="639"/>
      <c r="DO12" s="639"/>
      <c r="DP12" s="640"/>
      <c r="DQ12" s="647">
        <v>218712</v>
      </c>
      <c r="DR12" s="639"/>
      <c r="DS12" s="639"/>
      <c r="DT12" s="639"/>
      <c r="DU12" s="639"/>
      <c r="DV12" s="639"/>
      <c r="DW12" s="639"/>
      <c r="DX12" s="639"/>
      <c r="DY12" s="639"/>
      <c r="DZ12" s="639"/>
      <c r="EA12" s="639"/>
      <c r="EB12" s="639"/>
      <c r="EC12" s="648"/>
    </row>
    <row r="13" spans="2:143" ht="11.25" customHeight="1" x14ac:dyDescent="0.15">
      <c r="B13" s="635" t="s">
        <v>255</v>
      </c>
      <c r="C13" s="636"/>
      <c r="D13" s="636"/>
      <c r="E13" s="636"/>
      <c r="F13" s="636"/>
      <c r="G13" s="636"/>
      <c r="H13" s="636"/>
      <c r="I13" s="636"/>
      <c r="J13" s="636"/>
      <c r="K13" s="636"/>
      <c r="L13" s="636"/>
      <c r="M13" s="636"/>
      <c r="N13" s="636"/>
      <c r="O13" s="636"/>
      <c r="P13" s="636"/>
      <c r="Q13" s="637"/>
      <c r="R13" s="638" t="s">
        <v>235</v>
      </c>
      <c r="S13" s="639"/>
      <c r="T13" s="639"/>
      <c r="U13" s="639"/>
      <c r="V13" s="639"/>
      <c r="W13" s="639"/>
      <c r="X13" s="639"/>
      <c r="Y13" s="640"/>
      <c r="Z13" s="641" t="s">
        <v>126</v>
      </c>
      <c r="AA13" s="641"/>
      <c r="AB13" s="641"/>
      <c r="AC13" s="641"/>
      <c r="AD13" s="642" t="s">
        <v>126</v>
      </c>
      <c r="AE13" s="642"/>
      <c r="AF13" s="642"/>
      <c r="AG13" s="642"/>
      <c r="AH13" s="642"/>
      <c r="AI13" s="642"/>
      <c r="AJ13" s="642"/>
      <c r="AK13" s="642"/>
      <c r="AL13" s="643" t="s">
        <v>126</v>
      </c>
      <c r="AM13" s="644"/>
      <c r="AN13" s="644"/>
      <c r="AO13" s="645"/>
      <c r="AP13" s="635" t="s">
        <v>256</v>
      </c>
      <c r="AQ13" s="636"/>
      <c r="AR13" s="636"/>
      <c r="AS13" s="636"/>
      <c r="AT13" s="636"/>
      <c r="AU13" s="636"/>
      <c r="AV13" s="636"/>
      <c r="AW13" s="636"/>
      <c r="AX13" s="636"/>
      <c r="AY13" s="636"/>
      <c r="AZ13" s="636"/>
      <c r="BA13" s="636"/>
      <c r="BB13" s="636"/>
      <c r="BC13" s="636"/>
      <c r="BD13" s="636"/>
      <c r="BE13" s="636"/>
      <c r="BF13" s="637"/>
      <c r="BG13" s="638">
        <v>503936</v>
      </c>
      <c r="BH13" s="639"/>
      <c r="BI13" s="639"/>
      <c r="BJ13" s="639"/>
      <c r="BK13" s="639"/>
      <c r="BL13" s="639"/>
      <c r="BM13" s="639"/>
      <c r="BN13" s="640"/>
      <c r="BO13" s="641">
        <v>47.9</v>
      </c>
      <c r="BP13" s="641"/>
      <c r="BQ13" s="641"/>
      <c r="BR13" s="641"/>
      <c r="BS13" s="647" t="s">
        <v>126</v>
      </c>
      <c r="BT13" s="639"/>
      <c r="BU13" s="639"/>
      <c r="BV13" s="639"/>
      <c r="BW13" s="639"/>
      <c r="BX13" s="639"/>
      <c r="BY13" s="639"/>
      <c r="BZ13" s="639"/>
      <c r="CA13" s="639"/>
      <c r="CB13" s="648"/>
      <c r="CD13" s="653" t="s">
        <v>257</v>
      </c>
      <c r="CE13" s="654"/>
      <c r="CF13" s="654"/>
      <c r="CG13" s="654"/>
      <c r="CH13" s="654"/>
      <c r="CI13" s="654"/>
      <c r="CJ13" s="654"/>
      <c r="CK13" s="654"/>
      <c r="CL13" s="654"/>
      <c r="CM13" s="654"/>
      <c r="CN13" s="654"/>
      <c r="CO13" s="654"/>
      <c r="CP13" s="654"/>
      <c r="CQ13" s="655"/>
      <c r="CR13" s="638">
        <v>450774</v>
      </c>
      <c r="CS13" s="639"/>
      <c r="CT13" s="639"/>
      <c r="CU13" s="639"/>
      <c r="CV13" s="639"/>
      <c r="CW13" s="639"/>
      <c r="CX13" s="639"/>
      <c r="CY13" s="640"/>
      <c r="CZ13" s="641">
        <v>8.4</v>
      </c>
      <c r="DA13" s="641"/>
      <c r="DB13" s="641"/>
      <c r="DC13" s="641"/>
      <c r="DD13" s="647">
        <v>128050</v>
      </c>
      <c r="DE13" s="639"/>
      <c r="DF13" s="639"/>
      <c r="DG13" s="639"/>
      <c r="DH13" s="639"/>
      <c r="DI13" s="639"/>
      <c r="DJ13" s="639"/>
      <c r="DK13" s="639"/>
      <c r="DL13" s="639"/>
      <c r="DM13" s="639"/>
      <c r="DN13" s="639"/>
      <c r="DO13" s="639"/>
      <c r="DP13" s="640"/>
      <c r="DQ13" s="647">
        <v>412346</v>
      </c>
      <c r="DR13" s="639"/>
      <c r="DS13" s="639"/>
      <c r="DT13" s="639"/>
      <c r="DU13" s="639"/>
      <c r="DV13" s="639"/>
      <c r="DW13" s="639"/>
      <c r="DX13" s="639"/>
      <c r="DY13" s="639"/>
      <c r="DZ13" s="639"/>
      <c r="EA13" s="639"/>
      <c r="EB13" s="639"/>
      <c r="EC13" s="648"/>
    </row>
    <row r="14" spans="2:143" ht="11.25" customHeight="1" x14ac:dyDescent="0.15">
      <c r="B14" s="635" t="s">
        <v>258</v>
      </c>
      <c r="C14" s="636"/>
      <c r="D14" s="636"/>
      <c r="E14" s="636"/>
      <c r="F14" s="636"/>
      <c r="G14" s="636"/>
      <c r="H14" s="636"/>
      <c r="I14" s="636"/>
      <c r="J14" s="636"/>
      <c r="K14" s="636"/>
      <c r="L14" s="636"/>
      <c r="M14" s="636"/>
      <c r="N14" s="636"/>
      <c r="O14" s="636"/>
      <c r="P14" s="636"/>
      <c r="Q14" s="637"/>
      <c r="R14" s="638" t="s">
        <v>235</v>
      </c>
      <c r="S14" s="639"/>
      <c r="T14" s="639"/>
      <c r="U14" s="639"/>
      <c r="V14" s="639"/>
      <c r="W14" s="639"/>
      <c r="X14" s="639"/>
      <c r="Y14" s="640"/>
      <c r="Z14" s="641" t="s">
        <v>126</v>
      </c>
      <c r="AA14" s="641"/>
      <c r="AB14" s="641"/>
      <c r="AC14" s="641"/>
      <c r="AD14" s="642" t="s">
        <v>126</v>
      </c>
      <c r="AE14" s="642"/>
      <c r="AF14" s="642"/>
      <c r="AG14" s="642"/>
      <c r="AH14" s="642"/>
      <c r="AI14" s="642"/>
      <c r="AJ14" s="642"/>
      <c r="AK14" s="642"/>
      <c r="AL14" s="643" t="s">
        <v>126</v>
      </c>
      <c r="AM14" s="644"/>
      <c r="AN14" s="644"/>
      <c r="AO14" s="645"/>
      <c r="AP14" s="635" t="s">
        <v>259</v>
      </c>
      <c r="AQ14" s="636"/>
      <c r="AR14" s="636"/>
      <c r="AS14" s="636"/>
      <c r="AT14" s="636"/>
      <c r="AU14" s="636"/>
      <c r="AV14" s="636"/>
      <c r="AW14" s="636"/>
      <c r="AX14" s="636"/>
      <c r="AY14" s="636"/>
      <c r="AZ14" s="636"/>
      <c r="BA14" s="636"/>
      <c r="BB14" s="636"/>
      <c r="BC14" s="636"/>
      <c r="BD14" s="636"/>
      <c r="BE14" s="636"/>
      <c r="BF14" s="637"/>
      <c r="BG14" s="638">
        <v>40526</v>
      </c>
      <c r="BH14" s="639"/>
      <c r="BI14" s="639"/>
      <c r="BJ14" s="639"/>
      <c r="BK14" s="639"/>
      <c r="BL14" s="639"/>
      <c r="BM14" s="639"/>
      <c r="BN14" s="640"/>
      <c r="BO14" s="641">
        <v>3.8</v>
      </c>
      <c r="BP14" s="641"/>
      <c r="BQ14" s="641"/>
      <c r="BR14" s="641"/>
      <c r="BS14" s="647" t="s">
        <v>126</v>
      </c>
      <c r="BT14" s="639"/>
      <c r="BU14" s="639"/>
      <c r="BV14" s="639"/>
      <c r="BW14" s="639"/>
      <c r="BX14" s="639"/>
      <c r="BY14" s="639"/>
      <c r="BZ14" s="639"/>
      <c r="CA14" s="639"/>
      <c r="CB14" s="648"/>
      <c r="CD14" s="653" t="s">
        <v>260</v>
      </c>
      <c r="CE14" s="654"/>
      <c r="CF14" s="654"/>
      <c r="CG14" s="654"/>
      <c r="CH14" s="654"/>
      <c r="CI14" s="654"/>
      <c r="CJ14" s="654"/>
      <c r="CK14" s="654"/>
      <c r="CL14" s="654"/>
      <c r="CM14" s="654"/>
      <c r="CN14" s="654"/>
      <c r="CO14" s="654"/>
      <c r="CP14" s="654"/>
      <c r="CQ14" s="655"/>
      <c r="CR14" s="638">
        <v>271617</v>
      </c>
      <c r="CS14" s="639"/>
      <c r="CT14" s="639"/>
      <c r="CU14" s="639"/>
      <c r="CV14" s="639"/>
      <c r="CW14" s="639"/>
      <c r="CX14" s="639"/>
      <c r="CY14" s="640"/>
      <c r="CZ14" s="641">
        <v>5</v>
      </c>
      <c r="DA14" s="641"/>
      <c r="DB14" s="641"/>
      <c r="DC14" s="641"/>
      <c r="DD14" s="647">
        <v>6087</v>
      </c>
      <c r="DE14" s="639"/>
      <c r="DF14" s="639"/>
      <c r="DG14" s="639"/>
      <c r="DH14" s="639"/>
      <c r="DI14" s="639"/>
      <c r="DJ14" s="639"/>
      <c r="DK14" s="639"/>
      <c r="DL14" s="639"/>
      <c r="DM14" s="639"/>
      <c r="DN14" s="639"/>
      <c r="DO14" s="639"/>
      <c r="DP14" s="640"/>
      <c r="DQ14" s="647">
        <v>262517</v>
      </c>
      <c r="DR14" s="639"/>
      <c r="DS14" s="639"/>
      <c r="DT14" s="639"/>
      <c r="DU14" s="639"/>
      <c r="DV14" s="639"/>
      <c r="DW14" s="639"/>
      <c r="DX14" s="639"/>
      <c r="DY14" s="639"/>
      <c r="DZ14" s="639"/>
      <c r="EA14" s="639"/>
      <c r="EB14" s="639"/>
      <c r="EC14" s="648"/>
    </row>
    <row r="15" spans="2:143" ht="11.25" customHeight="1" x14ac:dyDescent="0.15">
      <c r="B15" s="635" t="s">
        <v>261</v>
      </c>
      <c r="C15" s="636"/>
      <c r="D15" s="636"/>
      <c r="E15" s="636"/>
      <c r="F15" s="636"/>
      <c r="G15" s="636"/>
      <c r="H15" s="636"/>
      <c r="I15" s="636"/>
      <c r="J15" s="636"/>
      <c r="K15" s="636"/>
      <c r="L15" s="636"/>
      <c r="M15" s="636"/>
      <c r="N15" s="636"/>
      <c r="O15" s="636"/>
      <c r="P15" s="636"/>
      <c r="Q15" s="637"/>
      <c r="R15" s="638" t="s">
        <v>235</v>
      </c>
      <c r="S15" s="639"/>
      <c r="T15" s="639"/>
      <c r="U15" s="639"/>
      <c r="V15" s="639"/>
      <c r="W15" s="639"/>
      <c r="X15" s="639"/>
      <c r="Y15" s="640"/>
      <c r="Z15" s="641" t="s">
        <v>235</v>
      </c>
      <c r="AA15" s="641"/>
      <c r="AB15" s="641"/>
      <c r="AC15" s="641"/>
      <c r="AD15" s="642" t="s">
        <v>126</v>
      </c>
      <c r="AE15" s="642"/>
      <c r="AF15" s="642"/>
      <c r="AG15" s="642"/>
      <c r="AH15" s="642"/>
      <c r="AI15" s="642"/>
      <c r="AJ15" s="642"/>
      <c r="AK15" s="642"/>
      <c r="AL15" s="643" t="s">
        <v>126</v>
      </c>
      <c r="AM15" s="644"/>
      <c r="AN15" s="644"/>
      <c r="AO15" s="645"/>
      <c r="AP15" s="635" t="s">
        <v>262</v>
      </c>
      <c r="AQ15" s="636"/>
      <c r="AR15" s="636"/>
      <c r="AS15" s="636"/>
      <c r="AT15" s="636"/>
      <c r="AU15" s="636"/>
      <c r="AV15" s="636"/>
      <c r="AW15" s="636"/>
      <c r="AX15" s="636"/>
      <c r="AY15" s="636"/>
      <c r="AZ15" s="636"/>
      <c r="BA15" s="636"/>
      <c r="BB15" s="636"/>
      <c r="BC15" s="636"/>
      <c r="BD15" s="636"/>
      <c r="BE15" s="636"/>
      <c r="BF15" s="637"/>
      <c r="BG15" s="638">
        <v>50483</v>
      </c>
      <c r="BH15" s="639"/>
      <c r="BI15" s="639"/>
      <c r="BJ15" s="639"/>
      <c r="BK15" s="639"/>
      <c r="BL15" s="639"/>
      <c r="BM15" s="639"/>
      <c r="BN15" s="640"/>
      <c r="BO15" s="641">
        <v>4.8</v>
      </c>
      <c r="BP15" s="641"/>
      <c r="BQ15" s="641"/>
      <c r="BR15" s="641"/>
      <c r="BS15" s="647" t="s">
        <v>126</v>
      </c>
      <c r="BT15" s="639"/>
      <c r="BU15" s="639"/>
      <c r="BV15" s="639"/>
      <c r="BW15" s="639"/>
      <c r="BX15" s="639"/>
      <c r="BY15" s="639"/>
      <c r="BZ15" s="639"/>
      <c r="CA15" s="639"/>
      <c r="CB15" s="648"/>
      <c r="CD15" s="653" t="s">
        <v>263</v>
      </c>
      <c r="CE15" s="654"/>
      <c r="CF15" s="654"/>
      <c r="CG15" s="654"/>
      <c r="CH15" s="654"/>
      <c r="CI15" s="654"/>
      <c r="CJ15" s="654"/>
      <c r="CK15" s="654"/>
      <c r="CL15" s="654"/>
      <c r="CM15" s="654"/>
      <c r="CN15" s="654"/>
      <c r="CO15" s="654"/>
      <c r="CP15" s="654"/>
      <c r="CQ15" s="655"/>
      <c r="CR15" s="638">
        <v>593162</v>
      </c>
      <c r="CS15" s="639"/>
      <c r="CT15" s="639"/>
      <c r="CU15" s="639"/>
      <c r="CV15" s="639"/>
      <c r="CW15" s="639"/>
      <c r="CX15" s="639"/>
      <c r="CY15" s="640"/>
      <c r="CZ15" s="641">
        <v>11</v>
      </c>
      <c r="DA15" s="641"/>
      <c r="DB15" s="641"/>
      <c r="DC15" s="641"/>
      <c r="DD15" s="647">
        <v>90089</v>
      </c>
      <c r="DE15" s="639"/>
      <c r="DF15" s="639"/>
      <c r="DG15" s="639"/>
      <c r="DH15" s="639"/>
      <c r="DI15" s="639"/>
      <c r="DJ15" s="639"/>
      <c r="DK15" s="639"/>
      <c r="DL15" s="639"/>
      <c r="DM15" s="639"/>
      <c r="DN15" s="639"/>
      <c r="DO15" s="639"/>
      <c r="DP15" s="640"/>
      <c r="DQ15" s="647">
        <v>498342</v>
      </c>
      <c r="DR15" s="639"/>
      <c r="DS15" s="639"/>
      <c r="DT15" s="639"/>
      <c r="DU15" s="639"/>
      <c r="DV15" s="639"/>
      <c r="DW15" s="639"/>
      <c r="DX15" s="639"/>
      <c r="DY15" s="639"/>
      <c r="DZ15" s="639"/>
      <c r="EA15" s="639"/>
      <c r="EB15" s="639"/>
      <c r="EC15" s="648"/>
    </row>
    <row r="16" spans="2:143" ht="11.25" customHeight="1" x14ac:dyDescent="0.15">
      <c r="B16" s="635" t="s">
        <v>264</v>
      </c>
      <c r="C16" s="636"/>
      <c r="D16" s="636"/>
      <c r="E16" s="636"/>
      <c r="F16" s="636"/>
      <c r="G16" s="636"/>
      <c r="H16" s="636"/>
      <c r="I16" s="636"/>
      <c r="J16" s="636"/>
      <c r="K16" s="636"/>
      <c r="L16" s="636"/>
      <c r="M16" s="636"/>
      <c r="N16" s="636"/>
      <c r="O16" s="636"/>
      <c r="P16" s="636"/>
      <c r="Q16" s="637"/>
      <c r="R16" s="638">
        <v>5269</v>
      </c>
      <c r="S16" s="639"/>
      <c r="T16" s="639"/>
      <c r="U16" s="639"/>
      <c r="V16" s="639"/>
      <c r="W16" s="639"/>
      <c r="X16" s="639"/>
      <c r="Y16" s="640"/>
      <c r="Z16" s="641">
        <v>0.1</v>
      </c>
      <c r="AA16" s="641"/>
      <c r="AB16" s="641"/>
      <c r="AC16" s="641"/>
      <c r="AD16" s="642">
        <v>5269</v>
      </c>
      <c r="AE16" s="642"/>
      <c r="AF16" s="642"/>
      <c r="AG16" s="642"/>
      <c r="AH16" s="642"/>
      <c r="AI16" s="642"/>
      <c r="AJ16" s="642"/>
      <c r="AK16" s="642"/>
      <c r="AL16" s="643">
        <v>0.2</v>
      </c>
      <c r="AM16" s="644"/>
      <c r="AN16" s="644"/>
      <c r="AO16" s="645"/>
      <c r="AP16" s="635" t="s">
        <v>265</v>
      </c>
      <c r="AQ16" s="636"/>
      <c r="AR16" s="636"/>
      <c r="AS16" s="636"/>
      <c r="AT16" s="636"/>
      <c r="AU16" s="636"/>
      <c r="AV16" s="636"/>
      <c r="AW16" s="636"/>
      <c r="AX16" s="636"/>
      <c r="AY16" s="636"/>
      <c r="AZ16" s="636"/>
      <c r="BA16" s="636"/>
      <c r="BB16" s="636"/>
      <c r="BC16" s="636"/>
      <c r="BD16" s="636"/>
      <c r="BE16" s="636"/>
      <c r="BF16" s="637"/>
      <c r="BG16" s="638" t="s">
        <v>235</v>
      </c>
      <c r="BH16" s="639"/>
      <c r="BI16" s="639"/>
      <c r="BJ16" s="639"/>
      <c r="BK16" s="639"/>
      <c r="BL16" s="639"/>
      <c r="BM16" s="639"/>
      <c r="BN16" s="640"/>
      <c r="BO16" s="641" t="s">
        <v>126</v>
      </c>
      <c r="BP16" s="641"/>
      <c r="BQ16" s="641"/>
      <c r="BR16" s="641"/>
      <c r="BS16" s="647" t="s">
        <v>126</v>
      </c>
      <c r="BT16" s="639"/>
      <c r="BU16" s="639"/>
      <c r="BV16" s="639"/>
      <c r="BW16" s="639"/>
      <c r="BX16" s="639"/>
      <c r="BY16" s="639"/>
      <c r="BZ16" s="639"/>
      <c r="CA16" s="639"/>
      <c r="CB16" s="648"/>
      <c r="CD16" s="653" t="s">
        <v>266</v>
      </c>
      <c r="CE16" s="654"/>
      <c r="CF16" s="654"/>
      <c r="CG16" s="654"/>
      <c r="CH16" s="654"/>
      <c r="CI16" s="654"/>
      <c r="CJ16" s="654"/>
      <c r="CK16" s="654"/>
      <c r="CL16" s="654"/>
      <c r="CM16" s="654"/>
      <c r="CN16" s="654"/>
      <c r="CO16" s="654"/>
      <c r="CP16" s="654"/>
      <c r="CQ16" s="655"/>
      <c r="CR16" s="638">
        <v>13669</v>
      </c>
      <c r="CS16" s="639"/>
      <c r="CT16" s="639"/>
      <c r="CU16" s="639"/>
      <c r="CV16" s="639"/>
      <c r="CW16" s="639"/>
      <c r="CX16" s="639"/>
      <c r="CY16" s="640"/>
      <c r="CZ16" s="641">
        <v>0.3</v>
      </c>
      <c r="DA16" s="641"/>
      <c r="DB16" s="641"/>
      <c r="DC16" s="641"/>
      <c r="DD16" s="647" t="s">
        <v>126</v>
      </c>
      <c r="DE16" s="639"/>
      <c r="DF16" s="639"/>
      <c r="DG16" s="639"/>
      <c r="DH16" s="639"/>
      <c r="DI16" s="639"/>
      <c r="DJ16" s="639"/>
      <c r="DK16" s="639"/>
      <c r="DL16" s="639"/>
      <c r="DM16" s="639"/>
      <c r="DN16" s="639"/>
      <c r="DO16" s="639"/>
      <c r="DP16" s="640"/>
      <c r="DQ16" s="647">
        <v>675</v>
      </c>
      <c r="DR16" s="639"/>
      <c r="DS16" s="639"/>
      <c r="DT16" s="639"/>
      <c r="DU16" s="639"/>
      <c r="DV16" s="639"/>
      <c r="DW16" s="639"/>
      <c r="DX16" s="639"/>
      <c r="DY16" s="639"/>
      <c r="DZ16" s="639"/>
      <c r="EA16" s="639"/>
      <c r="EB16" s="639"/>
      <c r="EC16" s="648"/>
    </row>
    <row r="17" spans="2:133" ht="11.25" customHeight="1" x14ac:dyDescent="0.15">
      <c r="B17" s="635" t="s">
        <v>267</v>
      </c>
      <c r="C17" s="636"/>
      <c r="D17" s="636"/>
      <c r="E17" s="636"/>
      <c r="F17" s="636"/>
      <c r="G17" s="636"/>
      <c r="H17" s="636"/>
      <c r="I17" s="636"/>
      <c r="J17" s="636"/>
      <c r="K17" s="636"/>
      <c r="L17" s="636"/>
      <c r="M17" s="636"/>
      <c r="N17" s="636"/>
      <c r="O17" s="636"/>
      <c r="P17" s="636"/>
      <c r="Q17" s="637"/>
      <c r="R17" s="638">
        <v>6281</v>
      </c>
      <c r="S17" s="639"/>
      <c r="T17" s="639"/>
      <c r="U17" s="639"/>
      <c r="V17" s="639"/>
      <c r="W17" s="639"/>
      <c r="X17" s="639"/>
      <c r="Y17" s="640"/>
      <c r="Z17" s="641">
        <v>0.1</v>
      </c>
      <c r="AA17" s="641"/>
      <c r="AB17" s="641"/>
      <c r="AC17" s="641"/>
      <c r="AD17" s="642">
        <v>6281</v>
      </c>
      <c r="AE17" s="642"/>
      <c r="AF17" s="642"/>
      <c r="AG17" s="642"/>
      <c r="AH17" s="642"/>
      <c r="AI17" s="642"/>
      <c r="AJ17" s="642"/>
      <c r="AK17" s="642"/>
      <c r="AL17" s="643">
        <v>0.2</v>
      </c>
      <c r="AM17" s="644"/>
      <c r="AN17" s="644"/>
      <c r="AO17" s="645"/>
      <c r="AP17" s="635" t="s">
        <v>268</v>
      </c>
      <c r="AQ17" s="636"/>
      <c r="AR17" s="636"/>
      <c r="AS17" s="636"/>
      <c r="AT17" s="636"/>
      <c r="AU17" s="636"/>
      <c r="AV17" s="636"/>
      <c r="AW17" s="636"/>
      <c r="AX17" s="636"/>
      <c r="AY17" s="636"/>
      <c r="AZ17" s="636"/>
      <c r="BA17" s="636"/>
      <c r="BB17" s="636"/>
      <c r="BC17" s="636"/>
      <c r="BD17" s="636"/>
      <c r="BE17" s="636"/>
      <c r="BF17" s="637"/>
      <c r="BG17" s="638" t="s">
        <v>126</v>
      </c>
      <c r="BH17" s="639"/>
      <c r="BI17" s="639"/>
      <c r="BJ17" s="639"/>
      <c r="BK17" s="639"/>
      <c r="BL17" s="639"/>
      <c r="BM17" s="639"/>
      <c r="BN17" s="640"/>
      <c r="BO17" s="641" t="s">
        <v>126</v>
      </c>
      <c r="BP17" s="641"/>
      <c r="BQ17" s="641"/>
      <c r="BR17" s="641"/>
      <c r="BS17" s="647" t="s">
        <v>126</v>
      </c>
      <c r="BT17" s="639"/>
      <c r="BU17" s="639"/>
      <c r="BV17" s="639"/>
      <c r="BW17" s="639"/>
      <c r="BX17" s="639"/>
      <c r="BY17" s="639"/>
      <c r="BZ17" s="639"/>
      <c r="CA17" s="639"/>
      <c r="CB17" s="648"/>
      <c r="CD17" s="653" t="s">
        <v>269</v>
      </c>
      <c r="CE17" s="654"/>
      <c r="CF17" s="654"/>
      <c r="CG17" s="654"/>
      <c r="CH17" s="654"/>
      <c r="CI17" s="654"/>
      <c r="CJ17" s="654"/>
      <c r="CK17" s="654"/>
      <c r="CL17" s="654"/>
      <c r="CM17" s="654"/>
      <c r="CN17" s="654"/>
      <c r="CO17" s="654"/>
      <c r="CP17" s="654"/>
      <c r="CQ17" s="655"/>
      <c r="CR17" s="638">
        <v>335054</v>
      </c>
      <c r="CS17" s="639"/>
      <c r="CT17" s="639"/>
      <c r="CU17" s="639"/>
      <c r="CV17" s="639"/>
      <c r="CW17" s="639"/>
      <c r="CX17" s="639"/>
      <c r="CY17" s="640"/>
      <c r="CZ17" s="641">
        <v>6.2</v>
      </c>
      <c r="DA17" s="641"/>
      <c r="DB17" s="641"/>
      <c r="DC17" s="641"/>
      <c r="DD17" s="647" t="s">
        <v>126</v>
      </c>
      <c r="DE17" s="639"/>
      <c r="DF17" s="639"/>
      <c r="DG17" s="639"/>
      <c r="DH17" s="639"/>
      <c r="DI17" s="639"/>
      <c r="DJ17" s="639"/>
      <c r="DK17" s="639"/>
      <c r="DL17" s="639"/>
      <c r="DM17" s="639"/>
      <c r="DN17" s="639"/>
      <c r="DO17" s="639"/>
      <c r="DP17" s="640"/>
      <c r="DQ17" s="647">
        <v>335054</v>
      </c>
      <c r="DR17" s="639"/>
      <c r="DS17" s="639"/>
      <c r="DT17" s="639"/>
      <c r="DU17" s="639"/>
      <c r="DV17" s="639"/>
      <c r="DW17" s="639"/>
      <c r="DX17" s="639"/>
      <c r="DY17" s="639"/>
      <c r="DZ17" s="639"/>
      <c r="EA17" s="639"/>
      <c r="EB17" s="639"/>
      <c r="EC17" s="648"/>
    </row>
    <row r="18" spans="2:133" ht="11.25" customHeight="1" x14ac:dyDescent="0.15">
      <c r="B18" s="635" t="s">
        <v>270</v>
      </c>
      <c r="C18" s="636"/>
      <c r="D18" s="636"/>
      <c r="E18" s="636"/>
      <c r="F18" s="636"/>
      <c r="G18" s="636"/>
      <c r="H18" s="636"/>
      <c r="I18" s="636"/>
      <c r="J18" s="636"/>
      <c r="K18" s="636"/>
      <c r="L18" s="636"/>
      <c r="M18" s="636"/>
      <c r="N18" s="636"/>
      <c r="O18" s="636"/>
      <c r="P18" s="636"/>
      <c r="Q18" s="637"/>
      <c r="R18" s="638">
        <v>9105</v>
      </c>
      <c r="S18" s="639"/>
      <c r="T18" s="639"/>
      <c r="U18" s="639"/>
      <c r="V18" s="639"/>
      <c r="W18" s="639"/>
      <c r="X18" s="639"/>
      <c r="Y18" s="640"/>
      <c r="Z18" s="641">
        <v>0.2</v>
      </c>
      <c r="AA18" s="641"/>
      <c r="AB18" s="641"/>
      <c r="AC18" s="641"/>
      <c r="AD18" s="642">
        <v>9105</v>
      </c>
      <c r="AE18" s="642"/>
      <c r="AF18" s="642"/>
      <c r="AG18" s="642"/>
      <c r="AH18" s="642"/>
      <c r="AI18" s="642"/>
      <c r="AJ18" s="642"/>
      <c r="AK18" s="642"/>
      <c r="AL18" s="643">
        <v>0.3</v>
      </c>
      <c r="AM18" s="644"/>
      <c r="AN18" s="644"/>
      <c r="AO18" s="645"/>
      <c r="AP18" s="635" t="s">
        <v>271</v>
      </c>
      <c r="AQ18" s="636"/>
      <c r="AR18" s="636"/>
      <c r="AS18" s="636"/>
      <c r="AT18" s="636"/>
      <c r="AU18" s="636"/>
      <c r="AV18" s="636"/>
      <c r="AW18" s="636"/>
      <c r="AX18" s="636"/>
      <c r="AY18" s="636"/>
      <c r="AZ18" s="636"/>
      <c r="BA18" s="636"/>
      <c r="BB18" s="636"/>
      <c r="BC18" s="636"/>
      <c r="BD18" s="636"/>
      <c r="BE18" s="636"/>
      <c r="BF18" s="637"/>
      <c r="BG18" s="638" t="s">
        <v>126</v>
      </c>
      <c r="BH18" s="639"/>
      <c r="BI18" s="639"/>
      <c r="BJ18" s="639"/>
      <c r="BK18" s="639"/>
      <c r="BL18" s="639"/>
      <c r="BM18" s="639"/>
      <c r="BN18" s="640"/>
      <c r="BO18" s="641" t="s">
        <v>235</v>
      </c>
      <c r="BP18" s="641"/>
      <c r="BQ18" s="641"/>
      <c r="BR18" s="641"/>
      <c r="BS18" s="647" t="s">
        <v>235</v>
      </c>
      <c r="BT18" s="639"/>
      <c r="BU18" s="639"/>
      <c r="BV18" s="639"/>
      <c r="BW18" s="639"/>
      <c r="BX18" s="639"/>
      <c r="BY18" s="639"/>
      <c r="BZ18" s="639"/>
      <c r="CA18" s="639"/>
      <c r="CB18" s="648"/>
      <c r="CD18" s="653" t="s">
        <v>272</v>
      </c>
      <c r="CE18" s="654"/>
      <c r="CF18" s="654"/>
      <c r="CG18" s="654"/>
      <c r="CH18" s="654"/>
      <c r="CI18" s="654"/>
      <c r="CJ18" s="654"/>
      <c r="CK18" s="654"/>
      <c r="CL18" s="654"/>
      <c r="CM18" s="654"/>
      <c r="CN18" s="654"/>
      <c r="CO18" s="654"/>
      <c r="CP18" s="654"/>
      <c r="CQ18" s="655"/>
      <c r="CR18" s="638" t="s">
        <v>126</v>
      </c>
      <c r="CS18" s="639"/>
      <c r="CT18" s="639"/>
      <c r="CU18" s="639"/>
      <c r="CV18" s="639"/>
      <c r="CW18" s="639"/>
      <c r="CX18" s="639"/>
      <c r="CY18" s="640"/>
      <c r="CZ18" s="641" t="s">
        <v>235</v>
      </c>
      <c r="DA18" s="641"/>
      <c r="DB18" s="641"/>
      <c r="DC18" s="641"/>
      <c r="DD18" s="647" t="s">
        <v>126</v>
      </c>
      <c r="DE18" s="639"/>
      <c r="DF18" s="639"/>
      <c r="DG18" s="639"/>
      <c r="DH18" s="639"/>
      <c r="DI18" s="639"/>
      <c r="DJ18" s="639"/>
      <c r="DK18" s="639"/>
      <c r="DL18" s="639"/>
      <c r="DM18" s="639"/>
      <c r="DN18" s="639"/>
      <c r="DO18" s="639"/>
      <c r="DP18" s="640"/>
      <c r="DQ18" s="647" t="s">
        <v>126</v>
      </c>
      <c r="DR18" s="639"/>
      <c r="DS18" s="639"/>
      <c r="DT18" s="639"/>
      <c r="DU18" s="639"/>
      <c r="DV18" s="639"/>
      <c r="DW18" s="639"/>
      <c r="DX18" s="639"/>
      <c r="DY18" s="639"/>
      <c r="DZ18" s="639"/>
      <c r="EA18" s="639"/>
      <c r="EB18" s="639"/>
      <c r="EC18" s="648"/>
    </row>
    <row r="19" spans="2:133" ht="11.25" customHeight="1" x14ac:dyDescent="0.15">
      <c r="B19" s="635" t="s">
        <v>273</v>
      </c>
      <c r="C19" s="636"/>
      <c r="D19" s="636"/>
      <c r="E19" s="636"/>
      <c r="F19" s="636"/>
      <c r="G19" s="636"/>
      <c r="H19" s="636"/>
      <c r="I19" s="636"/>
      <c r="J19" s="636"/>
      <c r="K19" s="636"/>
      <c r="L19" s="636"/>
      <c r="M19" s="636"/>
      <c r="N19" s="636"/>
      <c r="O19" s="636"/>
      <c r="P19" s="636"/>
      <c r="Q19" s="637"/>
      <c r="R19" s="638">
        <v>4940</v>
      </c>
      <c r="S19" s="639"/>
      <c r="T19" s="639"/>
      <c r="U19" s="639"/>
      <c r="V19" s="639"/>
      <c r="W19" s="639"/>
      <c r="X19" s="639"/>
      <c r="Y19" s="640"/>
      <c r="Z19" s="641">
        <v>0.1</v>
      </c>
      <c r="AA19" s="641"/>
      <c r="AB19" s="641"/>
      <c r="AC19" s="641"/>
      <c r="AD19" s="642">
        <v>4940</v>
      </c>
      <c r="AE19" s="642"/>
      <c r="AF19" s="642"/>
      <c r="AG19" s="642"/>
      <c r="AH19" s="642"/>
      <c r="AI19" s="642"/>
      <c r="AJ19" s="642"/>
      <c r="AK19" s="642"/>
      <c r="AL19" s="643">
        <v>0.2</v>
      </c>
      <c r="AM19" s="644"/>
      <c r="AN19" s="644"/>
      <c r="AO19" s="645"/>
      <c r="AP19" s="635" t="s">
        <v>274</v>
      </c>
      <c r="AQ19" s="636"/>
      <c r="AR19" s="636"/>
      <c r="AS19" s="636"/>
      <c r="AT19" s="636"/>
      <c r="AU19" s="636"/>
      <c r="AV19" s="636"/>
      <c r="AW19" s="636"/>
      <c r="AX19" s="636"/>
      <c r="AY19" s="636"/>
      <c r="AZ19" s="636"/>
      <c r="BA19" s="636"/>
      <c r="BB19" s="636"/>
      <c r="BC19" s="636"/>
      <c r="BD19" s="636"/>
      <c r="BE19" s="636"/>
      <c r="BF19" s="637"/>
      <c r="BG19" s="638" t="s">
        <v>126</v>
      </c>
      <c r="BH19" s="639"/>
      <c r="BI19" s="639"/>
      <c r="BJ19" s="639"/>
      <c r="BK19" s="639"/>
      <c r="BL19" s="639"/>
      <c r="BM19" s="639"/>
      <c r="BN19" s="640"/>
      <c r="BO19" s="641" t="s">
        <v>126</v>
      </c>
      <c r="BP19" s="641"/>
      <c r="BQ19" s="641"/>
      <c r="BR19" s="641"/>
      <c r="BS19" s="647" t="s">
        <v>126</v>
      </c>
      <c r="BT19" s="639"/>
      <c r="BU19" s="639"/>
      <c r="BV19" s="639"/>
      <c r="BW19" s="639"/>
      <c r="BX19" s="639"/>
      <c r="BY19" s="639"/>
      <c r="BZ19" s="639"/>
      <c r="CA19" s="639"/>
      <c r="CB19" s="648"/>
      <c r="CD19" s="653" t="s">
        <v>275</v>
      </c>
      <c r="CE19" s="654"/>
      <c r="CF19" s="654"/>
      <c r="CG19" s="654"/>
      <c r="CH19" s="654"/>
      <c r="CI19" s="654"/>
      <c r="CJ19" s="654"/>
      <c r="CK19" s="654"/>
      <c r="CL19" s="654"/>
      <c r="CM19" s="654"/>
      <c r="CN19" s="654"/>
      <c r="CO19" s="654"/>
      <c r="CP19" s="654"/>
      <c r="CQ19" s="655"/>
      <c r="CR19" s="638" t="s">
        <v>235</v>
      </c>
      <c r="CS19" s="639"/>
      <c r="CT19" s="639"/>
      <c r="CU19" s="639"/>
      <c r="CV19" s="639"/>
      <c r="CW19" s="639"/>
      <c r="CX19" s="639"/>
      <c r="CY19" s="640"/>
      <c r="CZ19" s="641" t="s">
        <v>126</v>
      </c>
      <c r="DA19" s="641"/>
      <c r="DB19" s="641"/>
      <c r="DC19" s="641"/>
      <c r="DD19" s="647" t="s">
        <v>126</v>
      </c>
      <c r="DE19" s="639"/>
      <c r="DF19" s="639"/>
      <c r="DG19" s="639"/>
      <c r="DH19" s="639"/>
      <c r="DI19" s="639"/>
      <c r="DJ19" s="639"/>
      <c r="DK19" s="639"/>
      <c r="DL19" s="639"/>
      <c r="DM19" s="639"/>
      <c r="DN19" s="639"/>
      <c r="DO19" s="639"/>
      <c r="DP19" s="640"/>
      <c r="DQ19" s="647" t="s">
        <v>126</v>
      </c>
      <c r="DR19" s="639"/>
      <c r="DS19" s="639"/>
      <c r="DT19" s="639"/>
      <c r="DU19" s="639"/>
      <c r="DV19" s="639"/>
      <c r="DW19" s="639"/>
      <c r="DX19" s="639"/>
      <c r="DY19" s="639"/>
      <c r="DZ19" s="639"/>
      <c r="EA19" s="639"/>
      <c r="EB19" s="639"/>
      <c r="EC19" s="648"/>
    </row>
    <row r="20" spans="2:133" ht="11.25" customHeight="1" x14ac:dyDescent="0.15">
      <c r="B20" s="635" t="s">
        <v>276</v>
      </c>
      <c r="C20" s="636"/>
      <c r="D20" s="636"/>
      <c r="E20" s="636"/>
      <c r="F20" s="636"/>
      <c r="G20" s="636"/>
      <c r="H20" s="636"/>
      <c r="I20" s="636"/>
      <c r="J20" s="636"/>
      <c r="K20" s="636"/>
      <c r="L20" s="636"/>
      <c r="M20" s="636"/>
      <c r="N20" s="636"/>
      <c r="O20" s="636"/>
      <c r="P20" s="636"/>
      <c r="Q20" s="637"/>
      <c r="R20" s="638">
        <v>2678</v>
      </c>
      <c r="S20" s="639"/>
      <c r="T20" s="639"/>
      <c r="U20" s="639"/>
      <c r="V20" s="639"/>
      <c r="W20" s="639"/>
      <c r="X20" s="639"/>
      <c r="Y20" s="640"/>
      <c r="Z20" s="641">
        <v>0</v>
      </c>
      <c r="AA20" s="641"/>
      <c r="AB20" s="641"/>
      <c r="AC20" s="641"/>
      <c r="AD20" s="642">
        <v>2678</v>
      </c>
      <c r="AE20" s="642"/>
      <c r="AF20" s="642"/>
      <c r="AG20" s="642"/>
      <c r="AH20" s="642"/>
      <c r="AI20" s="642"/>
      <c r="AJ20" s="642"/>
      <c r="AK20" s="642"/>
      <c r="AL20" s="643">
        <v>0.1</v>
      </c>
      <c r="AM20" s="644"/>
      <c r="AN20" s="644"/>
      <c r="AO20" s="645"/>
      <c r="AP20" s="635" t="s">
        <v>277</v>
      </c>
      <c r="AQ20" s="636"/>
      <c r="AR20" s="636"/>
      <c r="AS20" s="636"/>
      <c r="AT20" s="636"/>
      <c r="AU20" s="636"/>
      <c r="AV20" s="636"/>
      <c r="AW20" s="636"/>
      <c r="AX20" s="636"/>
      <c r="AY20" s="636"/>
      <c r="AZ20" s="636"/>
      <c r="BA20" s="636"/>
      <c r="BB20" s="636"/>
      <c r="BC20" s="636"/>
      <c r="BD20" s="636"/>
      <c r="BE20" s="636"/>
      <c r="BF20" s="637"/>
      <c r="BG20" s="638" t="s">
        <v>126</v>
      </c>
      <c r="BH20" s="639"/>
      <c r="BI20" s="639"/>
      <c r="BJ20" s="639"/>
      <c r="BK20" s="639"/>
      <c r="BL20" s="639"/>
      <c r="BM20" s="639"/>
      <c r="BN20" s="640"/>
      <c r="BO20" s="641" t="s">
        <v>126</v>
      </c>
      <c r="BP20" s="641"/>
      <c r="BQ20" s="641"/>
      <c r="BR20" s="641"/>
      <c r="BS20" s="647" t="s">
        <v>126</v>
      </c>
      <c r="BT20" s="639"/>
      <c r="BU20" s="639"/>
      <c r="BV20" s="639"/>
      <c r="BW20" s="639"/>
      <c r="BX20" s="639"/>
      <c r="BY20" s="639"/>
      <c r="BZ20" s="639"/>
      <c r="CA20" s="639"/>
      <c r="CB20" s="648"/>
      <c r="CD20" s="653" t="s">
        <v>278</v>
      </c>
      <c r="CE20" s="654"/>
      <c r="CF20" s="654"/>
      <c r="CG20" s="654"/>
      <c r="CH20" s="654"/>
      <c r="CI20" s="654"/>
      <c r="CJ20" s="654"/>
      <c r="CK20" s="654"/>
      <c r="CL20" s="654"/>
      <c r="CM20" s="654"/>
      <c r="CN20" s="654"/>
      <c r="CO20" s="654"/>
      <c r="CP20" s="654"/>
      <c r="CQ20" s="655"/>
      <c r="CR20" s="638">
        <v>5394544</v>
      </c>
      <c r="CS20" s="639"/>
      <c r="CT20" s="639"/>
      <c r="CU20" s="639"/>
      <c r="CV20" s="639"/>
      <c r="CW20" s="639"/>
      <c r="CX20" s="639"/>
      <c r="CY20" s="640"/>
      <c r="CZ20" s="641">
        <v>100</v>
      </c>
      <c r="DA20" s="641"/>
      <c r="DB20" s="641"/>
      <c r="DC20" s="641"/>
      <c r="DD20" s="647">
        <v>326136</v>
      </c>
      <c r="DE20" s="639"/>
      <c r="DF20" s="639"/>
      <c r="DG20" s="639"/>
      <c r="DH20" s="639"/>
      <c r="DI20" s="639"/>
      <c r="DJ20" s="639"/>
      <c r="DK20" s="639"/>
      <c r="DL20" s="639"/>
      <c r="DM20" s="639"/>
      <c r="DN20" s="639"/>
      <c r="DO20" s="639"/>
      <c r="DP20" s="640"/>
      <c r="DQ20" s="647">
        <v>3468348</v>
      </c>
      <c r="DR20" s="639"/>
      <c r="DS20" s="639"/>
      <c r="DT20" s="639"/>
      <c r="DU20" s="639"/>
      <c r="DV20" s="639"/>
      <c r="DW20" s="639"/>
      <c r="DX20" s="639"/>
      <c r="DY20" s="639"/>
      <c r="DZ20" s="639"/>
      <c r="EA20" s="639"/>
      <c r="EB20" s="639"/>
      <c r="EC20" s="648"/>
    </row>
    <row r="21" spans="2:133" ht="11.25" customHeight="1" x14ac:dyDescent="0.15">
      <c r="B21" s="635" t="s">
        <v>279</v>
      </c>
      <c r="C21" s="636"/>
      <c r="D21" s="636"/>
      <c r="E21" s="636"/>
      <c r="F21" s="636"/>
      <c r="G21" s="636"/>
      <c r="H21" s="636"/>
      <c r="I21" s="636"/>
      <c r="J21" s="636"/>
      <c r="K21" s="636"/>
      <c r="L21" s="636"/>
      <c r="M21" s="636"/>
      <c r="N21" s="636"/>
      <c r="O21" s="636"/>
      <c r="P21" s="636"/>
      <c r="Q21" s="637"/>
      <c r="R21" s="638">
        <v>1487</v>
      </c>
      <c r="S21" s="639"/>
      <c r="T21" s="639"/>
      <c r="U21" s="639"/>
      <c r="V21" s="639"/>
      <c r="W21" s="639"/>
      <c r="X21" s="639"/>
      <c r="Y21" s="640"/>
      <c r="Z21" s="641">
        <v>0</v>
      </c>
      <c r="AA21" s="641"/>
      <c r="AB21" s="641"/>
      <c r="AC21" s="641"/>
      <c r="AD21" s="642">
        <v>1487</v>
      </c>
      <c r="AE21" s="642"/>
      <c r="AF21" s="642"/>
      <c r="AG21" s="642"/>
      <c r="AH21" s="642"/>
      <c r="AI21" s="642"/>
      <c r="AJ21" s="642"/>
      <c r="AK21" s="642"/>
      <c r="AL21" s="643">
        <v>0.1</v>
      </c>
      <c r="AM21" s="644"/>
      <c r="AN21" s="644"/>
      <c r="AO21" s="645"/>
      <c r="AP21" s="657" t="s">
        <v>280</v>
      </c>
      <c r="AQ21" s="658"/>
      <c r="AR21" s="658"/>
      <c r="AS21" s="658"/>
      <c r="AT21" s="658"/>
      <c r="AU21" s="658"/>
      <c r="AV21" s="658"/>
      <c r="AW21" s="658"/>
      <c r="AX21" s="658"/>
      <c r="AY21" s="658"/>
      <c r="AZ21" s="658"/>
      <c r="BA21" s="658"/>
      <c r="BB21" s="658"/>
      <c r="BC21" s="658"/>
      <c r="BD21" s="658"/>
      <c r="BE21" s="658"/>
      <c r="BF21" s="659"/>
      <c r="BG21" s="638" t="s">
        <v>126</v>
      </c>
      <c r="BH21" s="639"/>
      <c r="BI21" s="639"/>
      <c r="BJ21" s="639"/>
      <c r="BK21" s="639"/>
      <c r="BL21" s="639"/>
      <c r="BM21" s="639"/>
      <c r="BN21" s="640"/>
      <c r="BO21" s="641" t="s">
        <v>235</v>
      </c>
      <c r="BP21" s="641"/>
      <c r="BQ21" s="641"/>
      <c r="BR21" s="641"/>
      <c r="BS21" s="647" t="s">
        <v>235</v>
      </c>
      <c r="BT21" s="639"/>
      <c r="BU21" s="639"/>
      <c r="BV21" s="639"/>
      <c r="BW21" s="639"/>
      <c r="BX21" s="639"/>
      <c r="BY21" s="639"/>
      <c r="BZ21" s="639"/>
      <c r="CA21" s="639"/>
      <c r="CB21" s="648"/>
      <c r="CD21" s="663"/>
      <c r="CE21" s="664"/>
      <c r="CF21" s="664"/>
      <c r="CG21" s="664"/>
      <c r="CH21" s="664"/>
      <c r="CI21" s="664"/>
      <c r="CJ21" s="664"/>
      <c r="CK21" s="664"/>
      <c r="CL21" s="664"/>
      <c r="CM21" s="664"/>
      <c r="CN21" s="664"/>
      <c r="CO21" s="664"/>
      <c r="CP21" s="664"/>
      <c r="CQ21" s="665"/>
      <c r="CR21" s="666"/>
      <c r="CS21" s="661"/>
      <c r="CT21" s="661"/>
      <c r="CU21" s="661"/>
      <c r="CV21" s="661"/>
      <c r="CW21" s="661"/>
      <c r="CX21" s="661"/>
      <c r="CY21" s="667"/>
      <c r="CZ21" s="668"/>
      <c r="DA21" s="668"/>
      <c r="DB21" s="668"/>
      <c r="DC21" s="668"/>
      <c r="DD21" s="660"/>
      <c r="DE21" s="661"/>
      <c r="DF21" s="661"/>
      <c r="DG21" s="661"/>
      <c r="DH21" s="661"/>
      <c r="DI21" s="661"/>
      <c r="DJ21" s="661"/>
      <c r="DK21" s="661"/>
      <c r="DL21" s="661"/>
      <c r="DM21" s="661"/>
      <c r="DN21" s="661"/>
      <c r="DO21" s="661"/>
      <c r="DP21" s="667"/>
      <c r="DQ21" s="660"/>
      <c r="DR21" s="661"/>
      <c r="DS21" s="661"/>
      <c r="DT21" s="661"/>
      <c r="DU21" s="661"/>
      <c r="DV21" s="661"/>
      <c r="DW21" s="661"/>
      <c r="DX21" s="661"/>
      <c r="DY21" s="661"/>
      <c r="DZ21" s="661"/>
      <c r="EA21" s="661"/>
      <c r="EB21" s="661"/>
      <c r="EC21" s="662"/>
    </row>
    <row r="22" spans="2:133" ht="11.25" customHeight="1" x14ac:dyDescent="0.15">
      <c r="B22" s="635" t="s">
        <v>281</v>
      </c>
      <c r="C22" s="636"/>
      <c r="D22" s="636"/>
      <c r="E22" s="636"/>
      <c r="F22" s="636"/>
      <c r="G22" s="636"/>
      <c r="H22" s="636"/>
      <c r="I22" s="636"/>
      <c r="J22" s="636"/>
      <c r="K22" s="636"/>
      <c r="L22" s="636"/>
      <c r="M22" s="636"/>
      <c r="N22" s="636"/>
      <c r="O22" s="636"/>
      <c r="P22" s="636"/>
      <c r="Q22" s="637"/>
      <c r="R22" s="638">
        <v>1636905</v>
      </c>
      <c r="S22" s="639"/>
      <c r="T22" s="639"/>
      <c r="U22" s="639"/>
      <c r="V22" s="639"/>
      <c r="W22" s="639"/>
      <c r="X22" s="639"/>
      <c r="Y22" s="640"/>
      <c r="Z22" s="641">
        <v>29.1</v>
      </c>
      <c r="AA22" s="641"/>
      <c r="AB22" s="641"/>
      <c r="AC22" s="641"/>
      <c r="AD22" s="642">
        <v>1500624</v>
      </c>
      <c r="AE22" s="642"/>
      <c r="AF22" s="642"/>
      <c r="AG22" s="642"/>
      <c r="AH22" s="642"/>
      <c r="AI22" s="642"/>
      <c r="AJ22" s="642"/>
      <c r="AK22" s="642"/>
      <c r="AL22" s="643">
        <v>52.3</v>
      </c>
      <c r="AM22" s="644"/>
      <c r="AN22" s="644"/>
      <c r="AO22" s="645"/>
      <c r="AP22" s="657" t="s">
        <v>282</v>
      </c>
      <c r="AQ22" s="658"/>
      <c r="AR22" s="658"/>
      <c r="AS22" s="658"/>
      <c r="AT22" s="658"/>
      <c r="AU22" s="658"/>
      <c r="AV22" s="658"/>
      <c r="AW22" s="658"/>
      <c r="AX22" s="658"/>
      <c r="AY22" s="658"/>
      <c r="AZ22" s="658"/>
      <c r="BA22" s="658"/>
      <c r="BB22" s="658"/>
      <c r="BC22" s="658"/>
      <c r="BD22" s="658"/>
      <c r="BE22" s="658"/>
      <c r="BF22" s="659"/>
      <c r="BG22" s="638" t="s">
        <v>235</v>
      </c>
      <c r="BH22" s="639"/>
      <c r="BI22" s="639"/>
      <c r="BJ22" s="639"/>
      <c r="BK22" s="639"/>
      <c r="BL22" s="639"/>
      <c r="BM22" s="639"/>
      <c r="BN22" s="640"/>
      <c r="BO22" s="641" t="s">
        <v>126</v>
      </c>
      <c r="BP22" s="641"/>
      <c r="BQ22" s="641"/>
      <c r="BR22" s="641"/>
      <c r="BS22" s="647" t="s">
        <v>235</v>
      </c>
      <c r="BT22" s="639"/>
      <c r="BU22" s="639"/>
      <c r="BV22" s="639"/>
      <c r="BW22" s="639"/>
      <c r="BX22" s="639"/>
      <c r="BY22" s="639"/>
      <c r="BZ22" s="639"/>
      <c r="CA22" s="639"/>
      <c r="CB22" s="648"/>
      <c r="CD22" s="620" t="s">
        <v>283</v>
      </c>
      <c r="CE22" s="621"/>
      <c r="CF22" s="621"/>
      <c r="CG22" s="621"/>
      <c r="CH22" s="621"/>
      <c r="CI22" s="621"/>
      <c r="CJ22" s="621"/>
      <c r="CK22" s="621"/>
      <c r="CL22" s="621"/>
      <c r="CM22" s="621"/>
      <c r="CN22" s="621"/>
      <c r="CO22" s="621"/>
      <c r="CP22" s="621"/>
      <c r="CQ22" s="621"/>
      <c r="CR22" s="621"/>
      <c r="CS22" s="621"/>
      <c r="CT22" s="621"/>
      <c r="CU22" s="621"/>
      <c r="CV22" s="621"/>
      <c r="CW22" s="621"/>
      <c r="CX22" s="621"/>
      <c r="CY22" s="621"/>
      <c r="CZ22" s="621"/>
      <c r="DA22" s="621"/>
      <c r="DB22" s="621"/>
      <c r="DC22" s="621"/>
      <c r="DD22" s="621"/>
      <c r="DE22" s="621"/>
      <c r="DF22" s="621"/>
      <c r="DG22" s="621"/>
      <c r="DH22" s="621"/>
      <c r="DI22" s="621"/>
      <c r="DJ22" s="621"/>
      <c r="DK22" s="621"/>
      <c r="DL22" s="621"/>
      <c r="DM22" s="621"/>
      <c r="DN22" s="621"/>
      <c r="DO22" s="621"/>
      <c r="DP22" s="621"/>
      <c r="DQ22" s="621"/>
      <c r="DR22" s="621"/>
      <c r="DS22" s="621"/>
      <c r="DT22" s="621"/>
      <c r="DU22" s="621"/>
      <c r="DV22" s="621"/>
      <c r="DW22" s="621"/>
      <c r="DX22" s="621"/>
      <c r="DY22" s="621"/>
      <c r="DZ22" s="621"/>
      <c r="EA22" s="621"/>
      <c r="EB22" s="621"/>
      <c r="EC22" s="622"/>
    </row>
    <row r="23" spans="2:133" ht="11.25" customHeight="1" x14ac:dyDescent="0.15">
      <c r="B23" s="635" t="s">
        <v>284</v>
      </c>
      <c r="C23" s="636"/>
      <c r="D23" s="636"/>
      <c r="E23" s="636"/>
      <c r="F23" s="636"/>
      <c r="G23" s="636"/>
      <c r="H23" s="636"/>
      <c r="I23" s="636"/>
      <c r="J23" s="636"/>
      <c r="K23" s="636"/>
      <c r="L23" s="636"/>
      <c r="M23" s="636"/>
      <c r="N23" s="636"/>
      <c r="O23" s="636"/>
      <c r="P23" s="636"/>
      <c r="Q23" s="637"/>
      <c r="R23" s="638">
        <v>1500624</v>
      </c>
      <c r="S23" s="639"/>
      <c r="T23" s="639"/>
      <c r="U23" s="639"/>
      <c r="V23" s="639"/>
      <c r="W23" s="639"/>
      <c r="X23" s="639"/>
      <c r="Y23" s="640"/>
      <c r="Z23" s="641">
        <v>26.7</v>
      </c>
      <c r="AA23" s="641"/>
      <c r="AB23" s="641"/>
      <c r="AC23" s="641"/>
      <c r="AD23" s="642">
        <v>1500624</v>
      </c>
      <c r="AE23" s="642"/>
      <c r="AF23" s="642"/>
      <c r="AG23" s="642"/>
      <c r="AH23" s="642"/>
      <c r="AI23" s="642"/>
      <c r="AJ23" s="642"/>
      <c r="AK23" s="642"/>
      <c r="AL23" s="643">
        <v>52.3</v>
      </c>
      <c r="AM23" s="644"/>
      <c r="AN23" s="644"/>
      <c r="AO23" s="645"/>
      <c r="AP23" s="657" t="s">
        <v>285</v>
      </c>
      <c r="AQ23" s="658"/>
      <c r="AR23" s="658"/>
      <c r="AS23" s="658"/>
      <c r="AT23" s="658"/>
      <c r="AU23" s="658"/>
      <c r="AV23" s="658"/>
      <c r="AW23" s="658"/>
      <c r="AX23" s="658"/>
      <c r="AY23" s="658"/>
      <c r="AZ23" s="658"/>
      <c r="BA23" s="658"/>
      <c r="BB23" s="658"/>
      <c r="BC23" s="658"/>
      <c r="BD23" s="658"/>
      <c r="BE23" s="658"/>
      <c r="BF23" s="659"/>
      <c r="BG23" s="638" t="s">
        <v>235</v>
      </c>
      <c r="BH23" s="639"/>
      <c r="BI23" s="639"/>
      <c r="BJ23" s="639"/>
      <c r="BK23" s="639"/>
      <c r="BL23" s="639"/>
      <c r="BM23" s="639"/>
      <c r="BN23" s="640"/>
      <c r="BO23" s="641" t="s">
        <v>235</v>
      </c>
      <c r="BP23" s="641"/>
      <c r="BQ23" s="641"/>
      <c r="BR23" s="641"/>
      <c r="BS23" s="647" t="s">
        <v>126</v>
      </c>
      <c r="BT23" s="639"/>
      <c r="BU23" s="639"/>
      <c r="BV23" s="639"/>
      <c r="BW23" s="639"/>
      <c r="BX23" s="639"/>
      <c r="BY23" s="639"/>
      <c r="BZ23" s="639"/>
      <c r="CA23" s="639"/>
      <c r="CB23" s="648"/>
      <c r="CD23" s="620" t="s">
        <v>224</v>
      </c>
      <c r="CE23" s="621"/>
      <c r="CF23" s="621"/>
      <c r="CG23" s="621"/>
      <c r="CH23" s="621"/>
      <c r="CI23" s="621"/>
      <c r="CJ23" s="621"/>
      <c r="CK23" s="621"/>
      <c r="CL23" s="621"/>
      <c r="CM23" s="621"/>
      <c r="CN23" s="621"/>
      <c r="CO23" s="621"/>
      <c r="CP23" s="621"/>
      <c r="CQ23" s="622"/>
      <c r="CR23" s="620" t="s">
        <v>286</v>
      </c>
      <c r="CS23" s="621"/>
      <c r="CT23" s="621"/>
      <c r="CU23" s="621"/>
      <c r="CV23" s="621"/>
      <c r="CW23" s="621"/>
      <c r="CX23" s="621"/>
      <c r="CY23" s="622"/>
      <c r="CZ23" s="620" t="s">
        <v>287</v>
      </c>
      <c r="DA23" s="621"/>
      <c r="DB23" s="621"/>
      <c r="DC23" s="622"/>
      <c r="DD23" s="620" t="s">
        <v>288</v>
      </c>
      <c r="DE23" s="621"/>
      <c r="DF23" s="621"/>
      <c r="DG23" s="621"/>
      <c r="DH23" s="621"/>
      <c r="DI23" s="621"/>
      <c r="DJ23" s="621"/>
      <c r="DK23" s="622"/>
      <c r="DL23" s="669" t="s">
        <v>289</v>
      </c>
      <c r="DM23" s="670"/>
      <c r="DN23" s="670"/>
      <c r="DO23" s="670"/>
      <c r="DP23" s="670"/>
      <c r="DQ23" s="670"/>
      <c r="DR23" s="670"/>
      <c r="DS23" s="670"/>
      <c r="DT23" s="670"/>
      <c r="DU23" s="670"/>
      <c r="DV23" s="671"/>
      <c r="DW23" s="620" t="s">
        <v>290</v>
      </c>
      <c r="DX23" s="621"/>
      <c r="DY23" s="621"/>
      <c r="DZ23" s="621"/>
      <c r="EA23" s="621"/>
      <c r="EB23" s="621"/>
      <c r="EC23" s="622"/>
    </row>
    <row r="24" spans="2:133" ht="11.25" customHeight="1" x14ac:dyDescent="0.15">
      <c r="B24" s="635" t="s">
        <v>291</v>
      </c>
      <c r="C24" s="636"/>
      <c r="D24" s="636"/>
      <c r="E24" s="636"/>
      <c r="F24" s="636"/>
      <c r="G24" s="636"/>
      <c r="H24" s="636"/>
      <c r="I24" s="636"/>
      <c r="J24" s="636"/>
      <c r="K24" s="636"/>
      <c r="L24" s="636"/>
      <c r="M24" s="636"/>
      <c r="N24" s="636"/>
      <c r="O24" s="636"/>
      <c r="P24" s="636"/>
      <c r="Q24" s="637"/>
      <c r="R24" s="638">
        <v>136246</v>
      </c>
      <c r="S24" s="639"/>
      <c r="T24" s="639"/>
      <c r="U24" s="639"/>
      <c r="V24" s="639"/>
      <c r="W24" s="639"/>
      <c r="X24" s="639"/>
      <c r="Y24" s="640"/>
      <c r="Z24" s="641">
        <v>2.4</v>
      </c>
      <c r="AA24" s="641"/>
      <c r="AB24" s="641"/>
      <c r="AC24" s="641"/>
      <c r="AD24" s="642" t="s">
        <v>126</v>
      </c>
      <c r="AE24" s="642"/>
      <c r="AF24" s="642"/>
      <c r="AG24" s="642"/>
      <c r="AH24" s="642"/>
      <c r="AI24" s="642"/>
      <c r="AJ24" s="642"/>
      <c r="AK24" s="642"/>
      <c r="AL24" s="643" t="s">
        <v>126</v>
      </c>
      <c r="AM24" s="644"/>
      <c r="AN24" s="644"/>
      <c r="AO24" s="645"/>
      <c r="AP24" s="657" t="s">
        <v>292</v>
      </c>
      <c r="AQ24" s="658"/>
      <c r="AR24" s="658"/>
      <c r="AS24" s="658"/>
      <c r="AT24" s="658"/>
      <c r="AU24" s="658"/>
      <c r="AV24" s="658"/>
      <c r="AW24" s="658"/>
      <c r="AX24" s="658"/>
      <c r="AY24" s="658"/>
      <c r="AZ24" s="658"/>
      <c r="BA24" s="658"/>
      <c r="BB24" s="658"/>
      <c r="BC24" s="658"/>
      <c r="BD24" s="658"/>
      <c r="BE24" s="658"/>
      <c r="BF24" s="659"/>
      <c r="BG24" s="638" t="s">
        <v>235</v>
      </c>
      <c r="BH24" s="639"/>
      <c r="BI24" s="639"/>
      <c r="BJ24" s="639"/>
      <c r="BK24" s="639"/>
      <c r="BL24" s="639"/>
      <c r="BM24" s="639"/>
      <c r="BN24" s="640"/>
      <c r="BO24" s="641" t="s">
        <v>126</v>
      </c>
      <c r="BP24" s="641"/>
      <c r="BQ24" s="641"/>
      <c r="BR24" s="641"/>
      <c r="BS24" s="647" t="s">
        <v>235</v>
      </c>
      <c r="BT24" s="639"/>
      <c r="BU24" s="639"/>
      <c r="BV24" s="639"/>
      <c r="BW24" s="639"/>
      <c r="BX24" s="639"/>
      <c r="BY24" s="639"/>
      <c r="BZ24" s="639"/>
      <c r="CA24" s="639"/>
      <c r="CB24" s="648"/>
      <c r="CD24" s="649" t="s">
        <v>293</v>
      </c>
      <c r="CE24" s="650"/>
      <c r="CF24" s="650"/>
      <c r="CG24" s="650"/>
      <c r="CH24" s="650"/>
      <c r="CI24" s="650"/>
      <c r="CJ24" s="650"/>
      <c r="CK24" s="650"/>
      <c r="CL24" s="650"/>
      <c r="CM24" s="650"/>
      <c r="CN24" s="650"/>
      <c r="CO24" s="650"/>
      <c r="CP24" s="650"/>
      <c r="CQ24" s="651"/>
      <c r="CR24" s="627">
        <v>1728443</v>
      </c>
      <c r="CS24" s="628"/>
      <c r="CT24" s="628"/>
      <c r="CU24" s="628"/>
      <c r="CV24" s="628"/>
      <c r="CW24" s="628"/>
      <c r="CX24" s="628"/>
      <c r="CY24" s="629"/>
      <c r="CZ24" s="632">
        <v>32</v>
      </c>
      <c r="DA24" s="633"/>
      <c r="DB24" s="633"/>
      <c r="DC24" s="652"/>
      <c r="DD24" s="674">
        <v>1201472</v>
      </c>
      <c r="DE24" s="628"/>
      <c r="DF24" s="628"/>
      <c r="DG24" s="628"/>
      <c r="DH24" s="628"/>
      <c r="DI24" s="628"/>
      <c r="DJ24" s="628"/>
      <c r="DK24" s="629"/>
      <c r="DL24" s="674">
        <v>1192377</v>
      </c>
      <c r="DM24" s="628"/>
      <c r="DN24" s="628"/>
      <c r="DO24" s="628"/>
      <c r="DP24" s="628"/>
      <c r="DQ24" s="628"/>
      <c r="DR24" s="628"/>
      <c r="DS24" s="628"/>
      <c r="DT24" s="628"/>
      <c r="DU24" s="628"/>
      <c r="DV24" s="629"/>
      <c r="DW24" s="632">
        <v>40.6</v>
      </c>
      <c r="DX24" s="633"/>
      <c r="DY24" s="633"/>
      <c r="DZ24" s="633"/>
      <c r="EA24" s="633"/>
      <c r="EB24" s="633"/>
      <c r="EC24" s="634"/>
    </row>
    <row r="25" spans="2:133" ht="11.25" customHeight="1" x14ac:dyDescent="0.15">
      <c r="B25" s="635" t="s">
        <v>294</v>
      </c>
      <c r="C25" s="636"/>
      <c r="D25" s="636"/>
      <c r="E25" s="636"/>
      <c r="F25" s="636"/>
      <c r="G25" s="636"/>
      <c r="H25" s="636"/>
      <c r="I25" s="636"/>
      <c r="J25" s="636"/>
      <c r="K25" s="636"/>
      <c r="L25" s="636"/>
      <c r="M25" s="636"/>
      <c r="N25" s="636"/>
      <c r="O25" s="636"/>
      <c r="P25" s="636"/>
      <c r="Q25" s="637"/>
      <c r="R25" s="638">
        <v>35</v>
      </c>
      <c r="S25" s="639"/>
      <c r="T25" s="639"/>
      <c r="U25" s="639"/>
      <c r="V25" s="639"/>
      <c r="W25" s="639"/>
      <c r="X25" s="639"/>
      <c r="Y25" s="640"/>
      <c r="Z25" s="641">
        <v>0</v>
      </c>
      <c r="AA25" s="641"/>
      <c r="AB25" s="641"/>
      <c r="AC25" s="641"/>
      <c r="AD25" s="642" t="s">
        <v>126</v>
      </c>
      <c r="AE25" s="642"/>
      <c r="AF25" s="642"/>
      <c r="AG25" s="642"/>
      <c r="AH25" s="642"/>
      <c r="AI25" s="642"/>
      <c r="AJ25" s="642"/>
      <c r="AK25" s="642"/>
      <c r="AL25" s="643" t="s">
        <v>126</v>
      </c>
      <c r="AM25" s="644"/>
      <c r="AN25" s="644"/>
      <c r="AO25" s="645"/>
      <c r="AP25" s="657" t="s">
        <v>295</v>
      </c>
      <c r="AQ25" s="658"/>
      <c r="AR25" s="658"/>
      <c r="AS25" s="658"/>
      <c r="AT25" s="658"/>
      <c r="AU25" s="658"/>
      <c r="AV25" s="658"/>
      <c r="AW25" s="658"/>
      <c r="AX25" s="658"/>
      <c r="AY25" s="658"/>
      <c r="AZ25" s="658"/>
      <c r="BA25" s="658"/>
      <c r="BB25" s="658"/>
      <c r="BC25" s="658"/>
      <c r="BD25" s="658"/>
      <c r="BE25" s="658"/>
      <c r="BF25" s="659"/>
      <c r="BG25" s="638" t="s">
        <v>126</v>
      </c>
      <c r="BH25" s="639"/>
      <c r="BI25" s="639"/>
      <c r="BJ25" s="639"/>
      <c r="BK25" s="639"/>
      <c r="BL25" s="639"/>
      <c r="BM25" s="639"/>
      <c r="BN25" s="640"/>
      <c r="BO25" s="641" t="s">
        <v>235</v>
      </c>
      <c r="BP25" s="641"/>
      <c r="BQ25" s="641"/>
      <c r="BR25" s="641"/>
      <c r="BS25" s="647" t="s">
        <v>126</v>
      </c>
      <c r="BT25" s="639"/>
      <c r="BU25" s="639"/>
      <c r="BV25" s="639"/>
      <c r="BW25" s="639"/>
      <c r="BX25" s="639"/>
      <c r="BY25" s="639"/>
      <c r="BZ25" s="639"/>
      <c r="CA25" s="639"/>
      <c r="CB25" s="648"/>
      <c r="CD25" s="653" t="s">
        <v>296</v>
      </c>
      <c r="CE25" s="654"/>
      <c r="CF25" s="654"/>
      <c r="CG25" s="654"/>
      <c r="CH25" s="654"/>
      <c r="CI25" s="654"/>
      <c r="CJ25" s="654"/>
      <c r="CK25" s="654"/>
      <c r="CL25" s="654"/>
      <c r="CM25" s="654"/>
      <c r="CN25" s="654"/>
      <c r="CO25" s="654"/>
      <c r="CP25" s="654"/>
      <c r="CQ25" s="655"/>
      <c r="CR25" s="638">
        <v>733812</v>
      </c>
      <c r="CS25" s="675"/>
      <c r="CT25" s="675"/>
      <c r="CU25" s="675"/>
      <c r="CV25" s="675"/>
      <c r="CW25" s="675"/>
      <c r="CX25" s="675"/>
      <c r="CY25" s="676"/>
      <c r="CZ25" s="643">
        <v>13.6</v>
      </c>
      <c r="DA25" s="672"/>
      <c r="DB25" s="672"/>
      <c r="DC25" s="677"/>
      <c r="DD25" s="647">
        <v>692803</v>
      </c>
      <c r="DE25" s="675"/>
      <c r="DF25" s="675"/>
      <c r="DG25" s="675"/>
      <c r="DH25" s="675"/>
      <c r="DI25" s="675"/>
      <c r="DJ25" s="675"/>
      <c r="DK25" s="676"/>
      <c r="DL25" s="647">
        <v>683708</v>
      </c>
      <c r="DM25" s="675"/>
      <c r="DN25" s="675"/>
      <c r="DO25" s="675"/>
      <c r="DP25" s="675"/>
      <c r="DQ25" s="675"/>
      <c r="DR25" s="675"/>
      <c r="DS25" s="675"/>
      <c r="DT25" s="675"/>
      <c r="DU25" s="675"/>
      <c r="DV25" s="676"/>
      <c r="DW25" s="643">
        <v>23.3</v>
      </c>
      <c r="DX25" s="672"/>
      <c r="DY25" s="672"/>
      <c r="DZ25" s="672"/>
      <c r="EA25" s="672"/>
      <c r="EB25" s="672"/>
      <c r="EC25" s="673"/>
    </row>
    <row r="26" spans="2:133" ht="11.25" customHeight="1" x14ac:dyDescent="0.15">
      <c r="B26" s="635" t="s">
        <v>297</v>
      </c>
      <c r="C26" s="636"/>
      <c r="D26" s="636"/>
      <c r="E26" s="636"/>
      <c r="F26" s="636"/>
      <c r="G26" s="636"/>
      <c r="H26" s="636"/>
      <c r="I26" s="636"/>
      <c r="J26" s="636"/>
      <c r="K26" s="636"/>
      <c r="L26" s="636"/>
      <c r="M26" s="636"/>
      <c r="N26" s="636"/>
      <c r="O26" s="636"/>
      <c r="P26" s="636"/>
      <c r="Q26" s="637"/>
      <c r="R26" s="638">
        <v>2994670</v>
      </c>
      <c r="S26" s="639"/>
      <c r="T26" s="639"/>
      <c r="U26" s="639"/>
      <c r="V26" s="639"/>
      <c r="W26" s="639"/>
      <c r="X26" s="639"/>
      <c r="Y26" s="640"/>
      <c r="Z26" s="641">
        <v>53.2</v>
      </c>
      <c r="AA26" s="641"/>
      <c r="AB26" s="641"/>
      <c r="AC26" s="641"/>
      <c r="AD26" s="642">
        <v>2858389</v>
      </c>
      <c r="AE26" s="642"/>
      <c r="AF26" s="642"/>
      <c r="AG26" s="642"/>
      <c r="AH26" s="642"/>
      <c r="AI26" s="642"/>
      <c r="AJ26" s="642"/>
      <c r="AK26" s="642"/>
      <c r="AL26" s="643">
        <v>99.7</v>
      </c>
      <c r="AM26" s="644"/>
      <c r="AN26" s="644"/>
      <c r="AO26" s="645"/>
      <c r="AP26" s="657" t="s">
        <v>298</v>
      </c>
      <c r="AQ26" s="678"/>
      <c r="AR26" s="678"/>
      <c r="AS26" s="678"/>
      <c r="AT26" s="678"/>
      <c r="AU26" s="678"/>
      <c r="AV26" s="678"/>
      <c r="AW26" s="678"/>
      <c r="AX26" s="678"/>
      <c r="AY26" s="678"/>
      <c r="AZ26" s="678"/>
      <c r="BA26" s="678"/>
      <c r="BB26" s="678"/>
      <c r="BC26" s="678"/>
      <c r="BD26" s="678"/>
      <c r="BE26" s="678"/>
      <c r="BF26" s="659"/>
      <c r="BG26" s="638" t="s">
        <v>235</v>
      </c>
      <c r="BH26" s="639"/>
      <c r="BI26" s="639"/>
      <c r="BJ26" s="639"/>
      <c r="BK26" s="639"/>
      <c r="BL26" s="639"/>
      <c r="BM26" s="639"/>
      <c r="BN26" s="640"/>
      <c r="BO26" s="641" t="s">
        <v>126</v>
      </c>
      <c r="BP26" s="641"/>
      <c r="BQ26" s="641"/>
      <c r="BR26" s="641"/>
      <c r="BS26" s="647" t="s">
        <v>126</v>
      </c>
      <c r="BT26" s="639"/>
      <c r="BU26" s="639"/>
      <c r="BV26" s="639"/>
      <c r="BW26" s="639"/>
      <c r="BX26" s="639"/>
      <c r="BY26" s="639"/>
      <c r="BZ26" s="639"/>
      <c r="CA26" s="639"/>
      <c r="CB26" s="648"/>
      <c r="CD26" s="653" t="s">
        <v>299</v>
      </c>
      <c r="CE26" s="654"/>
      <c r="CF26" s="654"/>
      <c r="CG26" s="654"/>
      <c r="CH26" s="654"/>
      <c r="CI26" s="654"/>
      <c r="CJ26" s="654"/>
      <c r="CK26" s="654"/>
      <c r="CL26" s="654"/>
      <c r="CM26" s="654"/>
      <c r="CN26" s="654"/>
      <c r="CO26" s="654"/>
      <c r="CP26" s="654"/>
      <c r="CQ26" s="655"/>
      <c r="CR26" s="638">
        <v>422770</v>
      </c>
      <c r="CS26" s="639"/>
      <c r="CT26" s="639"/>
      <c r="CU26" s="639"/>
      <c r="CV26" s="639"/>
      <c r="CW26" s="639"/>
      <c r="CX26" s="639"/>
      <c r="CY26" s="640"/>
      <c r="CZ26" s="643">
        <v>7.8</v>
      </c>
      <c r="DA26" s="672"/>
      <c r="DB26" s="672"/>
      <c r="DC26" s="677"/>
      <c r="DD26" s="647">
        <v>389550</v>
      </c>
      <c r="DE26" s="639"/>
      <c r="DF26" s="639"/>
      <c r="DG26" s="639"/>
      <c r="DH26" s="639"/>
      <c r="DI26" s="639"/>
      <c r="DJ26" s="639"/>
      <c r="DK26" s="640"/>
      <c r="DL26" s="647" t="s">
        <v>126</v>
      </c>
      <c r="DM26" s="639"/>
      <c r="DN26" s="639"/>
      <c r="DO26" s="639"/>
      <c r="DP26" s="639"/>
      <c r="DQ26" s="639"/>
      <c r="DR26" s="639"/>
      <c r="DS26" s="639"/>
      <c r="DT26" s="639"/>
      <c r="DU26" s="639"/>
      <c r="DV26" s="640"/>
      <c r="DW26" s="643" t="s">
        <v>235</v>
      </c>
      <c r="DX26" s="672"/>
      <c r="DY26" s="672"/>
      <c r="DZ26" s="672"/>
      <c r="EA26" s="672"/>
      <c r="EB26" s="672"/>
      <c r="EC26" s="673"/>
    </row>
    <row r="27" spans="2:133" ht="11.25" customHeight="1" x14ac:dyDescent="0.15">
      <c r="B27" s="635" t="s">
        <v>300</v>
      </c>
      <c r="C27" s="636"/>
      <c r="D27" s="636"/>
      <c r="E27" s="636"/>
      <c r="F27" s="636"/>
      <c r="G27" s="636"/>
      <c r="H27" s="636"/>
      <c r="I27" s="636"/>
      <c r="J27" s="636"/>
      <c r="K27" s="636"/>
      <c r="L27" s="636"/>
      <c r="M27" s="636"/>
      <c r="N27" s="636"/>
      <c r="O27" s="636"/>
      <c r="P27" s="636"/>
      <c r="Q27" s="637"/>
      <c r="R27" s="638">
        <v>1004</v>
      </c>
      <c r="S27" s="639"/>
      <c r="T27" s="639"/>
      <c r="U27" s="639"/>
      <c r="V27" s="639"/>
      <c r="W27" s="639"/>
      <c r="X27" s="639"/>
      <c r="Y27" s="640"/>
      <c r="Z27" s="641">
        <v>0</v>
      </c>
      <c r="AA27" s="641"/>
      <c r="AB27" s="641"/>
      <c r="AC27" s="641"/>
      <c r="AD27" s="642">
        <v>1004</v>
      </c>
      <c r="AE27" s="642"/>
      <c r="AF27" s="642"/>
      <c r="AG27" s="642"/>
      <c r="AH27" s="642"/>
      <c r="AI27" s="642"/>
      <c r="AJ27" s="642"/>
      <c r="AK27" s="642"/>
      <c r="AL27" s="643">
        <v>0</v>
      </c>
      <c r="AM27" s="644"/>
      <c r="AN27" s="644"/>
      <c r="AO27" s="645"/>
      <c r="AP27" s="635" t="s">
        <v>301</v>
      </c>
      <c r="AQ27" s="636"/>
      <c r="AR27" s="636"/>
      <c r="AS27" s="636"/>
      <c r="AT27" s="636"/>
      <c r="AU27" s="636"/>
      <c r="AV27" s="636"/>
      <c r="AW27" s="636"/>
      <c r="AX27" s="636"/>
      <c r="AY27" s="636"/>
      <c r="AZ27" s="636"/>
      <c r="BA27" s="636"/>
      <c r="BB27" s="636"/>
      <c r="BC27" s="636"/>
      <c r="BD27" s="636"/>
      <c r="BE27" s="636"/>
      <c r="BF27" s="637"/>
      <c r="BG27" s="638">
        <v>1052713</v>
      </c>
      <c r="BH27" s="639"/>
      <c r="BI27" s="639"/>
      <c r="BJ27" s="639"/>
      <c r="BK27" s="639"/>
      <c r="BL27" s="639"/>
      <c r="BM27" s="639"/>
      <c r="BN27" s="640"/>
      <c r="BO27" s="641">
        <v>100</v>
      </c>
      <c r="BP27" s="641"/>
      <c r="BQ27" s="641"/>
      <c r="BR27" s="641"/>
      <c r="BS27" s="647" t="s">
        <v>126</v>
      </c>
      <c r="BT27" s="639"/>
      <c r="BU27" s="639"/>
      <c r="BV27" s="639"/>
      <c r="BW27" s="639"/>
      <c r="BX27" s="639"/>
      <c r="BY27" s="639"/>
      <c r="BZ27" s="639"/>
      <c r="CA27" s="639"/>
      <c r="CB27" s="648"/>
      <c r="CD27" s="653" t="s">
        <v>302</v>
      </c>
      <c r="CE27" s="654"/>
      <c r="CF27" s="654"/>
      <c r="CG27" s="654"/>
      <c r="CH27" s="654"/>
      <c r="CI27" s="654"/>
      <c r="CJ27" s="654"/>
      <c r="CK27" s="654"/>
      <c r="CL27" s="654"/>
      <c r="CM27" s="654"/>
      <c r="CN27" s="654"/>
      <c r="CO27" s="654"/>
      <c r="CP27" s="654"/>
      <c r="CQ27" s="655"/>
      <c r="CR27" s="638">
        <v>659577</v>
      </c>
      <c r="CS27" s="675"/>
      <c r="CT27" s="675"/>
      <c r="CU27" s="675"/>
      <c r="CV27" s="675"/>
      <c r="CW27" s="675"/>
      <c r="CX27" s="675"/>
      <c r="CY27" s="676"/>
      <c r="CZ27" s="643">
        <v>12.2</v>
      </c>
      <c r="DA27" s="672"/>
      <c r="DB27" s="672"/>
      <c r="DC27" s="677"/>
      <c r="DD27" s="647">
        <v>173615</v>
      </c>
      <c r="DE27" s="675"/>
      <c r="DF27" s="675"/>
      <c r="DG27" s="675"/>
      <c r="DH27" s="675"/>
      <c r="DI27" s="675"/>
      <c r="DJ27" s="675"/>
      <c r="DK27" s="676"/>
      <c r="DL27" s="647">
        <v>173615</v>
      </c>
      <c r="DM27" s="675"/>
      <c r="DN27" s="675"/>
      <c r="DO27" s="675"/>
      <c r="DP27" s="675"/>
      <c r="DQ27" s="675"/>
      <c r="DR27" s="675"/>
      <c r="DS27" s="675"/>
      <c r="DT27" s="675"/>
      <c r="DU27" s="675"/>
      <c r="DV27" s="676"/>
      <c r="DW27" s="643">
        <v>5.9</v>
      </c>
      <c r="DX27" s="672"/>
      <c r="DY27" s="672"/>
      <c r="DZ27" s="672"/>
      <c r="EA27" s="672"/>
      <c r="EB27" s="672"/>
      <c r="EC27" s="673"/>
    </row>
    <row r="28" spans="2:133" ht="11.25" customHeight="1" x14ac:dyDescent="0.15">
      <c r="B28" s="635" t="s">
        <v>303</v>
      </c>
      <c r="C28" s="636"/>
      <c r="D28" s="636"/>
      <c r="E28" s="636"/>
      <c r="F28" s="636"/>
      <c r="G28" s="636"/>
      <c r="H28" s="636"/>
      <c r="I28" s="636"/>
      <c r="J28" s="636"/>
      <c r="K28" s="636"/>
      <c r="L28" s="636"/>
      <c r="M28" s="636"/>
      <c r="N28" s="636"/>
      <c r="O28" s="636"/>
      <c r="P28" s="636"/>
      <c r="Q28" s="637"/>
      <c r="R28" s="638">
        <v>19083</v>
      </c>
      <c r="S28" s="639"/>
      <c r="T28" s="639"/>
      <c r="U28" s="639"/>
      <c r="V28" s="639"/>
      <c r="W28" s="639"/>
      <c r="X28" s="639"/>
      <c r="Y28" s="640"/>
      <c r="Z28" s="641">
        <v>0.3</v>
      </c>
      <c r="AA28" s="641"/>
      <c r="AB28" s="641"/>
      <c r="AC28" s="641"/>
      <c r="AD28" s="642" t="s">
        <v>235</v>
      </c>
      <c r="AE28" s="642"/>
      <c r="AF28" s="642"/>
      <c r="AG28" s="642"/>
      <c r="AH28" s="642"/>
      <c r="AI28" s="642"/>
      <c r="AJ28" s="642"/>
      <c r="AK28" s="642"/>
      <c r="AL28" s="643" t="s">
        <v>126</v>
      </c>
      <c r="AM28" s="644"/>
      <c r="AN28" s="644"/>
      <c r="AO28" s="645"/>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41"/>
      <c r="BP28" s="641"/>
      <c r="BQ28" s="641"/>
      <c r="BR28" s="641"/>
      <c r="BS28" s="647"/>
      <c r="BT28" s="639"/>
      <c r="BU28" s="639"/>
      <c r="BV28" s="639"/>
      <c r="BW28" s="639"/>
      <c r="BX28" s="639"/>
      <c r="BY28" s="639"/>
      <c r="BZ28" s="639"/>
      <c r="CA28" s="639"/>
      <c r="CB28" s="648"/>
      <c r="CD28" s="653" t="s">
        <v>304</v>
      </c>
      <c r="CE28" s="654"/>
      <c r="CF28" s="654"/>
      <c r="CG28" s="654"/>
      <c r="CH28" s="654"/>
      <c r="CI28" s="654"/>
      <c r="CJ28" s="654"/>
      <c r="CK28" s="654"/>
      <c r="CL28" s="654"/>
      <c r="CM28" s="654"/>
      <c r="CN28" s="654"/>
      <c r="CO28" s="654"/>
      <c r="CP28" s="654"/>
      <c r="CQ28" s="655"/>
      <c r="CR28" s="638">
        <v>335054</v>
      </c>
      <c r="CS28" s="639"/>
      <c r="CT28" s="639"/>
      <c r="CU28" s="639"/>
      <c r="CV28" s="639"/>
      <c r="CW28" s="639"/>
      <c r="CX28" s="639"/>
      <c r="CY28" s="640"/>
      <c r="CZ28" s="643">
        <v>6.2</v>
      </c>
      <c r="DA28" s="672"/>
      <c r="DB28" s="672"/>
      <c r="DC28" s="677"/>
      <c r="DD28" s="647">
        <v>335054</v>
      </c>
      <c r="DE28" s="639"/>
      <c r="DF28" s="639"/>
      <c r="DG28" s="639"/>
      <c r="DH28" s="639"/>
      <c r="DI28" s="639"/>
      <c r="DJ28" s="639"/>
      <c r="DK28" s="640"/>
      <c r="DL28" s="647">
        <v>335054</v>
      </c>
      <c r="DM28" s="639"/>
      <c r="DN28" s="639"/>
      <c r="DO28" s="639"/>
      <c r="DP28" s="639"/>
      <c r="DQ28" s="639"/>
      <c r="DR28" s="639"/>
      <c r="DS28" s="639"/>
      <c r="DT28" s="639"/>
      <c r="DU28" s="639"/>
      <c r="DV28" s="640"/>
      <c r="DW28" s="643">
        <v>11.4</v>
      </c>
      <c r="DX28" s="672"/>
      <c r="DY28" s="672"/>
      <c r="DZ28" s="672"/>
      <c r="EA28" s="672"/>
      <c r="EB28" s="672"/>
      <c r="EC28" s="673"/>
    </row>
    <row r="29" spans="2:133" ht="11.25" customHeight="1" x14ac:dyDescent="0.15">
      <c r="B29" s="635" t="s">
        <v>305</v>
      </c>
      <c r="C29" s="636"/>
      <c r="D29" s="636"/>
      <c r="E29" s="636"/>
      <c r="F29" s="636"/>
      <c r="G29" s="636"/>
      <c r="H29" s="636"/>
      <c r="I29" s="636"/>
      <c r="J29" s="636"/>
      <c r="K29" s="636"/>
      <c r="L29" s="636"/>
      <c r="M29" s="636"/>
      <c r="N29" s="636"/>
      <c r="O29" s="636"/>
      <c r="P29" s="636"/>
      <c r="Q29" s="637"/>
      <c r="R29" s="638">
        <v>38050</v>
      </c>
      <c r="S29" s="639"/>
      <c r="T29" s="639"/>
      <c r="U29" s="639"/>
      <c r="V29" s="639"/>
      <c r="W29" s="639"/>
      <c r="X29" s="639"/>
      <c r="Y29" s="640"/>
      <c r="Z29" s="641">
        <v>0.7</v>
      </c>
      <c r="AA29" s="641"/>
      <c r="AB29" s="641"/>
      <c r="AC29" s="641"/>
      <c r="AD29" s="642">
        <v>1254</v>
      </c>
      <c r="AE29" s="642"/>
      <c r="AF29" s="642"/>
      <c r="AG29" s="642"/>
      <c r="AH29" s="642"/>
      <c r="AI29" s="642"/>
      <c r="AJ29" s="642"/>
      <c r="AK29" s="642"/>
      <c r="AL29" s="643">
        <v>0</v>
      </c>
      <c r="AM29" s="644"/>
      <c r="AN29" s="644"/>
      <c r="AO29" s="645"/>
      <c r="AP29" s="679"/>
      <c r="AQ29" s="680"/>
      <c r="AR29" s="680"/>
      <c r="AS29" s="680"/>
      <c r="AT29" s="680"/>
      <c r="AU29" s="680"/>
      <c r="AV29" s="680"/>
      <c r="AW29" s="680"/>
      <c r="AX29" s="680"/>
      <c r="AY29" s="680"/>
      <c r="AZ29" s="680"/>
      <c r="BA29" s="680"/>
      <c r="BB29" s="680"/>
      <c r="BC29" s="680"/>
      <c r="BD29" s="680"/>
      <c r="BE29" s="680"/>
      <c r="BF29" s="681"/>
      <c r="BG29" s="638"/>
      <c r="BH29" s="639"/>
      <c r="BI29" s="639"/>
      <c r="BJ29" s="639"/>
      <c r="BK29" s="639"/>
      <c r="BL29" s="639"/>
      <c r="BM29" s="639"/>
      <c r="BN29" s="640"/>
      <c r="BO29" s="641"/>
      <c r="BP29" s="641"/>
      <c r="BQ29" s="641"/>
      <c r="BR29" s="641"/>
      <c r="BS29" s="642"/>
      <c r="BT29" s="642"/>
      <c r="BU29" s="642"/>
      <c r="BV29" s="642"/>
      <c r="BW29" s="642"/>
      <c r="BX29" s="642"/>
      <c r="BY29" s="642"/>
      <c r="BZ29" s="642"/>
      <c r="CA29" s="642"/>
      <c r="CB29" s="646"/>
      <c r="CD29" s="684" t="s">
        <v>306</v>
      </c>
      <c r="CE29" s="685"/>
      <c r="CF29" s="653" t="s">
        <v>67</v>
      </c>
      <c r="CG29" s="654"/>
      <c r="CH29" s="654"/>
      <c r="CI29" s="654"/>
      <c r="CJ29" s="654"/>
      <c r="CK29" s="654"/>
      <c r="CL29" s="654"/>
      <c r="CM29" s="654"/>
      <c r="CN29" s="654"/>
      <c r="CO29" s="654"/>
      <c r="CP29" s="654"/>
      <c r="CQ29" s="655"/>
      <c r="CR29" s="638">
        <v>335054</v>
      </c>
      <c r="CS29" s="675"/>
      <c r="CT29" s="675"/>
      <c r="CU29" s="675"/>
      <c r="CV29" s="675"/>
      <c r="CW29" s="675"/>
      <c r="CX29" s="675"/>
      <c r="CY29" s="676"/>
      <c r="CZ29" s="643">
        <v>6.2</v>
      </c>
      <c r="DA29" s="672"/>
      <c r="DB29" s="672"/>
      <c r="DC29" s="677"/>
      <c r="DD29" s="647">
        <v>335054</v>
      </c>
      <c r="DE29" s="675"/>
      <c r="DF29" s="675"/>
      <c r="DG29" s="675"/>
      <c r="DH29" s="675"/>
      <c r="DI29" s="675"/>
      <c r="DJ29" s="675"/>
      <c r="DK29" s="676"/>
      <c r="DL29" s="647">
        <v>335054</v>
      </c>
      <c r="DM29" s="675"/>
      <c r="DN29" s="675"/>
      <c r="DO29" s="675"/>
      <c r="DP29" s="675"/>
      <c r="DQ29" s="675"/>
      <c r="DR29" s="675"/>
      <c r="DS29" s="675"/>
      <c r="DT29" s="675"/>
      <c r="DU29" s="675"/>
      <c r="DV29" s="676"/>
      <c r="DW29" s="643">
        <v>11.4</v>
      </c>
      <c r="DX29" s="672"/>
      <c r="DY29" s="672"/>
      <c r="DZ29" s="672"/>
      <c r="EA29" s="672"/>
      <c r="EB29" s="672"/>
      <c r="EC29" s="673"/>
    </row>
    <row r="30" spans="2:133" ht="11.25" customHeight="1" x14ac:dyDescent="0.15">
      <c r="B30" s="635" t="s">
        <v>307</v>
      </c>
      <c r="C30" s="636"/>
      <c r="D30" s="636"/>
      <c r="E30" s="636"/>
      <c r="F30" s="636"/>
      <c r="G30" s="636"/>
      <c r="H30" s="636"/>
      <c r="I30" s="636"/>
      <c r="J30" s="636"/>
      <c r="K30" s="636"/>
      <c r="L30" s="636"/>
      <c r="M30" s="636"/>
      <c r="N30" s="636"/>
      <c r="O30" s="636"/>
      <c r="P30" s="636"/>
      <c r="Q30" s="637"/>
      <c r="R30" s="638">
        <v>4714</v>
      </c>
      <c r="S30" s="639"/>
      <c r="T30" s="639"/>
      <c r="U30" s="639"/>
      <c r="V30" s="639"/>
      <c r="W30" s="639"/>
      <c r="X30" s="639"/>
      <c r="Y30" s="640"/>
      <c r="Z30" s="641">
        <v>0.1</v>
      </c>
      <c r="AA30" s="641"/>
      <c r="AB30" s="641"/>
      <c r="AC30" s="641"/>
      <c r="AD30" s="642" t="s">
        <v>235</v>
      </c>
      <c r="AE30" s="642"/>
      <c r="AF30" s="642"/>
      <c r="AG30" s="642"/>
      <c r="AH30" s="642"/>
      <c r="AI30" s="642"/>
      <c r="AJ30" s="642"/>
      <c r="AK30" s="642"/>
      <c r="AL30" s="643" t="s">
        <v>126</v>
      </c>
      <c r="AM30" s="644"/>
      <c r="AN30" s="644"/>
      <c r="AO30" s="645"/>
      <c r="AP30" s="617" t="s">
        <v>224</v>
      </c>
      <c r="AQ30" s="618"/>
      <c r="AR30" s="618"/>
      <c r="AS30" s="618"/>
      <c r="AT30" s="618"/>
      <c r="AU30" s="618"/>
      <c r="AV30" s="618"/>
      <c r="AW30" s="618"/>
      <c r="AX30" s="618"/>
      <c r="AY30" s="618"/>
      <c r="AZ30" s="618"/>
      <c r="BA30" s="618"/>
      <c r="BB30" s="618"/>
      <c r="BC30" s="618"/>
      <c r="BD30" s="618"/>
      <c r="BE30" s="618"/>
      <c r="BF30" s="619"/>
      <c r="BG30" s="617" t="s">
        <v>308</v>
      </c>
      <c r="BH30" s="682"/>
      <c r="BI30" s="682"/>
      <c r="BJ30" s="682"/>
      <c r="BK30" s="682"/>
      <c r="BL30" s="682"/>
      <c r="BM30" s="682"/>
      <c r="BN30" s="682"/>
      <c r="BO30" s="682"/>
      <c r="BP30" s="682"/>
      <c r="BQ30" s="683"/>
      <c r="BR30" s="617" t="s">
        <v>309</v>
      </c>
      <c r="BS30" s="682"/>
      <c r="BT30" s="682"/>
      <c r="BU30" s="682"/>
      <c r="BV30" s="682"/>
      <c r="BW30" s="682"/>
      <c r="BX30" s="682"/>
      <c r="BY30" s="682"/>
      <c r="BZ30" s="682"/>
      <c r="CA30" s="682"/>
      <c r="CB30" s="683"/>
      <c r="CD30" s="686"/>
      <c r="CE30" s="687"/>
      <c r="CF30" s="653" t="s">
        <v>310</v>
      </c>
      <c r="CG30" s="654"/>
      <c r="CH30" s="654"/>
      <c r="CI30" s="654"/>
      <c r="CJ30" s="654"/>
      <c r="CK30" s="654"/>
      <c r="CL30" s="654"/>
      <c r="CM30" s="654"/>
      <c r="CN30" s="654"/>
      <c r="CO30" s="654"/>
      <c r="CP30" s="654"/>
      <c r="CQ30" s="655"/>
      <c r="CR30" s="638">
        <v>317859</v>
      </c>
      <c r="CS30" s="639"/>
      <c r="CT30" s="639"/>
      <c r="CU30" s="639"/>
      <c r="CV30" s="639"/>
      <c r="CW30" s="639"/>
      <c r="CX30" s="639"/>
      <c r="CY30" s="640"/>
      <c r="CZ30" s="643">
        <v>5.9</v>
      </c>
      <c r="DA30" s="672"/>
      <c r="DB30" s="672"/>
      <c r="DC30" s="677"/>
      <c r="DD30" s="647">
        <v>317859</v>
      </c>
      <c r="DE30" s="639"/>
      <c r="DF30" s="639"/>
      <c r="DG30" s="639"/>
      <c r="DH30" s="639"/>
      <c r="DI30" s="639"/>
      <c r="DJ30" s="639"/>
      <c r="DK30" s="640"/>
      <c r="DL30" s="647">
        <v>317859</v>
      </c>
      <c r="DM30" s="639"/>
      <c r="DN30" s="639"/>
      <c r="DO30" s="639"/>
      <c r="DP30" s="639"/>
      <c r="DQ30" s="639"/>
      <c r="DR30" s="639"/>
      <c r="DS30" s="639"/>
      <c r="DT30" s="639"/>
      <c r="DU30" s="639"/>
      <c r="DV30" s="640"/>
      <c r="DW30" s="643">
        <v>10.8</v>
      </c>
      <c r="DX30" s="672"/>
      <c r="DY30" s="672"/>
      <c r="DZ30" s="672"/>
      <c r="EA30" s="672"/>
      <c r="EB30" s="672"/>
      <c r="EC30" s="673"/>
    </row>
    <row r="31" spans="2:133" ht="11.25" customHeight="1" x14ac:dyDescent="0.15">
      <c r="B31" s="635" t="s">
        <v>311</v>
      </c>
      <c r="C31" s="636"/>
      <c r="D31" s="636"/>
      <c r="E31" s="636"/>
      <c r="F31" s="636"/>
      <c r="G31" s="636"/>
      <c r="H31" s="636"/>
      <c r="I31" s="636"/>
      <c r="J31" s="636"/>
      <c r="K31" s="636"/>
      <c r="L31" s="636"/>
      <c r="M31" s="636"/>
      <c r="N31" s="636"/>
      <c r="O31" s="636"/>
      <c r="P31" s="636"/>
      <c r="Q31" s="637"/>
      <c r="R31" s="638">
        <v>1757659</v>
      </c>
      <c r="S31" s="639"/>
      <c r="T31" s="639"/>
      <c r="U31" s="639"/>
      <c r="V31" s="639"/>
      <c r="W31" s="639"/>
      <c r="X31" s="639"/>
      <c r="Y31" s="640"/>
      <c r="Z31" s="641">
        <v>31.2</v>
      </c>
      <c r="AA31" s="641"/>
      <c r="AB31" s="641"/>
      <c r="AC31" s="641"/>
      <c r="AD31" s="642" t="s">
        <v>235</v>
      </c>
      <c r="AE31" s="642"/>
      <c r="AF31" s="642"/>
      <c r="AG31" s="642"/>
      <c r="AH31" s="642"/>
      <c r="AI31" s="642"/>
      <c r="AJ31" s="642"/>
      <c r="AK31" s="642"/>
      <c r="AL31" s="643" t="s">
        <v>235</v>
      </c>
      <c r="AM31" s="644"/>
      <c r="AN31" s="644"/>
      <c r="AO31" s="645"/>
      <c r="AP31" s="695" t="s">
        <v>312</v>
      </c>
      <c r="AQ31" s="696"/>
      <c r="AR31" s="696"/>
      <c r="AS31" s="696"/>
      <c r="AT31" s="701" t="s">
        <v>313</v>
      </c>
      <c r="AU31" s="152"/>
      <c r="AV31" s="152"/>
      <c r="AW31" s="152"/>
      <c r="AX31" s="624" t="s">
        <v>189</v>
      </c>
      <c r="AY31" s="625"/>
      <c r="AZ31" s="625"/>
      <c r="BA31" s="625"/>
      <c r="BB31" s="625"/>
      <c r="BC31" s="625"/>
      <c r="BD31" s="625"/>
      <c r="BE31" s="625"/>
      <c r="BF31" s="626"/>
      <c r="BG31" s="694">
        <v>97.6</v>
      </c>
      <c r="BH31" s="690"/>
      <c r="BI31" s="690"/>
      <c r="BJ31" s="690"/>
      <c r="BK31" s="690"/>
      <c r="BL31" s="690"/>
      <c r="BM31" s="633">
        <v>93.6</v>
      </c>
      <c r="BN31" s="690"/>
      <c r="BO31" s="690"/>
      <c r="BP31" s="690"/>
      <c r="BQ31" s="691"/>
      <c r="BR31" s="694">
        <v>98.9</v>
      </c>
      <c r="BS31" s="690"/>
      <c r="BT31" s="690"/>
      <c r="BU31" s="690"/>
      <c r="BV31" s="690"/>
      <c r="BW31" s="690"/>
      <c r="BX31" s="633">
        <v>94.8</v>
      </c>
      <c r="BY31" s="690"/>
      <c r="BZ31" s="690"/>
      <c r="CA31" s="690"/>
      <c r="CB31" s="691"/>
      <c r="CD31" s="686"/>
      <c r="CE31" s="687"/>
      <c r="CF31" s="653" t="s">
        <v>314</v>
      </c>
      <c r="CG31" s="654"/>
      <c r="CH31" s="654"/>
      <c r="CI31" s="654"/>
      <c r="CJ31" s="654"/>
      <c r="CK31" s="654"/>
      <c r="CL31" s="654"/>
      <c r="CM31" s="654"/>
      <c r="CN31" s="654"/>
      <c r="CO31" s="654"/>
      <c r="CP31" s="654"/>
      <c r="CQ31" s="655"/>
      <c r="CR31" s="638">
        <v>17195</v>
      </c>
      <c r="CS31" s="675"/>
      <c r="CT31" s="675"/>
      <c r="CU31" s="675"/>
      <c r="CV31" s="675"/>
      <c r="CW31" s="675"/>
      <c r="CX31" s="675"/>
      <c r="CY31" s="676"/>
      <c r="CZ31" s="643">
        <v>0.3</v>
      </c>
      <c r="DA31" s="672"/>
      <c r="DB31" s="672"/>
      <c r="DC31" s="677"/>
      <c r="DD31" s="647">
        <v>17195</v>
      </c>
      <c r="DE31" s="675"/>
      <c r="DF31" s="675"/>
      <c r="DG31" s="675"/>
      <c r="DH31" s="675"/>
      <c r="DI31" s="675"/>
      <c r="DJ31" s="675"/>
      <c r="DK31" s="676"/>
      <c r="DL31" s="647">
        <v>17195</v>
      </c>
      <c r="DM31" s="675"/>
      <c r="DN31" s="675"/>
      <c r="DO31" s="675"/>
      <c r="DP31" s="675"/>
      <c r="DQ31" s="675"/>
      <c r="DR31" s="675"/>
      <c r="DS31" s="675"/>
      <c r="DT31" s="675"/>
      <c r="DU31" s="675"/>
      <c r="DV31" s="676"/>
      <c r="DW31" s="643">
        <v>0.6</v>
      </c>
      <c r="DX31" s="672"/>
      <c r="DY31" s="672"/>
      <c r="DZ31" s="672"/>
      <c r="EA31" s="672"/>
      <c r="EB31" s="672"/>
      <c r="EC31" s="673"/>
    </row>
    <row r="32" spans="2:133" ht="11.25" customHeight="1" x14ac:dyDescent="0.15">
      <c r="B32" s="705" t="s">
        <v>315</v>
      </c>
      <c r="C32" s="706"/>
      <c r="D32" s="706"/>
      <c r="E32" s="706"/>
      <c r="F32" s="706"/>
      <c r="G32" s="706"/>
      <c r="H32" s="706"/>
      <c r="I32" s="706"/>
      <c r="J32" s="706"/>
      <c r="K32" s="706"/>
      <c r="L32" s="706"/>
      <c r="M32" s="706"/>
      <c r="N32" s="706"/>
      <c r="O32" s="706"/>
      <c r="P32" s="706"/>
      <c r="Q32" s="707"/>
      <c r="R32" s="638" t="s">
        <v>126</v>
      </c>
      <c r="S32" s="639"/>
      <c r="T32" s="639"/>
      <c r="U32" s="639"/>
      <c r="V32" s="639"/>
      <c r="W32" s="639"/>
      <c r="X32" s="639"/>
      <c r="Y32" s="640"/>
      <c r="Z32" s="641" t="s">
        <v>235</v>
      </c>
      <c r="AA32" s="641"/>
      <c r="AB32" s="641"/>
      <c r="AC32" s="641"/>
      <c r="AD32" s="642" t="s">
        <v>126</v>
      </c>
      <c r="AE32" s="642"/>
      <c r="AF32" s="642"/>
      <c r="AG32" s="642"/>
      <c r="AH32" s="642"/>
      <c r="AI32" s="642"/>
      <c r="AJ32" s="642"/>
      <c r="AK32" s="642"/>
      <c r="AL32" s="643" t="s">
        <v>126</v>
      </c>
      <c r="AM32" s="644"/>
      <c r="AN32" s="644"/>
      <c r="AO32" s="645"/>
      <c r="AP32" s="697"/>
      <c r="AQ32" s="698"/>
      <c r="AR32" s="698"/>
      <c r="AS32" s="698"/>
      <c r="AT32" s="702"/>
      <c r="AU32" s="151" t="s">
        <v>316</v>
      </c>
      <c r="AV32" s="151"/>
      <c r="AW32" s="151"/>
      <c r="AX32" s="635" t="s">
        <v>317</v>
      </c>
      <c r="AY32" s="636"/>
      <c r="AZ32" s="636"/>
      <c r="BA32" s="636"/>
      <c r="BB32" s="636"/>
      <c r="BC32" s="636"/>
      <c r="BD32" s="636"/>
      <c r="BE32" s="636"/>
      <c r="BF32" s="637"/>
      <c r="BG32" s="704">
        <v>99</v>
      </c>
      <c r="BH32" s="675"/>
      <c r="BI32" s="675"/>
      <c r="BJ32" s="675"/>
      <c r="BK32" s="675"/>
      <c r="BL32" s="675"/>
      <c r="BM32" s="644">
        <v>96.6</v>
      </c>
      <c r="BN32" s="692"/>
      <c r="BO32" s="692"/>
      <c r="BP32" s="692"/>
      <c r="BQ32" s="693"/>
      <c r="BR32" s="704">
        <v>99.2</v>
      </c>
      <c r="BS32" s="675"/>
      <c r="BT32" s="675"/>
      <c r="BU32" s="675"/>
      <c r="BV32" s="675"/>
      <c r="BW32" s="675"/>
      <c r="BX32" s="644">
        <v>97</v>
      </c>
      <c r="BY32" s="692"/>
      <c r="BZ32" s="692"/>
      <c r="CA32" s="692"/>
      <c r="CB32" s="693"/>
      <c r="CD32" s="688"/>
      <c r="CE32" s="689"/>
      <c r="CF32" s="653" t="s">
        <v>318</v>
      </c>
      <c r="CG32" s="654"/>
      <c r="CH32" s="654"/>
      <c r="CI32" s="654"/>
      <c r="CJ32" s="654"/>
      <c r="CK32" s="654"/>
      <c r="CL32" s="654"/>
      <c r="CM32" s="654"/>
      <c r="CN32" s="654"/>
      <c r="CO32" s="654"/>
      <c r="CP32" s="654"/>
      <c r="CQ32" s="655"/>
      <c r="CR32" s="638" t="s">
        <v>126</v>
      </c>
      <c r="CS32" s="639"/>
      <c r="CT32" s="639"/>
      <c r="CU32" s="639"/>
      <c r="CV32" s="639"/>
      <c r="CW32" s="639"/>
      <c r="CX32" s="639"/>
      <c r="CY32" s="640"/>
      <c r="CZ32" s="643" t="s">
        <v>235</v>
      </c>
      <c r="DA32" s="672"/>
      <c r="DB32" s="672"/>
      <c r="DC32" s="677"/>
      <c r="DD32" s="647" t="s">
        <v>235</v>
      </c>
      <c r="DE32" s="639"/>
      <c r="DF32" s="639"/>
      <c r="DG32" s="639"/>
      <c r="DH32" s="639"/>
      <c r="DI32" s="639"/>
      <c r="DJ32" s="639"/>
      <c r="DK32" s="640"/>
      <c r="DL32" s="647" t="s">
        <v>126</v>
      </c>
      <c r="DM32" s="639"/>
      <c r="DN32" s="639"/>
      <c r="DO32" s="639"/>
      <c r="DP32" s="639"/>
      <c r="DQ32" s="639"/>
      <c r="DR32" s="639"/>
      <c r="DS32" s="639"/>
      <c r="DT32" s="639"/>
      <c r="DU32" s="639"/>
      <c r="DV32" s="640"/>
      <c r="DW32" s="643" t="s">
        <v>126</v>
      </c>
      <c r="DX32" s="672"/>
      <c r="DY32" s="672"/>
      <c r="DZ32" s="672"/>
      <c r="EA32" s="672"/>
      <c r="EB32" s="672"/>
      <c r="EC32" s="673"/>
    </row>
    <row r="33" spans="2:133" ht="11.25" customHeight="1" x14ac:dyDescent="0.15">
      <c r="B33" s="635" t="s">
        <v>319</v>
      </c>
      <c r="C33" s="636"/>
      <c r="D33" s="636"/>
      <c r="E33" s="636"/>
      <c r="F33" s="636"/>
      <c r="G33" s="636"/>
      <c r="H33" s="636"/>
      <c r="I33" s="636"/>
      <c r="J33" s="636"/>
      <c r="K33" s="636"/>
      <c r="L33" s="636"/>
      <c r="M33" s="636"/>
      <c r="N33" s="636"/>
      <c r="O33" s="636"/>
      <c r="P33" s="636"/>
      <c r="Q33" s="637"/>
      <c r="R33" s="638">
        <v>276370</v>
      </c>
      <c r="S33" s="639"/>
      <c r="T33" s="639"/>
      <c r="U33" s="639"/>
      <c r="V33" s="639"/>
      <c r="W33" s="639"/>
      <c r="X33" s="639"/>
      <c r="Y33" s="640"/>
      <c r="Z33" s="641">
        <v>4.9000000000000004</v>
      </c>
      <c r="AA33" s="641"/>
      <c r="AB33" s="641"/>
      <c r="AC33" s="641"/>
      <c r="AD33" s="642" t="s">
        <v>126</v>
      </c>
      <c r="AE33" s="642"/>
      <c r="AF33" s="642"/>
      <c r="AG33" s="642"/>
      <c r="AH33" s="642"/>
      <c r="AI33" s="642"/>
      <c r="AJ33" s="642"/>
      <c r="AK33" s="642"/>
      <c r="AL33" s="643" t="s">
        <v>126</v>
      </c>
      <c r="AM33" s="644"/>
      <c r="AN33" s="644"/>
      <c r="AO33" s="645"/>
      <c r="AP33" s="699"/>
      <c r="AQ33" s="700"/>
      <c r="AR33" s="700"/>
      <c r="AS33" s="700"/>
      <c r="AT33" s="703"/>
      <c r="AU33" s="153"/>
      <c r="AV33" s="153"/>
      <c r="AW33" s="153"/>
      <c r="AX33" s="679" t="s">
        <v>320</v>
      </c>
      <c r="AY33" s="680"/>
      <c r="AZ33" s="680"/>
      <c r="BA33" s="680"/>
      <c r="BB33" s="680"/>
      <c r="BC33" s="680"/>
      <c r="BD33" s="680"/>
      <c r="BE33" s="680"/>
      <c r="BF33" s="681"/>
      <c r="BG33" s="708">
        <v>96</v>
      </c>
      <c r="BH33" s="709"/>
      <c r="BI33" s="709"/>
      <c r="BJ33" s="709"/>
      <c r="BK33" s="709"/>
      <c r="BL33" s="709"/>
      <c r="BM33" s="710">
        <v>90.3</v>
      </c>
      <c r="BN33" s="709"/>
      <c r="BO33" s="709"/>
      <c r="BP33" s="709"/>
      <c r="BQ33" s="711"/>
      <c r="BR33" s="708">
        <v>98.5</v>
      </c>
      <c r="BS33" s="709"/>
      <c r="BT33" s="709"/>
      <c r="BU33" s="709"/>
      <c r="BV33" s="709"/>
      <c r="BW33" s="709"/>
      <c r="BX33" s="710">
        <v>92.5</v>
      </c>
      <c r="BY33" s="709"/>
      <c r="BZ33" s="709"/>
      <c r="CA33" s="709"/>
      <c r="CB33" s="711"/>
      <c r="CD33" s="653" t="s">
        <v>321</v>
      </c>
      <c r="CE33" s="654"/>
      <c r="CF33" s="654"/>
      <c r="CG33" s="654"/>
      <c r="CH33" s="654"/>
      <c r="CI33" s="654"/>
      <c r="CJ33" s="654"/>
      <c r="CK33" s="654"/>
      <c r="CL33" s="654"/>
      <c r="CM33" s="654"/>
      <c r="CN33" s="654"/>
      <c r="CO33" s="654"/>
      <c r="CP33" s="654"/>
      <c r="CQ33" s="655"/>
      <c r="CR33" s="638">
        <v>3326296</v>
      </c>
      <c r="CS33" s="675"/>
      <c r="CT33" s="675"/>
      <c r="CU33" s="675"/>
      <c r="CV33" s="675"/>
      <c r="CW33" s="675"/>
      <c r="CX33" s="675"/>
      <c r="CY33" s="676"/>
      <c r="CZ33" s="643">
        <v>61.7</v>
      </c>
      <c r="DA33" s="672"/>
      <c r="DB33" s="672"/>
      <c r="DC33" s="677"/>
      <c r="DD33" s="647">
        <v>2024351</v>
      </c>
      <c r="DE33" s="675"/>
      <c r="DF33" s="675"/>
      <c r="DG33" s="675"/>
      <c r="DH33" s="675"/>
      <c r="DI33" s="675"/>
      <c r="DJ33" s="675"/>
      <c r="DK33" s="676"/>
      <c r="DL33" s="647">
        <v>1308057</v>
      </c>
      <c r="DM33" s="675"/>
      <c r="DN33" s="675"/>
      <c r="DO33" s="675"/>
      <c r="DP33" s="675"/>
      <c r="DQ33" s="675"/>
      <c r="DR33" s="675"/>
      <c r="DS33" s="675"/>
      <c r="DT33" s="675"/>
      <c r="DU33" s="675"/>
      <c r="DV33" s="676"/>
      <c r="DW33" s="643">
        <v>44.5</v>
      </c>
      <c r="DX33" s="672"/>
      <c r="DY33" s="672"/>
      <c r="DZ33" s="672"/>
      <c r="EA33" s="672"/>
      <c r="EB33" s="672"/>
      <c r="EC33" s="673"/>
    </row>
    <row r="34" spans="2:133" ht="11.25" customHeight="1" x14ac:dyDescent="0.15">
      <c r="B34" s="635" t="s">
        <v>322</v>
      </c>
      <c r="C34" s="636"/>
      <c r="D34" s="636"/>
      <c r="E34" s="636"/>
      <c r="F34" s="636"/>
      <c r="G34" s="636"/>
      <c r="H34" s="636"/>
      <c r="I34" s="636"/>
      <c r="J34" s="636"/>
      <c r="K34" s="636"/>
      <c r="L34" s="636"/>
      <c r="M34" s="636"/>
      <c r="N34" s="636"/>
      <c r="O34" s="636"/>
      <c r="P34" s="636"/>
      <c r="Q34" s="637"/>
      <c r="R34" s="638">
        <v>7708</v>
      </c>
      <c r="S34" s="639"/>
      <c r="T34" s="639"/>
      <c r="U34" s="639"/>
      <c r="V34" s="639"/>
      <c r="W34" s="639"/>
      <c r="X34" s="639"/>
      <c r="Y34" s="640"/>
      <c r="Z34" s="641">
        <v>0.1</v>
      </c>
      <c r="AA34" s="641"/>
      <c r="AB34" s="641"/>
      <c r="AC34" s="641"/>
      <c r="AD34" s="642">
        <v>6797</v>
      </c>
      <c r="AE34" s="642"/>
      <c r="AF34" s="642"/>
      <c r="AG34" s="642"/>
      <c r="AH34" s="642"/>
      <c r="AI34" s="642"/>
      <c r="AJ34" s="642"/>
      <c r="AK34" s="642"/>
      <c r="AL34" s="643">
        <v>0.2</v>
      </c>
      <c r="AM34" s="644"/>
      <c r="AN34" s="644"/>
      <c r="AO34" s="645"/>
      <c r="AP34" s="154"/>
      <c r="AQ34" s="155"/>
      <c r="AR34" s="151"/>
      <c r="AS34" s="152"/>
      <c r="AT34" s="152"/>
      <c r="AU34" s="152"/>
      <c r="AV34" s="152"/>
      <c r="AW34" s="152"/>
      <c r="AX34" s="152"/>
      <c r="AY34" s="152"/>
      <c r="AZ34" s="152"/>
      <c r="BA34" s="152"/>
      <c r="BB34" s="152"/>
      <c r="BC34" s="152"/>
      <c r="BD34" s="152"/>
      <c r="BE34" s="152"/>
      <c r="BF34" s="152"/>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D34" s="653" t="s">
        <v>323</v>
      </c>
      <c r="CE34" s="654"/>
      <c r="CF34" s="654"/>
      <c r="CG34" s="654"/>
      <c r="CH34" s="654"/>
      <c r="CI34" s="654"/>
      <c r="CJ34" s="654"/>
      <c r="CK34" s="654"/>
      <c r="CL34" s="654"/>
      <c r="CM34" s="654"/>
      <c r="CN34" s="654"/>
      <c r="CO34" s="654"/>
      <c r="CP34" s="654"/>
      <c r="CQ34" s="655"/>
      <c r="CR34" s="638">
        <v>586374</v>
      </c>
      <c r="CS34" s="639"/>
      <c r="CT34" s="639"/>
      <c r="CU34" s="639"/>
      <c r="CV34" s="639"/>
      <c r="CW34" s="639"/>
      <c r="CX34" s="639"/>
      <c r="CY34" s="640"/>
      <c r="CZ34" s="643">
        <v>10.9</v>
      </c>
      <c r="DA34" s="672"/>
      <c r="DB34" s="672"/>
      <c r="DC34" s="677"/>
      <c r="DD34" s="647">
        <v>443932</v>
      </c>
      <c r="DE34" s="639"/>
      <c r="DF34" s="639"/>
      <c r="DG34" s="639"/>
      <c r="DH34" s="639"/>
      <c r="DI34" s="639"/>
      <c r="DJ34" s="639"/>
      <c r="DK34" s="640"/>
      <c r="DL34" s="647">
        <v>301045</v>
      </c>
      <c r="DM34" s="639"/>
      <c r="DN34" s="639"/>
      <c r="DO34" s="639"/>
      <c r="DP34" s="639"/>
      <c r="DQ34" s="639"/>
      <c r="DR34" s="639"/>
      <c r="DS34" s="639"/>
      <c r="DT34" s="639"/>
      <c r="DU34" s="639"/>
      <c r="DV34" s="640"/>
      <c r="DW34" s="643">
        <v>10.199999999999999</v>
      </c>
      <c r="DX34" s="672"/>
      <c r="DY34" s="672"/>
      <c r="DZ34" s="672"/>
      <c r="EA34" s="672"/>
      <c r="EB34" s="672"/>
      <c r="EC34" s="673"/>
    </row>
    <row r="35" spans="2:133" ht="11.25" customHeight="1" x14ac:dyDescent="0.15">
      <c r="B35" s="635" t="s">
        <v>324</v>
      </c>
      <c r="C35" s="636"/>
      <c r="D35" s="636"/>
      <c r="E35" s="636"/>
      <c r="F35" s="636"/>
      <c r="G35" s="636"/>
      <c r="H35" s="636"/>
      <c r="I35" s="636"/>
      <c r="J35" s="636"/>
      <c r="K35" s="636"/>
      <c r="L35" s="636"/>
      <c r="M35" s="636"/>
      <c r="N35" s="636"/>
      <c r="O35" s="636"/>
      <c r="P35" s="636"/>
      <c r="Q35" s="637"/>
      <c r="R35" s="638">
        <v>5901</v>
      </c>
      <c r="S35" s="639"/>
      <c r="T35" s="639"/>
      <c r="U35" s="639"/>
      <c r="V35" s="639"/>
      <c r="W35" s="639"/>
      <c r="X35" s="639"/>
      <c r="Y35" s="640"/>
      <c r="Z35" s="641">
        <v>0.1</v>
      </c>
      <c r="AA35" s="641"/>
      <c r="AB35" s="641"/>
      <c r="AC35" s="641"/>
      <c r="AD35" s="642" t="s">
        <v>126</v>
      </c>
      <c r="AE35" s="642"/>
      <c r="AF35" s="642"/>
      <c r="AG35" s="642"/>
      <c r="AH35" s="642"/>
      <c r="AI35" s="642"/>
      <c r="AJ35" s="642"/>
      <c r="AK35" s="642"/>
      <c r="AL35" s="643" t="s">
        <v>235</v>
      </c>
      <c r="AM35" s="644"/>
      <c r="AN35" s="644"/>
      <c r="AO35" s="645"/>
      <c r="AP35" s="156"/>
      <c r="AQ35" s="617" t="s">
        <v>325</v>
      </c>
      <c r="AR35" s="618"/>
      <c r="AS35" s="618"/>
      <c r="AT35" s="618"/>
      <c r="AU35" s="618"/>
      <c r="AV35" s="618"/>
      <c r="AW35" s="618"/>
      <c r="AX35" s="618"/>
      <c r="AY35" s="618"/>
      <c r="AZ35" s="618"/>
      <c r="BA35" s="618"/>
      <c r="BB35" s="618"/>
      <c r="BC35" s="618"/>
      <c r="BD35" s="618"/>
      <c r="BE35" s="618"/>
      <c r="BF35" s="619"/>
      <c r="BG35" s="617" t="s">
        <v>326</v>
      </c>
      <c r="BH35" s="618"/>
      <c r="BI35" s="618"/>
      <c r="BJ35" s="618"/>
      <c r="BK35" s="618"/>
      <c r="BL35" s="618"/>
      <c r="BM35" s="618"/>
      <c r="BN35" s="618"/>
      <c r="BO35" s="618"/>
      <c r="BP35" s="618"/>
      <c r="BQ35" s="618"/>
      <c r="BR35" s="618"/>
      <c r="BS35" s="618"/>
      <c r="BT35" s="618"/>
      <c r="BU35" s="618"/>
      <c r="BV35" s="618"/>
      <c r="BW35" s="618"/>
      <c r="BX35" s="618"/>
      <c r="BY35" s="618"/>
      <c r="BZ35" s="618"/>
      <c r="CA35" s="618"/>
      <c r="CB35" s="619"/>
      <c r="CD35" s="653" t="s">
        <v>327</v>
      </c>
      <c r="CE35" s="654"/>
      <c r="CF35" s="654"/>
      <c r="CG35" s="654"/>
      <c r="CH35" s="654"/>
      <c r="CI35" s="654"/>
      <c r="CJ35" s="654"/>
      <c r="CK35" s="654"/>
      <c r="CL35" s="654"/>
      <c r="CM35" s="654"/>
      <c r="CN35" s="654"/>
      <c r="CO35" s="654"/>
      <c r="CP35" s="654"/>
      <c r="CQ35" s="655"/>
      <c r="CR35" s="638">
        <v>211177</v>
      </c>
      <c r="CS35" s="675"/>
      <c r="CT35" s="675"/>
      <c r="CU35" s="675"/>
      <c r="CV35" s="675"/>
      <c r="CW35" s="675"/>
      <c r="CX35" s="675"/>
      <c r="CY35" s="676"/>
      <c r="CZ35" s="643">
        <v>3.9</v>
      </c>
      <c r="DA35" s="672"/>
      <c r="DB35" s="672"/>
      <c r="DC35" s="677"/>
      <c r="DD35" s="647">
        <v>187739</v>
      </c>
      <c r="DE35" s="675"/>
      <c r="DF35" s="675"/>
      <c r="DG35" s="675"/>
      <c r="DH35" s="675"/>
      <c r="DI35" s="675"/>
      <c r="DJ35" s="675"/>
      <c r="DK35" s="676"/>
      <c r="DL35" s="647">
        <v>175958</v>
      </c>
      <c r="DM35" s="675"/>
      <c r="DN35" s="675"/>
      <c r="DO35" s="675"/>
      <c r="DP35" s="675"/>
      <c r="DQ35" s="675"/>
      <c r="DR35" s="675"/>
      <c r="DS35" s="675"/>
      <c r="DT35" s="675"/>
      <c r="DU35" s="675"/>
      <c r="DV35" s="676"/>
      <c r="DW35" s="643">
        <v>6</v>
      </c>
      <c r="DX35" s="672"/>
      <c r="DY35" s="672"/>
      <c r="DZ35" s="672"/>
      <c r="EA35" s="672"/>
      <c r="EB35" s="672"/>
      <c r="EC35" s="673"/>
    </row>
    <row r="36" spans="2:133" ht="11.25" customHeight="1" x14ac:dyDescent="0.15">
      <c r="B36" s="635" t="s">
        <v>328</v>
      </c>
      <c r="C36" s="636"/>
      <c r="D36" s="636"/>
      <c r="E36" s="636"/>
      <c r="F36" s="636"/>
      <c r="G36" s="636"/>
      <c r="H36" s="636"/>
      <c r="I36" s="636"/>
      <c r="J36" s="636"/>
      <c r="K36" s="636"/>
      <c r="L36" s="636"/>
      <c r="M36" s="636"/>
      <c r="N36" s="636"/>
      <c r="O36" s="636"/>
      <c r="P36" s="636"/>
      <c r="Q36" s="637"/>
      <c r="R36" s="638">
        <v>38760</v>
      </c>
      <c r="S36" s="639"/>
      <c r="T36" s="639"/>
      <c r="U36" s="639"/>
      <c r="V36" s="639"/>
      <c r="W36" s="639"/>
      <c r="X36" s="639"/>
      <c r="Y36" s="640"/>
      <c r="Z36" s="641">
        <v>0.7</v>
      </c>
      <c r="AA36" s="641"/>
      <c r="AB36" s="641"/>
      <c r="AC36" s="641"/>
      <c r="AD36" s="642" t="s">
        <v>126</v>
      </c>
      <c r="AE36" s="642"/>
      <c r="AF36" s="642"/>
      <c r="AG36" s="642"/>
      <c r="AH36" s="642"/>
      <c r="AI36" s="642"/>
      <c r="AJ36" s="642"/>
      <c r="AK36" s="642"/>
      <c r="AL36" s="643" t="s">
        <v>235</v>
      </c>
      <c r="AM36" s="644"/>
      <c r="AN36" s="644"/>
      <c r="AO36" s="645"/>
      <c r="AP36" s="156"/>
      <c r="AQ36" s="712" t="s">
        <v>329</v>
      </c>
      <c r="AR36" s="713"/>
      <c r="AS36" s="713"/>
      <c r="AT36" s="713"/>
      <c r="AU36" s="713"/>
      <c r="AV36" s="713"/>
      <c r="AW36" s="713"/>
      <c r="AX36" s="713"/>
      <c r="AY36" s="714"/>
      <c r="AZ36" s="627">
        <v>675171</v>
      </c>
      <c r="BA36" s="628"/>
      <c r="BB36" s="628"/>
      <c r="BC36" s="628"/>
      <c r="BD36" s="628"/>
      <c r="BE36" s="628"/>
      <c r="BF36" s="715"/>
      <c r="BG36" s="649" t="s">
        <v>330</v>
      </c>
      <c r="BH36" s="650"/>
      <c r="BI36" s="650"/>
      <c r="BJ36" s="650"/>
      <c r="BK36" s="650"/>
      <c r="BL36" s="650"/>
      <c r="BM36" s="650"/>
      <c r="BN36" s="650"/>
      <c r="BO36" s="650"/>
      <c r="BP36" s="650"/>
      <c r="BQ36" s="650"/>
      <c r="BR36" s="650"/>
      <c r="BS36" s="650"/>
      <c r="BT36" s="650"/>
      <c r="BU36" s="651"/>
      <c r="BV36" s="627">
        <v>64282</v>
      </c>
      <c r="BW36" s="628"/>
      <c r="BX36" s="628"/>
      <c r="BY36" s="628"/>
      <c r="BZ36" s="628"/>
      <c r="CA36" s="628"/>
      <c r="CB36" s="715"/>
      <c r="CD36" s="653" t="s">
        <v>331</v>
      </c>
      <c r="CE36" s="654"/>
      <c r="CF36" s="654"/>
      <c r="CG36" s="654"/>
      <c r="CH36" s="654"/>
      <c r="CI36" s="654"/>
      <c r="CJ36" s="654"/>
      <c r="CK36" s="654"/>
      <c r="CL36" s="654"/>
      <c r="CM36" s="654"/>
      <c r="CN36" s="654"/>
      <c r="CO36" s="654"/>
      <c r="CP36" s="654"/>
      <c r="CQ36" s="655"/>
      <c r="CR36" s="638">
        <v>1998374</v>
      </c>
      <c r="CS36" s="639"/>
      <c r="CT36" s="639"/>
      <c r="CU36" s="639"/>
      <c r="CV36" s="639"/>
      <c r="CW36" s="639"/>
      <c r="CX36" s="639"/>
      <c r="CY36" s="640"/>
      <c r="CZ36" s="643">
        <v>37</v>
      </c>
      <c r="DA36" s="672"/>
      <c r="DB36" s="672"/>
      <c r="DC36" s="677"/>
      <c r="DD36" s="647">
        <v>991912</v>
      </c>
      <c r="DE36" s="639"/>
      <c r="DF36" s="639"/>
      <c r="DG36" s="639"/>
      <c r="DH36" s="639"/>
      <c r="DI36" s="639"/>
      <c r="DJ36" s="639"/>
      <c r="DK36" s="640"/>
      <c r="DL36" s="647">
        <v>535763</v>
      </c>
      <c r="DM36" s="639"/>
      <c r="DN36" s="639"/>
      <c r="DO36" s="639"/>
      <c r="DP36" s="639"/>
      <c r="DQ36" s="639"/>
      <c r="DR36" s="639"/>
      <c r="DS36" s="639"/>
      <c r="DT36" s="639"/>
      <c r="DU36" s="639"/>
      <c r="DV36" s="640"/>
      <c r="DW36" s="643">
        <v>18.2</v>
      </c>
      <c r="DX36" s="672"/>
      <c r="DY36" s="672"/>
      <c r="DZ36" s="672"/>
      <c r="EA36" s="672"/>
      <c r="EB36" s="672"/>
      <c r="EC36" s="673"/>
    </row>
    <row r="37" spans="2:133" ht="11.25" customHeight="1" x14ac:dyDescent="0.15">
      <c r="B37" s="635" t="s">
        <v>332</v>
      </c>
      <c r="C37" s="636"/>
      <c r="D37" s="636"/>
      <c r="E37" s="636"/>
      <c r="F37" s="636"/>
      <c r="G37" s="636"/>
      <c r="H37" s="636"/>
      <c r="I37" s="636"/>
      <c r="J37" s="636"/>
      <c r="K37" s="636"/>
      <c r="L37" s="636"/>
      <c r="M37" s="636"/>
      <c r="N37" s="636"/>
      <c r="O37" s="636"/>
      <c r="P37" s="636"/>
      <c r="Q37" s="637"/>
      <c r="R37" s="638">
        <v>275683</v>
      </c>
      <c r="S37" s="639"/>
      <c r="T37" s="639"/>
      <c r="U37" s="639"/>
      <c r="V37" s="639"/>
      <c r="W37" s="639"/>
      <c r="X37" s="639"/>
      <c r="Y37" s="640"/>
      <c r="Z37" s="641">
        <v>4.9000000000000004</v>
      </c>
      <c r="AA37" s="641"/>
      <c r="AB37" s="641"/>
      <c r="AC37" s="641"/>
      <c r="AD37" s="642" t="s">
        <v>126</v>
      </c>
      <c r="AE37" s="642"/>
      <c r="AF37" s="642"/>
      <c r="AG37" s="642"/>
      <c r="AH37" s="642"/>
      <c r="AI37" s="642"/>
      <c r="AJ37" s="642"/>
      <c r="AK37" s="642"/>
      <c r="AL37" s="643" t="s">
        <v>235</v>
      </c>
      <c r="AM37" s="644"/>
      <c r="AN37" s="644"/>
      <c r="AO37" s="645"/>
      <c r="AQ37" s="716" t="s">
        <v>333</v>
      </c>
      <c r="AR37" s="717"/>
      <c r="AS37" s="717"/>
      <c r="AT37" s="717"/>
      <c r="AU37" s="717"/>
      <c r="AV37" s="717"/>
      <c r="AW37" s="717"/>
      <c r="AX37" s="717"/>
      <c r="AY37" s="718"/>
      <c r="AZ37" s="638">
        <v>212197</v>
      </c>
      <c r="BA37" s="639"/>
      <c r="BB37" s="639"/>
      <c r="BC37" s="639"/>
      <c r="BD37" s="675"/>
      <c r="BE37" s="675"/>
      <c r="BF37" s="693"/>
      <c r="BG37" s="653" t="s">
        <v>334</v>
      </c>
      <c r="BH37" s="654"/>
      <c r="BI37" s="654"/>
      <c r="BJ37" s="654"/>
      <c r="BK37" s="654"/>
      <c r="BL37" s="654"/>
      <c r="BM37" s="654"/>
      <c r="BN37" s="654"/>
      <c r="BO37" s="654"/>
      <c r="BP37" s="654"/>
      <c r="BQ37" s="654"/>
      <c r="BR37" s="654"/>
      <c r="BS37" s="654"/>
      <c r="BT37" s="654"/>
      <c r="BU37" s="655"/>
      <c r="BV37" s="638">
        <v>59403</v>
      </c>
      <c r="BW37" s="639"/>
      <c r="BX37" s="639"/>
      <c r="BY37" s="639"/>
      <c r="BZ37" s="639"/>
      <c r="CA37" s="639"/>
      <c r="CB37" s="648"/>
      <c r="CD37" s="653" t="s">
        <v>335</v>
      </c>
      <c r="CE37" s="654"/>
      <c r="CF37" s="654"/>
      <c r="CG37" s="654"/>
      <c r="CH37" s="654"/>
      <c r="CI37" s="654"/>
      <c r="CJ37" s="654"/>
      <c r="CK37" s="654"/>
      <c r="CL37" s="654"/>
      <c r="CM37" s="654"/>
      <c r="CN37" s="654"/>
      <c r="CO37" s="654"/>
      <c r="CP37" s="654"/>
      <c r="CQ37" s="655"/>
      <c r="CR37" s="638">
        <v>333233</v>
      </c>
      <c r="CS37" s="675"/>
      <c r="CT37" s="675"/>
      <c r="CU37" s="675"/>
      <c r="CV37" s="675"/>
      <c r="CW37" s="675"/>
      <c r="CX37" s="675"/>
      <c r="CY37" s="676"/>
      <c r="CZ37" s="643">
        <v>6.2</v>
      </c>
      <c r="DA37" s="672"/>
      <c r="DB37" s="672"/>
      <c r="DC37" s="677"/>
      <c r="DD37" s="647">
        <v>333233</v>
      </c>
      <c r="DE37" s="675"/>
      <c r="DF37" s="675"/>
      <c r="DG37" s="675"/>
      <c r="DH37" s="675"/>
      <c r="DI37" s="675"/>
      <c r="DJ37" s="675"/>
      <c r="DK37" s="676"/>
      <c r="DL37" s="647">
        <v>332107</v>
      </c>
      <c r="DM37" s="675"/>
      <c r="DN37" s="675"/>
      <c r="DO37" s="675"/>
      <c r="DP37" s="675"/>
      <c r="DQ37" s="675"/>
      <c r="DR37" s="675"/>
      <c r="DS37" s="675"/>
      <c r="DT37" s="675"/>
      <c r="DU37" s="675"/>
      <c r="DV37" s="676"/>
      <c r="DW37" s="643">
        <v>11.3</v>
      </c>
      <c r="DX37" s="672"/>
      <c r="DY37" s="672"/>
      <c r="DZ37" s="672"/>
      <c r="EA37" s="672"/>
      <c r="EB37" s="672"/>
      <c r="EC37" s="673"/>
    </row>
    <row r="38" spans="2:133" ht="11.25" customHeight="1" x14ac:dyDescent="0.15">
      <c r="B38" s="635" t="s">
        <v>336</v>
      </c>
      <c r="C38" s="636"/>
      <c r="D38" s="636"/>
      <c r="E38" s="636"/>
      <c r="F38" s="636"/>
      <c r="G38" s="636"/>
      <c r="H38" s="636"/>
      <c r="I38" s="636"/>
      <c r="J38" s="636"/>
      <c r="K38" s="636"/>
      <c r="L38" s="636"/>
      <c r="M38" s="636"/>
      <c r="N38" s="636"/>
      <c r="O38" s="636"/>
      <c r="P38" s="636"/>
      <c r="Q38" s="637"/>
      <c r="R38" s="638">
        <v>43181</v>
      </c>
      <c r="S38" s="639"/>
      <c r="T38" s="639"/>
      <c r="U38" s="639"/>
      <c r="V38" s="639"/>
      <c r="W38" s="639"/>
      <c r="X38" s="639"/>
      <c r="Y38" s="640"/>
      <c r="Z38" s="641">
        <v>0.8</v>
      </c>
      <c r="AA38" s="641"/>
      <c r="AB38" s="641"/>
      <c r="AC38" s="641"/>
      <c r="AD38" s="642">
        <v>43</v>
      </c>
      <c r="AE38" s="642"/>
      <c r="AF38" s="642"/>
      <c r="AG38" s="642"/>
      <c r="AH38" s="642"/>
      <c r="AI38" s="642"/>
      <c r="AJ38" s="642"/>
      <c r="AK38" s="642"/>
      <c r="AL38" s="643">
        <v>0</v>
      </c>
      <c r="AM38" s="644"/>
      <c r="AN38" s="644"/>
      <c r="AO38" s="645"/>
      <c r="AQ38" s="716" t="s">
        <v>337</v>
      </c>
      <c r="AR38" s="717"/>
      <c r="AS38" s="717"/>
      <c r="AT38" s="717"/>
      <c r="AU38" s="717"/>
      <c r="AV38" s="717"/>
      <c r="AW38" s="717"/>
      <c r="AX38" s="717"/>
      <c r="AY38" s="718"/>
      <c r="AZ38" s="638">
        <v>106499</v>
      </c>
      <c r="BA38" s="639"/>
      <c r="BB38" s="639"/>
      <c r="BC38" s="639"/>
      <c r="BD38" s="675"/>
      <c r="BE38" s="675"/>
      <c r="BF38" s="693"/>
      <c r="BG38" s="653" t="s">
        <v>338</v>
      </c>
      <c r="BH38" s="654"/>
      <c r="BI38" s="654"/>
      <c r="BJ38" s="654"/>
      <c r="BK38" s="654"/>
      <c r="BL38" s="654"/>
      <c r="BM38" s="654"/>
      <c r="BN38" s="654"/>
      <c r="BO38" s="654"/>
      <c r="BP38" s="654"/>
      <c r="BQ38" s="654"/>
      <c r="BR38" s="654"/>
      <c r="BS38" s="654"/>
      <c r="BT38" s="654"/>
      <c r="BU38" s="655"/>
      <c r="BV38" s="638">
        <v>1495</v>
      </c>
      <c r="BW38" s="639"/>
      <c r="BX38" s="639"/>
      <c r="BY38" s="639"/>
      <c r="BZ38" s="639"/>
      <c r="CA38" s="639"/>
      <c r="CB38" s="648"/>
      <c r="CD38" s="653" t="s">
        <v>339</v>
      </c>
      <c r="CE38" s="654"/>
      <c r="CF38" s="654"/>
      <c r="CG38" s="654"/>
      <c r="CH38" s="654"/>
      <c r="CI38" s="654"/>
      <c r="CJ38" s="654"/>
      <c r="CK38" s="654"/>
      <c r="CL38" s="654"/>
      <c r="CM38" s="654"/>
      <c r="CN38" s="654"/>
      <c r="CO38" s="654"/>
      <c r="CP38" s="654"/>
      <c r="CQ38" s="655"/>
      <c r="CR38" s="638">
        <v>358902</v>
      </c>
      <c r="CS38" s="639"/>
      <c r="CT38" s="639"/>
      <c r="CU38" s="639"/>
      <c r="CV38" s="639"/>
      <c r="CW38" s="639"/>
      <c r="CX38" s="639"/>
      <c r="CY38" s="640"/>
      <c r="CZ38" s="643">
        <v>6.7</v>
      </c>
      <c r="DA38" s="672"/>
      <c r="DB38" s="672"/>
      <c r="DC38" s="677"/>
      <c r="DD38" s="647">
        <v>304819</v>
      </c>
      <c r="DE38" s="639"/>
      <c r="DF38" s="639"/>
      <c r="DG38" s="639"/>
      <c r="DH38" s="639"/>
      <c r="DI38" s="639"/>
      <c r="DJ38" s="639"/>
      <c r="DK38" s="640"/>
      <c r="DL38" s="647">
        <v>295291</v>
      </c>
      <c r="DM38" s="639"/>
      <c r="DN38" s="639"/>
      <c r="DO38" s="639"/>
      <c r="DP38" s="639"/>
      <c r="DQ38" s="639"/>
      <c r="DR38" s="639"/>
      <c r="DS38" s="639"/>
      <c r="DT38" s="639"/>
      <c r="DU38" s="639"/>
      <c r="DV38" s="640"/>
      <c r="DW38" s="643">
        <v>10.1</v>
      </c>
      <c r="DX38" s="672"/>
      <c r="DY38" s="672"/>
      <c r="DZ38" s="672"/>
      <c r="EA38" s="672"/>
      <c r="EB38" s="672"/>
      <c r="EC38" s="673"/>
    </row>
    <row r="39" spans="2:133" ht="11.25" customHeight="1" x14ac:dyDescent="0.15">
      <c r="B39" s="635" t="s">
        <v>340</v>
      </c>
      <c r="C39" s="636"/>
      <c r="D39" s="636"/>
      <c r="E39" s="636"/>
      <c r="F39" s="636"/>
      <c r="G39" s="636"/>
      <c r="H39" s="636"/>
      <c r="I39" s="636"/>
      <c r="J39" s="636"/>
      <c r="K39" s="636"/>
      <c r="L39" s="636"/>
      <c r="M39" s="636"/>
      <c r="N39" s="636"/>
      <c r="O39" s="636"/>
      <c r="P39" s="636"/>
      <c r="Q39" s="637"/>
      <c r="R39" s="638">
        <v>163728</v>
      </c>
      <c r="S39" s="639"/>
      <c r="T39" s="639"/>
      <c r="U39" s="639"/>
      <c r="V39" s="639"/>
      <c r="W39" s="639"/>
      <c r="X39" s="639"/>
      <c r="Y39" s="640"/>
      <c r="Z39" s="641">
        <v>2.9</v>
      </c>
      <c r="AA39" s="641"/>
      <c r="AB39" s="641"/>
      <c r="AC39" s="641"/>
      <c r="AD39" s="642" t="s">
        <v>126</v>
      </c>
      <c r="AE39" s="642"/>
      <c r="AF39" s="642"/>
      <c r="AG39" s="642"/>
      <c r="AH39" s="642"/>
      <c r="AI39" s="642"/>
      <c r="AJ39" s="642"/>
      <c r="AK39" s="642"/>
      <c r="AL39" s="643" t="s">
        <v>126</v>
      </c>
      <c r="AM39" s="644"/>
      <c r="AN39" s="644"/>
      <c r="AO39" s="645"/>
      <c r="AQ39" s="716" t="s">
        <v>341</v>
      </c>
      <c r="AR39" s="717"/>
      <c r="AS39" s="717"/>
      <c r="AT39" s="717"/>
      <c r="AU39" s="717"/>
      <c r="AV39" s="717"/>
      <c r="AW39" s="717"/>
      <c r="AX39" s="717"/>
      <c r="AY39" s="718"/>
      <c r="AZ39" s="638" t="s">
        <v>126</v>
      </c>
      <c r="BA39" s="639"/>
      <c r="BB39" s="639"/>
      <c r="BC39" s="639"/>
      <c r="BD39" s="675"/>
      <c r="BE39" s="675"/>
      <c r="BF39" s="693"/>
      <c r="BG39" s="653" t="s">
        <v>342</v>
      </c>
      <c r="BH39" s="654"/>
      <c r="BI39" s="654"/>
      <c r="BJ39" s="654"/>
      <c r="BK39" s="654"/>
      <c r="BL39" s="654"/>
      <c r="BM39" s="654"/>
      <c r="BN39" s="654"/>
      <c r="BO39" s="654"/>
      <c r="BP39" s="654"/>
      <c r="BQ39" s="654"/>
      <c r="BR39" s="654"/>
      <c r="BS39" s="654"/>
      <c r="BT39" s="654"/>
      <c r="BU39" s="655"/>
      <c r="BV39" s="638">
        <v>2406</v>
      </c>
      <c r="BW39" s="639"/>
      <c r="BX39" s="639"/>
      <c r="BY39" s="639"/>
      <c r="BZ39" s="639"/>
      <c r="CA39" s="639"/>
      <c r="CB39" s="648"/>
      <c r="CD39" s="653" t="s">
        <v>343</v>
      </c>
      <c r="CE39" s="654"/>
      <c r="CF39" s="654"/>
      <c r="CG39" s="654"/>
      <c r="CH39" s="654"/>
      <c r="CI39" s="654"/>
      <c r="CJ39" s="654"/>
      <c r="CK39" s="654"/>
      <c r="CL39" s="654"/>
      <c r="CM39" s="654"/>
      <c r="CN39" s="654"/>
      <c r="CO39" s="654"/>
      <c r="CP39" s="654"/>
      <c r="CQ39" s="655"/>
      <c r="CR39" s="638">
        <v>96189</v>
      </c>
      <c r="CS39" s="675"/>
      <c r="CT39" s="675"/>
      <c r="CU39" s="675"/>
      <c r="CV39" s="675"/>
      <c r="CW39" s="675"/>
      <c r="CX39" s="675"/>
      <c r="CY39" s="676"/>
      <c r="CZ39" s="643">
        <v>1.8</v>
      </c>
      <c r="DA39" s="672"/>
      <c r="DB39" s="672"/>
      <c r="DC39" s="677"/>
      <c r="DD39" s="647">
        <v>95949</v>
      </c>
      <c r="DE39" s="675"/>
      <c r="DF39" s="675"/>
      <c r="DG39" s="675"/>
      <c r="DH39" s="675"/>
      <c r="DI39" s="675"/>
      <c r="DJ39" s="675"/>
      <c r="DK39" s="676"/>
      <c r="DL39" s="647" t="s">
        <v>126</v>
      </c>
      <c r="DM39" s="675"/>
      <c r="DN39" s="675"/>
      <c r="DO39" s="675"/>
      <c r="DP39" s="675"/>
      <c r="DQ39" s="675"/>
      <c r="DR39" s="675"/>
      <c r="DS39" s="675"/>
      <c r="DT39" s="675"/>
      <c r="DU39" s="675"/>
      <c r="DV39" s="676"/>
      <c r="DW39" s="643" t="s">
        <v>235</v>
      </c>
      <c r="DX39" s="672"/>
      <c r="DY39" s="672"/>
      <c r="DZ39" s="672"/>
      <c r="EA39" s="672"/>
      <c r="EB39" s="672"/>
      <c r="EC39" s="673"/>
    </row>
    <row r="40" spans="2:133" ht="11.25" customHeight="1" x14ac:dyDescent="0.15">
      <c r="B40" s="635" t="s">
        <v>344</v>
      </c>
      <c r="C40" s="636"/>
      <c r="D40" s="636"/>
      <c r="E40" s="636"/>
      <c r="F40" s="636"/>
      <c r="G40" s="636"/>
      <c r="H40" s="636"/>
      <c r="I40" s="636"/>
      <c r="J40" s="636"/>
      <c r="K40" s="636"/>
      <c r="L40" s="636"/>
      <c r="M40" s="636"/>
      <c r="N40" s="636"/>
      <c r="O40" s="636"/>
      <c r="P40" s="636"/>
      <c r="Q40" s="637"/>
      <c r="R40" s="638" t="s">
        <v>235</v>
      </c>
      <c r="S40" s="639"/>
      <c r="T40" s="639"/>
      <c r="U40" s="639"/>
      <c r="V40" s="639"/>
      <c r="W40" s="639"/>
      <c r="X40" s="639"/>
      <c r="Y40" s="640"/>
      <c r="Z40" s="641" t="s">
        <v>235</v>
      </c>
      <c r="AA40" s="641"/>
      <c r="AB40" s="641"/>
      <c r="AC40" s="641"/>
      <c r="AD40" s="642" t="s">
        <v>235</v>
      </c>
      <c r="AE40" s="642"/>
      <c r="AF40" s="642"/>
      <c r="AG40" s="642"/>
      <c r="AH40" s="642"/>
      <c r="AI40" s="642"/>
      <c r="AJ40" s="642"/>
      <c r="AK40" s="642"/>
      <c r="AL40" s="643" t="s">
        <v>126</v>
      </c>
      <c r="AM40" s="644"/>
      <c r="AN40" s="644"/>
      <c r="AO40" s="645"/>
      <c r="AQ40" s="716" t="s">
        <v>345</v>
      </c>
      <c r="AR40" s="717"/>
      <c r="AS40" s="717"/>
      <c r="AT40" s="717"/>
      <c r="AU40" s="717"/>
      <c r="AV40" s="717"/>
      <c r="AW40" s="717"/>
      <c r="AX40" s="717"/>
      <c r="AY40" s="718"/>
      <c r="AZ40" s="638" t="s">
        <v>126</v>
      </c>
      <c r="BA40" s="639"/>
      <c r="BB40" s="639"/>
      <c r="BC40" s="639"/>
      <c r="BD40" s="675"/>
      <c r="BE40" s="675"/>
      <c r="BF40" s="693"/>
      <c r="BG40" s="719" t="s">
        <v>346</v>
      </c>
      <c r="BH40" s="720"/>
      <c r="BI40" s="720"/>
      <c r="BJ40" s="720"/>
      <c r="BK40" s="720"/>
      <c r="BL40" s="157"/>
      <c r="BM40" s="654" t="s">
        <v>347</v>
      </c>
      <c r="BN40" s="654"/>
      <c r="BO40" s="654"/>
      <c r="BP40" s="654"/>
      <c r="BQ40" s="654"/>
      <c r="BR40" s="654"/>
      <c r="BS40" s="654"/>
      <c r="BT40" s="654"/>
      <c r="BU40" s="655"/>
      <c r="BV40" s="638">
        <v>69</v>
      </c>
      <c r="BW40" s="639"/>
      <c r="BX40" s="639"/>
      <c r="BY40" s="639"/>
      <c r="BZ40" s="639"/>
      <c r="CA40" s="639"/>
      <c r="CB40" s="648"/>
      <c r="CD40" s="653" t="s">
        <v>348</v>
      </c>
      <c r="CE40" s="654"/>
      <c r="CF40" s="654"/>
      <c r="CG40" s="654"/>
      <c r="CH40" s="654"/>
      <c r="CI40" s="654"/>
      <c r="CJ40" s="654"/>
      <c r="CK40" s="654"/>
      <c r="CL40" s="654"/>
      <c r="CM40" s="654"/>
      <c r="CN40" s="654"/>
      <c r="CO40" s="654"/>
      <c r="CP40" s="654"/>
      <c r="CQ40" s="655"/>
      <c r="CR40" s="638">
        <v>75280</v>
      </c>
      <c r="CS40" s="639"/>
      <c r="CT40" s="639"/>
      <c r="CU40" s="639"/>
      <c r="CV40" s="639"/>
      <c r="CW40" s="639"/>
      <c r="CX40" s="639"/>
      <c r="CY40" s="640"/>
      <c r="CZ40" s="643">
        <v>1.4</v>
      </c>
      <c r="DA40" s="672"/>
      <c r="DB40" s="672"/>
      <c r="DC40" s="677"/>
      <c r="DD40" s="647" t="s">
        <v>235</v>
      </c>
      <c r="DE40" s="639"/>
      <c r="DF40" s="639"/>
      <c r="DG40" s="639"/>
      <c r="DH40" s="639"/>
      <c r="DI40" s="639"/>
      <c r="DJ40" s="639"/>
      <c r="DK40" s="640"/>
      <c r="DL40" s="647" t="s">
        <v>126</v>
      </c>
      <c r="DM40" s="639"/>
      <c r="DN40" s="639"/>
      <c r="DO40" s="639"/>
      <c r="DP40" s="639"/>
      <c r="DQ40" s="639"/>
      <c r="DR40" s="639"/>
      <c r="DS40" s="639"/>
      <c r="DT40" s="639"/>
      <c r="DU40" s="639"/>
      <c r="DV40" s="640"/>
      <c r="DW40" s="643" t="s">
        <v>235</v>
      </c>
      <c r="DX40" s="672"/>
      <c r="DY40" s="672"/>
      <c r="DZ40" s="672"/>
      <c r="EA40" s="672"/>
      <c r="EB40" s="672"/>
      <c r="EC40" s="673"/>
    </row>
    <row r="41" spans="2:133" ht="11.25" customHeight="1" x14ac:dyDescent="0.15">
      <c r="B41" s="635" t="s">
        <v>349</v>
      </c>
      <c r="C41" s="636"/>
      <c r="D41" s="636"/>
      <c r="E41" s="636"/>
      <c r="F41" s="636"/>
      <c r="G41" s="636"/>
      <c r="H41" s="636"/>
      <c r="I41" s="636"/>
      <c r="J41" s="636"/>
      <c r="K41" s="636"/>
      <c r="L41" s="636"/>
      <c r="M41" s="636"/>
      <c r="N41" s="636"/>
      <c r="O41" s="636"/>
      <c r="P41" s="636"/>
      <c r="Q41" s="637"/>
      <c r="R41" s="638" t="s">
        <v>126</v>
      </c>
      <c r="S41" s="639"/>
      <c r="T41" s="639"/>
      <c r="U41" s="639"/>
      <c r="V41" s="639"/>
      <c r="W41" s="639"/>
      <c r="X41" s="639"/>
      <c r="Y41" s="640"/>
      <c r="Z41" s="641" t="s">
        <v>126</v>
      </c>
      <c r="AA41" s="641"/>
      <c r="AB41" s="641"/>
      <c r="AC41" s="641"/>
      <c r="AD41" s="642" t="s">
        <v>126</v>
      </c>
      <c r="AE41" s="642"/>
      <c r="AF41" s="642"/>
      <c r="AG41" s="642"/>
      <c r="AH41" s="642"/>
      <c r="AI41" s="642"/>
      <c r="AJ41" s="642"/>
      <c r="AK41" s="642"/>
      <c r="AL41" s="643" t="s">
        <v>126</v>
      </c>
      <c r="AM41" s="644"/>
      <c r="AN41" s="644"/>
      <c r="AO41" s="645"/>
      <c r="AQ41" s="716" t="s">
        <v>350</v>
      </c>
      <c r="AR41" s="717"/>
      <c r="AS41" s="717"/>
      <c r="AT41" s="717"/>
      <c r="AU41" s="717"/>
      <c r="AV41" s="717"/>
      <c r="AW41" s="717"/>
      <c r="AX41" s="717"/>
      <c r="AY41" s="718"/>
      <c r="AZ41" s="638">
        <v>53497</v>
      </c>
      <c r="BA41" s="639"/>
      <c r="BB41" s="639"/>
      <c r="BC41" s="639"/>
      <c r="BD41" s="675"/>
      <c r="BE41" s="675"/>
      <c r="BF41" s="693"/>
      <c r="BG41" s="719"/>
      <c r="BH41" s="720"/>
      <c r="BI41" s="720"/>
      <c r="BJ41" s="720"/>
      <c r="BK41" s="720"/>
      <c r="BL41" s="157"/>
      <c r="BM41" s="654" t="s">
        <v>351</v>
      </c>
      <c r="BN41" s="654"/>
      <c r="BO41" s="654"/>
      <c r="BP41" s="654"/>
      <c r="BQ41" s="654"/>
      <c r="BR41" s="654"/>
      <c r="BS41" s="654"/>
      <c r="BT41" s="654"/>
      <c r="BU41" s="655"/>
      <c r="BV41" s="638" t="s">
        <v>126</v>
      </c>
      <c r="BW41" s="639"/>
      <c r="BX41" s="639"/>
      <c r="BY41" s="639"/>
      <c r="BZ41" s="639"/>
      <c r="CA41" s="639"/>
      <c r="CB41" s="648"/>
      <c r="CD41" s="653" t="s">
        <v>352</v>
      </c>
      <c r="CE41" s="654"/>
      <c r="CF41" s="654"/>
      <c r="CG41" s="654"/>
      <c r="CH41" s="654"/>
      <c r="CI41" s="654"/>
      <c r="CJ41" s="654"/>
      <c r="CK41" s="654"/>
      <c r="CL41" s="654"/>
      <c r="CM41" s="654"/>
      <c r="CN41" s="654"/>
      <c r="CO41" s="654"/>
      <c r="CP41" s="654"/>
      <c r="CQ41" s="655"/>
      <c r="CR41" s="638" t="s">
        <v>126</v>
      </c>
      <c r="CS41" s="675"/>
      <c r="CT41" s="675"/>
      <c r="CU41" s="675"/>
      <c r="CV41" s="675"/>
      <c r="CW41" s="675"/>
      <c r="CX41" s="675"/>
      <c r="CY41" s="676"/>
      <c r="CZ41" s="643" t="s">
        <v>126</v>
      </c>
      <c r="DA41" s="672"/>
      <c r="DB41" s="672"/>
      <c r="DC41" s="677"/>
      <c r="DD41" s="647" t="s">
        <v>235</v>
      </c>
      <c r="DE41" s="675"/>
      <c r="DF41" s="675"/>
      <c r="DG41" s="675"/>
      <c r="DH41" s="675"/>
      <c r="DI41" s="675"/>
      <c r="DJ41" s="675"/>
      <c r="DK41" s="676"/>
      <c r="DL41" s="723"/>
      <c r="DM41" s="724"/>
      <c r="DN41" s="724"/>
      <c r="DO41" s="724"/>
      <c r="DP41" s="724"/>
      <c r="DQ41" s="724"/>
      <c r="DR41" s="724"/>
      <c r="DS41" s="724"/>
      <c r="DT41" s="724"/>
      <c r="DU41" s="724"/>
      <c r="DV41" s="725"/>
      <c r="DW41" s="726"/>
      <c r="DX41" s="727"/>
      <c r="DY41" s="727"/>
      <c r="DZ41" s="727"/>
      <c r="EA41" s="727"/>
      <c r="EB41" s="727"/>
      <c r="EC41" s="728"/>
    </row>
    <row r="42" spans="2:133" ht="11.25" customHeight="1" x14ac:dyDescent="0.15">
      <c r="B42" s="635" t="s">
        <v>353</v>
      </c>
      <c r="C42" s="636"/>
      <c r="D42" s="636"/>
      <c r="E42" s="636"/>
      <c r="F42" s="636"/>
      <c r="G42" s="636"/>
      <c r="H42" s="636"/>
      <c r="I42" s="636"/>
      <c r="J42" s="636"/>
      <c r="K42" s="636"/>
      <c r="L42" s="636"/>
      <c r="M42" s="636"/>
      <c r="N42" s="636"/>
      <c r="O42" s="636"/>
      <c r="P42" s="636"/>
      <c r="Q42" s="637"/>
      <c r="R42" s="638">
        <v>70000</v>
      </c>
      <c r="S42" s="639"/>
      <c r="T42" s="639"/>
      <c r="U42" s="639"/>
      <c r="V42" s="639"/>
      <c r="W42" s="639"/>
      <c r="X42" s="639"/>
      <c r="Y42" s="640"/>
      <c r="Z42" s="641">
        <v>1.2</v>
      </c>
      <c r="AA42" s="641"/>
      <c r="AB42" s="641"/>
      <c r="AC42" s="641"/>
      <c r="AD42" s="642" t="s">
        <v>126</v>
      </c>
      <c r="AE42" s="642"/>
      <c r="AF42" s="642"/>
      <c r="AG42" s="642"/>
      <c r="AH42" s="642"/>
      <c r="AI42" s="642"/>
      <c r="AJ42" s="642"/>
      <c r="AK42" s="642"/>
      <c r="AL42" s="643" t="s">
        <v>235</v>
      </c>
      <c r="AM42" s="644"/>
      <c r="AN42" s="644"/>
      <c r="AO42" s="645"/>
      <c r="AQ42" s="737" t="s">
        <v>354</v>
      </c>
      <c r="AR42" s="738"/>
      <c r="AS42" s="738"/>
      <c r="AT42" s="738"/>
      <c r="AU42" s="738"/>
      <c r="AV42" s="738"/>
      <c r="AW42" s="738"/>
      <c r="AX42" s="738"/>
      <c r="AY42" s="739"/>
      <c r="AZ42" s="729">
        <v>302978</v>
      </c>
      <c r="BA42" s="730"/>
      <c r="BB42" s="730"/>
      <c r="BC42" s="730"/>
      <c r="BD42" s="709"/>
      <c r="BE42" s="709"/>
      <c r="BF42" s="711"/>
      <c r="BG42" s="721"/>
      <c r="BH42" s="722"/>
      <c r="BI42" s="722"/>
      <c r="BJ42" s="722"/>
      <c r="BK42" s="722"/>
      <c r="BL42" s="158"/>
      <c r="BM42" s="664" t="s">
        <v>355</v>
      </c>
      <c r="BN42" s="664"/>
      <c r="BO42" s="664"/>
      <c r="BP42" s="664"/>
      <c r="BQ42" s="664"/>
      <c r="BR42" s="664"/>
      <c r="BS42" s="664"/>
      <c r="BT42" s="664"/>
      <c r="BU42" s="665"/>
      <c r="BV42" s="729">
        <v>327</v>
      </c>
      <c r="BW42" s="730"/>
      <c r="BX42" s="730"/>
      <c r="BY42" s="730"/>
      <c r="BZ42" s="730"/>
      <c r="CA42" s="730"/>
      <c r="CB42" s="736"/>
      <c r="CD42" s="635" t="s">
        <v>356</v>
      </c>
      <c r="CE42" s="636"/>
      <c r="CF42" s="636"/>
      <c r="CG42" s="636"/>
      <c r="CH42" s="636"/>
      <c r="CI42" s="636"/>
      <c r="CJ42" s="636"/>
      <c r="CK42" s="636"/>
      <c r="CL42" s="636"/>
      <c r="CM42" s="636"/>
      <c r="CN42" s="636"/>
      <c r="CO42" s="636"/>
      <c r="CP42" s="636"/>
      <c r="CQ42" s="637"/>
      <c r="CR42" s="638">
        <v>339805</v>
      </c>
      <c r="CS42" s="639"/>
      <c r="CT42" s="639"/>
      <c r="CU42" s="639"/>
      <c r="CV42" s="639"/>
      <c r="CW42" s="639"/>
      <c r="CX42" s="639"/>
      <c r="CY42" s="640"/>
      <c r="CZ42" s="643">
        <v>6.3</v>
      </c>
      <c r="DA42" s="644"/>
      <c r="DB42" s="644"/>
      <c r="DC42" s="656"/>
      <c r="DD42" s="647">
        <v>242525</v>
      </c>
      <c r="DE42" s="639"/>
      <c r="DF42" s="639"/>
      <c r="DG42" s="639"/>
      <c r="DH42" s="639"/>
      <c r="DI42" s="639"/>
      <c r="DJ42" s="639"/>
      <c r="DK42" s="640"/>
      <c r="DL42" s="723"/>
      <c r="DM42" s="724"/>
      <c r="DN42" s="724"/>
      <c r="DO42" s="724"/>
      <c r="DP42" s="724"/>
      <c r="DQ42" s="724"/>
      <c r="DR42" s="724"/>
      <c r="DS42" s="724"/>
      <c r="DT42" s="724"/>
      <c r="DU42" s="724"/>
      <c r="DV42" s="725"/>
      <c r="DW42" s="726"/>
      <c r="DX42" s="727"/>
      <c r="DY42" s="727"/>
      <c r="DZ42" s="727"/>
      <c r="EA42" s="727"/>
      <c r="EB42" s="727"/>
      <c r="EC42" s="728"/>
    </row>
    <row r="43" spans="2:133" ht="11.25" customHeight="1" x14ac:dyDescent="0.15">
      <c r="B43" s="679" t="s">
        <v>357</v>
      </c>
      <c r="C43" s="680"/>
      <c r="D43" s="680"/>
      <c r="E43" s="680"/>
      <c r="F43" s="680"/>
      <c r="G43" s="680"/>
      <c r="H43" s="680"/>
      <c r="I43" s="680"/>
      <c r="J43" s="680"/>
      <c r="K43" s="680"/>
      <c r="L43" s="680"/>
      <c r="M43" s="680"/>
      <c r="N43" s="680"/>
      <c r="O43" s="680"/>
      <c r="P43" s="680"/>
      <c r="Q43" s="681"/>
      <c r="R43" s="729">
        <v>5626511</v>
      </c>
      <c r="S43" s="730"/>
      <c r="T43" s="730"/>
      <c r="U43" s="730"/>
      <c r="V43" s="730"/>
      <c r="W43" s="730"/>
      <c r="X43" s="730"/>
      <c r="Y43" s="731"/>
      <c r="Z43" s="732">
        <v>100</v>
      </c>
      <c r="AA43" s="732"/>
      <c r="AB43" s="732"/>
      <c r="AC43" s="732"/>
      <c r="AD43" s="733">
        <v>2867487</v>
      </c>
      <c r="AE43" s="733"/>
      <c r="AF43" s="733"/>
      <c r="AG43" s="733"/>
      <c r="AH43" s="733"/>
      <c r="AI43" s="733"/>
      <c r="AJ43" s="733"/>
      <c r="AK43" s="733"/>
      <c r="AL43" s="734">
        <v>100</v>
      </c>
      <c r="AM43" s="710"/>
      <c r="AN43" s="710"/>
      <c r="AO43" s="735"/>
      <c r="BV43" s="159"/>
      <c r="BW43" s="159"/>
      <c r="BX43" s="159"/>
      <c r="BY43" s="159"/>
      <c r="BZ43" s="159"/>
      <c r="CA43" s="159"/>
      <c r="CB43" s="159"/>
      <c r="CD43" s="635" t="s">
        <v>358</v>
      </c>
      <c r="CE43" s="636"/>
      <c r="CF43" s="636"/>
      <c r="CG43" s="636"/>
      <c r="CH43" s="636"/>
      <c r="CI43" s="636"/>
      <c r="CJ43" s="636"/>
      <c r="CK43" s="636"/>
      <c r="CL43" s="636"/>
      <c r="CM43" s="636"/>
      <c r="CN43" s="636"/>
      <c r="CO43" s="636"/>
      <c r="CP43" s="636"/>
      <c r="CQ43" s="637"/>
      <c r="CR43" s="638">
        <v>6704</v>
      </c>
      <c r="CS43" s="675"/>
      <c r="CT43" s="675"/>
      <c r="CU43" s="675"/>
      <c r="CV43" s="675"/>
      <c r="CW43" s="675"/>
      <c r="CX43" s="675"/>
      <c r="CY43" s="676"/>
      <c r="CZ43" s="643">
        <v>0.1</v>
      </c>
      <c r="DA43" s="672"/>
      <c r="DB43" s="672"/>
      <c r="DC43" s="677"/>
      <c r="DD43" s="647">
        <v>6704</v>
      </c>
      <c r="DE43" s="675"/>
      <c r="DF43" s="675"/>
      <c r="DG43" s="675"/>
      <c r="DH43" s="675"/>
      <c r="DI43" s="675"/>
      <c r="DJ43" s="675"/>
      <c r="DK43" s="676"/>
      <c r="DL43" s="723"/>
      <c r="DM43" s="724"/>
      <c r="DN43" s="724"/>
      <c r="DO43" s="724"/>
      <c r="DP43" s="724"/>
      <c r="DQ43" s="724"/>
      <c r="DR43" s="724"/>
      <c r="DS43" s="724"/>
      <c r="DT43" s="724"/>
      <c r="DU43" s="724"/>
      <c r="DV43" s="725"/>
      <c r="DW43" s="726"/>
      <c r="DX43" s="727"/>
      <c r="DY43" s="727"/>
      <c r="DZ43" s="727"/>
      <c r="EA43" s="727"/>
      <c r="EB43" s="727"/>
      <c r="EC43" s="728"/>
    </row>
    <row r="44" spans="2:133" ht="11.25" customHeight="1" x14ac:dyDescent="0.15">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CD44" s="750" t="s">
        <v>306</v>
      </c>
      <c r="CE44" s="751"/>
      <c r="CF44" s="635" t="s">
        <v>359</v>
      </c>
      <c r="CG44" s="636"/>
      <c r="CH44" s="636"/>
      <c r="CI44" s="636"/>
      <c r="CJ44" s="636"/>
      <c r="CK44" s="636"/>
      <c r="CL44" s="636"/>
      <c r="CM44" s="636"/>
      <c r="CN44" s="636"/>
      <c r="CO44" s="636"/>
      <c r="CP44" s="636"/>
      <c r="CQ44" s="637"/>
      <c r="CR44" s="638">
        <v>326136</v>
      </c>
      <c r="CS44" s="639"/>
      <c r="CT44" s="639"/>
      <c r="CU44" s="639"/>
      <c r="CV44" s="639"/>
      <c r="CW44" s="639"/>
      <c r="CX44" s="639"/>
      <c r="CY44" s="640"/>
      <c r="CZ44" s="643">
        <v>6</v>
      </c>
      <c r="DA44" s="644"/>
      <c r="DB44" s="644"/>
      <c r="DC44" s="656"/>
      <c r="DD44" s="647">
        <v>241850</v>
      </c>
      <c r="DE44" s="639"/>
      <c r="DF44" s="639"/>
      <c r="DG44" s="639"/>
      <c r="DH44" s="639"/>
      <c r="DI44" s="639"/>
      <c r="DJ44" s="639"/>
      <c r="DK44" s="640"/>
      <c r="DL44" s="723"/>
      <c r="DM44" s="724"/>
      <c r="DN44" s="724"/>
      <c r="DO44" s="724"/>
      <c r="DP44" s="724"/>
      <c r="DQ44" s="724"/>
      <c r="DR44" s="724"/>
      <c r="DS44" s="724"/>
      <c r="DT44" s="724"/>
      <c r="DU44" s="724"/>
      <c r="DV44" s="725"/>
      <c r="DW44" s="726"/>
      <c r="DX44" s="727"/>
      <c r="DY44" s="727"/>
      <c r="DZ44" s="727"/>
      <c r="EA44" s="727"/>
      <c r="EB44" s="727"/>
      <c r="EC44" s="728"/>
    </row>
    <row r="45" spans="2:133" ht="11.25" customHeight="1" x14ac:dyDescent="0.15">
      <c r="B45" s="161" t="s">
        <v>360</v>
      </c>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CD45" s="752"/>
      <c r="CE45" s="753"/>
      <c r="CF45" s="635" t="s">
        <v>361</v>
      </c>
      <c r="CG45" s="636"/>
      <c r="CH45" s="636"/>
      <c r="CI45" s="636"/>
      <c r="CJ45" s="636"/>
      <c r="CK45" s="636"/>
      <c r="CL45" s="636"/>
      <c r="CM45" s="636"/>
      <c r="CN45" s="636"/>
      <c r="CO45" s="636"/>
      <c r="CP45" s="636"/>
      <c r="CQ45" s="637"/>
      <c r="CR45" s="638">
        <v>68716</v>
      </c>
      <c r="CS45" s="675"/>
      <c r="CT45" s="675"/>
      <c r="CU45" s="675"/>
      <c r="CV45" s="675"/>
      <c r="CW45" s="675"/>
      <c r="CX45" s="675"/>
      <c r="CY45" s="676"/>
      <c r="CZ45" s="643">
        <v>1.3</v>
      </c>
      <c r="DA45" s="672"/>
      <c r="DB45" s="672"/>
      <c r="DC45" s="677"/>
      <c r="DD45" s="647">
        <v>29455</v>
      </c>
      <c r="DE45" s="675"/>
      <c r="DF45" s="675"/>
      <c r="DG45" s="675"/>
      <c r="DH45" s="675"/>
      <c r="DI45" s="675"/>
      <c r="DJ45" s="675"/>
      <c r="DK45" s="676"/>
      <c r="DL45" s="723"/>
      <c r="DM45" s="724"/>
      <c r="DN45" s="724"/>
      <c r="DO45" s="724"/>
      <c r="DP45" s="724"/>
      <c r="DQ45" s="724"/>
      <c r="DR45" s="724"/>
      <c r="DS45" s="724"/>
      <c r="DT45" s="724"/>
      <c r="DU45" s="724"/>
      <c r="DV45" s="725"/>
      <c r="DW45" s="726"/>
      <c r="DX45" s="727"/>
      <c r="DY45" s="727"/>
      <c r="DZ45" s="727"/>
      <c r="EA45" s="727"/>
      <c r="EB45" s="727"/>
      <c r="EC45" s="728"/>
    </row>
    <row r="46" spans="2:133" ht="11.25" customHeight="1" x14ac:dyDescent="0.15">
      <c r="B46" s="162" t="s">
        <v>362</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CD46" s="752"/>
      <c r="CE46" s="753"/>
      <c r="CF46" s="635" t="s">
        <v>363</v>
      </c>
      <c r="CG46" s="636"/>
      <c r="CH46" s="636"/>
      <c r="CI46" s="636"/>
      <c r="CJ46" s="636"/>
      <c r="CK46" s="636"/>
      <c r="CL46" s="636"/>
      <c r="CM46" s="636"/>
      <c r="CN46" s="636"/>
      <c r="CO46" s="636"/>
      <c r="CP46" s="636"/>
      <c r="CQ46" s="637"/>
      <c r="CR46" s="638">
        <v>252446</v>
      </c>
      <c r="CS46" s="639"/>
      <c r="CT46" s="639"/>
      <c r="CU46" s="639"/>
      <c r="CV46" s="639"/>
      <c r="CW46" s="639"/>
      <c r="CX46" s="639"/>
      <c r="CY46" s="640"/>
      <c r="CZ46" s="643">
        <v>4.7</v>
      </c>
      <c r="DA46" s="644"/>
      <c r="DB46" s="644"/>
      <c r="DC46" s="656"/>
      <c r="DD46" s="647">
        <v>212321</v>
      </c>
      <c r="DE46" s="639"/>
      <c r="DF46" s="639"/>
      <c r="DG46" s="639"/>
      <c r="DH46" s="639"/>
      <c r="DI46" s="639"/>
      <c r="DJ46" s="639"/>
      <c r="DK46" s="640"/>
      <c r="DL46" s="723"/>
      <c r="DM46" s="724"/>
      <c r="DN46" s="724"/>
      <c r="DO46" s="724"/>
      <c r="DP46" s="724"/>
      <c r="DQ46" s="724"/>
      <c r="DR46" s="724"/>
      <c r="DS46" s="724"/>
      <c r="DT46" s="724"/>
      <c r="DU46" s="724"/>
      <c r="DV46" s="725"/>
      <c r="DW46" s="726"/>
      <c r="DX46" s="727"/>
      <c r="DY46" s="727"/>
      <c r="DZ46" s="727"/>
      <c r="EA46" s="727"/>
      <c r="EB46" s="727"/>
      <c r="EC46" s="728"/>
    </row>
    <row r="47" spans="2:133" ht="11.25" customHeight="1" x14ac:dyDescent="0.15">
      <c r="B47" s="163" t="s">
        <v>364</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CD47" s="752"/>
      <c r="CE47" s="753"/>
      <c r="CF47" s="635" t="s">
        <v>365</v>
      </c>
      <c r="CG47" s="636"/>
      <c r="CH47" s="636"/>
      <c r="CI47" s="636"/>
      <c r="CJ47" s="636"/>
      <c r="CK47" s="636"/>
      <c r="CL47" s="636"/>
      <c r="CM47" s="636"/>
      <c r="CN47" s="636"/>
      <c r="CO47" s="636"/>
      <c r="CP47" s="636"/>
      <c r="CQ47" s="637"/>
      <c r="CR47" s="638">
        <v>13669</v>
      </c>
      <c r="CS47" s="675"/>
      <c r="CT47" s="675"/>
      <c r="CU47" s="675"/>
      <c r="CV47" s="675"/>
      <c r="CW47" s="675"/>
      <c r="CX47" s="675"/>
      <c r="CY47" s="676"/>
      <c r="CZ47" s="643">
        <v>0.3</v>
      </c>
      <c r="DA47" s="672"/>
      <c r="DB47" s="672"/>
      <c r="DC47" s="677"/>
      <c r="DD47" s="647">
        <v>675</v>
      </c>
      <c r="DE47" s="675"/>
      <c r="DF47" s="675"/>
      <c r="DG47" s="675"/>
      <c r="DH47" s="675"/>
      <c r="DI47" s="675"/>
      <c r="DJ47" s="675"/>
      <c r="DK47" s="676"/>
      <c r="DL47" s="723"/>
      <c r="DM47" s="724"/>
      <c r="DN47" s="724"/>
      <c r="DO47" s="724"/>
      <c r="DP47" s="724"/>
      <c r="DQ47" s="724"/>
      <c r="DR47" s="724"/>
      <c r="DS47" s="724"/>
      <c r="DT47" s="724"/>
      <c r="DU47" s="724"/>
      <c r="DV47" s="725"/>
      <c r="DW47" s="726"/>
      <c r="DX47" s="727"/>
      <c r="DY47" s="727"/>
      <c r="DZ47" s="727"/>
      <c r="EA47" s="727"/>
      <c r="EB47" s="727"/>
      <c r="EC47" s="728"/>
    </row>
    <row r="48" spans="2:133" x14ac:dyDescent="0.15">
      <c r="B48" s="162"/>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CD48" s="754"/>
      <c r="CE48" s="755"/>
      <c r="CF48" s="635" t="s">
        <v>366</v>
      </c>
      <c r="CG48" s="636"/>
      <c r="CH48" s="636"/>
      <c r="CI48" s="636"/>
      <c r="CJ48" s="636"/>
      <c r="CK48" s="636"/>
      <c r="CL48" s="636"/>
      <c r="CM48" s="636"/>
      <c r="CN48" s="636"/>
      <c r="CO48" s="636"/>
      <c r="CP48" s="636"/>
      <c r="CQ48" s="637"/>
      <c r="CR48" s="638" t="s">
        <v>235</v>
      </c>
      <c r="CS48" s="639"/>
      <c r="CT48" s="639"/>
      <c r="CU48" s="639"/>
      <c r="CV48" s="639"/>
      <c r="CW48" s="639"/>
      <c r="CX48" s="639"/>
      <c r="CY48" s="640"/>
      <c r="CZ48" s="643" t="s">
        <v>126</v>
      </c>
      <c r="DA48" s="644"/>
      <c r="DB48" s="644"/>
      <c r="DC48" s="656"/>
      <c r="DD48" s="647" t="s">
        <v>235</v>
      </c>
      <c r="DE48" s="639"/>
      <c r="DF48" s="639"/>
      <c r="DG48" s="639"/>
      <c r="DH48" s="639"/>
      <c r="DI48" s="639"/>
      <c r="DJ48" s="639"/>
      <c r="DK48" s="640"/>
      <c r="DL48" s="723"/>
      <c r="DM48" s="724"/>
      <c r="DN48" s="724"/>
      <c r="DO48" s="724"/>
      <c r="DP48" s="724"/>
      <c r="DQ48" s="724"/>
      <c r="DR48" s="724"/>
      <c r="DS48" s="724"/>
      <c r="DT48" s="724"/>
      <c r="DU48" s="724"/>
      <c r="DV48" s="725"/>
      <c r="DW48" s="726"/>
      <c r="DX48" s="727"/>
      <c r="DY48" s="727"/>
      <c r="DZ48" s="727"/>
      <c r="EA48" s="727"/>
      <c r="EB48" s="727"/>
      <c r="EC48" s="728"/>
    </row>
    <row r="49" spans="2:133" ht="11.25" customHeight="1" x14ac:dyDescent="0.15">
      <c r="B49" s="163"/>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CD49" s="679" t="s">
        <v>367</v>
      </c>
      <c r="CE49" s="680"/>
      <c r="CF49" s="680"/>
      <c r="CG49" s="680"/>
      <c r="CH49" s="680"/>
      <c r="CI49" s="680"/>
      <c r="CJ49" s="680"/>
      <c r="CK49" s="680"/>
      <c r="CL49" s="680"/>
      <c r="CM49" s="680"/>
      <c r="CN49" s="680"/>
      <c r="CO49" s="680"/>
      <c r="CP49" s="680"/>
      <c r="CQ49" s="681"/>
      <c r="CR49" s="729">
        <v>5394544</v>
      </c>
      <c r="CS49" s="709"/>
      <c r="CT49" s="709"/>
      <c r="CU49" s="709"/>
      <c r="CV49" s="709"/>
      <c r="CW49" s="709"/>
      <c r="CX49" s="709"/>
      <c r="CY49" s="740"/>
      <c r="CZ49" s="734">
        <v>100</v>
      </c>
      <c r="DA49" s="741"/>
      <c r="DB49" s="741"/>
      <c r="DC49" s="742"/>
      <c r="DD49" s="743">
        <v>3468348</v>
      </c>
      <c r="DE49" s="709"/>
      <c r="DF49" s="709"/>
      <c r="DG49" s="709"/>
      <c r="DH49" s="709"/>
      <c r="DI49" s="709"/>
      <c r="DJ49" s="709"/>
      <c r="DK49" s="740"/>
      <c r="DL49" s="744"/>
      <c r="DM49" s="745"/>
      <c r="DN49" s="745"/>
      <c r="DO49" s="745"/>
      <c r="DP49" s="745"/>
      <c r="DQ49" s="745"/>
      <c r="DR49" s="745"/>
      <c r="DS49" s="745"/>
      <c r="DT49" s="745"/>
      <c r="DU49" s="745"/>
      <c r="DV49" s="746"/>
      <c r="DW49" s="747"/>
      <c r="DX49" s="748"/>
      <c r="DY49" s="748"/>
      <c r="DZ49" s="748"/>
      <c r="EA49" s="748"/>
      <c r="EB49" s="748"/>
      <c r="EC49" s="749"/>
    </row>
  </sheetData>
  <sheetProtection algorithmName="SHA-512" hashValue="h38C6irYSfMU8Y9r9cJ6xCe18K2cJD/p9W44HHQoXUZ6jSOW3chsDe4qO+N3cCjo7op8hBZOtckja2olu7XOxg==" saltValue="aj1inERLYh1Mg0LjFsUQ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31" sqref="AZ31:BD31"/>
    </sheetView>
  </sheetViews>
  <sheetFormatPr defaultColWidth="0" defaultRowHeight="13.5" zeroHeight="1" x14ac:dyDescent="0.15"/>
  <cols>
    <col min="1" max="130" width="2.75" style="212" customWidth="1"/>
    <col min="131" max="131" width="1.625" style="212" customWidth="1"/>
    <col min="132" max="16384" width="9" style="212" hidden="1"/>
  </cols>
  <sheetData>
    <row r="1" spans="1:131" s="170" customFormat="1" ht="11.25" customHeight="1" thickBot="1" x14ac:dyDescent="0.2">
      <c r="A1" s="165"/>
      <c r="B1" s="165"/>
      <c r="C1" s="165"/>
      <c r="D1" s="165"/>
      <c r="E1" s="165"/>
      <c r="F1" s="165"/>
      <c r="G1" s="165"/>
      <c r="H1" s="165"/>
      <c r="I1" s="165"/>
      <c r="J1" s="165"/>
      <c r="K1" s="165"/>
      <c r="L1" s="165"/>
      <c r="M1" s="165"/>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7"/>
      <c r="DQ1" s="168"/>
      <c r="DR1" s="168"/>
      <c r="DS1" s="168"/>
      <c r="DT1" s="168"/>
      <c r="DU1" s="168"/>
      <c r="DV1" s="168"/>
      <c r="DW1" s="168"/>
      <c r="DX1" s="168"/>
      <c r="DY1" s="168"/>
      <c r="DZ1" s="168"/>
      <c r="EA1" s="169"/>
    </row>
    <row r="2" spans="1:131" s="174" customFormat="1" ht="26.25" customHeight="1" thickBot="1" x14ac:dyDescent="0.2">
      <c r="A2" s="171" t="s">
        <v>368</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785" t="s">
        <v>369</v>
      </c>
      <c r="DK2" s="786"/>
      <c r="DL2" s="786"/>
      <c r="DM2" s="786"/>
      <c r="DN2" s="786"/>
      <c r="DO2" s="787"/>
      <c r="DP2" s="172"/>
      <c r="DQ2" s="785" t="s">
        <v>370</v>
      </c>
      <c r="DR2" s="786"/>
      <c r="DS2" s="786"/>
      <c r="DT2" s="786"/>
      <c r="DU2" s="786"/>
      <c r="DV2" s="786"/>
      <c r="DW2" s="786"/>
      <c r="DX2" s="786"/>
      <c r="DY2" s="786"/>
      <c r="DZ2" s="787"/>
      <c r="EA2" s="173"/>
    </row>
    <row r="3" spans="1:131" s="170" customFormat="1" ht="11.2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9"/>
    </row>
    <row r="4" spans="1:131" s="178" customFormat="1" ht="26.25" customHeight="1" thickBot="1" x14ac:dyDescent="0.2">
      <c r="A4" s="788" t="s">
        <v>371</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175"/>
      <c r="BA4" s="175"/>
      <c r="BB4" s="175"/>
      <c r="BC4" s="175"/>
      <c r="BD4" s="175"/>
      <c r="BE4" s="176"/>
      <c r="BF4" s="176"/>
      <c r="BG4" s="176"/>
      <c r="BH4" s="176"/>
      <c r="BI4" s="176"/>
      <c r="BJ4" s="176"/>
      <c r="BK4" s="176"/>
      <c r="BL4" s="176"/>
      <c r="BM4" s="176"/>
      <c r="BN4" s="176"/>
      <c r="BO4" s="176"/>
      <c r="BP4" s="176"/>
      <c r="BQ4" s="175" t="s">
        <v>372</v>
      </c>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7"/>
    </row>
    <row r="5" spans="1:131" s="178" customFormat="1" ht="26.25" customHeight="1" x14ac:dyDescent="0.15">
      <c r="A5" s="779" t="s">
        <v>373</v>
      </c>
      <c r="B5" s="780"/>
      <c r="C5" s="780"/>
      <c r="D5" s="780"/>
      <c r="E5" s="780"/>
      <c r="F5" s="780"/>
      <c r="G5" s="780"/>
      <c r="H5" s="780"/>
      <c r="I5" s="780"/>
      <c r="J5" s="780"/>
      <c r="K5" s="780"/>
      <c r="L5" s="780"/>
      <c r="M5" s="780"/>
      <c r="N5" s="780"/>
      <c r="O5" s="780"/>
      <c r="P5" s="781"/>
      <c r="Q5" s="756" t="s">
        <v>374</v>
      </c>
      <c r="R5" s="757"/>
      <c r="S5" s="757"/>
      <c r="T5" s="757"/>
      <c r="U5" s="758"/>
      <c r="V5" s="756" t="s">
        <v>375</v>
      </c>
      <c r="W5" s="757"/>
      <c r="X5" s="757"/>
      <c r="Y5" s="757"/>
      <c r="Z5" s="758"/>
      <c r="AA5" s="756" t="s">
        <v>376</v>
      </c>
      <c r="AB5" s="757"/>
      <c r="AC5" s="757"/>
      <c r="AD5" s="757"/>
      <c r="AE5" s="757"/>
      <c r="AF5" s="789" t="s">
        <v>377</v>
      </c>
      <c r="AG5" s="757"/>
      <c r="AH5" s="757"/>
      <c r="AI5" s="757"/>
      <c r="AJ5" s="768"/>
      <c r="AK5" s="757" t="s">
        <v>378</v>
      </c>
      <c r="AL5" s="757"/>
      <c r="AM5" s="757"/>
      <c r="AN5" s="757"/>
      <c r="AO5" s="758"/>
      <c r="AP5" s="756" t="s">
        <v>379</v>
      </c>
      <c r="AQ5" s="757"/>
      <c r="AR5" s="757"/>
      <c r="AS5" s="757"/>
      <c r="AT5" s="758"/>
      <c r="AU5" s="756" t="s">
        <v>380</v>
      </c>
      <c r="AV5" s="757"/>
      <c r="AW5" s="757"/>
      <c r="AX5" s="757"/>
      <c r="AY5" s="768"/>
      <c r="AZ5" s="179"/>
      <c r="BA5" s="179"/>
      <c r="BB5" s="179"/>
      <c r="BC5" s="179"/>
      <c r="BD5" s="179"/>
      <c r="BE5" s="180"/>
      <c r="BF5" s="180"/>
      <c r="BG5" s="180"/>
      <c r="BH5" s="180"/>
      <c r="BI5" s="180"/>
      <c r="BJ5" s="180"/>
      <c r="BK5" s="180"/>
      <c r="BL5" s="180"/>
      <c r="BM5" s="180"/>
      <c r="BN5" s="180"/>
      <c r="BO5" s="180"/>
      <c r="BP5" s="180"/>
      <c r="BQ5" s="779" t="s">
        <v>381</v>
      </c>
      <c r="BR5" s="780"/>
      <c r="BS5" s="780"/>
      <c r="BT5" s="780"/>
      <c r="BU5" s="780"/>
      <c r="BV5" s="780"/>
      <c r="BW5" s="780"/>
      <c r="BX5" s="780"/>
      <c r="BY5" s="780"/>
      <c r="BZ5" s="780"/>
      <c r="CA5" s="780"/>
      <c r="CB5" s="780"/>
      <c r="CC5" s="780"/>
      <c r="CD5" s="780"/>
      <c r="CE5" s="780"/>
      <c r="CF5" s="780"/>
      <c r="CG5" s="781"/>
      <c r="CH5" s="756" t="s">
        <v>382</v>
      </c>
      <c r="CI5" s="757"/>
      <c r="CJ5" s="757"/>
      <c r="CK5" s="757"/>
      <c r="CL5" s="758"/>
      <c r="CM5" s="756" t="s">
        <v>383</v>
      </c>
      <c r="CN5" s="757"/>
      <c r="CO5" s="757"/>
      <c r="CP5" s="757"/>
      <c r="CQ5" s="758"/>
      <c r="CR5" s="756" t="s">
        <v>384</v>
      </c>
      <c r="CS5" s="757"/>
      <c r="CT5" s="757"/>
      <c r="CU5" s="757"/>
      <c r="CV5" s="758"/>
      <c r="CW5" s="756" t="s">
        <v>385</v>
      </c>
      <c r="CX5" s="757"/>
      <c r="CY5" s="757"/>
      <c r="CZ5" s="757"/>
      <c r="DA5" s="758"/>
      <c r="DB5" s="756" t="s">
        <v>386</v>
      </c>
      <c r="DC5" s="757"/>
      <c r="DD5" s="757"/>
      <c r="DE5" s="757"/>
      <c r="DF5" s="758"/>
      <c r="DG5" s="762" t="s">
        <v>387</v>
      </c>
      <c r="DH5" s="763"/>
      <c r="DI5" s="763"/>
      <c r="DJ5" s="763"/>
      <c r="DK5" s="764"/>
      <c r="DL5" s="762" t="s">
        <v>388</v>
      </c>
      <c r="DM5" s="763"/>
      <c r="DN5" s="763"/>
      <c r="DO5" s="763"/>
      <c r="DP5" s="764"/>
      <c r="DQ5" s="756" t="s">
        <v>389</v>
      </c>
      <c r="DR5" s="757"/>
      <c r="DS5" s="757"/>
      <c r="DT5" s="757"/>
      <c r="DU5" s="758"/>
      <c r="DV5" s="756" t="s">
        <v>380</v>
      </c>
      <c r="DW5" s="757"/>
      <c r="DX5" s="757"/>
      <c r="DY5" s="757"/>
      <c r="DZ5" s="768"/>
      <c r="EA5" s="177"/>
    </row>
    <row r="6" spans="1:131" s="178" customFormat="1" ht="26.25" customHeight="1" thickBot="1" x14ac:dyDescent="0.2">
      <c r="A6" s="782"/>
      <c r="B6" s="783"/>
      <c r="C6" s="783"/>
      <c r="D6" s="783"/>
      <c r="E6" s="783"/>
      <c r="F6" s="783"/>
      <c r="G6" s="783"/>
      <c r="H6" s="783"/>
      <c r="I6" s="783"/>
      <c r="J6" s="783"/>
      <c r="K6" s="783"/>
      <c r="L6" s="783"/>
      <c r="M6" s="783"/>
      <c r="N6" s="783"/>
      <c r="O6" s="783"/>
      <c r="P6" s="784"/>
      <c r="Q6" s="759"/>
      <c r="R6" s="760"/>
      <c r="S6" s="760"/>
      <c r="T6" s="760"/>
      <c r="U6" s="761"/>
      <c r="V6" s="759"/>
      <c r="W6" s="760"/>
      <c r="X6" s="760"/>
      <c r="Y6" s="760"/>
      <c r="Z6" s="761"/>
      <c r="AA6" s="759"/>
      <c r="AB6" s="760"/>
      <c r="AC6" s="760"/>
      <c r="AD6" s="760"/>
      <c r="AE6" s="760"/>
      <c r="AF6" s="790"/>
      <c r="AG6" s="760"/>
      <c r="AH6" s="760"/>
      <c r="AI6" s="760"/>
      <c r="AJ6" s="769"/>
      <c r="AK6" s="760"/>
      <c r="AL6" s="760"/>
      <c r="AM6" s="760"/>
      <c r="AN6" s="760"/>
      <c r="AO6" s="761"/>
      <c r="AP6" s="759"/>
      <c r="AQ6" s="760"/>
      <c r="AR6" s="760"/>
      <c r="AS6" s="760"/>
      <c r="AT6" s="761"/>
      <c r="AU6" s="759"/>
      <c r="AV6" s="760"/>
      <c r="AW6" s="760"/>
      <c r="AX6" s="760"/>
      <c r="AY6" s="769"/>
      <c r="AZ6" s="175"/>
      <c r="BA6" s="175"/>
      <c r="BB6" s="175"/>
      <c r="BC6" s="175"/>
      <c r="BD6" s="175"/>
      <c r="BE6" s="176"/>
      <c r="BF6" s="176"/>
      <c r="BG6" s="176"/>
      <c r="BH6" s="176"/>
      <c r="BI6" s="176"/>
      <c r="BJ6" s="176"/>
      <c r="BK6" s="176"/>
      <c r="BL6" s="176"/>
      <c r="BM6" s="176"/>
      <c r="BN6" s="176"/>
      <c r="BO6" s="176"/>
      <c r="BP6" s="176"/>
      <c r="BQ6" s="782"/>
      <c r="BR6" s="783"/>
      <c r="BS6" s="783"/>
      <c r="BT6" s="783"/>
      <c r="BU6" s="783"/>
      <c r="BV6" s="783"/>
      <c r="BW6" s="783"/>
      <c r="BX6" s="783"/>
      <c r="BY6" s="783"/>
      <c r="BZ6" s="783"/>
      <c r="CA6" s="783"/>
      <c r="CB6" s="783"/>
      <c r="CC6" s="783"/>
      <c r="CD6" s="783"/>
      <c r="CE6" s="783"/>
      <c r="CF6" s="783"/>
      <c r="CG6" s="784"/>
      <c r="CH6" s="759"/>
      <c r="CI6" s="760"/>
      <c r="CJ6" s="760"/>
      <c r="CK6" s="760"/>
      <c r="CL6" s="761"/>
      <c r="CM6" s="759"/>
      <c r="CN6" s="760"/>
      <c r="CO6" s="760"/>
      <c r="CP6" s="760"/>
      <c r="CQ6" s="761"/>
      <c r="CR6" s="759"/>
      <c r="CS6" s="760"/>
      <c r="CT6" s="760"/>
      <c r="CU6" s="760"/>
      <c r="CV6" s="761"/>
      <c r="CW6" s="759"/>
      <c r="CX6" s="760"/>
      <c r="CY6" s="760"/>
      <c r="CZ6" s="760"/>
      <c r="DA6" s="761"/>
      <c r="DB6" s="759"/>
      <c r="DC6" s="760"/>
      <c r="DD6" s="760"/>
      <c r="DE6" s="760"/>
      <c r="DF6" s="761"/>
      <c r="DG6" s="765"/>
      <c r="DH6" s="766"/>
      <c r="DI6" s="766"/>
      <c r="DJ6" s="766"/>
      <c r="DK6" s="767"/>
      <c r="DL6" s="765"/>
      <c r="DM6" s="766"/>
      <c r="DN6" s="766"/>
      <c r="DO6" s="766"/>
      <c r="DP6" s="767"/>
      <c r="DQ6" s="759"/>
      <c r="DR6" s="760"/>
      <c r="DS6" s="760"/>
      <c r="DT6" s="760"/>
      <c r="DU6" s="761"/>
      <c r="DV6" s="759"/>
      <c r="DW6" s="760"/>
      <c r="DX6" s="760"/>
      <c r="DY6" s="760"/>
      <c r="DZ6" s="769"/>
      <c r="EA6" s="177"/>
    </row>
    <row r="7" spans="1:131" s="178" customFormat="1" ht="26.25" customHeight="1" thickTop="1" x14ac:dyDescent="0.15">
      <c r="A7" s="181">
        <v>1</v>
      </c>
      <c r="B7" s="770" t="s">
        <v>390</v>
      </c>
      <c r="C7" s="771"/>
      <c r="D7" s="771"/>
      <c r="E7" s="771"/>
      <c r="F7" s="771"/>
      <c r="G7" s="771"/>
      <c r="H7" s="771"/>
      <c r="I7" s="771"/>
      <c r="J7" s="771"/>
      <c r="K7" s="771"/>
      <c r="L7" s="771"/>
      <c r="M7" s="771"/>
      <c r="N7" s="771"/>
      <c r="O7" s="771"/>
      <c r="P7" s="772"/>
      <c r="Q7" s="773">
        <v>5638</v>
      </c>
      <c r="R7" s="774"/>
      <c r="S7" s="774"/>
      <c r="T7" s="774"/>
      <c r="U7" s="774"/>
      <c r="V7" s="774">
        <v>5406</v>
      </c>
      <c r="W7" s="774"/>
      <c r="X7" s="774"/>
      <c r="Y7" s="774"/>
      <c r="Z7" s="774"/>
      <c r="AA7" s="774">
        <v>232</v>
      </c>
      <c r="AB7" s="774"/>
      <c r="AC7" s="774"/>
      <c r="AD7" s="774"/>
      <c r="AE7" s="775"/>
      <c r="AF7" s="776">
        <v>220</v>
      </c>
      <c r="AG7" s="777"/>
      <c r="AH7" s="777"/>
      <c r="AI7" s="777"/>
      <c r="AJ7" s="778"/>
      <c r="AK7" s="813">
        <v>0</v>
      </c>
      <c r="AL7" s="814"/>
      <c r="AM7" s="814"/>
      <c r="AN7" s="814"/>
      <c r="AO7" s="814"/>
      <c r="AP7" s="814">
        <v>2993</v>
      </c>
      <c r="AQ7" s="814"/>
      <c r="AR7" s="814"/>
      <c r="AS7" s="814"/>
      <c r="AT7" s="814"/>
      <c r="AU7" s="815"/>
      <c r="AV7" s="815"/>
      <c r="AW7" s="815"/>
      <c r="AX7" s="815"/>
      <c r="AY7" s="816"/>
      <c r="AZ7" s="175"/>
      <c r="BA7" s="175"/>
      <c r="BB7" s="175"/>
      <c r="BC7" s="175"/>
      <c r="BD7" s="175"/>
      <c r="BE7" s="176"/>
      <c r="BF7" s="176"/>
      <c r="BG7" s="176"/>
      <c r="BH7" s="176"/>
      <c r="BI7" s="176"/>
      <c r="BJ7" s="176"/>
      <c r="BK7" s="176"/>
      <c r="BL7" s="176"/>
      <c r="BM7" s="176"/>
      <c r="BN7" s="176"/>
      <c r="BO7" s="176"/>
      <c r="BP7" s="176"/>
      <c r="BQ7" s="182">
        <v>1</v>
      </c>
      <c r="BR7" s="183"/>
      <c r="BS7" s="817"/>
      <c r="BT7" s="818"/>
      <c r="BU7" s="818"/>
      <c r="BV7" s="818"/>
      <c r="BW7" s="818"/>
      <c r="BX7" s="818"/>
      <c r="BY7" s="818"/>
      <c r="BZ7" s="818"/>
      <c r="CA7" s="818"/>
      <c r="CB7" s="818"/>
      <c r="CC7" s="818"/>
      <c r="CD7" s="818"/>
      <c r="CE7" s="818"/>
      <c r="CF7" s="818"/>
      <c r="CG7" s="819"/>
      <c r="CH7" s="810"/>
      <c r="CI7" s="811"/>
      <c r="CJ7" s="811"/>
      <c r="CK7" s="811"/>
      <c r="CL7" s="812"/>
      <c r="CM7" s="810"/>
      <c r="CN7" s="811"/>
      <c r="CO7" s="811"/>
      <c r="CP7" s="811"/>
      <c r="CQ7" s="812"/>
      <c r="CR7" s="810"/>
      <c r="CS7" s="811"/>
      <c r="CT7" s="811"/>
      <c r="CU7" s="811"/>
      <c r="CV7" s="812"/>
      <c r="CW7" s="810"/>
      <c r="CX7" s="811"/>
      <c r="CY7" s="811"/>
      <c r="CZ7" s="811"/>
      <c r="DA7" s="812"/>
      <c r="DB7" s="810"/>
      <c r="DC7" s="811"/>
      <c r="DD7" s="811"/>
      <c r="DE7" s="811"/>
      <c r="DF7" s="812"/>
      <c r="DG7" s="810"/>
      <c r="DH7" s="811"/>
      <c r="DI7" s="811"/>
      <c r="DJ7" s="811"/>
      <c r="DK7" s="812"/>
      <c r="DL7" s="810"/>
      <c r="DM7" s="811"/>
      <c r="DN7" s="811"/>
      <c r="DO7" s="811"/>
      <c r="DP7" s="812"/>
      <c r="DQ7" s="810"/>
      <c r="DR7" s="811"/>
      <c r="DS7" s="811"/>
      <c r="DT7" s="811"/>
      <c r="DU7" s="812"/>
      <c r="DV7" s="791"/>
      <c r="DW7" s="792"/>
      <c r="DX7" s="792"/>
      <c r="DY7" s="792"/>
      <c r="DZ7" s="793"/>
      <c r="EA7" s="177"/>
    </row>
    <row r="8" spans="1:131" s="178" customFormat="1" ht="26.25" customHeight="1" x14ac:dyDescent="0.15">
      <c r="A8" s="184">
        <v>2</v>
      </c>
      <c r="B8" s="794"/>
      <c r="C8" s="795"/>
      <c r="D8" s="795"/>
      <c r="E8" s="795"/>
      <c r="F8" s="795"/>
      <c r="G8" s="795"/>
      <c r="H8" s="795"/>
      <c r="I8" s="795"/>
      <c r="J8" s="795"/>
      <c r="K8" s="795"/>
      <c r="L8" s="795"/>
      <c r="M8" s="795"/>
      <c r="N8" s="795"/>
      <c r="O8" s="795"/>
      <c r="P8" s="796"/>
      <c r="Q8" s="797"/>
      <c r="R8" s="798"/>
      <c r="S8" s="798"/>
      <c r="T8" s="798"/>
      <c r="U8" s="798"/>
      <c r="V8" s="798"/>
      <c r="W8" s="798"/>
      <c r="X8" s="798"/>
      <c r="Y8" s="798"/>
      <c r="Z8" s="798"/>
      <c r="AA8" s="798"/>
      <c r="AB8" s="798"/>
      <c r="AC8" s="798"/>
      <c r="AD8" s="798"/>
      <c r="AE8" s="799"/>
      <c r="AF8" s="800"/>
      <c r="AG8" s="801"/>
      <c r="AH8" s="801"/>
      <c r="AI8" s="801"/>
      <c r="AJ8" s="802"/>
      <c r="AK8" s="803"/>
      <c r="AL8" s="804"/>
      <c r="AM8" s="804"/>
      <c r="AN8" s="804"/>
      <c r="AO8" s="804"/>
      <c r="AP8" s="804"/>
      <c r="AQ8" s="804"/>
      <c r="AR8" s="804"/>
      <c r="AS8" s="804"/>
      <c r="AT8" s="804"/>
      <c r="AU8" s="805"/>
      <c r="AV8" s="805"/>
      <c r="AW8" s="805"/>
      <c r="AX8" s="805"/>
      <c r="AY8" s="806"/>
      <c r="AZ8" s="175"/>
      <c r="BA8" s="175"/>
      <c r="BB8" s="175"/>
      <c r="BC8" s="175"/>
      <c r="BD8" s="175"/>
      <c r="BE8" s="176"/>
      <c r="BF8" s="176"/>
      <c r="BG8" s="176"/>
      <c r="BH8" s="176"/>
      <c r="BI8" s="176"/>
      <c r="BJ8" s="176"/>
      <c r="BK8" s="176"/>
      <c r="BL8" s="176"/>
      <c r="BM8" s="176"/>
      <c r="BN8" s="176"/>
      <c r="BO8" s="176"/>
      <c r="BP8" s="176"/>
      <c r="BQ8" s="185">
        <v>2</v>
      </c>
      <c r="BR8" s="186"/>
      <c r="BS8" s="807"/>
      <c r="BT8" s="808"/>
      <c r="BU8" s="808"/>
      <c r="BV8" s="808"/>
      <c r="BW8" s="808"/>
      <c r="BX8" s="808"/>
      <c r="BY8" s="808"/>
      <c r="BZ8" s="808"/>
      <c r="CA8" s="808"/>
      <c r="CB8" s="808"/>
      <c r="CC8" s="808"/>
      <c r="CD8" s="808"/>
      <c r="CE8" s="808"/>
      <c r="CF8" s="808"/>
      <c r="CG8" s="809"/>
      <c r="CH8" s="820"/>
      <c r="CI8" s="821"/>
      <c r="CJ8" s="821"/>
      <c r="CK8" s="821"/>
      <c r="CL8" s="822"/>
      <c r="CM8" s="820"/>
      <c r="CN8" s="821"/>
      <c r="CO8" s="821"/>
      <c r="CP8" s="821"/>
      <c r="CQ8" s="822"/>
      <c r="CR8" s="820"/>
      <c r="CS8" s="821"/>
      <c r="CT8" s="821"/>
      <c r="CU8" s="821"/>
      <c r="CV8" s="822"/>
      <c r="CW8" s="820"/>
      <c r="CX8" s="821"/>
      <c r="CY8" s="821"/>
      <c r="CZ8" s="821"/>
      <c r="DA8" s="822"/>
      <c r="DB8" s="820"/>
      <c r="DC8" s="821"/>
      <c r="DD8" s="821"/>
      <c r="DE8" s="821"/>
      <c r="DF8" s="822"/>
      <c r="DG8" s="820"/>
      <c r="DH8" s="821"/>
      <c r="DI8" s="821"/>
      <c r="DJ8" s="821"/>
      <c r="DK8" s="822"/>
      <c r="DL8" s="820"/>
      <c r="DM8" s="821"/>
      <c r="DN8" s="821"/>
      <c r="DO8" s="821"/>
      <c r="DP8" s="822"/>
      <c r="DQ8" s="820"/>
      <c r="DR8" s="821"/>
      <c r="DS8" s="821"/>
      <c r="DT8" s="821"/>
      <c r="DU8" s="822"/>
      <c r="DV8" s="823"/>
      <c r="DW8" s="824"/>
      <c r="DX8" s="824"/>
      <c r="DY8" s="824"/>
      <c r="DZ8" s="825"/>
      <c r="EA8" s="177"/>
    </row>
    <row r="9" spans="1:131" s="178" customFormat="1" ht="26.25" customHeight="1" x14ac:dyDescent="0.15">
      <c r="A9" s="184">
        <v>3</v>
      </c>
      <c r="B9" s="794"/>
      <c r="C9" s="795"/>
      <c r="D9" s="795"/>
      <c r="E9" s="795"/>
      <c r="F9" s="795"/>
      <c r="G9" s="795"/>
      <c r="H9" s="795"/>
      <c r="I9" s="795"/>
      <c r="J9" s="795"/>
      <c r="K9" s="795"/>
      <c r="L9" s="795"/>
      <c r="M9" s="795"/>
      <c r="N9" s="795"/>
      <c r="O9" s="795"/>
      <c r="P9" s="796"/>
      <c r="Q9" s="797"/>
      <c r="R9" s="798"/>
      <c r="S9" s="798"/>
      <c r="T9" s="798"/>
      <c r="U9" s="798"/>
      <c r="V9" s="798"/>
      <c r="W9" s="798"/>
      <c r="X9" s="798"/>
      <c r="Y9" s="798"/>
      <c r="Z9" s="798"/>
      <c r="AA9" s="798"/>
      <c r="AB9" s="798"/>
      <c r="AC9" s="798"/>
      <c r="AD9" s="798"/>
      <c r="AE9" s="799"/>
      <c r="AF9" s="800"/>
      <c r="AG9" s="801"/>
      <c r="AH9" s="801"/>
      <c r="AI9" s="801"/>
      <c r="AJ9" s="802"/>
      <c r="AK9" s="803"/>
      <c r="AL9" s="804"/>
      <c r="AM9" s="804"/>
      <c r="AN9" s="804"/>
      <c r="AO9" s="804"/>
      <c r="AP9" s="804"/>
      <c r="AQ9" s="804"/>
      <c r="AR9" s="804"/>
      <c r="AS9" s="804"/>
      <c r="AT9" s="804"/>
      <c r="AU9" s="805"/>
      <c r="AV9" s="805"/>
      <c r="AW9" s="805"/>
      <c r="AX9" s="805"/>
      <c r="AY9" s="806"/>
      <c r="AZ9" s="175"/>
      <c r="BA9" s="175"/>
      <c r="BB9" s="175"/>
      <c r="BC9" s="175"/>
      <c r="BD9" s="175"/>
      <c r="BE9" s="176"/>
      <c r="BF9" s="176"/>
      <c r="BG9" s="176"/>
      <c r="BH9" s="176"/>
      <c r="BI9" s="176"/>
      <c r="BJ9" s="176"/>
      <c r="BK9" s="176"/>
      <c r="BL9" s="176"/>
      <c r="BM9" s="176"/>
      <c r="BN9" s="176"/>
      <c r="BO9" s="176"/>
      <c r="BP9" s="176"/>
      <c r="BQ9" s="185">
        <v>3</v>
      </c>
      <c r="BR9" s="186"/>
      <c r="BS9" s="807"/>
      <c r="BT9" s="808"/>
      <c r="BU9" s="808"/>
      <c r="BV9" s="808"/>
      <c r="BW9" s="808"/>
      <c r="BX9" s="808"/>
      <c r="BY9" s="808"/>
      <c r="BZ9" s="808"/>
      <c r="CA9" s="808"/>
      <c r="CB9" s="808"/>
      <c r="CC9" s="808"/>
      <c r="CD9" s="808"/>
      <c r="CE9" s="808"/>
      <c r="CF9" s="808"/>
      <c r="CG9" s="809"/>
      <c r="CH9" s="820"/>
      <c r="CI9" s="821"/>
      <c r="CJ9" s="821"/>
      <c r="CK9" s="821"/>
      <c r="CL9" s="822"/>
      <c r="CM9" s="820"/>
      <c r="CN9" s="821"/>
      <c r="CO9" s="821"/>
      <c r="CP9" s="821"/>
      <c r="CQ9" s="822"/>
      <c r="CR9" s="820"/>
      <c r="CS9" s="821"/>
      <c r="CT9" s="821"/>
      <c r="CU9" s="821"/>
      <c r="CV9" s="822"/>
      <c r="CW9" s="820"/>
      <c r="CX9" s="821"/>
      <c r="CY9" s="821"/>
      <c r="CZ9" s="821"/>
      <c r="DA9" s="822"/>
      <c r="DB9" s="820"/>
      <c r="DC9" s="821"/>
      <c r="DD9" s="821"/>
      <c r="DE9" s="821"/>
      <c r="DF9" s="822"/>
      <c r="DG9" s="820"/>
      <c r="DH9" s="821"/>
      <c r="DI9" s="821"/>
      <c r="DJ9" s="821"/>
      <c r="DK9" s="822"/>
      <c r="DL9" s="820"/>
      <c r="DM9" s="821"/>
      <c r="DN9" s="821"/>
      <c r="DO9" s="821"/>
      <c r="DP9" s="822"/>
      <c r="DQ9" s="820"/>
      <c r="DR9" s="821"/>
      <c r="DS9" s="821"/>
      <c r="DT9" s="821"/>
      <c r="DU9" s="822"/>
      <c r="DV9" s="823"/>
      <c r="DW9" s="824"/>
      <c r="DX9" s="824"/>
      <c r="DY9" s="824"/>
      <c r="DZ9" s="825"/>
      <c r="EA9" s="177"/>
    </row>
    <row r="10" spans="1:131" s="178" customFormat="1" ht="26.25" customHeight="1" x14ac:dyDescent="0.15">
      <c r="A10" s="184">
        <v>4</v>
      </c>
      <c r="B10" s="794"/>
      <c r="C10" s="795"/>
      <c r="D10" s="795"/>
      <c r="E10" s="795"/>
      <c r="F10" s="795"/>
      <c r="G10" s="795"/>
      <c r="H10" s="795"/>
      <c r="I10" s="795"/>
      <c r="J10" s="795"/>
      <c r="K10" s="795"/>
      <c r="L10" s="795"/>
      <c r="M10" s="795"/>
      <c r="N10" s="795"/>
      <c r="O10" s="795"/>
      <c r="P10" s="796"/>
      <c r="Q10" s="797"/>
      <c r="R10" s="798"/>
      <c r="S10" s="798"/>
      <c r="T10" s="798"/>
      <c r="U10" s="798"/>
      <c r="V10" s="798"/>
      <c r="W10" s="798"/>
      <c r="X10" s="798"/>
      <c r="Y10" s="798"/>
      <c r="Z10" s="798"/>
      <c r="AA10" s="798"/>
      <c r="AB10" s="798"/>
      <c r="AC10" s="798"/>
      <c r="AD10" s="798"/>
      <c r="AE10" s="799"/>
      <c r="AF10" s="800"/>
      <c r="AG10" s="801"/>
      <c r="AH10" s="801"/>
      <c r="AI10" s="801"/>
      <c r="AJ10" s="802"/>
      <c r="AK10" s="803"/>
      <c r="AL10" s="804"/>
      <c r="AM10" s="804"/>
      <c r="AN10" s="804"/>
      <c r="AO10" s="804"/>
      <c r="AP10" s="804"/>
      <c r="AQ10" s="804"/>
      <c r="AR10" s="804"/>
      <c r="AS10" s="804"/>
      <c r="AT10" s="804"/>
      <c r="AU10" s="805"/>
      <c r="AV10" s="805"/>
      <c r="AW10" s="805"/>
      <c r="AX10" s="805"/>
      <c r="AY10" s="806"/>
      <c r="AZ10" s="175"/>
      <c r="BA10" s="175"/>
      <c r="BB10" s="175"/>
      <c r="BC10" s="175"/>
      <c r="BD10" s="175"/>
      <c r="BE10" s="176"/>
      <c r="BF10" s="176"/>
      <c r="BG10" s="176"/>
      <c r="BH10" s="176"/>
      <c r="BI10" s="176"/>
      <c r="BJ10" s="176"/>
      <c r="BK10" s="176"/>
      <c r="BL10" s="176"/>
      <c r="BM10" s="176"/>
      <c r="BN10" s="176"/>
      <c r="BO10" s="176"/>
      <c r="BP10" s="176"/>
      <c r="BQ10" s="185">
        <v>4</v>
      </c>
      <c r="BR10" s="186"/>
      <c r="BS10" s="807"/>
      <c r="BT10" s="808"/>
      <c r="BU10" s="808"/>
      <c r="BV10" s="808"/>
      <c r="BW10" s="808"/>
      <c r="BX10" s="808"/>
      <c r="BY10" s="808"/>
      <c r="BZ10" s="808"/>
      <c r="CA10" s="808"/>
      <c r="CB10" s="808"/>
      <c r="CC10" s="808"/>
      <c r="CD10" s="808"/>
      <c r="CE10" s="808"/>
      <c r="CF10" s="808"/>
      <c r="CG10" s="809"/>
      <c r="CH10" s="820"/>
      <c r="CI10" s="821"/>
      <c r="CJ10" s="821"/>
      <c r="CK10" s="821"/>
      <c r="CL10" s="822"/>
      <c r="CM10" s="820"/>
      <c r="CN10" s="821"/>
      <c r="CO10" s="821"/>
      <c r="CP10" s="821"/>
      <c r="CQ10" s="822"/>
      <c r="CR10" s="820"/>
      <c r="CS10" s="821"/>
      <c r="CT10" s="821"/>
      <c r="CU10" s="821"/>
      <c r="CV10" s="822"/>
      <c r="CW10" s="820"/>
      <c r="CX10" s="821"/>
      <c r="CY10" s="821"/>
      <c r="CZ10" s="821"/>
      <c r="DA10" s="822"/>
      <c r="DB10" s="820"/>
      <c r="DC10" s="821"/>
      <c r="DD10" s="821"/>
      <c r="DE10" s="821"/>
      <c r="DF10" s="822"/>
      <c r="DG10" s="820"/>
      <c r="DH10" s="821"/>
      <c r="DI10" s="821"/>
      <c r="DJ10" s="821"/>
      <c r="DK10" s="822"/>
      <c r="DL10" s="820"/>
      <c r="DM10" s="821"/>
      <c r="DN10" s="821"/>
      <c r="DO10" s="821"/>
      <c r="DP10" s="822"/>
      <c r="DQ10" s="820"/>
      <c r="DR10" s="821"/>
      <c r="DS10" s="821"/>
      <c r="DT10" s="821"/>
      <c r="DU10" s="822"/>
      <c r="DV10" s="823"/>
      <c r="DW10" s="824"/>
      <c r="DX10" s="824"/>
      <c r="DY10" s="824"/>
      <c r="DZ10" s="825"/>
      <c r="EA10" s="177"/>
    </row>
    <row r="11" spans="1:131" s="178" customFormat="1" ht="26.25" customHeight="1" x14ac:dyDescent="0.15">
      <c r="A11" s="184">
        <v>5</v>
      </c>
      <c r="B11" s="794"/>
      <c r="C11" s="795"/>
      <c r="D11" s="795"/>
      <c r="E11" s="795"/>
      <c r="F11" s="795"/>
      <c r="G11" s="795"/>
      <c r="H11" s="795"/>
      <c r="I11" s="795"/>
      <c r="J11" s="795"/>
      <c r="K11" s="795"/>
      <c r="L11" s="795"/>
      <c r="M11" s="795"/>
      <c r="N11" s="795"/>
      <c r="O11" s="795"/>
      <c r="P11" s="796"/>
      <c r="Q11" s="797"/>
      <c r="R11" s="798"/>
      <c r="S11" s="798"/>
      <c r="T11" s="798"/>
      <c r="U11" s="798"/>
      <c r="V11" s="798"/>
      <c r="W11" s="798"/>
      <c r="X11" s="798"/>
      <c r="Y11" s="798"/>
      <c r="Z11" s="798"/>
      <c r="AA11" s="798"/>
      <c r="AB11" s="798"/>
      <c r="AC11" s="798"/>
      <c r="AD11" s="798"/>
      <c r="AE11" s="799"/>
      <c r="AF11" s="800"/>
      <c r="AG11" s="801"/>
      <c r="AH11" s="801"/>
      <c r="AI11" s="801"/>
      <c r="AJ11" s="802"/>
      <c r="AK11" s="803"/>
      <c r="AL11" s="804"/>
      <c r="AM11" s="804"/>
      <c r="AN11" s="804"/>
      <c r="AO11" s="804"/>
      <c r="AP11" s="804"/>
      <c r="AQ11" s="804"/>
      <c r="AR11" s="804"/>
      <c r="AS11" s="804"/>
      <c r="AT11" s="804"/>
      <c r="AU11" s="805"/>
      <c r="AV11" s="805"/>
      <c r="AW11" s="805"/>
      <c r="AX11" s="805"/>
      <c r="AY11" s="806"/>
      <c r="AZ11" s="175"/>
      <c r="BA11" s="175"/>
      <c r="BB11" s="175"/>
      <c r="BC11" s="175"/>
      <c r="BD11" s="175"/>
      <c r="BE11" s="176"/>
      <c r="BF11" s="176"/>
      <c r="BG11" s="176"/>
      <c r="BH11" s="176"/>
      <c r="BI11" s="176"/>
      <c r="BJ11" s="176"/>
      <c r="BK11" s="176"/>
      <c r="BL11" s="176"/>
      <c r="BM11" s="176"/>
      <c r="BN11" s="176"/>
      <c r="BO11" s="176"/>
      <c r="BP11" s="176"/>
      <c r="BQ11" s="185">
        <v>5</v>
      </c>
      <c r="BR11" s="186"/>
      <c r="BS11" s="807"/>
      <c r="BT11" s="808"/>
      <c r="BU11" s="808"/>
      <c r="BV11" s="808"/>
      <c r="BW11" s="808"/>
      <c r="BX11" s="808"/>
      <c r="BY11" s="808"/>
      <c r="BZ11" s="808"/>
      <c r="CA11" s="808"/>
      <c r="CB11" s="808"/>
      <c r="CC11" s="808"/>
      <c r="CD11" s="808"/>
      <c r="CE11" s="808"/>
      <c r="CF11" s="808"/>
      <c r="CG11" s="809"/>
      <c r="CH11" s="820"/>
      <c r="CI11" s="821"/>
      <c r="CJ11" s="821"/>
      <c r="CK11" s="821"/>
      <c r="CL11" s="822"/>
      <c r="CM11" s="820"/>
      <c r="CN11" s="821"/>
      <c r="CO11" s="821"/>
      <c r="CP11" s="821"/>
      <c r="CQ11" s="822"/>
      <c r="CR11" s="820"/>
      <c r="CS11" s="821"/>
      <c r="CT11" s="821"/>
      <c r="CU11" s="821"/>
      <c r="CV11" s="822"/>
      <c r="CW11" s="820"/>
      <c r="CX11" s="821"/>
      <c r="CY11" s="821"/>
      <c r="CZ11" s="821"/>
      <c r="DA11" s="822"/>
      <c r="DB11" s="820"/>
      <c r="DC11" s="821"/>
      <c r="DD11" s="821"/>
      <c r="DE11" s="821"/>
      <c r="DF11" s="822"/>
      <c r="DG11" s="820"/>
      <c r="DH11" s="821"/>
      <c r="DI11" s="821"/>
      <c r="DJ11" s="821"/>
      <c r="DK11" s="822"/>
      <c r="DL11" s="820"/>
      <c r="DM11" s="821"/>
      <c r="DN11" s="821"/>
      <c r="DO11" s="821"/>
      <c r="DP11" s="822"/>
      <c r="DQ11" s="820"/>
      <c r="DR11" s="821"/>
      <c r="DS11" s="821"/>
      <c r="DT11" s="821"/>
      <c r="DU11" s="822"/>
      <c r="DV11" s="823"/>
      <c r="DW11" s="824"/>
      <c r="DX11" s="824"/>
      <c r="DY11" s="824"/>
      <c r="DZ11" s="825"/>
      <c r="EA11" s="177"/>
    </row>
    <row r="12" spans="1:131" s="178" customFormat="1" ht="26.25" customHeight="1" x14ac:dyDescent="0.15">
      <c r="A12" s="184">
        <v>6</v>
      </c>
      <c r="B12" s="794"/>
      <c r="C12" s="795"/>
      <c r="D12" s="795"/>
      <c r="E12" s="795"/>
      <c r="F12" s="795"/>
      <c r="G12" s="795"/>
      <c r="H12" s="795"/>
      <c r="I12" s="795"/>
      <c r="J12" s="795"/>
      <c r="K12" s="795"/>
      <c r="L12" s="795"/>
      <c r="M12" s="795"/>
      <c r="N12" s="795"/>
      <c r="O12" s="795"/>
      <c r="P12" s="796"/>
      <c r="Q12" s="797"/>
      <c r="R12" s="798"/>
      <c r="S12" s="798"/>
      <c r="T12" s="798"/>
      <c r="U12" s="798"/>
      <c r="V12" s="798"/>
      <c r="W12" s="798"/>
      <c r="X12" s="798"/>
      <c r="Y12" s="798"/>
      <c r="Z12" s="798"/>
      <c r="AA12" s="798"/>
      <c r="AB12" s="798"/>
      <c r="AC12" s="798"/>
      <c r="AD12" s="798"/>
      <c r="AE12" s="799"/>
      <c r="AF12" s="800"/>
      <c r="AG12" s="801"/>
      <c r="AH12" s="801"/>
      <c r="AI12" s="801"/>
      <c r="AJ12" s="802"/>
      <c r="AK12" s="803"/>
      <c r="AL12" s="804"/>
      <c r="AM12" s="804"/>
      <c r="AN12" s="804"/>
      <c r="AO12" s="804"/>
      <c r="AP12" s="804"/>
      <c r="AQ12" s="804"/>
      <c r="AR12" s="804"/>
      <c r="AS12" s="804"/>
      <c r="AT12" s="804"/>
      <c r="AU12" s="805"/>
      <c r="AV12" s="805"/>
      <c r="AW12" s="805"/>
      <c r="AX12" s="805"/>
      <c r="AY12" s="806"/>
      <c r="AZ12" s="175"/>
      <c r="BA12" s="175"/>
      <c r="BB12" s="175"/>
      <c r="BC12" s="175"/>
      <c r="BD12" s="175"/>
      <c r="BE12" s="176"/>
      <c r="BF12" s="176"/>
      <c r="BG12" s="176"/>
      <c r="BH12" s="176"/>
      <c r="BI12" s="176"/>
      <c r="BJ12" s="176"/>
      <c r="BK12" s="176"/>
      <c r="BL12" s="176"/>
      <c r="BM12" s="176"/>
      <c r="BN12" s="176"/>
      <c r="BO12" s="176"/>
      <c r="BP12" s="176"/>
      <c r="BQ12" s="185">
        <v>6</v>
      </c>
      <c r="BR12" s="186"/>
      <c r="BS12" s="807"/>
      <c r="BT12" s="808"/>
      <c r="BU12" s="808"/>
      <c r="BV12" s="808"/>
      <c r="BW12" s="808"/>
      <c r="BX12" s="808"/>
      <c r="BY12" s="808"/>
      <c r="BZ12" s="808"/>
      <c r="CA12" s="808"/>
      <c r="CB12" s="808"/>
      <c r="CC12" s="808"/>
      <c r="CD12" s="808"/>
      <c r="CE12" s="808"/>
      <c r="CF12" s="808"/>
      <c r="CG12" s="809"/>
      <c r="CH12" s="820"/>
      <c r="CI12" s="821"/>
      <c r="CJ12" s="821"/>
      <c r="CK12" s="821"/>
      <c r="CL12" s="822"/>
      <c r="CM12" s="820"/>
      <c r="CN12" s="821"/>
      <c r="CO12" s="821"/>
      <c r="CP12" s="821"/>
      <c r="CQ12" s="822"/>
      <c r="CR12" s="820"/>
      <c r="CS12" s="821"/>
      <c r="CT12" s="821"/>
      <c r="CU12" s="821"/>
      <c r="CV12" s="822"/>
      <c r="CW12" s="820"/>
      <c r="CX12" s="821"/>
      <c r="CY12" s="821"/>
      <c r="CZ12" s="821"/>
      <c r="DA12" s="822"/>
      <c r="DB12" s="820"/>
      <c r="DC12" s="821"/>
      <c r="DD12" s="821"/>
      <c r="DE12" s="821"/>
      <c r="DF12" s="822"/>
      <c r="DG12" s="820"/>
      <c r="DH12" s="821"/>
      <c r="DI12" s="821"/>
      <c r="DJ12" s="821"/>
      <c r="DK12" s="822"/>
      <c r="DL12" s="820"/>
      <c r="DM12" s="821"/>
      <c r="DN12" s="821"/>
      <c r="DO12" s="821"/>
      <c r="DP12" s="822"/>
      <c r="DQ12" s="820"/>
      <c r="DR12" s="821"/>
      <c r="DS12" s="821"/>
      <c r="DT12" s="821"/>
      <c r="DU12" s="822"/>
      <c r="DV12" s="823"/>
      <c r="DW12" s="824"/>
      <c r="DX12" s="824"/>
      <c r="DY12" s="824"/>
      <c r="DZ12" s="825"/>
      <c r="EA12" s="177"/>
    </row>
    <row r="13" spans="1:131" s="178" customFormat="1" ht="26.25" customHeight="1" x14ac:dyDescent="0.15">
      <c r="A13" s="184">
        <v>7</v>
      </c>
      <c r="B13" s="794"/>
      <c r="C13" s="795"/>
      <c r="D13" s="795"/>
      <c r="E13" s="795"/>
      <c r="F13" s="795"/>
      <c r="G13" s="795"/>
      <c r="H13" s="795"/>
      <c r="I13" s="795"/>
      <c r="J13" s="795"/>
      <c r="K13" s="795"/>
      <c r="L13" s="795"/>
      <c r="M13" s="795"/>
      <c r="N13" s="795"/>
      <c r="O13" s="795"/>
      <c r="P13" s="796"/>
      <c r="Q13" s="797"/>
      <c r="R13" s="798"/>
      <c r="S13" s="798"/>
      <c r="T13" s="798"/>
      <c r="U13" s="798"/>
      <c r="V13" s="798"/>
      <c r="W13" s="798"/>
      <c r="X13" s="798"/>
      <c r="Y13" s="798"/>
      <c r="Z13" s="798"/>
      <c r="AA13" s="798"/>
      <c r="AB13" s="798"/>
      <c r="AC13" s="798"/>
      <c r="AD13" s="798"/>
      <c r="AE13" s="799"/>
      <c r="AF13" s="800"/>
      <c r="AG13" s="801"/>
      <c r="AH13" s="801"/>
      <c r="AI13" s="801"/>
      <c r="AJ13" s="802"/>
      <c r="AK13" s="803"/>
      <c r="AL13" s="804"/>
      <c r="AM13" s="804"/>
      <c r="AN13" s="804"/>
      <c r="AO13" s="804"/>
      <c r="AP13" s="804"/>
      <c r="AQ13" s="804"/>
      <c r="AR13" s="804"/>
      <c r="AS13" s="804"/>
      <c r="AT13" s="804"/>
      <c r="AU13" s="805"/>
      <c r="AV13" s="805"/>
      <c r="AW13" s="805"/>
      <c r="AX13" s="805"/>
      <c r="AY13" s="806"/>
      <c r="AZ13" s="175"/>
      <c r="BA13" s="175"/>
      <c r="BB13" s="175"/>
      <c r="BC13" s="175"/>
      <c r="BD13" s="175"/>
      <c r="BE13" s="176"/>
      <c r="BF13" s="176"/>
      <c r="BG13" s="176"/>
      <c r="BH13" s="176"/>
      <c r="BI13" s="176"/>
      <c r="BJ13" s="176"/>
      <c r="BK13" s="176"/>
      <c r="BL13" s="176"/>
      <c r="BM13" s="176"/>
      <c r="BN13" s="176"/>
      <c r="BO13" s="176"/>
      <c r="BP13" s="176"/>
      <c r="BQ13" s="185">
        <v>7</v>
      </c>
      <c r="BR13" s="186"/>
      <c r="BS13" s="807"/>
      <c r="BT13" s="808"/>
      <c r="BU13" s="808"/>
      <c r="BV13" s="808"/>
      <c r="BW13" s="808"/>
      <c r="BX13" s="808"/>
      <c r="BY13" s="808"/>
      <c r="BZ13" s="808"/>
      <c r="CA13" s="808"/>
      <c r="CB13" s="808"/>
      <c r="CC13" s="808"/>
      <c r="CD13" s="808"/>
      <c r="CE13" s="808"/>
      <c r="CF13" s="808"/>
      <c r="CG13" s="809"/>
      <c r="CH13" s="820"/>
      <c r="CI13" s="821"/>
      <c r="CJ13" s="821"/>
      <c r="CK13" s="821"/>
      <c r="CL13" s="822"/>
      <c r="CM13" s="820"/>
      <c r="CN13" s="821"/>
      <c r="CO13" s="821"/>
      <c r="CP13" s="821"/>
      <c r="CQ13" s="822"/>
      <c r="CR13" s="820"/>
      <c r="CS13" s="821"/>
      <c r="CT13" s="821"/>
      <c r="CU13" s="821"/>
      <c r="CV13" s="822"/>
      <c r="CW13" s="820"/>
      <c r="CX13" s="821"/>
      <c r="CY13" s="821"/>
      <c r="CZ13" s="821"/>
      <c r="DA13" s="822"/>
      <c r="DB13" s="820"/>
      <c r="DC13" s="821"/>
      <c r="DD13" s="821"/>
      <c r="DE13" s="821"/>
      <c r="DF13" s="822"/>
      <c r="DG13" s="820"/>
      <c r="DH13" s="821"/>
      <c r="DI13" s="821"/>
      <c r="DJ13" s="821"/>
      <c r="DK13" s="822"/>
      <c r="DL13" s="820"/>
      <c r="DM13" s="821"/>
      <c r="DN13" s="821"/>
      <c r="DO13" s="821"/>
      <c r="DP13" s="822"/>
      <c r="DQ13" s="820"/>
      <c r="DR13" s="821"/>
      <c r="DS13" s="821"/>
      <c r="DT13" s="821"/>
      <c r="DU13" s="822"/>
      <c r="DV13" s="823"/>
      <c r="DW13" s="824"/>
      <c r="DX13" s="824"/>
      <c r="DY13" s="824"/>
      <c r="DZ13" s="825"/>
      <c r="EA13" s="177"/>
    </row>
    <row r="14" spans="1:131" s="178" customFormat="1" ht="26.25" customHeight="1" x14ac:dyDescent="0.15">
      <c r="A14" s="184">
        <v>8</v>
      </c>
      <c r="B14" s="794"/>
      <c r="C14" s="795"/>
      <c r="D14" s="795"/>
      <c r="E14" s="795"/>
      <c r="F14" s="795"/>
      <c r="G14" s="795"/>
      <c r="H14" s="795"/>
      <c r="I14" s="795"/>
      <c r="J14" s="795"/>
      <c r="K14" s="795"/>
      <c r="L14" s="795"/>
      <c r="M14" s="795"/>
      <c r="N14" s="795"/>
      <c r="O14" s="795"/>
      <c r="P14" s="796"/>
      <c r="Q14" s="797"/>
      <c r="R14" s="798"/>
      <c r="S14" s="798"/>
      <c r="T14" s="798"/>
      <c r="U14" s="798"/>
      <c r="V14" s="798"/>
      <c r="W14" s="798"/>
      <c r="X14" s="798"/>
      <c r="Y14" s="798"/>
      <c r="Z14" s="798"/>
      <c r="AA14" s="798"/>
      <c r="AB14" s="798"/>
      <c r="AC14" s="798"/>
      <c r="AD14" s="798"/>
      <c r="AE14" s="799"/>
      <c r="AF14" s="800"/>
      <c r="AG14" s="801"/>
      <c r="AH14" s="801"/>
      <c r="AI14" s="801"/>
      <c r="AJ14" s="802"/>
      <c r="AK14" s="803"/>
      <c r="AL14" s="804"/>
      <c r="AM14" s="804"/>
      <c r="AN14" s="804"/>
      <c r="AO14" s="804"/>
      <c r="AP14" s="804"/>
      <c r="AQ14" s="804"/>
      <c r="AR14" s="804"/>
      <c r="AS14" s="804"/>
      <c r="AT14" s="804"/>
      <c r="AU14" s="805"/>
      <c r="AV14" s="805"/>
      <c r="AW14" s="805"/>
      <c r="AX14" s="805"/>
      <c r="AY14" s="806"/>
      <c r="AZ14" s="175"/>
      <c r="BA14" s="175"/>
      <c r="BB14" s="175"/>
      <c r="BC14" s="175"/>
      <c r="BD14" s="175"/>
      <c r="BE14" s="176"/>
      <c r="BF14" s="176"/>
      <c r="BG14" s="176"/>
      <c r="BH14" s="176"/>
      <c r="BI14" s="176"/>
      <c r="BJ14" s="176"/>
      <c r="BK14" s="176"/>
      <c r="BL14" s="176"/>
      <c r="BM14" s="176"/>
      <c r="BN14" s="176"/>
      <c r="BO14" s="176"/>
      <c r="BP14" s="176"/>
      <c r="BQ14" s="185">
        <v>8</v>
      </c>
      <c r="BR14" s="186"/>
      <c r="BS14" s="807"/>
      <c r="BT14" s="808"/>
      <c r="BU14" s="808"/>
      <c r="BV14" s="808"/>
      <c r="BW14" s="808"/>
      <c r="BX14" s="808"/>
      <c r="BY14" s="808"/>
      <c r="BZ14" s="808"/>
      <c r="CA14" s="808"/>
      <c r="CB14" s="808"/>
      <c r="CC14" s="808"/>
      <c r="CD14" s="808"/>
      <c r="CE14" s="808"/>
      <c r="CF14" s="808"/>
      <c r="CG14" s="809"/>
      <c r="CH14" s="820"/>
      <c r="CI14" s="821"/>
      <c r="CJ14" s="821"/>
      <c r="CK14" s="821"/>
      <c r="CL14" s="822"/>
      <c r="CM14" s="820"/>
      <c r="CN14" s="821"/>
      <c r="CO14" s="821"/>
      <c r="CP14" s="821"/>
      <c r="CQ14" s="822"/>
      <c r="CR14" s="820"/>
      <c r="CS14" s="821"/>
      <c r="CT14" s="821"/>
      <c r="CU14" s="821"/>
      <c r="CV14" s="822"/>
      <c r="CW14" s="820"/>
      <c r="CX14" s="821"/>
      <c r="CY14" s="821"/>
      <c r="CZ14" s="821"/>
      <c r="DA14" s="822"/>
      <c r="DB14" s="820"/>
      <c r="DC14" s="821"/>
      <c r="DD14" s="821"/>
      <c r="DE14" s="821"/>
      <c r="DF14" s="822"/>
      <c r="DG14" s="820"/>
      <c r="DH14" s="821"/>
      <c r="DI14" s="821"/>
      <c r="DJ14" s="821"/>
      <c r="DK14" s="822"/>
      <c r="DL14" s="820"/>
      <c r="DM14" s="821"/>
      <c r="DN14" s="821"/>
      <c r="DO14" s="821"/>
      <c r="DP14" s="822"/>
      <c r="DQ14" s="820"/>
      <c r="DR14" s="821"/>
      <c r="DS14" s="821"/>
      <c r="DT14" s="821"/>
      <c r="DU14" s="822"/>
      <c r="DV14" s="823"/>
      <c r="DW14" s="824"/>
      <c r="DX14" s="824"/>
      <c r="DY14" s="824"/>
      <c r="DZ14" s="825"/>
      <c r="EA14" s="177"/>
    </row>
    <row r="15" spans="1:131" s="178" customFormat="1" ht="26.25" customHeight="1" x14ac:dyDescent="0.15">
      <c r="A15" s="184">
        <v>9</v>
      </c>
      <c r="B15" s="794"/>
      <c r="C15" s="795"/>
      <c r="D15" s="795"/>
      <c r="E15" s="795"/>
      <c r="F15" s="795"/>
      <c r="G15" s="795"/>
      <c r="H15" s="795"/>
      <c r="I15" s="795"/>
      <c r="J15" s="795"/>
      <c r="K15" s="795"/>
      <c r="L15" s="795"/>
      <c r="M15" s="795"/>
      <c r="N15" s="795"/>
      <c r="O15" s="795"/>
      <c r="P15" s="796"/>
      <c r="Q15" s="797"/>
      <c r="R15" s="798"/>
      <c r="S15" s="798"/>
      <c r="T15" s="798"/>
      <c r="U15" s="798"/>
      <c r="V15" s="798"/>
      <c r="W15" s="798"/>
      <c r="X15" s="798"/>
      <c r="Y15" s="798"/>
      <c r="Z15" s="798"/>
      <c r="AA15" s="798"/>
      <c r="AB15" s="798"/>
      <c r="AC15" s="798"/>
      <c r="AD15" s="798"/>
      <c r="AE15" s="799"/>
      <c r="AF15" s="800"/>
      <c r="AG15" s="801"/>
      <c r="AH15" s="801"/>
      <c r="AI15" s="801"/>
      <c r="AJ15" s="802"/>
      <c r="AK15" s="803"/>
      <c r="AL15" s="804"/>
      <c r="AM15" s="804"/>
      <c r="AN15" s="804"/>
      <c r="AO15" s="804"/>
      <c r="AP15" s="804"/>
      <c r="AQ15" s="804"/>
      <c r="AR15" s="804"/>
      <c r="AS15" s="804"/>
      <c r="AT15" s="804"/>
      <c r="AU15" s="805"/>
      <c r="AV15" s="805"/>
      <c r="AW15" s="805"/>
      <c r="AX15" s="805"/>
      <c r="AY15" s="806"/>
      <c r="AZ15" s="175"/>
      <c r="BA15" s="175"/>
      <c r="BB15" s="175"/>
      <c r="BC15" s="175"/>
      <c r="BD15" s="175"/>
      <c r="BE15" s="176"/>
      <c r="BF15" s="176"/>
      <c r="BG15" s="176"/>
      <c r="BH15" s="176"/>
      <c r="BI15" s="176"/>
      <c r="BJ15" s="176"/>
      <c r="BK15" s="176"/>
      <c r="BL15" s="176"/>
      <c r="BM15" s="176"/>
      <c r="BN15" s="176"/>
      <c r="BO15" s="176"/>
      <c r="BP15" s="176"/>
      <c r="BQ15" s="185">
        <v>9</v>
      </c>
      <c r="BR15" s="186"/>
      <c r="BS15" s="807"/>
      <c r="BT15" s="808"/>
      <c r="BU15" s="808"/>
      <c r="BV15" s="808"/>
      <c r="BW15" s="808"/>
      <c r="BX15" s="808"/>
      <c r="BY15" s="808"/>
      <c r="BZ15" s="808"/>
      <c r="CA15" s="808"/>
      <c r="CB15" s="808"/>
      <c r="CC15" s="808"/>
      <c r="CD15" s="808"/>
      <c r="CE15" s="808"/>
      <c r="CF15" s="808"/>
      <c r="CG15" s="809"/>
      <c r="CH15" s="820"/>
      <c r="CI15" s="821"/>
      <c r="CJ15" s="821"/>
      <c r="CK15" s="821"/>
      <c r="CL15" s="822"/>
      <c r="CM15" s="820"/>
      <c r="CN15" s="821"/>
      <c r="CO15" s="821"/>
      <c r="CP15" s="821"/>
      <c r="CQ15" s="822"/>
      <c r="CR15" s="820"/>
      <c r="CS15" s="821"/>
      <c r="CT15" s="821"/>
      <c r="CU15" s="821"/>
      <c r="CV15" s="822"/>
      <c r="CW15" s="820"/>
      <c r="CX15" s="821"/>
      <c r="CY15" s="821"/>
      <c r="CZ15" s="821"/>
      <c r="DA15" s="822"/>
      <c r="DB15" s="820"/>
      <c r="DC15" s="821"/>
      <c r="DD15" s="821"/>
      <c r="DE15" s="821"/>
      <c r="DF15" s="822"/>
      <c r="DG15" s="820"/>
      <c r="DH15" s="821"/>
      <c r="DI15" s="821"/>
      <c r="DJ15" s="821"/>
      <c r="DK15" s="822"/>
      <c r="DL15" s="820"/>
      <c r="DM15" s="821"/>
      <c r="DN15" s="821"/>
      <c r="DO15" s="821"/>
      <c r="DP15" s="822"/>
      <c r="DQ15" s="820"/>
      <c r="DR15" s="821"/>
      <c r="DS15" s="821"/>
      <c r="DT15" s="821"/>
      <c r="DU15" s="822"/>
      <c r="DV15" s="823"/>
      <c r="DW15" s="824"/>
      <c r="DX15" s="824"/>
      <c r="DY15" s="824"/>
      <c r="DZ15" s="825"/>
      <c r="EA15" s="177"/>
    </row>
    <row r="16" spans="1:131" s="178" customFormat="1" ht="26.25" customHeight="1" x14ac:dyDescent="0.15">
      <c r="A16" s="184">
        <v>10</v>
      </c>
      <c r="B16" s="794"/>
      <c r="C16" s="795"/>
      <c r="D16" s="795"/>
      <c r="E16" s="795"/>
      <c r="F16" s="795"/>
      <c r="G16" s="795"/>
      <c r="H16" s="795"/>
      <c r="I16" s="795"/>
      <c r="J16" s="795"/>
      <c r="K16" s="795"/>
      <c r="L16" s="795"/>
      <c r="M16" s="795"/>
      <c r="N16" s="795"/>
      <c r="O16" s="795"/>
      <c r="P16" s="796"/>
      <c r="Q16" s="797"/>
      <c r="R16" s="798"/>
      <c r="S16" s="798"/>
      <c r="T16" s="798"/>
      <c r="U16" s="798"/>
      <c r="V16" s="798"/>
      <c r="W16" s="798"/>
      <c r="X16" s="798"/>
      <c r="Y16" s="798"/>
      <c r="Z16" s="798"/>
      <c r="AA16" s="798"/>
      <c r="AB16" s="798"/>
      <c r="AC16" s="798"/>
      <c r="AD16" s="798"/>
      <c r="AE16" s="799"/>
      <c r="AF16" s="800"/>
      <c r="AG16" s="801"/>
      <c r="AH16" s="801"/>
      <c r="AI16" s="801"/>
      <c r="AJ16" s="802"/>
      <c r="AK16" s="803"/>
      <c r="AL16" s="804"/>
      <c r="AM16" s="804"/>
      <c r="AN16" s="804"/>
      <c r="AO16" s="804"/>
      <c r="AP16" s="804"/>
      <c r="AQ16" s="804"/>
      <c r="AR16" s="804"/>
      <c r="AS16" s="804"/>
      <c r="AT16" s="804"/>
      <c r="AU16" s="805"/>
      <c r="AV16" s="805"/>
      <c r="AW16" s="805"/>
      <c r="AX16" s="805"/>
      <c r="AY16" s="806"/>
      <c r="AZ16" s="175"/>
      <c r="BA16" s="175"/>
      <c r="BB16" s="175"/>
      <c r="BC16" s="175"/>
      <c r="BD16" s="175"/>
      <c r="BE16" s="176"/>
      <c r="BF16" s="176"/>
      <c r="BG16" s="176"/>
      <c r="BH16" s="176"/>
      <c r="BI16" s="176"/>
      <c r="BJ16" s="176"/>
      <c r="BK16" s="176"/>
      <c r="BL16" s="176"/>
      <c r="BM16" s="176"/>
      <c r="BN16" s="176"/>
      <c r="BO16" s="176"/>
      <c r="BP16" s="176"/>
      <c r="BQ16" s="185">
        <v>10</v>
      </c>
      <c r="BR16" s="186"/>
      <c r="BS16" s="807"/>
      <c r="BT16" s="808"/>
      <c r="BU16" s="808"/>
      <c r="BV16" s="808"/>
      <c r="BW16" s="808"/>
      <c r="BX16" s="808"/>
      <c r="BY16" s="808"/>
      <c r="BZ16" s="808"/>
      <c r="CA16" s="808"/>
      <c r="CB16" s="808"/>
      <c r="CC16" s="808"/>
      <c r="CD16" s="808"/>
      <c r="CE16" s="808"/>
      <c r="CF16" s="808"/>
      <c r="CG16" s="809"/>
      <c r="CH16" s="820"/>
      <c r="CI16" s="821"/>
      <c r="CJ16" s="821"/>
      <c r="CK16" s="821"/>
      <c r="CL16" s="822"/>
      <c r="CM16" s="820"/>
      <c r="CN16" s="821"/>
      <c r="CO16" s="821"/>
      <c r="CP16" s="821"/>
      <c r="CQ16" s="822"/>
      <c r="CR16" s="820"/>
      <c r="CS16" s="821"/>
      <c r="CT16" s="821"/>
      <c r="CU16" s="821"/>
      <c r="CV16" s="822"/>
      <c r="CW16" s="820"/>
      <c r="CX16" s="821"/>
      <c r="CY16" s="821"/>
      <c r="CZ16" s="821"/>
      <c r="DA16" s="822"/>
      <c r="DB16" s="820"/>
      <c r="DC16" s="821"/>
      <c r="DD16" s="821"/>
      <c r="DE16" s="821"/>
      <c r="DF16" s="822"/>
      <c r="DG16" s="820"/>
      <c r="DH16" s="821"/>
      <c r="DI16" s="821"/>
      <c r="DJ16" s="821"/>
      <c r="DK16" s="822"/>
      <c r="DL16" s="820"/>
      <c r="DM16" s="821"/>
      <c r="DN16" s="821"/>
      <c r="DO16" s="821"/>
      <c r="DP16" s="822"/>
      <c r="DQ16" s="820"/>
      <c r="DR16" s="821"/>
      <c r="DS16" s="821"/>
      <c r="DT16" s="821"/>
      <c r="DU16" s="822"/>
      <c r="DV16" s="823"/>
      <c r="DW16" s="824"/>
      <c r="DX16" s="824"/>
      <c r="DY16" s="824"/>
      <c r="DZ16" s="825"/>
      <c r="EA16" s="177"/>
    </row>
    <row r="17" spans="1:131" s="178" customFormat="1" ht="26.25" customHeight="1" x14ac:dyDescent="0.15">
      <c r="A17" s="184">
        <v>11</v>
      </c>
      <c r="B17" s="794"/>
      <c r="C17" s="795"/>
      <c r="D17" s="795"/>
      <c r="E17" s="795"/>
      <c r="F17" s="795"/>
      <c r="G17" s="795"/>
      <c r="H17" s="795"/>
      <c r="I17" s="795"/>
      <c r="J17" s="795"/>
      <c r="K17" s="795"/>
      <c r="L17" s="795"/>
      <c r="M17" s="795"/>
      <c r="N17" s="795"/>
      <c r="O17" s="795"/>
      <c r="P17" s="796"/>
      <c r="Q17" s="797"/>
      <c r="R17" s="798"/>
      <c r="S17" s="798"/>
      <c r="T17" s="798"/>
      <c r="U17" s="798"/>
      <c r="V17" s="798"/>
      <c r="W17" s="798"/>
      <c r="X17" s="798"/>
      <c r="Y17" s="798"/>
      <c r="Z17" s="798"/>
      <c r="AA17" s="798"/>
      <c r="AB17" s="798"/>
      <c r="AC17" s="798"/>
      <c r="AD17" s="798"/>
      <c r="AE17" s="799"/>
      <c r="AF17" s="800"/>
      <c r="AG17" s="801"/>
      <c r="AH17" s="801"/>
      <c r="AI17" s="801"/>
      <c r="AJ17" s="802"/>
      <c r="AK17" s="803"/>
      <c r="AL17" s="804"/>
      <c r="AM17" s="804"/>
      <c r="AN17" s="804"/>
      <c r="AO17" s="804"/>
      <c r="AP17" s="804"/>
      <c r="AQ17" s="804"/>
      <c r="AR17" s="804"/>
      <c r="AS17" s="804"/>
      <c r="AT17" s="804"/>
      <c r="AU17" s="805"/>
      <c r="AV17" s="805"/>
      <c r="AW17" s="805"/>
      <c r="AX17" s="805"/>
      <c r="AY17" s="806"/>
      <c r="AZ17" s="175"/>
      <c r="BA17" s="175"/>
      <c r="BB17" s="175"/>
      <c r="BC17" s="175"/>
      <c r="BD17" s="175"/>
      <c r="BE17" s="176"/>
      <c r="BF17" s="176"/>
      <c r="BG17" s="176"/>
      <c r="BH17" s="176"/>
      <c r="BI17" s="176"/>
      <c r="BJ17" s="176"/>
      <c r="BK17" s="176"/>
      <c r="BL17" s="176"/>
      <c r="BM17" s="176"/>
      <c r="BN17" s="176"/>
      <c r="BO17" s="176"/>
      <c r="BP17" s="176"/>
      <c r="BQ17" s="185">
        <v>11</v>
      </c>
      <c r="BR17" s="186"/>
      <c r="BS17" s="807"/>
      <c r="BT17" s="808"/>
      <c r="BU17" s="808"/>
      <c r="BV17" s="808"/>
      <c r="BW17" s="808"/>
      <c r="BX17" s="808"/>
      <c r="BY17" s="808"/>
      <c r="BZ17" s="808"/>
      <c r="CA17" s="808"/>
      <c r="CB17" s="808"/>
      <c r="CC17" s="808"/>
      <c r="CD17" s="808"/>
      <c r="CE17" s="808"/>
      <c r="CF17" s="808"/>
      <c r="CG17" s="809"/>
      <c r="CH17" s="820"/>
      <c r="CI17" s="821"/>
      <c r="CJ17" s="821"/>
      <c r="CK17" s="821"/>
      <c r="CL17" s="822"/>
      <c r="CM17" s="820"/>
      <c r="CN17" s="821"/>
      <c r="CO17" s="821"/>
      <c r="CP17" s="821"/>
      <c r="CQ17" s="822"/>
      <c r="CR17" s="820"/>
      <c r="CS17" s="821"/>
      <c r="CT17" s="821"/>
      <c r="CU17" s="821"/>
      <c r="CV17" s="822"/>
      <c r="CW17" s="820"/>
      <c r="CX17" s="821"/>
      <c r="CY17" s="821"/>
      <c r="CZ17" s="821"/>
      <c r="DA17" s="822"/>
      <c r="DB17" s="820"/>
      <c r="DC17" s="821"/>
      <c r="DD17" s="821"/>
      <c r="DE17" s="821"/>
      <c r="DF17" s="822"/>
      <c r="DG17" s="820"/>
      <c r="DH17" s="821"/>
      <c r="DI17" s="821"/>
      <c r="DJ17" s="821"/>
      <c r="DK17" s="822"/>
      <c r="DL17" s="820"/>
      <c r="DM17" s="821"/>
      <c r="DN17" s="821"/>
      <c r="DO17" s="821"/>
      <c r="DP17" s="822"/>
      <c r="DQ17" s="820"/>
      <c r="DR17" s="821"/>
      <c r="DS17" s="821"/>
      <c r="DT17" s="821"/>
      <c r="DU17" s="822"/>
      <c r="DV17" s="823"/>
      <c r="DW17" s="824"/>
      <c r="DX17" s="824"/>
      <c r="DY17" s="824"/>
      <c r="DZ17" s="825"/>
      <c r="EA17" s="177"/>
    </row>
    <row r="18" spans="1:131" s="178" customFormat="1" ht="26.25" customHeight="1" x14ac:dyDescent="0.15">
      <c r="A18" s="184">
        <v>12</v>
      </c>
      <c r="B18" s="794"/>
      <c r="C18" s="795"/>
      <c r="D18" s="795"/>
      <c r="E18" s="795"/>
      <c r="F18" s="795"/>
      <c r="G18" s="795"/>
      <c r="H18" s="795"/>
      <c r="I18" s="795"/>
      <c r="J18" s="795"/>
      <c r="K18" s="795"/>
      <c r="L18" s="795"/>
      <c r="M18" s="795"/>
      <c r="N18" s="795"/>
      <c r="O18" s="795"/>
      <c r="P18" s="796"/>
      <c r="Q18" s="797"/>
      <c r="R18" s="798"/>
      <c r="S18" s="798"/>
      <c r="T18" s="798"/>
      <c r="U18" s="798"/>
      <c r="V18" s="798"/>
      <c r="W18" s="798"/>
      <c r="X18" s="798"/>
      <c r="Y18" s="798"/>
      <c r="Z18" s="798"/>
      <c r="AA18" s="798"/>
      <c r="AB18" s="798"/>
      <c r="AC18" s="798"/>
      <c r="AD18" s="798"/>
      <c r="AE18" s="799"/>
      <c r="AF18" s="800"/>
      <c r="AG18" s="801"/>
      <c r="AH18" s="801"/>
      <c r="AI18" s="801"/>
      <c r="AJ18" s="802"/>
      <c r="AK18" s="803"/>
      <c r="AL18" s="804"/>
      <c r="AM18" s="804"/>
      <c r="AN18" s="804"/>
      <c r="AO18" s="804"/>
      <c r="AP18" s="804"/>
      <c r="AQ18" s="804"/>
      <c r="AR18" s="804"/>
      <c r="AS18" s="804"/>
      <c r="AT18" s="804"/>
      <c r="AU18" s="805"/>
      <c r="AV18" s="805"/>
      <c r="AW18" s="805"/>
      <c r="AX18" s="805"/>
      <c r="AY18" s="806"/>
      <c r="AZ18" s="175"/>
      <c r="BA18" s="175"/>
      <c r="BB18" s="175"/>
      <c r="BC18" s="175"/>
      <c r="BD18" s="175"/>
      <c r="BE18" s="176"/>
      <c r="BF18" s="176"/>
      <c r="BG18" s="176"/>
      <c r="BH18" s="176"/>
      <c r="BI18" s="176"/>
      <c r="BJ18" s="176"/>
      <c r="BK18" s="176"/>
      <c r="BL18" s="176"/>
      <c r="BM18" s="176"/>
      <c r="BN18" s="176"/>
      <c r="BO18" s="176"/>
      <c r="BP18" s="176"/>
      <c r="BQ18" s="185">
        <v>12</v>
      </c>
      <c r="BR18" s="186"/>
      <c r="BS18" s="807"/>
      <c r="BT18" s="808"/>
      <c r="BU18" s="808"/>
      <c r="BV18" s="808"/>
      <c r="BW18" s="808"/>
      <c r="BX18" s="808"/>
      <c r="BY18" s="808"/>
      <c r="BZ18" s="808"/>
      <c r="CA18" s="808"/>
      <c r="CB18" s="808"/>
      <c r="CC18" s="808"/>
      <c r="CD18" s="808"/>
      <c r="CE18" s="808"/>
      <c r="CF18" s="808"/>
      <c r="CG18" s="809"/>
      <c r="CH18" s="820"/>
      <c r="CI18" s="821"/>
      <c r="CJ18" s="821"/>
      <c r="CK18" s="821"/>
      <c r="CL18" s="822"/>
      <c r="CM18" s="820"/>
      <c r="CN18" s="821"/>
      <c r="CO18" s="821"/>
      <c r="CP18" s="821"/>
      <c r="CQ18" s="822"/>
      <c r="CR18" s="820"/>
      <c r="CS18" s="821"/>
      <c r="CT18" s="821"/>
      <c r="CU18" s="821"/>
      <c r="CV18" s="822"/>
      <c r="CW18" s="820"/>
      <c r="CX18" s="821"/>
      <c r="CY18" s="821"/>
      <c r="CZ18" s="821"/>
      <c r="DA18" s="822"/>
      <c r="DB18" s="820"/>
      <c r="DC18" s="821"/>
      <c r="DD18" s="821"/>
      <c r="DE18" s="821"/>
      <c r="DF18" s="822"/>
      <c r="DG18" s="820"/>
      <c r="DH18" s="821"/>
      <c r="DI18" s="821"/>
      <c r="DJ18" s="821"/>
      <c r="DK18" s="822"/>
      <c r="DL18" s="820"/>
      <c r="DM18" s="821"/>
      <c r="DN18" s="821"/>
      <c r="DO18" s="821"/>
      <c r="DP18" s="822"/>
      <c r="DQ18" s="820"/>
      <c r="DR18" s="821"/>
      <c r="DS18" s="821"/>
      <c r="DT18" s="821"/>
      <c r="DU18" s="822"/>
      <c r="DV18" s="823"/>
      <c r="DW18" s="824"/>
      <c r="DX18" s="824"/>
      <c r="DY18" s="824"/>
      <c r="DZ18" s="825"/>
      <c r="EA18" s="177"/>
    </row>
    <row r="19" spans="1:131" s="178" customFormat="1" ht="26.25" customHeight="1" x14ac:dyDescent="0.15">
      <c r="A19" s="184">
        <v>13</v>
      </c>
      <c r="B19" s="794"/>
      <c r="C19" s="795"/>
      <c r="D19" s="795"/>
      <c r="E19" s="795"/>
      <c r="F19" s="795"/>
      <c r="G19" s="795"/>
      <c r="H19" s="795"/>
      <c r="I19" s="795"/>
      <c r="J19" s="795"/>
      <c r="K19" s="795"/>
      <c r="L19" s="795"/>
      <c r="M19" s="795"/>
      <c r="N19" s="795"/>
      <c r="O19" s="795"/>
      <c r="P19" s="796"/>
      <c r="Q19" s="797"/>
      <c r="R19" s="798"/>
      <c r="S19" s="798"/>
      <c r="T19" s="798"/>
      <c r="U19" s="798"/>
      <c r="V19" s="798"/>
      <c r="W19" s="798"/>
      <c r="X19" s="798"/>
      <c r="Y19" s="798"/>
      <c r="Z19" s="798"/>
      <c r="AA19" s="798"/>
      <c r="AB19" s="798"/>
      <c r="AC19" s="798"/>
      <c r="AD19" s="798"/>
      <c r="AE19" s="799"/>
      <c r="AF19" s="800"/>
      <c r="AG19" s="801"/>
      <c r="AH19" s="801"/>
      <c r="AI19" s="801"/>
      <c r="AJ19" s="802"/>
      <c r="AK19" s="803"/>
      <c r="AL19" s="804"/>
      <c r="AM19" s="804"/>
      <c r="AN19" s="804"/>
      <c r="AO19" s="804"/>
      <c r="AP19" s="804"/>
      <c r="AQ19" s="804"/>
      <c r="AR19" s="804"/>
      <c r="AS19" s="804"/>
      <c r="AT19" s="804"/>
      <c r="AU19" s="805"/>
      <c r="AV19" s="805"/>
      <c r="AW19" s="805"/>
      <c r="AX19" s="805"/>
      <c r="AY19" s="806"/>
      <c r="AZ19" s="175"/>
      <c r="BA19" s="175"/>
      <c r="BB19" s="175"/>
      <c r="BC19" s="175"/>
      <c r="BD19" s="175"/>
      <c r="BE19" s="176"/>
      <c r="BF19" s="176"/>
      <c r="BG19" s="176"/>
      <c r="BH19" s="176"/>
      <c r="BI19" s="176"/>
      <c r="BJ19" s="176"/>
      <c r="BK19" s="176"/>
      <c r="BL19" s="176"/>
      <c r="BM19" s="176"/>
      <c r="BN19" s="176"/>
      <c r="BO19" s="176"/>
      <c r="BP19" s="176"/>
      <c r="BQ19" s="185">
        <v>13</v>
      </c>
      <c r="BR19" s="186"/>
      <c r="BS19" s="807"/>
      <c r="BT19" s="808"/>
      <c r="BU19" s="808"/>
      <c r="BV19" s="808"/>
      <c r="BW19" s="808"/>
      <c r="BX19" s="808"/>
      <c r="BY19" s="808"/>
      <c r="BZ19" s="808"/>
      <c r="CA19" s="808"/>
      <c r="CB19" s="808"/>
      <c r="CC19" s="808"/>
      <c r="CD19" s="808"/>
      <c r="CE19" s="808"/>
      <c r="CF19" s="808"/>
      <c r="CG19" s="809"/>
      <c r="CH19" s="820"/>
      <c r="CI19" s="821"/>
      <c r="CJ19" s="821"/>
      <c r="CK19" s="821"/>
      <c r="CL19" s="822"/>
      <c r="CM19" s="820"/>
      <c r="CN19" s="821"/>
      <c r="CO19" s="821"/>
      <c r="CP19" s="821"/>
      <c r="CQ19" s="822"/>
      <c r="CR19" s="820"/>
      <c r="CS19" s="821"/>
      <c r="CT19" s="821"/>
      <c r="CU19" s="821"/>
      <c r="CV19" s="822"/>
      <c r="CW19" s="820"/>
      <c r="CX19" s="821"/>
      <c r="CY19" s="821"/>
      <c r="CZ19" s="821"/>
      <c r="DA19" s="822"/>
      <c r="DB19" s="820"/>
      <c r="DC19" s="821"/>
      <c r="DD19" s="821"/>
      <c r="DE19" s="821"/>
      <c r="DF19" s="822"/>
      <c r="DG19" s="820"/>
      <c r="DH19" s="821"/>
      <c r="DI19" s="821"/>
      <c r="DJ19" s="821"/>
      <c r="DK19" s="822"/>
      <c r="DL19" s="820"/>
      <c r="DM19" s="821"/>
      <c r="DN19" s="821"/>
      <c r="DO19" s="821"/>
      <c r="DP19" s="822"/>
      <c r="DQ19" s="820"/>
      <c r="DR19" s="821"/>
      <c r="DS19" s="821"/>
      <c r="DT19" s="821"/>
      <c r="DU19" s="822"/>
      <c r="DV19" s="823"/>
      <c r="DW19" s="824"/>
      <c r="DX19" s="824"/>
      <c r="DY19" s="824"/>
      <c r="DZ19" s="825"/>
      <c r="EA19" s="177"/>
    </row>
    <row r="20" spans="1:131" s="178" customFormat="1" ht="26.25" customHeight="1" x14ac:dyDescent="0.15">
      <c r="A20" s="184">
        <v>14</v>
      </c>
      <c r="B20" s="794"/>
      <c r="C20" s="795"/>
      <c r="D20" s="795"/>
      <c r="E20" s="795"/>
      <c r="F20" s="795"/>
      <c r="G20" s="795"/>
      <c r="H20" s="795"/>
      <c r="I20" s="795"/>
      <c r="J20" s="795"/>
      <c r="K20" s="795"/>
      <c r="L20" s="795"/>
      <c r="M20" s="795"/>
      <c r="N20" s="795"/>
      <c r="O20" s="795"/>
      <c r="P20" s="796"/>
      <c r="Q20" s="797"/>
      <c r="R20" s="798"/>
      <c r="S20" s="798"/>
      <c r="T20" s="798"/>
      <c r="U20" s="798"/>
      <c r="V20" s="798"/>
      <c r="W20" s="798"/>
      <c r="X20" s="798"/>
      <c r="Y20" s="798"/>
      <c r="Z20" s="798"/>
      <c r="AA20" s="798"/>
      <c r="AB20" s="798"/>
      <c r="AC20" s="798"/>
      <c r="AD20" s="798"/>
      <c r="AE20" s="799"/>
      <c r="AF20" s="800"/>
      <c r="AG20" s="801"/>
      <c r="AH20" s="801"/>
      <c r="AI20" s="801"/>
      <c r="AJ20" s="802"/>
      <c r="AK20" s="803"/>
      <c r="AL20" s="804"/>
      <c r="AM20" s="804"/>
      <c r="AN20" s="804"/>
      <c r="AO20" s="804"/>
      <c r="AP20" s="804"/>
      <c r="AQ20" s="804"/>
      <c r="AR20" s="804"/>
      <c r="AS20" s="804"/>
      <c r="AT20" s="804"/>
      <c r="AU20" s="805"/>
      <c r="AV20" s="805"/>
      <c r="AW20" s="805"/>
      <c r="AX20" s="805"/>
      <c r="AY20" s="806"/>
      <c r="AZ20" s="175"/>
      <c r="BA20" s="175"/>
      <c r="BB20" s="175"/>
      <c r="BC20" s="175"/>
      <c r="BD20" s="175"/>
      <c r="BE20" s="176"/>
      <c r="BF20" s="176"/>
      <c r="BG20" s="176"/>
      <c r="BH20" s="176"/>
      <c r="BI20" s="176"/>
      <c r="BJ20" s="176"/>
      <c r="BK20" s="176"/>
      <c r="BL20" s="176"/>
      <c r="BM20" s="176"/>
      <c r="BN20" s="176"/>
      <c r="BO20" s="176"/>
      <c r="BP20" s="176"/>
      <c r="BQ20" s="185">
        <v>14</v>
      </c>
      <c r="BR20" s="186"/>
      <c r="BS20" s="807"/>
      <c r="BT20" s="808"/>
      <c r="BU20" s="808"/>
      <c r="BV20" s="808"/>
      <c r="BW20" s="808"/>
      <c r="BX20" s="808"/>
      <c r="BY20" s="808"/>
      <c r="BZ20" s="808"/>
      <c r="CA20" s="808"/>
      <c r="CB20" s="808"/>
      <c r="CC20" s="808"/>
      <c r="CD20" s="808"/>
      <c r="CE20" s="808"/>
      <c r="CF20" s="808"/>
      <c r="CG20" s="809"/>
      <c r="CH20" s="820"/>
      <c r="CI20" s="821"/>
      <c r="CJ20" s="821"/>
      <c r="CK20" s="821"/>
      <c r="CL20" s="822"/>
      <c r="CM20" s="820"/>
      <c r="CN20" s="821"/>
      <c r="CO20" s="821"/>
      <c r="CP20" s="821"/>
      <c r="CQ20" s="822"/>
      <c r="CR20" s="820"/>
      <c r="CS20" s="821"/>
      <c r="CT20" s="821"/>
      <c r="CU20" s="821"/>
      <c r="CV20" s="822"/>
      <c r="CW20" s="820"/>
      <c r="CX20" s="821"/>
      <c r="CY20" s="821"/>
      <c r="CZ20" s="821"/>
      <c r="DA20" s="822"/>
      <c r="DB20" s="820"/>
      <c r="DC20" s="821"/>
      <c r="DD20" s="821"/>
      <c r="DE20" s="821"/>
      <c r="DF20" s="822"/>
      <c r="DG20" s="820"/>
      <c r="DH20" s="821"/>
      <c r="DI20" s="821"/>
      <c r="DJ20" s="821"/>
      <c r="DK20" s="822"/>
      <c r="DL20" s="820"/>
      <c r="DM20" s="821"/>
      <c r="DN20" s="821"/>
      <c r="DO20" s="821"/>
      <c r="DP20" s="822"/>
      <c r="DQ20" s="820"/>
      <c r="DR20" s="821"/>
      <c r="DS20" s="821"/>
      <c r="DT20" s="821"/>
      <c r="DU20" s="822"/>
      <c r="DV20" s="823"/>
      <c r="DW20" s="824"/>
      <c r="DX20" s="824"/>
      <c r="DY20" s="824"/>
      <c r="DZ20" s="825"/>
      <c r="EA20" s="177"/>
    </row>
    <row r="21" spans="1:131" s="178" customFormat="1" ht="26.25" customHeight="1" thickBot="1" x14ac:dyDescent="0.2">
      <c r="A21" s="184">
        <v>15</v>
      </c>
      <c r="B21" s="794"/>
      <c r="C21" s="795"/>
      <c r="D21" s="795"/>
      <c r="E21" s="795"/>
      <c r="F21" s="795"/>
      <c r="G21" s="795"/>
      <c r="H21" s="795"/>
      <c r="I21" s="795"/>
      <c r="J21" s="795"/>
      <c r="K21" s="795"/>
      <c r="L21" s="795"/>
      <c r="M21" s="795"/>
      <c r="N21" s="795"/>
      <c r="O21" s="795"/>
      <c r="P21" s="796"/>
      <c r="Q21" s="797"/>
      <c r="R21" s="798"/>
      <c r="S21" s="798"/>
      <c r="T21" s="798"/>
      <c r="U21" s="798"/>
      <c r="V21" s="798"/>
      <c r="W21" s="798"/>
      <c r="X21" s="798"/>
      <c r="Y21" s="798"/>
      <c r="Z21" s="798"/>
      <c r="AA21" s="798"/>
      <c r="AB21" s="798"/>
      <c r="AC21" s="798"/>
      <c r="AD21" s="798"/>
      <c r="AE21" s="799"/>
      <c r="AF21" s="800"/>
      <c r="AG21" s="801"/>
      <c r="AH21" s="801"/>
      <c r="AI21" s="801"/>
      <c r="AJ21" s="802"/>
      <c r="AK21" s="803"/>
      <c r="AL21" s="804"/>
      <c r="AM21" s="804"/>
      <c r="AN21" s="804"/>
      <c r="AO21" s="804"/>
      <c r="AP21" s="804"/>
      <c r="AQ21" s="804"/>
      <c r="AR21" s="804"/>
      <c r="AS21" s="804"/>
      <c r="AT21" s="804"/>
      <c r="AU21" s="805"/>
      <c r="AV21" s="805"/>
      <c r="AW21" s="805"/>
      <c r="AX21" s="805"/>
      <c r="AY21" s="806"/>
      <c r="AZ21" s="175"/>
      <c r="BA21" s="175"/>
      <c r="BB21" s="175"/>
      <c r="BC21" s="175"/>
      <c r="BD21" s="175"/>
      <c r="BE21" s="176"/>
      <c r="BF21" s="176"/>
      <c r="BG21" s="176"/>
      <c r="BH21" s="176"/>
      <c r="BI21" s="176"/>
      <c r="BJ21" s="176"/>
      <c r="BK21" s="176"/>
      <c r="BL21" s="176"/>
      <c r="BM21" s="176"/>
      <c r="BN21" s="176"/>
      <c r="BO21" s="176"/>
      <c r="BP21" s="176"/>
      <c r="BQ21" s="185">
        <v>15</v>
      </c>
      <c r="BR21" s="186"/>
      <c r="BS21" s="807"/>
      <c r="BT21" s="808"/>
      <c r="BU21" s="808"/>
      <c r="BV21" s="808"/>
      <c r="BW21" s="808"/>
      <c r="BX21" s="808"/>
      <c r="BY21" s="808"/>
      <c r="BZ21" s="808"/>
      <c r="CA21" s="808"/>
      <c r="CB21" s="808"/>
      <c r="CC21" s="808"/>
      <c r="CD21" s="808"/>
      <c r="CE21" s="808"/>
      <c r="CF21" s="808"/>
      <c r="CG21" s="809"/>
      <c r="CH21" s="820"/>
      <c r="CI21" s="821"/>
      <c r="CJ21" s="821"/>
      <c r="CK21" s="821"/>
      <c r="CL21" s="822"/>
      <c r="CM21" s="820"/>
      <c r="CN21" s="821"/>
      <c r="CO21" s="821"/>
      <c r="CP21" s="821"/>
      <c r="CQ21" s="822"/>
      <c r="CR21" s="820"/>
      <c r="CS21" s="821"/>
      <c r="CT21" s="821"/>
      <c r="CU21" s="821"/>
      <c r="CV21" s="822"/>
      <c r="CW21" s="820"/>
      <c r="CX21" s="821"/>
      <c r="CY21" s="821"/>
      <c r="CZ21" s="821"/>
      <c r="DA21" s="822"/>
      <c r="DB21" s="820"/>
      <c r="DC21" s="821"/>
      <c r="DD21" s="821"/>
      <c r="DE21" s="821"/>
      <c r="DF21" s="822"/>
      <c r="DG21" s="820"/>
      <c r="DH21" s="821"/>
      <c r="DI21" s="821"/>
      <c r="DJ21" s="821"/>
      <c r="DK21" s="822"/>
      <c r="DL21" s="820"/>
      <c r="DM21" s="821"/>
      <c r="DN21" s="821"/>
      <c r="DO21" s="821"/>
      <c r="DP21" s="822"/>
      <c r="DQ21" s="820"/>
      <c r="DR21" s="821"/>
      <c r="DS21" s="821"/>
      <c r="DT21" s="821"/>
      <c r="DU21" s="822"/>
      <c r="DV21" s="823"/>
      <c r="DW21" s="824"/>
      <c r="DX21" s="824"/>
      <c r="DY21" s="824"/>
      <c r="DZ21" s="825"/>
      <c r="EA21" s="177"/>
    </row>
    <row r="22" spans="1:131" s="178" customFormat="1" ht="26.25" customHeight="1" x14ac:dyDescent="0.15">
      <c r="A22" s="184">
        <v>16</v>
      </c>
      <c r="B22" s="794"/>
      <c r="C22" s="795"/>
      <c r="D22" s="795"/>
      <c r="E22" s="795"/>
      <c r="F22" s="795"/>
      <c r="G22" s="795"/>
      <c r="H22" s="795"/>
      <c r="I22" s="795"/>
      <c r="J22" s="795"/>
      <c r="K22" s="795"/>
      <c r="L22" s="795"/>
      <c r="M22" s="795"/>
      <c r="N22" s="795"/>
      <c r="O22" s="795"/>
      <c r="P22" s="796"/>
      <c r="Q22" s="826"/>
      <c r="R22" s="827"/>
      <c r="S22" s="827"/>
      <c r="T22" s="827"/>
      <c r="U22" s="827"/>
      <c r="V22" s="827"/>
      <c r="W22" s="827"/>
      <c r="X22" s="827"/>
      <c r="Y22" s="827"/>
      <c r="Z22" s="827"/>
      <c r="AA22" s="827"/>
      <c r="AB22" s="827"/>
      <c r="AC22" s="827"/>
      <c r="AD22" s="827"/>
      <c r="AE22" s="828"/>
      <c r="AF22" s="800"/>
      <c r="AG22" s="801"/>
      <c r="AH22" s="801"/>
      <c r="AI22" s="801"/>
      <c r="AJ22" s="802"/>
      <c r="AK22" s="841"/>
      <c r="AL22" s="842"/>
      <c r="AM22" s="842"/>
      <c r="AN22" s="842"/>
      <c r="AO22" s="842"/>
      <c r="AP22" s="842"/>
      <c r="AQ22" s="842"/>
      <c r="AR22" s="842"/>
      <c r="AS22" s="842"/>
      <c r="AT22" s="842"/>
      <c r="AU22" s="843"/>
      <c r="AV22" s="843"/>
      <c r="AW22" s="843"/>
      <c r="AX22" s="843"/>
      <c r="AY22" s="844"/>
      <c r="AZ22" s="845" t="s">
        <v>391</v>
      </c>
      <c r="BA22" s="845"/>
      <c r="BB22" s="845"/>
      <c r="BC22" s="845"/>
      <c r="BD22" s="846"/>
      <c r="BE22" s="176"/>
      <c r="BF22" s="176"/>
      <c r="BG22" s="176"/>
      <c r="BH22" s="176"/>
      <c r="BI22" s="176"/>
      <c r="BJ22" s="176"/>
      <c r="BK22" s="176"/>
      <c r="BL22" s="176"/>
      <c r="BM22" s="176"/>
      <c r="BN22" s="176"/>
      <c r="BO22" s="176"/>
      <c r="BP22" s="176"/>
      <c r="BQ22" s="185">
        <v>16</v>
      </c>
      <c r="BR22" s="186"/>
      <c r="BS22" s="807"/>
      <c r="BT22" s="808"/>
      <c r="BU22" s="808"/>
      <c r="BV22" s="808"/>
      <c r="BW22" s="808"/>
      <c r="BX22" s="808"/>
      <c r="BY22" s="808"/>
      <c r="BZ22" s="808"/>
      <c r="CA22" s="808"/>
      <c r="CB22" s="808"/>
      <c r="CC22" s="808"/>
      <c r="CD22" s="808"/>
      <c r="CE22" s="808"/>
      <c r="CF22" s="808"/>
      <c r="CG22" s="809"/>
      <c r="CH22" s="820"/>
      <c r="CI22" s="821"/>
      <c r="CJ22" s="821"/>
      <c r="CK22" s="821"/>
      <c r="CL22" s="822"/>
      <c r="CM22" s="820"/>
      <c r="CN22" s="821"/>
      <c r="CO22" s="821"/>
      <c r="CP22" s="821"/>
      <c r="CQ22" s="822"/>
      <c r="CR22" s="820"/>
      <c r="CS22" s="821"/>
      <c r="CT22" s="821"/>
      <c r="CU22" s="821"/>
      <c r="CV22" s="822"/>
      <c r="CW22" s="820"/>
      <c r="CX22" s="821"/>
      <c r="CY22" s="821"/>
      <c r="CZ22" s="821"/>
      <c r="DA22" s="822"/>
      <c r="DB22" s="820"/>
      <c r="DC22" s="821"/>
      <c r="DD22" s="821"/>
      <c r="DE22" s="821"/>
      <c r="DF22" s="822"/>
      <c r="DG22" s="820"/>
      <c r="DH22" s="821"/>
      <c r="DI22" s="821"/>
      <c r="DJ22" s="821"/>
      <c r="DK22" s="822"/>
      <c r="DL22" s="820"/>
      <c r="DM22" s="821"/>
      <c r="DN22" s="821"/>
      <c r="DO22" s="821"/>
      <c r="DP22" s="822"/>
      <c r="DQ22" s="820"/>
      <c r="DR22" s="821"/>
      <c r="DS22" s="821"/>
      <c r="DT22" s="821"/>
      <c r="DU22" s="822"/>
      <c r="DV22" s="823"/>
      <c r="DW22" s="824"/>
      <c r="DX22" s="824"/>
      <c r="DY22" s="824"/>
      <c r="DZ22" s="825"/>
      <c r="EA22" s="177"/>
    </row>
    <row r="23" spans="1:131" s="178" customFormat="1" ht="26.25" customHeight="1" thickBot="1" x14ac:dyDescent="0.2">
      <c r="A23" s="187" t="s">
        <v>392</v>
      </c>
      <c r="B23" s="829" t="s">
        <v>393</v>
      </c>
      <c r="C23" s="830"/>
      <c r="D23" s="830"/>
      <c r="E23" s="830"/>
      <c r="F23" s="830"/>
      <c r="G23" s="830"/>
      <c r="H23" s="830"/>
      <c r="I23" s="830"/>
      <c r="J23" s="830"/>
      <c r="K23" s="830"/>
      <c r="L23" s="830"/>
      <c r="M23" s="830"/>
      <c r="N23" s="830"/>
      <c r="O23" s="830"/>
      <c r="P23" s="831"/>
      <c r="Q23" s="832"/>
      <c r="R23" s="833"/>
      <c r="S23" s="833"/>
      <c r="T23" s="833"/>
      <c r="U23" s="833"/>
      <c r="V23" s="833"/>
      <c r="W23" s="833"/>
      <c r="X23" s="833"/>
      <c r="Y23" s="833"/>
      <c r="Z23" s="833"/>
      <c r="AA23" s="833"/>
      <c r="AB23" s="833"/>
      <c r="AC23" s="833"/>
      <c r="AD23" s="833"/>
      <c r="AE23" s="834"/>
      <c r="AF23" s="835">
        <v>220</v>
      </c>
      <c r="AG23" s="833"/>
      <c r="AH23" s="833"/>
      <c r="AI23" s="833"/>
      <c r="AJ23" s="836"/>
      <c r="AK23" s="837"/>
      <c r="AL23" s="838"/>
      <c r="AM23" s="838"/>
      <c r="AN23" s="838"/>
      <c r="AO23" s="838"/>
      <c r="AP23" s="833"/>
      <c r="AQ23" s="833"/>
      <c r="AR23" s="833"/>
      <c r="AS23" s="833"/>
      <c r="AT23" s="833"/>
      <c r="AU23" s="839"/>
      <c r="AV23" s="839"/>
      <c r="AW23" s="839"/>
      <c r="AX23" s="839"/>
      <c r="AY23" s="840"/>
      <c r="AZ23" s="848" t="s">
        <v>126</v>
      </c>
      <c r="BA23" s="849"/>
      <c r="BB23" s="849"/>
      <c r="BC23" s="849"/>
      <c r="BD23" s="850"/>
      <c r="BE23" s="176"/>
      <c r="BF23" s="176"/>
      <c r="BG23" s="176"/>
      <c r="BH23" s="176"/>
      <c r="BI23" s="176"/>
      <c r="BJ23" s="176"/>
      <c r="BK23" s="176"/>
      <c r="BL23" s="176"/>
      <c r="BM23" s="176"/>
      <c r="BN23" s="176"/>
      <c r="BO23" s="176"/>
      <c r="BP23" s="176"/>
      <c r="BQ23" s="185">
        <v>17</v>
      </c>
      <c r="BR23" s="186"/>
      <c r="BS23" s="807"/>
      <c r="BT23" s="808"/>
      <c r="BU23" s="808"/>
      <c r="BV23" s="808"/>
      <c r="BW23" s="808"/>
      <c r="BX23" s="808"/>
      <c r="BY23" s="808"/>
      <c r="BZ23" s="808"/>
      <c r="CA23" s="808"/>
      <c r="CB23" s="808"/>
      <c r="CC23" s="808"/>
      <c r="CD23" s="808"/>
      <c r="CE23" s="808"/>
      <c r="CF23" s="808"/>
      <c r="CG23" s="809"/>
      <c r="CH23" s="820"/>
      <c r="CI23" s="821"/>
      <c r="CJ23" s="821"/>
      <c r="CK23" s="821"/>
      <c r="CL23" s="822"/>
      <c r="CM23" s="820"/>
      <c r="CN23" s="821"/>
      <c r="CO23" s="821"/>
      <c r="CP23" s="821"/>
      <c r="CQ23" s="822"/>
      <c r="CR23" s="820"/>
      <c r="CS23" s="821"/>
      <c r="CT23" s="821"/>
      <c r="CU23" s="821"/>
      <c r="CV23" s="822"/>
      <c r="CW23" s="820"/>
      <c r="CX23" s="821"/>
      <c r="CY23" s="821"/>
      <c r="CZ23" s="821"/>
      <c r="DA23" s="822"/>
      <c r="DB23" s="820"/>
      <c r="DC23" s="821"/>
      <c r="DD23" s="821"/>
      <c r="DE23" s="821"/>
      <c r="DF23" s="822"/>
      <c r="DG23" s="820"/>
      <c r="DH23" s="821"/>
      <c r="DI23" s="821"/>
      <c r="DJ23" s="821"/>
      <c r="DK23" s="822"/>
      <c r="DL23" s="820"/>
      <c r="DM23" s="821"/>
      <c r="DN23" s="821"/>
      <c r="DO23" s="821"/>
      <c r="DP23" s="822"/>
      <c r="DQ23" s="820"/>
      <c r="DR23" s="821"/>
      <c r="DS23" s="821"/>
      <c r="DT23" s="821"/>
      <c r="DU23" s="822"/>
      <c r="DV23" s="823"/>
      <c r="DW23" s="824"/>
      <c r="DX23" s="824"/>
      <c r="DY23" s="824"/>
      <c r="DZ23" s="825"/>
      <c r="EA23" s="177"/>
    </row>
    <row r="24" spans="1:131" s="178" customFormat="1" ht="26.25" customHeight="1" x14ac:dyDescent="0.15">
      <c r="A24" s="847" t="s">
        <v>394</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175"/>
      <c r="BA24" s="175"/>
      <c r="BB24" s="175"/>
      <c r="BC24" s="175"/>
      <c r="BD24" s="175"/>
      <c r="BE24" s="176"/>
      <c r="BF24" s="176"/>
      <c r="BG24" s="176"/>
      <c r="BH24" s="176"/>
      <c r="BI24" s="176"/>
      <c r="BJ24" s="176"/>
      <c r="BK24" s="176"/>
      <c r="BL24" s="176"/>
      <c r="BM24" s="176"/>
      <c r="BN24" s="176"/>
      <c r="BO24" s="176"/>
      <c r="BP24" s="176"/>
      <c r="BQ24" s="185">
        <v>18</v>
      </c>
      <c r="BR24" s="186"/>
      <c r="BS24" s="807"/>
      <c r="BT24" s="808"/>
      <c r="BU24" s="808"/>
      <c r="BV24" s="808"/>
      <c r="BW24" s="808"/>
      <c r="BX24" s="808"/>
      <c r="BY24" s="808"/>
      <c r="BZ24" s="808"/>
      <c r="CA24" s="808"/>
      <c r="CB24" s="808"/>
      <c r="CC24" s="808"/>
      <c r="CD24" s="808"/>
      <c r="CE24" s="808"/>
      <c r="CF24" s="808"/>
      <c r="CG24" s="809"/>
      <c r="CH24" s="820"/>
      <c r="CI24" s="821"/>
      <c r="CJ24" s="821"/>
      <c r="CK24" s="821"/>
      <c r="CL24" s="822"/>
      <c r="CM24" s="820"/>
      <c r="CN24" s="821"/>
      <c r="CO24" s="821"/>
      <c r="CP24" s="821"/>
      <c r="CQ24" s="822"/>
      <c r="CR24" s="820"/>
      <c r="CS24" s="821"/>
      <c r="CT24" s="821"/>
      <c r="CU24" s="821"/>
      <c r="CV24" s="822"/>
      <c r="CW24" s="820"/>
      <c r="CX24" s="821"/>
      <c r="CY24" s="821"/>
      <c r="CZ24" s="821"/>
      <c r="DA24" s="822"/>
      <c r="DB24" s="820"/>
      <c r="DC24" s="821"/>
      <c r="DD24" s="821"/>
      <c r="DE24" s="821"/>
      <c r="DF24" s="822"/>
      <c r="DG24" s="820"/>
      <c r="DH24" s="821"/>
      <c r="DI24" s="821"/>
      <c r="DJ24" s="821"/>
      <c r="DK24" s="822"/>
      <c r="DL24" s="820"/>
      <c r="DM24" s="821"/>
      <c r="DN24" s="821"/>
      <c r="DO24" s="821"/>
      <c r="DP24" s="822"/>
      <c r="DQ24" s="820"/>
      <c r="DR24" s="821"/>
      <c r="DS24" s="821"/>
      <c r="DT24" s="821"/>
      <c r="DU24" s="822"/>
      <c r="DV24" s="823"/>
      <c r="DW24" s="824"/>
      <c r="DX24" s="824"/>
      <c r="DY24" s="824"/>
      <c r="DZ24" s="825"/>
      <c r="EA24" s="177"/>
    </row>
    <row r="25" spans="1:131" s="170" customFormat="1" ht="26.25" customHeight="1" thickBot="1" x14ac:dyDescent="0.2">
      <c r="A25" s="788" t="s">
        <v>395</v>
      </c>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8"/>
      <c r="BC25" s="788"/>
      <c r="BD25" s="788"/>
      <c r="BE25" s="788"/>
      <c r="BF25" s="788"/>
      <c r="BG25" s="788"/>
      <c r="BH25" s="788"/>
      <c r="BI25" s="788"/>
      <c r="BJ25" s="175"/>
      <c r="BK25" s="175"/>
      <c r="BL25" s="175"/>
      <c r="BM25" s="175"/>
      <c r="BN25" s="175"/>
      <c r="BO25" s="188"/>
      <c r="BP25" s="188"/>
      <c r="BQ25" s="185">
        <v>19</v>
      </c>
      <c r="BR25" s="186"/>
      <c r="BS25" s="807"/>
      <c r="BT25" s="808"/>
      <c r="BU25" s="808"/>
      <c r="BV25" s="808"/>
      <c r="BW25" s="808"/>
      <c r="BX25" s="808"/>
      <c r="BY25" s="808"/>
      <c r="BZ25" s="808"/>
      <c r="CA25" s="808"/>
      <c r="CB25" s="808"/>
      <c r="CC25" s="808"/>
      <c r="CD25" s="808"/>
      <c r="CE25" s="808"/>
      <c r="CF25" s="808"/>
      <c r="CG25" s="809"/>
      <c r="CH25" s="820"/>
      <c r="CI25" s="821"/>
      <c r="CJ25" s="821"/>
      <c r="CK25" s="821"/>
      <c r="CL25" s="822"/>
      <c r="CM25" s="820"/>
      <c r="CN25" s="821"/>
      <c r="CO25" s="821"/>
      <c r="CP25" s="821"/>
      <c r="CQ25" s="822"/>
      <c r="CR25" s="820"/>
      <c r="CS25" s="821"/>
      <c r="CT25" s="821"/>
      <c r="CU25" s="821"/>
      <c r="CV25" s="822"/>
      <c r="CW25" s="820"/>
      <c r="CX25" s="821"/>
      <c r="CY25" s="821"/>
      <c r="CZ25" s="821"/>
      <c r="DA25" s="822"/>
      <c r="DB25" s="820"/>
      <c r="DC25" s="821"/>
      <c r="DD25" s="821"/>
      <c r="DE25" s="821"/>
      <c r="DF25" s="822"/>
      <c r="DG25" s="820"/>
      <c r="DH25" s="821"/>
      <c r="DI25" s="821"/>
      <c r="DJ25" s="821"/>
      <c r="DK25" s="822"/>
      <c r="DL25" s="820"/>
      <c r="DM25" s="821"/>
      <c r="DN25" s="821"/>
      <c r="DO25" s="821"/>
      <c r="DP25" s="822"/>
      <c r="DQ25" s="820"/>
      <c r="DR25" s="821"/>
      <c r="DS25" s="821"/>
      <c r="DT25" s="821"/>
      <c r="DU25" s="822"/>
      <c r="DV25" s="823"/>
      <c r="DW25" s="824"/>
      <c r="DX25" s="824"/>
      <c r="DY25" s="824"/>
      <c r="DZ25" s="825"/>
      <c r="EA25" s="169"/>
    </row>
    <row r="26" spans="1:131" s="170" customFormat="1" ht="26.25" customHeight="1" x14ac:dyDescent="0.15">
      <c r="A26" s="779" t="s">
        <v>373</v>
      </c>
      <c r="B26" s="780"/>
      <c r="C26" s="780"/>
      <c r="D26" s="780"/>
      <c r="E26" s="780"/>
      <c r="F26" s="780"/>
      <c r="G26" s="780"/>
      <c r="H26" s="780"/>
      <c r="I26" s="780"/>
      <c r="J26" s="780"/>
      <c r="K26" s="780"/>
      <c r="L26" s="780"/>
      <c r="M26" s="780"/>
      <c r="N26" s="780"/>
      <c r="O26" s="780"/>
      <c r="P26" s="781"/>
      <c r="Q26" s="756" t="s">
        <v>396</v>
      </c>
      <c r="R26" s="757"/>
      <c r="S26" s="757"/>
      <c r="T26" s="757"/>
      <c r="U26" s="758"/>
      <c r="V26" s="756" t="s">
        <v>397</v>
      </c>
      <c r="W26" s="757"/>
      <c r="X26" s="757"/>
      <c r="Y26" s="757"/>
      <c r="Z26" s="758"/>
      <c r="AA26" s="756" t="s">
        <v>398</v>
      </c>
      <c r="AB26" s="757"/>
      <c r="AC26" s="757"/>
      <c r="AD26" s="757"/>
      <c r="AE26" s="757"/>
      <c r="AF26" s="851" t="s">
        <v>399</v>
      </c>
      <c r="AG26" s="852"/>
      <c r="AH26" s="852"/>
      <c r="AI26" s="852"/>
      <c r="AJ26" s="853"/>
      <c r="AK26" s="757" t="s">
        <v>400</v>
      </c>
      <c r="AL26" s="757"/>
      <c r="AM26" s="757"/>
      <c r="AN26" s="757"/>
      <c r="AO26" s="758"/>
      <c r="AP26" s="756" t="s">
        <v>401</v>
      </c>
      <c r="AQ26" s="757"/>
      <c r="AR26" s="757"/>
      <c r="AS26" s="757"/>
      <c r="AT26" s="758"/>
      <c r="AU26" s="756" t="s">
        <v>402</v>
      </c>
      <c r="AV26" s="757"/>
      <c r="AW26" s="757"/>
      <c r="AX26" s="757"/>
      <c r="AY26" s="758"/>
      <c r="AZ26" s="756" t="s">
        <v>403</v>
      </c>
      <c r="BA26" s="757"/>
      <c r="BB26" s="757"/>
      <c r="BC26" s="757"/>
      <c r="BD26" s="758"/>
      <c r="BE26" s="756" t="s">
        <v>380</v>
      </c>
      <c r="BF26" s="757"/>
      <c r="BG26" s="757"/>
      <c r="BH26" s="757"/>
      <c r="BI26" s="768"/>
      <c r="BJ26" s="175"/>
      <c r="BK26" s="175"/>
      <c r="BL26" s="175"/>
      <c r="BM26" s="175"/>
      <c r="BN26" s="175"/>
      <c r="BO26" s="188"/>
      <c r="BP26" s="188"/>
      <c r="BQ26" s="185">
        <v>20</v>
      </c>
      <c r="BR26" s="186"/>
      <c r="BS26" s="807"/>
      <c r="BT26" s="808"/>
      <c r="BU26" s="808"/>
      <c r="BV26" s="808"/>
      <c r="BW26" s="808"/>
      <c r="BX26" s="808"/>
      <c r="BY26" s="808"/>
      <c r="BZ26" s="808"/>
      <c r="CA26" s="808"/>
      <c r="CB26" s="808"/>
      <c r="CC26" s="808"/>
      <c r="CD26" s="808"/>
      <c r="CE26" s="808"/>
      <c r="CF26" s="808"/>
      <c r="CG26" s="809"/>
      <c r="CH26" s="820"/>
      <c r="CI26" s="821"/>
      <c r="CJ26" s="821"/>
      <c r="CK26" s="821"/>
      <c r="CL26" s="822"/>
      <c r="CM26" s="820"/>
      <c r="CN26" s="821"/>
      <c r="CO26" s="821"/>
      <c r="CP26" s="821"/>
      <c r="CQ26" s="822"/>
      <c r="CR26" s="820"/>
      <c r="CS26" s="821"/>
      <c r="CT26" s="821"/>
      <c r="CU26" s="821"/>
      <c r="CV26" s="822"/>
      <c r="CW26" s="820"/>
      <c r="CX26" s="821"/>
      <c r="CY26" s="821"/>
      <c r="CZ26" s="821"/>
      <c r="DA26" s="822"/>
      <c r="DB26" s="820"/>
      <c r="DC26" s="821"/>
      <c r="DD26" s="821"/>
      <c r="DE26" s="821"/>
      <c r="DF26" s="822"/>
      <c r="DG26" s="820"/>
      <c r="DH26" s="821"/>
      <c r="DI26" s="821"/>
      <c r="DJ26" s="821"/>
      <c r="DK26" s="822"/>
      <c r="DL26" s="820"/>
      <c r="DM26" s="821"/>
      <c r="DN26" s="821"/>
      <c r="DO26" s="821"/>
      <c r="DP26" s="822"/>
      <c r="DQ26" s="820"/>
      <c r="DR26" s="821"/>
      <c r="DS26" s="821"/>
      <c r="DT26" s="821"/>
      <c r="DU26" s="822"/>
      <c r="DV26" s="823"/>
      <c r="DW26" s="824"/>
      <c r="DX26" s="824"/>
      <c r="DY26" s="824"/>
      <c r="DZ26" s="825"/>
      <c r="EA26" s="169"/>
    </row>
    <row r="27" spans="1:131" s="170" customFormat="1" ht="26.25" customHeight="1" thickBot="1" x14ac:dyDescent="0.2">
      <c r="A27" s="782"/>
      <c r="B27" s="783"/>
      <c r="C27" s="783"/>
      <c r="D27" s="783"/>
      <c r="E27" s="783"/>
      <c r="F27" s="783"/>
      <c r="G27" s="783"/>
      <c r="H27" s="783"/>
      <c r="I27" s="783"/>
      <c r="J27" s="783"/>
      <c r="K27" s="783"/>
      <c r="L27" s="783"/>
      <c r="M27" s="783"/>
      <c r="N27" s="783"/>
      <c r="O27" s="783"/>
      <c r="P27" s="784"/>
      <c r="Q27" s="759"/>
      <c r="R27" s="760"/>
      <c r="S27" s="760"/>
      <c r="T27" s="760"/>
      <c r="U27" s="761"/>
      <c r="V27" s="759"/>
      <c r="W27" s="760"/>
      <c r="X27" s="760"/>
      <c r="Y27" s="760"/>
      <c r="Z27" s="761"/>
      <c r="AA27" s="759"/>
      <c r="AB27" s="760"/>
      <c r="AC27" s="760"/>
      <c r="AD27" s="760"/>
      <c r="AE27" s="760"/>
      <c r="AF27" s="854"/>
      <c r="AG27" s="855"/>
      <c r="AH27" s="855"/>
      <c r="AI27" s="855"/>
      <c r="AJ27" s="856"/>
      <c r="AK27" s="760"/>
      <c r="AL27" s="760"/>
      <c r="AM27" s="760"/>
      <c r="AN27" s="760"/>
      <c r="AO27" s="761"/>
      <c r="AP27" s="759"/>
      <c r="AQ27" s="760"/>
      <c r="AR27" s="760"/>
      <c r="AS27" s="760"/>
      <c r="AT27" s="761"/>
      <c r="AU27" s="759"/>
      <c r="AV27" s="760"/>
      <c r="AW27" s="760"/>
      <c r="AX27" s="760"/>
      <c r="AY27" s="761"/>
      <c r="AZ27" s="759"/>
      <c r="BA27" s="760"/>
      <c r="BB27" s="760"/>
      <c r="BC27" s="760"/>
      <c r="BD27" s="761"/>
      <c r="BE27" s="759"/>
      <c r="BF27" s="760"/>
      <c r="BG27" s="760"/>
      <c r="BH27" s="760"/>
      <c r="BI27" s="769"/>
      <c r="BJ27" s="175"/>
      <c r="BK27" s="175"/>
      <c r="BL27" s="175"/>
      <c r="BM27" s="175"/>
      <c r="BN27" s="175"/>
      <c r="BO27" s="188"/>
      <c r="BP27" s="188"/>
      <c r="BQ27" s="185">
        <v>21</v>
      </c>
      <c r="BR27" s="186"/>
      <c r="BS27" s="807"/>
      <c r="BT27" s="808"/>
      <c r="BU27" s="808"/>
      <c r="BV27" s="808"/>
      <c r="BW27" s="808"/>
      <c r="BX27" s="808"/>
      <c r="BY27" s="808"/>
      <c r="BZ27" s="808"/>
      <c r="CA27" s="808"/>
      <c r="CB27" s="808"/>
      <c r="CC27" s="808"/>
      <c r="CD27" s="808"/>
      <c r="CE27" s="808"/>
      <c r="CF27" s="808"/>
      <c r="CG27" s="809"/>
      <c r="CH27" s="820"/>
      <c r="CI27" s="821"/>
      <c r="CJ27" s="821"/>
      <c r="CK27" s="821"/>
      <c r="CL27" s="822"/>
      <c r="CM27" s="820"/>
      <c r="CN27" s="821"/>
      <c r="CO27" s="821"/>
      <c r="CP27" s="821"/>
      <c r="CQ27" s="822"/>
      <c r="CR27" s="820"/>
      <c r="CS27" s="821"/>
      <c r="CT27" s="821"/>
      <c r="CU27" s="821"/>
      <c r="CV27" s="822"/>
      <c r="CW27" s="820"/>
      <c r="CX27" s="821"/>
      <c r="CY27" s="821"/>
      <c r="CZ27" s="821"/>
      <c r="DA27" s="822"/>
      <c r="DB27" s="820"/>
      <c r="DC27" s="821"/>
      <c r="DD27" s="821"/>
      <c r="DE27" s="821"/>
      <c r="DF27" s="822"/>
      <c r="DG27" s="820"/>
      <c r="DH27" s="821"/>
      <c r="DI27" s="821"/>
      <c r="DJ27" s="821"/>
      <c r="DK27" s="822"/>
      <c r="DL27" s="820"/>
      <c r="DM27" s="821"/>
      <c r="DN27" s="821"/>
      <c r="DO27" s="821"/>
      <c r="DP27" s="822"/>
      <c r="DQ27" s="820"/>
      <c r="DR27" s="821"/>
      <c r="DS27" s="821"/>
      <c r="DT27" s="821"/>
      <c r="DU27" s="822"/>
      <c r="DV27" s="823"/>
      <c r="DW27" s="824"/>
      <c r="DX27" s="824"/>
      <c r="DY27" s="824"/>
      <c r="DZ27" s="825"/>
      <c r="EA27" s="169"/>
    </row>
    <row r="28" spans="1:131" s="170" customFormat="1" ht="26.25" customHeight="1" thickTop="1" x14ac:dyDescent="0.15">
      <c r="A28" s="189">
        <v>1</v>
      </c>
      <c r="B28" s="770" t="s">
        <v>404</v>
      </c>
      <c r="C28" s="771"/>
      <c r="D28" s="771"/>
      <c r="E28" s="771"/>
      <c r="F28" s="771"/>
      <c r="G28" s="771"/>
      <c r="H28" s="771"/>
      <c r="I28" s="771"/>
      <c r="J28" s="771"/>
      <c r="K28" s="771"/>
      <c r="L28" s="771"/>
      <c r="M28" s="771"/>
      <c r="N28" s="771"/>
      <c r="O28" s="771"/>
      <c r="P28" s="772"/>
      <c r="Q28" s="861">
        <v>1112</v>
      </c>
      <c r="R28" s="862"/>
      <c r="S28" s="862"/>
      <c r="T28" s="862"/>
      <c r="U28" s="862"/>
      <c r="V28" s="862">
        <v>1048</v>
      </c>
      <c r="W28" s="862"/>
      <c r="X28" s="862"/>
      <c r="Y28" s="862"/>
      <c r="Z28" s="862"/>
      <c r="AA28" s="862">
        <v>64</v>
      </c>
      <c r="AB28" s="862"/>
      <c r="AC28" s="862"/>
      <c r="AD28" s="862"/>
      <c r="AE28" s="863"/>
      <c r="AF28" s="864">
        <v>64</v>
      </c>
      <c r="AG28" s="862"/>
      <c r="AH28" s="862"/>
      <c r="AI28" s="862"/>
      <c r="AJ28" s="865"/>
      <c r="AK28" s="866">
        <v>53</v>
      </c>
      <c r="AL28" s="857"/>
      <c r="AM28" s="857"/>
      <c r="AN28" s="857"/>
      <c r="AO28" s="857"/>
      <c r="AP28" s="857">
        <v>0</v>
      </c>
      <c r="AQ28" s="857"/>
      <c r="AR28" s="857"/>
      <c r="AS28" s="857"/>
      <c r="AT28" s="857"/>
      <c r="AU28" s="857">
        <v>0</v>
      </c>
      <c r="AV28" s="857"/>
      <c r="AW28" s="857"/>
      <c r="AX28" s="857"/>
      <c r="AY28" s="857"/>
      <c r="AZ28" s="858">
        <v>0</v>
      </c>
      <c r="BA28" s="858"/>
      <c r="BB28" s="858"/>
      <c r="BC28" s="858"/>
      <c r="BD28" s="858"/>
      <c r="BE28" s="859"/>
      <c r="BF28" s="859"/>
      <c r="BG28" s="859"/>
      <c r="BH28" s="859"/>
      <c r="BI28" s="860"/>
      <c r="BJ28" s="175"/>
      <c r="BK28" s="175"/>
      <c r="BL28" s="175"/>
      <c r="BM28" s="175"/>
      <c r="BN28" s="175"/>
      <c r="BO28" s="188"/>
      <c r="BP28" s="188"/>
      <c r="BQ28" s="185">
        <v>22</v>
      </c>
      <c r="BR28" s="186"/>
      <c r="BS28" s="807"/>
      <c r="BT28" s="808"/>
      <c r="BU28" s="808"/>
      <c r="BV28" s="808"/>
      <c r="BW28" s="808"/>
      <c r="BX28" s="808"/>
      <c r="BY28" s="808"/>
      <c r="BZ28" s="808"/>
      <c r="CA28" s="808"/>
      <c r="CB28" s="808"/>
      <c r="CC28" s="808"/>
      <c r="CD28" s="808"/>
      <c r="CE28" s="808"/>
      <c r="CF28" s="808"/>
      <c r="CG28" s="809"/>
      <c r="CH28" s="820"/>
      <c r="CI28" s="821"/>
      <c r="CJ28" s="821"/>
      <c r="CK28" s="821"/>
      <c r="CL28" s="822"/>
      <c r="CM28" s="820"/>
      <c r="CN28" s="821"/>
      <c r="CO28" s="821"/>
      <c r="CP28" s="821"/>
      <c r="CQ28" s="822"/>
      <c r="CR28" s="820"/>
      <c r="CS28" s="821"/>
      <c r="CT28" s="821"/>
      <c r="CU28" s="821"/>
      <c r="CV28" s="822"/>
      <c r="CW28" s="820"/>
      <c r="CX28" s="821"/>
      <c r="CY28" s="821"/>
      <c r="CZ28" s="821"/>
      <c r="DA28" s="822"/>
      <c r="DB28" s="820"/>
      <c r="DC28" s="821"/>
      <c r="DD28" s="821"/>
      <c r="DE28" s="821"/>
      <c r="DF28" s="822"/>
      <c r="DG28" s="820"/>
      <c r="DH28" s="821"/>
      <c r="DI28" s="821"/>
      <c r="DJ28" s="821"/>
      <c r="DK28" s="822"/>
      <c r="DL28" s="820"/>
      <c r="DM28" s="821"/>
      <c r="DN28" s="821"/>
      <c r="DO28" s="821"/>
      <c r="DP28" s="822"/>
      <c r="DQ28" s="820"/>
      <c r="DR28" s="821"/>
      <c r="DS28" s="821"/>
      <c r="DT28" s="821"/>
      <c r="DU28" s="822"/>
      <c r="DV28" s="823"/>
      <c r="DW28" s="824"/>
      <c r="DX28" s="824"/>
      <c r="DY28" s="824"/>
      <c r="DZ28" s="825"/>
      <c r="EA28" s="169"/>
    </row>
    <row r="29" spans="1:131" s="170" customFormat="1" ht="26.25" customHeight="1" x14ac:dyDescent="0.15">
      <c r="A29" s="189">
        <v>2</v>
      </c>
      <c r="B29" s="794" t="s">
        <v>405</v>
      </c>
      <c r="C29" s="795"/>
      <c r="D29" s="795"/>
      <c r="E29" s="795"/>
      <c r="F29" s="795"/>
      <c r="G29" s="795"/>
      <c r="H29" s="795"/>
      <c r="I29" s="795"/>
      <c r="J29" s="795"/>
      <c r="K29" s="795"/>
      <c r="L29" s="795"/>
      <c r="M29" s="795"/>
      <c r="N29" s="795"/>
      <c r="O29" s="795"/>
      <c r="P29" s="796"/>
      <c r="Q29" s="797">
        <v>1159</v>
      </c>
      <c r="R29" s="798"/>
      <c r="S29" s="798"/>
      <c r="T29" s="798"/>
      <c r="U29" s="798"/>
      <c r="V29" s="798">
        <v>1103</v>
      </c>
      <c r="W29" s="798"/>
      <c r="X29" s="798"/>
      <c r="Y29" s="798"/>
      <c r="Z29" s="798"/>
      <c r="AA29" s="798">
        <v>56</v>
      </c>
      <c r="AB29" s="798"/>
      <c r="AC29" s="798"/>
      <c r="AD29" s="798"/>
      <c r="AE29" s="799"/>
      <c r="AF29" s="800">
        <v>56</v>
      </c>
      <c r="AG29" s="801"/>
      <c r="AH29" s="801"/>
      <c r="AI29" s="801"/>
      <c r="AJ29" s="802"/>
      <c r="AK29" s="869">
        <v>168</v>
      </c>
      <c r="AL29" s="870"/>
      <c r="AM29" s="870"/>
      <c r="AN29" s="870"/>
      <c r="AO29" s="870"/>
      <c r="AP29" s="870">
        <v>0</v>
      </c>
      <c r="AQ29" s="870"/>
      <c r="AR29" s="870"/>
      <c r="AS29" s="870"/>
      <c r="AT29" s="870"/>
      <c r="AU29" s="870">
        <v>0</v>
      </c>
      <c r="AV29" s="870"/>
      <c r="AW29" s="870"/>
      <c r="AX29" s="870"/>
      <c r="AY29" s="870"/>
      <c r="AZ29" s="871">
        <v>0</v>
      </c>
      <c r="BA29" s="871"/>
      <c r="BB29" s="871"/>
      <c r="BC29" s="871"/>
      <c r="BD29" s="871"/>
      <c r="BE29" s="867"/>
      <c r="BF29" s="867"/>
      <c r="BG29" s="867"/>
      <c r="BH29" s="867"/>
      <c r="BI29" s="868"/>
      <c r="BJ29" s="175"/>
      <c r="BK29" s="175"/>
      <c r="BL29" s="175"/>
      <c r="BM29" s="175"/>
      <c r="BN29" s="175"/>
      <c r="BO29" s="188"/>
      <c r="BP29" s="188"/>
      <c r="BQ29" s="185">
        <v>23</v>
      </c>
      <c r="BR29" s="186"/>
      <c r="BS29" s="807"/>
      <c r="BT29" s="808"/>
      <c r="BU29" s="808"/>
      <c r="BV29" s="808"/>
      <c r="BW29" s="808"/>
      <c r="BX29" s="808"/>
      <c r="BY29" s="808"/>
      <c r="BZ29" s="808"/>
      <c r="CA29" s="808"/>
      <c r="CB29" s="808"/>
      <c r="CC29" s="808"/>
      <c r="CD29" s="808"/>
      <c r="CE29" s="808"/>
      <c r="CF29" s="808"/>
      <c r="CG29" s="809"/>
      <c r="CH29" s="820"/>
      <c r="CI29" s="821"/>
      <c r="CJ29" s="821"/>
      <c r="CK29" s="821"/>
      <c r="CL29" s="822"/>
      <c r="CM29" s="820"/>
      <c r="CN29" s="821"/>
      <c r="CO29" s="821"/>
      <c r="CP29" s="821"/>
      <c r="CQ29" s="822"/>
      <c r="CR29" s="820"/>
      <c r="CS29" s="821"/>
      <c r="CT29" s="821"/>
      <c r="CU29" s="821"/>
      <c r="CV29" s="822"/>
      <c r="CW29" s="820"/>
      <c r="CX29" s="821"/>
      <c r="CY29" s="821"/>
      <c r="CZ29" s="821"/>
      <c r="DA29" s="822"/>
      <c r="DB29" s="820"/>
      <c r="DC29" s="821"/>
      <c r="DD29" s="821"/>
      <c r="DE29" s="821"/>
      <c r="DF29" s="822"/>
      <c r="DG29" s="820"/>
      <c r="DH29" s="821"/>
      <c r="DI29" s="821"/>
      <c r="DJ29" s="821"/>
      <c r="DK29" s="822"/>
      <c r="DL29" s="820"/>
      <c r="DM29" s="821"/>
      <c r="DN29" s="821"/>
      <c r="DO29" s="821"/>
      <c r="DP29" s="822"/>
      <c r="DQ29" s="820"/>
      <c r="DR29" s="821"/>
      <c r="DS29" s="821"/>
      <c r="DT29" s="821"/>
      <c r="DU29" s="822"/>
      <c r="DV29" s="823"/>
      <c r="DW29" s="824"/>
      <c r="DX29" s="824"/>
      <c r="DY29" s="824"/>
      <c r="DZ29" s="825"/>
      <c r="EA29" s="169"/>
    </row>
    <row r="30" spans="1:131" s="170" customFormat="1" ht="26.25" customHeight="1" x14ac:dyDescent="0.15">
      <c r="A30" s="189">
        <v>3</v>
      </c>
      <c r="B30" s="794" t="s">
        <v>406</v>
      </c>
      <c r="C30" s="795"/>
      <c r="D30" s="795"/>
      <c r="E30" s="795"/>
      <c r="F30" s="795"/>
      <c r="G30" s="795"/>
      <c r="H30" s="795"/>
      <c r="I30" s="795"/>
      <c r="J30" s="795"/>
      <c r="K30" s="795"/>
      <c r="L30" s="795"/>
      <c r="M30" s="795"/>
      <c r="N30" s="795"/>
      <c r="O30" s="795"/>
      <c r="P30" s="796"/>
      <c r="Q30" s="797">
        <v>131</v>
      </c>
      <c r="R30" s="798"/>
      <c r="S30" s="798"/>
      <c r="T30" s="798"/>
      <c r="U30" s="798"/>
      <c r="V30" s="798">
        <v>130</v>
      </c>
      <c r="W30" s="798"/>
      <c r="X30" s="798"/>
      <c r="Y30" s="798"/>
      <c r="Z30" s="798"/>
      <c r="AA30" s="798">
        <v>1</v>
      </c>
      <c r="AB30" s="798"/>
      <c r="AC30" s="798"/>
      <c r="AD30" s="798"/>
      <c r="AE30" s="799"/>
      <c r="AF30" s="800">
        <v>1</v>
      </c>
      <c r="AG30" s="801"/>
      <c r="AH30" s="801"/>
      <c r="AI30" s="801"/>
      <c r="AJ30" s="802"/>
      <c r="AK30" s="869">
        <v>31</v>
      </c>
      <c r="AL30" s="870"/>
      <c r="AM30" s="870"/>
      <c r="AN30" s="870"/>
      <c r="AO30" s="870"/>
      <c r="AP30" s="870">
        <v>0</v>
      </c>
      <c r="AQ30" s="870"/>
      <c r="AR30" s="870"/>
      <c r="AS30" s="870"/>
      <c r="AT30" s="870"/>
      <c r="AU30" s="870">
        <v>0</v>
      </c>
      <c r="AV30" s="870"/>
      <c r="AW30" s="870"/>
      <c r="AX30" s="870"/>
      <c r="AY30" s="870"/>
      <c r="AZ30" s="871">
        <v>0</v>
      </c>
      <c r="BA30" s="871"/>
      <c r="BB30" s="871"/>
      <c r="BC30" s="871"/>
      <c r="BD30" s="871"/>
      <c r="BE30" s="867"/>
      <c r="BF30" s="867"/>
      <c r="BG30" s="867"/>
      <c r="BH30" s="867"/>
      <c r="BI30" s="868"/>
      <c r="BJ30" s="175"/>
      <c r="BK30" s="175"/>
      <c r="BL30" s="175"/>
      <c r="BM30" s="175"/>
      <c r="BN30" s="175"/>
      <c r="BO30" s="188"/>
      <c r="BP30" s="188"/>
      <c r="BQ30" s="185">
        <v>24</v>
      </c>
      <c r="BR30" s="186"/>
      <c r="BS30" s="807"/>
      <c r="BT30" s="808"/>
      <c r="BU30" s="808"/>
      <c r="BV30" s="808"/>
      <c r="BW30" s="808"/>
      <c r="BX30" s="808"/>
      <c r="BY30" s="808"/>
      <c r="BZ30" s="808"/>
      <c r="CA30" s="808"/>
      <c r="CB30" s="808"/>
      <c r="CC30" s="808"/>
      <c r="CD30" s="808"/>
      <c r="CE30" s="808"/>
      <c r="CF30" s="808"/>
      <c r="CG30" s="809"/>
      <c r="CH30" s="820"/>
      <c r="CI30" s="821"/>
      <c r="CJ30" s="821"/>
      <c r="CK30" s="821"/>
      <c r="CL30" s="822"/>
      <c r="CM30" s="820"/>
      <c r="CN30" s="821"/>
      <c r="CO30" s="821"/>
      <c r="CP30" s="821"/>
      <c r="CQ30" s="822"/>
      <c r="CR30" s="820"/>
      <c r="CS30" s="821"/>
      <c r="CT30" s="821"/>
      <c r="CU30" s="821"/>
      <c r="CV30" s="822"/>
      <c r="CW30" s="820"/>
      <c r="CX30" s="821"/>
      <c r="CY30" s="821"/>
      <c r="CZ30" s="821"/>
      <c r="DA30" s="822"/>
      <c r="DB30" s="820"/>
      <c r="DC30" s="821"/>
      <c r="DD30" s="821"/>
      <c r="DE30" s="821"/>
      <c r="DF30" s="822"/>
      <c r="DG30" s="820"/>
      <c r="DH30" s="821"/>
      <c r="DI30" s="821"/>
      <c r="DJ30" s="821"/>
      <c r="DK30" s="822"/>
      <c r="DL30" s="820"/>
      <c r="DM30" s="821"/>
      <c r="DN30" s="821"/>
      <c r="DO30" s="821"/>
      <c r="DP30" s="822"/>
      <c r="DQ30" s="820"/>
      <c r="DR30" s="821"/>
      <c r="DS30" s="821"/>
      <c r="DT30" s="821"/>
      <c r="DU30" s="822"/>
      <c r="DV30" s="823"/>
      <c r="DW30" s="824"/>
      <c r="DX30" s="824"/>
      <c r="DY30" s="824"/>
      <c r="DZ30" s="825"/>
      <c r="EA30" s="169"/>
    </row>
    <row r="31" spans="1:131" s="170" customFormat="1" ht="26.25" customHeight="1" x14ac:dyDescent="0.15">
      <c r="A31" s="189">
        <v>4</v>
      </c>
      <c r="B31" s="794"/>
      <c r="C31" s="795"/>
      <c r="D31" s="795"/>
      <c r="E31" s="795"/>
      <c r="F31" s="795"/>
      <c r="G31" s="795"/>
      <c r="H31" s="795"/>
      <c r="I31" s="795"/>
      <c r="J31" s="795"/>
      <c r="K31" s="795"/>
      <c r="L31" s="795"/>
      <c r="M31" s="795"/>
      <c r="N31" s="795"/>
      <c r="O31" s="795"/>
      <c r="P31" s="796"/>
      <c r="Q31" s="797"/>
      <c r="R31" s="798"/>
      <c r="S31" s="798"/>
      <c r="T31" s="798"/>
      <c r="U31" s="798"/>
      <c r="V31" s="798"/>
      <c r="W31" s="798"/>
      <c r="X31" s="798"/>
      <c r="Y31" s="798"/>
      <c r="Z31" s="798"/>
      <c r="AA31" s="798"/>
      <c r="AB31" s="798"/>
      <c r="AC31" s="798"/>
      <c r="AD31" s="798"/>
      <c r="AE31" s="799"/>
      <c r="AF31" s="800"/>
      <c r="AG31" s="801"/>
      <c r="AH31" s="801"/>
      <c r="AI31" s="801"/>
      <c r="AJ31" s="802"/>
      <c r="AK31" s="869"/>
      <c r="AL31" s="870"/>
      <c r="AM31" s="870"/>
      <c r="AN31" s="870"/>
      <c r="AO31" s="870"/>
      <c r="AP31" s="870"/>
      <c r="AQ31" s="870"/>
      <c r="AR31" s="870"/>
      <c r="AS31" s="870"/>
      <c r="AT31" s="870"/>
      <c r="AU31" s="870"/>
      <c r="AV31" s="870"/>
      <c r="AW31" s="870"/>
      <c r="AX31" s="870"/>
      <c r="AY31" s="870"/>
      <c r="AZ31" s="871"/>
      <c r="BA31" s="871"/>
      <c r="BB31" s="871"/>
      <c r="BC31" s="871"/>
      <c r="BD31" s="871"/>
      <c r="BE31" s="867"/>
      <c r="BF31" s="867"/>
      <c r="BG31" s="867"/>
      <c r="BH31" s="867"/>
      <c r="BI31" s="868"/>
      <c r="BJ31" s="175"/>
      <c r="BK31" s="175"/>
      <c r="BL31" s="175"/>
      <c r="BM31" s="175"/>
      <c r="BN31" s="175"/>
      <c r="BO31" s="188"/>
      <c r="BP31" s="188"/>
      <c r="BQ31" s="185">
        <v>25</v>
      </c>
      <c r="BR31" s="186"/>
      <c r="BS31" s="807"/>
      <c r="BT31" s="808"/>
      <c r="BU31" s="808"/>
      <c r="BV31" s="808"/>
      <c r="BW31" s="808"/>
      <c r="BX31" s="808"/>
      <c r="BY31" s="808"/>
      <c r="BZ31" s="808"/>
      <c r="CA31" s="808"/>
      <c r="CB31" s="808"/>
      <c r="CC31" s="808"/>
      <c r="CD31" s="808"/>
      <c r="CE31" s="808"/>
      <c r="CF31" s="808"/>
      <c r="CG31" s="809"/>
      <c r="CH31" s="820"/>
      <c r="CI31" s="821"/>
      <c r="CJ31" s="821"/>
      <c r="CK31" s="821"/>
      <c r="CL31" s="822"/>
      <c r="CM31" s="820"/>
      <c r="CN31" s="821"/>
      <c r="CO31" s="821"/>
      <c r="CP31" s="821"/>
      <c r="CQ31" s="822"/>
      <c r="CR31" s="820"/>
      <c r="CS31" s="821"/>
      <c r="CT31" s="821"/>
      <c r="CU31" s="821"/>
      <c r="CV31" s="822"/>
      <c r="CW31" s="820"/>
      <c r="CX31" s="821"/>
      <c r="CY31" s="821"/>
      <c r="CZ31" s="821"/>
      <c r="DA31" s="822"/>
      <c r="DB31" s="820"/>
      <c r="DC31" s="821"/>
      <c r="DD31" s="821"/>
      <c r="DE31" s="821"/>
      <c r="DF31" s="822"/>
      <c r="DG31" s="820"/>
      <c r="DH31" s="821"/>
      <c r="DI31" s="821"/>
      <c r="DJ31" s="821"/>
      <c r="DK31" s="822"/>
      <c r="DL31" s="820"/>
      <c r="DM31" s="821"/>
      <c r="DN31" s="821"/>
      <c r="DO31" s="821"/>
      <c r="DP31" s="822"/>
      <c r="DQ31" s="820"/>
      <c r="DR31" s="821"/>
      <c r="DS31" s="821"/>
      <c r="DT31" s="821"/>
      <c r="DU31" s="822"/>
      <c r="DV31" s="823"/>
      <c r="DW31" s="824"/>
      <c r="DX31" s="824"/>
      <c r="DY31" s="824"/>
      <c r="DZ31" s="825"/>
      <c r="EA31" s="169"/>
    </row>
    <row r="32" spans="1:131" s="170" customFormat="1" ht="26.25" customHeight="1" x14ac:dyDescent="0.15">
      <c r="A32" s="189">
        <v>5</v>
      </c>
      <c r="B32" s="794"/>
      <c r="C32" s="795"/>
      <c r="D32" s="795"/>
      <c r="E32" s="795"/>
      <c r="F32" s="795"/>
      <c r="G32" s="795"/>
      <c r="H32" s="795"/>
      <c r="I32" s="795"/>
      <c r="J32" s="795"/>
      <c r="K32" s="795"/>
      <c r="L32" s="795"/>
      <c r="M32" s="795"/>
      <c r="N32" s="795"/>
      <c r="O32" s="795"/>
      <c r="P32" s="796"/>
      <c r="Q32" s="797"/>
      <c r="R32" s="798"/>
      <c r="S32" s="798"/>
      <c r="T32" s="798"/>
      <c r="U32" s="798"/>
      <c r="V32" s="798"/>
      <c r="W32" s="798"/>
      <c r="X32" s="798"/>
      <c r="Y32" s="798"/>
      <c r="Z32" s="798"/>
      <c r="AA32" s="798"/>
      <c r="AB32" s="798"/>
      <c r="AC32" s="798"/>
      <c r="AD32" s="798"/>
      <c r="AE32" s="799"/>
      <c r="AF32" s="800"/>
      <c r="AG32" s="801"/>
      <c r="AH32" s="801"/>
      <c r="AI32" s="801"/>
      <c r="AJ32" s="802"/>
      <c r="AK32" s="869"/>
      <c r="AL32" s="870"/>
      <c r="AM32" s="870"/>
      <c r="AN32" s="870"/>
      <c r="AO32" s="870"/>
      <c r="AP32" s="870"/>
      <c r="AQ32" s="870"/>
      <c r="AR32" s="870"/>
      <c r="AS32" s="870"/>
      <c r="AT32" s="870"/>
      <c r="AU32" s="870"/>
      <c r="AV32" s="870"/>
      <c r="AW32" s="870"/>
      <c r="AX32" s="870"/>
      <c r="AY32" s="870"/>
      <c r="AZ32" s="871"/>
      <c r="BA32" s="871"/>
      <c r="BB32" s="871"/>
      <c r="BC32" s="871"/>
      <c r="BD32" s="871"/>
      <c r="BE32" s="867"/>
      <c r="BF32" s="867"/>
      <c r="BG32" s="867"/>
      <c r="BH32" s="867"/>
      <c r="BI32" s="868"/>
      <c r="BJ32" s="175"/>
      <c r="BK32" s="175"/>
      <c r="BL32" s="175"/>
      <c r="BM32" s="175"/>
      <c r="BN32" s="175"/>
      <c r="BO32" s="188"/>
      <c r="BP32" s="188"/>
      <c r="BQ32" s="185">
        <v>26</v>
      </c>
      <c r="BR32" s="186"/>
      <c r="BS32" s="807"/>
      <c r="BT32" s="808"/>
      <c r="BU32" s="808"/>
      <c r="BV32" s="808"/>
      <c r="BW32" s="808"/>
      <c r="BX32" s="808"/>
      <c r="BY32" s="808"/>
      <c r="BZ32" s="808"/>
      <c r="CA32" s="808"/>
      <c r="CB32" s="808"/>
      <c r="CC32" s="808"/>
      <c r="CD32" s="808"/>
      <c r="CE32" s="808"/>
      <c r="CF32" s="808"/>
      <c r="CG32" s="809"/>
      <c r="CH32" s="820"/>
      <c r="CI32" s="821"/>
      <c r="CJ32" s="821"/>
      <c r="CK32" s="821"/>
      <c r="CL32" s="822"/>
      <c r="CM32" s="820"/>
      <c r="CN32" s="821"/>
      <c r="CO32" s="821"/>
      <c r="CP32" s="821"/>
      <c r="CQ32" s="822"/>
      <c r="CR32" s="820"/>
      <c r="CS32" s="821"/>
      <c r="CT32" s="821"/>
      <c r="CU32" s="821"/>
      <c r="CV32" s="822"/>
      <c r="CW32" s="820"/>
      <c r="CX32" s="821"/>
      <c r="CY32" s="821"/>
      <c r="CZ32" s="821"/>
      <c r="DA32" s="822"/>
      <c r="DB32" s="820"/>
      <c r="DC32" s="821"/>
      <c r="DD32" s="821"/>
      <c r="DE32" s="821"/>
      <c r="DF32" s="822"/>
      <c r="DG32" s="820"/>
      <c r="DH32" s="821"/>
      <c r="DI32" s="821"/>
      <c r="DJ32" s="821"/>
      <c r="DK32" s="822"/>
      <c r="DL32" s="820"/>
      <c r="DM32" s="821"/>
      <c r="DN32" s="821"/>
      <c r="DO32" s="821"/>
      <c r="DP32" s="822"/>
      <c r="DQ32" s="820"/>
      <c r="DR32" s="821"/>
      <c r="DS32" s="821"/>
      <c r="DT32" s="821"/>
      <c r="DU32" s="822"/>
      <c r="DV32" s="823"/>
      <c r="DW32" s="824"/>
      <c r="DX32" s="824"/>
      <c r="DY32" s="824"/>
      <c r="DZ32" s="825"/>
      <c r="EA32" s="169"/>
    </row>
    <row r="33" spans="1:131" s="170" customFormat="1" ht="26.25" customHeight="1" x14ac:dyDescent="0.15">
      <c r="A33" s="189">
        <v>6</v>
      </c>
      <c r="B33" s="794"/>
      <c r="C33" s="795"/>
      <c r="D33" s="795"/>
      <c r="E33" s="795"/>
      <c r="F33" s="795"/>
      <c r="G33" s="795"/>
      <c r="H33" s="795"/>
      <c r="I33" s="795"/>
      <c r="J33" s="795"/>
      <c r="K33" s="795"/>
      <c r="L33" s="795"/>
      <c r="M33" s="795"/>
      <c r="N33" s="795"/>
      <c r="O33" s="795"/>
      <c r="P33" s="796"/>
      <c r="Q33" s="797"/>
      <c r="R33" s="798"/>
      <c r="S33" s="798"/>
      <c r="T33" s="798"/>
      <c r="U33" s="798"/>
      <c r="V33" s="798"/>
      <c r="W33" s="798"/>
      <c r="X33" s="798"/>
      <c r="Y33" s="798"/>
      <c r="Z33" s="798"/>
      <c r="AA33" s="798"/>
      <c r="AB33" s="798"/>
      <c r="AC33" s="798"/>
      <c r="AD33" s="798"/>
      <c r="AE33" s="799"/>
      <c r="AF33" s="800"/>
      <c r="AG33" s="801"/>
      <c r="AH33" s="801"/>
      <c r="AI33" s="801"/>
      <c r="AJ33" s="802"/>
      <c r="AK33" s="869"/>
      <c r="AL33" s="870"/>
      <c r="AM33" s="870"/>
      <c r="AN33" s="870"/>
      <c r="AO33" s="870"/>
      <c r="AP33" s="870"/>
      <c r="AQ33" s="870"/>
      <c r="AR33" s="870"/>
      <c r="AS33" s="870"/>
      <c r="AT33" s="870"/>
      <c r="AU33" s="870"/>
      <c r="AV33" s="870"/>
      <c r="AW33" s="870"/>
      <c r="AX33" s="870"/>
      <c r="AY33" s="870"/>
      <c r="AZ33" s="871"/>
      <c r="BA33" s="871"/>
      <c r="BB33" s="871"/>
      <c r="BC33" s="871"/>
      <c r="BD33" s="871"/>
      <c r="BE33" s="867"/>
      <c r="BF33" s="867"/>
      <c r="BG33" s="867"/>
      <c r="BH33" s="867"/>
      <c r="BI33" s="868"/>
      <c r="BJ33" s="175"/>
      <c r="BK33" s="175"/>
      <c r="BL33" s="175"/>
      <c r="BM33" s="175"/>
      <c r="BN33" s="175"/>
      <c r="BO33" s="188"/>
      <c r="BP33" s="188"/>
      <c r="BQ33" s="185">
        <v>27</v>
      </c>
      <c r="BR33" s="186"/>
      <c r="BS33" s="807"/>
      <c r="BT33" s="808"/>
      <c r="BU33" s="808"/>
      <c r="BV33" s="808"/>
      <c r="BW33" s="808"/>
      <c r="BX33" s="808"/>
      <c r="BY33" s="808"/>
      <c r="BZ33" s="808"/>
      <c r="CA33" s="808"/>
      <c r="CB33" s="808"/>
      <c r="CC33" s="808"/>
      <c r="CD33" s="808"/>
      <c r="CE33" s="808"/>
      <c r="CF33" s="808"/>
      <c r="CG33" s="809"/>
      <c r="CH33" s="820"/>
      <c r="CI33" s="821"/>
      <c r="CJ33" s="821"/>
      <c r="CK33" s="821"/>
      <c r="CL33" s="822"/>
      <c r="CM33" s="820"/>
      <c r="CN33" s="821"/>
      <c r="CO33" s="821"/>
      <c r="CP33" s="821"/>
      <c r="CQ33" s="822"/>
      <c r="CR33" s="820"/>
      <c r="CS33" s="821"/>
      <c r="CT33" s="821"/>
      <c r="CU33" s="821"/>
      <c r="CV33" s="822"/>
      <c r="CW33" s="820"/>
      <c r="CX33" s="821"/>
      <c r="CY33" s="821"/>
      <c r="CZ33" s="821"/>
      <c r="DA33" s="822"/>
      <c r="DB33" s="820"/>
      <c r="DC33" s="821"/>
      <c r="DD33" s="821"/>
      <c r="DE33" s="821"/>
      <c r="DF33" s="822"/>
      <c r="DG33" s="820"/>
      <c r="DH33" s="821"/>
      <c r="DI33" s="821"/>
      <c r="DJ33" s="821"/>
      <c r="DK33" s="822"/>
      <c r="DL33" s="820"/>
      <c r="DM33" s="821"/>
      <c r="DN33" s="821"/>
      <c r="DO33" s="821"/>
      <c r="DP33" s="822"/>
      <c r="DQ33" s="820"/>
      <c r="DR33" s="821"/>
      <c r="DS33" s="821"/>
      <c r="DT33" s="821"/>
      <c r="DU33" s="822"/>
      <c r="DV33" s="823"/>
      <c r="DW33" s="824"/>
      <c r="DX33" s="824"/>
      <c r="DY33" s="824"/>
      <c r="DZ33" s="825"/>
      <c r="EA33" s="169"/>
    </row>
    <row r="34" spans="1:131" s="170" customFormat="1" ht="26.25" customHeight="1" x14ac:dyDescent="0.15">
      <c r="A34" s="189">
        <v>7</v>
      </c>
      <c r="B34" s="794"/>
      <c r="C34" s="795"/>
      <c r="D34" s="795"/>
      <c r="E34" s="795"/>
      <c r="F34" s="795"/>
      <c r="G34" s="795"/>
      <c r="H34" s="795"/>
      <c r="I34" s="795"/>
      <c r="J34" s="795"/>
      <c r="K34" s="795"/>
      <c r="L34" s="795"/>
      <c r="M34" s="795"/>
      <c r="N34" s="795"/>
      <c r="O34" s="795"/>
      <c r="P34" s="796"/>
      <c r="Q34" s="797"/>
      <c r="R34" s="798"/>
      <c r="S34" s="798"/>
      <c r="T34" s="798"/>
      <c r="U34" s="798"/>
      <c r="V34" s="798"/>
      <c r="W34" s="798"/>
      <c r="X34" s="798"/>
      <c r="Y34" s="798"/>
      <c r="Z34" s="798"/>
      <c r="AA34" s="798"/>
      <c r="AB34" s="798"/>
      <c r="AC34" s="798"/>
      <c r="AD34" s="798"/>
      <c r="AE34" s="799"/>
      <c r="AF34" s="800"/>
      <c r="AG34" s="801"/>
      <c r="AH34" s="801"/>
      <c r="AI34" s="801"/>
      <c r="AJ34" s="802"/>
      <c r="AK34" s="869"/>
      <c r="AL34" s="870"/>
      <c r="AM34" s="870"/>
      <c r="AN34" s="870"/>
      <c r="AO34" s="870"/>
      <c r="AP34" s="870"/>
      <c r="AQ34" s="870"/>
      <c r="AR34" s="870"/>
      <c r="AS34" s="870"/>
      <c r="AT34" s="870"/>
      <c r="AU34" s="870"/>
      <c r="AV34" s="870"/>
      <c r="AW34" s="870"/>
      <c r="AX34" s="870"/>
      <c r="AY34" s="870"/>
      <c r="AZ34" s="871"/>
      <c r="BA34" s="871"/>
      <c r="BB34" s="871"/>
      <c r="BC34" s="871"/>
      <c r="BD34" s="871"/>
      <c r="BE34" s="867"/>
      <c r="BF34" s="867"/>
      <c r="BG34" s="867"/>
      <c r="BH34" s="867"/>
      <c r="BI34" s="868"/>
      <c r="BJ34" s="175"/>
      <c r="BK34" s="175"/>
      <c r="BL34" s="175"/>
      <c r="BM34" s="175"/>
      <c r="BN34" s="175"/>
      <c r="BO34" s="188"/>
      <c r="BP34" s="188"/>
      <c r="BQ34" s="185">
        <v>28</v>
      </c>
      <c r="BR34" s="186"/>
      <c r="BS34" s="807"/>
      <c r="BT34" s="808"/>
      <c r="BU34" s="808"/>
      <c r="BV34" s="808"/>
      <c r="BW34" s="808"/>
      <c r="BX34" s="808"/>
      <c r="BY34" s="808"/>
      <c r="BZ34" s="808"/>
      <c r="CA34" s="808"/>
      <c r="CB34" s="808"/>
      <c r="CC34" s="808"/>
      <c r="CD34" s="808"/>
      <c r="CE34" s="808"/>
      <c r="CF34" s="808"/>
      <c r="CG34" s="809"/>
      <c r="CH34" s="820"/>
      <c r="CI34" s="821"/>
      <c r="CJ34" s="821"/>
      <c r="CK34" s="821"/>
      <c r="CL34" s="822"/>
      <c r="CM34" s="820"/>
      <c r="CN34" s="821"/>
      <c r="CO34" s="821"/>
      <c r="CP34" s="821"/>
      <c r="CQ34" s="822"/>
      <c r="CR34" s="820"/>
      <c r="CS34" s="821"/>
      <c r="CT34" s="821"/>
      <c r="CU34" s="821"/>
      <c r="CV34" s="822"/>
      <c r="CW34" s="820"/>
      <c r="CX34" s="821"/>
      <c r="CY34" s="821"/>
      <c r="CZ34" s="821"/>
      <c r="DA34" s="822"/>
      <c r="DB34" s="820"/>
      <c r="DC34" s="821"/>
      <c r="DD34" s="821"/>
      <c r="DE34" s="821"/>
      <c r="DF34" s="822"/>
      <c r="DG34" s="820"/>
      <c r="DH34" s="821"/>
      <c r="DI34" s="821"/>
      <c r="DJ34" s="821"/>
      <c r="DK34" s="822"/>
      <c r="DL34" s="820"/>
      <c r="DM34" s="821"/>
      <c r="DN34" s="821"/>
      <c r="DO34" s="821"/>
      <c r="DP34" s="822"/>
      <c r="DQ34" s="820"/>
      <c r="DR34" s="821"/>
      <c r="DS34" s="821"/>
      <c r="DT34" s="821"/>
      <c r="DU34" s="822"/>
      <c r="DV34" s="823"/>
      <c r="DW34" s="824"/>
      <c r="DX34" s="824"/>
      <c r="DY34" s="824"/>
      <c r="DZ34" s="825"/>
      <c r="EA34" s="169"/>
    </row>
    <row r="35" spans="1:131" s="170" customFormat="1" ht="26.25" customHeight="1" x14ac:dyDescent="0.15">
      <c r="A35" s="189">
        <v>8</v>
      </c>
      <c r="B35" s="794"/>
      <c r="C35" s="795"/>
      <c r="D35" s="795"/>
      <c r="E35" s="795"/>
      <c r="F35" s="795"/>
      <c r="G35" s="795"/>
      <c r="H35" s="795"/>
      <c r="I35" s="795"/>
      <c r="J35" s="795"/>
      <c r="K35" s="795"/>
      <c r="L35" s="795"/>
      <c r="M35" s="795"/>
      <c r="N35" s="795"/>
      <c r="O35" s="795"/>
      <c r="P35" s="796"/>
      <c r="Q35" s="797"/>
      <c r="R35" s="798"/>
      <c r="S35" s="798"/>
      <c r="T35" s="798"/>
      <c r="U35" s="798"/>
      <c r="V35" s="798"/>
      <c r="W35" s="798"/>
      <c r="X35" s="798"/>
      <c r="Y35" s="798"/>
      <c r="Z35" s="798"/>
      <c r="AA35" s="798"/>
      <c r="AB35" s="798"/>
      <c r="AC35" s="798"/>
      <c r="AD35" s="798"/>
      <c r="AE35" s="799"/>
      <c r="AF35" s="800"/>
      <c r="AG35" s="801"/>
      <c r="AH35" s="801"/>
      <c r="AI35" s="801"/>
      <c r="AJ35" s="802"/>
      <c r="AK35" s="869"/>
      <c r="AL35" s="870"/>
      <c r="AM35" s="870"/>
      <c r="AN35" s="870"/>
      <c r="AO35" s="870"/>
      <c r="AP35" s="870"/>
      <c r="AQ35" s="870"/>
      <c r="AR35" s="870"/>
      <c r="AS35" s="870"/>
      <c r="AT35" s="870"/>
      <c r="AU35" s="870"/>
      <c r="AV35" s="870"/>
      <c r="AW35" s="870"/>
      <c r="AX35" s="870"/>
      <c r="AY35" s="870"/>
      <c r="AZ35" s="871"/>
      <c r="BA35" s="871"/>
      <c r="BB35" s="871"/>
      <c r="BC35" s="871"/>
      <c r="BD35" s="871"/>
      <c r="BE35" s="867"/>
      <c r="BF35" s="867"/>
      <c r="BG35" s="867"/>
      <c r="BH35" s="867"/>
      <c r="BI35" s="868"/>
      <c r="BJ35" s="175"/>
      <c r="BK35" s="175"/>
      <c r="BL35" s="175"/>
      <c r="BM35" s="175"/>
      <c r="BN35" s="175"/>
      <c r="BO35" s="188"/>
      <c r="BP35" s="188"/>
      <c r="BQ35" s="185">
        <v>29</v>
      </c>
      <c r="BR35" s="186"/>
      <c r="BS35" s="807"/>
      <c r="BT35" s="808"/>
      <c r="BU35" s="808"/>
      <c r="BV35" s="808"/>
      <c r="BW35" s="808"/>
      <c r="BX35" s="808"/>
      <c r="BY35" s="808"/>
      <c r="BZ35" s="808"/>
      <c r="CA35" s="808"/>
      <c r="CB35" s="808"/>
      <c r="CC35" s="808"/>
      <c r="CD35" s="808"/>
      <c r="CE35" s="808"/>
      <c r="CF35" s="808"/>
      <c r="CG35" s="809"/>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823"/>
      <c r="DW35" s="824"/>
      <c r="DX35" s="824"/>
      <c r="DY35" s="824"/>
      <c r="DZ35" s="825"/>
      <c r="EA35" s="169"/>
    </row>
    <row r="36" spans="1:131" s="170" customFormat="1" ht="26.25" customHeight="1" x14ac:dyDescent="0.15">
      <c r="A36" s="189">
        <v>9</v>
      </c>
      <c r="B36" s="794"/>
      <c r="C36" s="795"/>
      <c r="D36" s="795"/>
      <c r="E36" s="795"/>
      <c r="F36" s="795"/>
      <c r="G36" s="795"/>
      <c r="H36" s="795"/>
      <c r="I36" s="795"/>
      <c r="J36" s="795"/>
      <c r="K36" s="795"/>
      <c r="L36" s="795"/>
      <c r="M36" s="795"/>
      <c r="N36" s="795"/>
      <c r="O36" s="795"/>
      <c r="P36" s="796"/>
      <c r="Q36" s="797"/>
      <c r="R36" s="798"/>
      <c r="S36" s="798"/>
      <c r="T36" s="798"/>
      <c r="U36" s="798"/>
      <c r="V36" s="798"/>
      <c r="W36" s="798"/>
      <c r="X36" s="798"/>
      <c r="Y36" s="798"/>
      <c r="Z36" s="798"/>
      <c r="AA36" s="798"/>
      <c r="AB36" s="798"/>
      <c r="AC36" s="798"/>
      <c r="AD36" s="798"/>
      <c r="AE36" s="799"/>
      <c r="AF36" s="800"/>
      <c r="AG36" s="801"/>
      <c r="AH36" s="801"/>
      <c r="AI36" s="801"/>
      <c r="AJ36" s="802"/>
      <c r="AK36" s="869"/>
      <c r="AL36" s="870"/>
      <c r="AM36" s="870"/>
      <c r="AN36" s="870"/>
      <c r="AO36" s="870"/>
      <c r="AP36" s="870"/>
      <c r="AQ36" s="870"/>
      <c r="AR36" s="870"/>
      <c r="AS36" s="870"/>
      <c r="AT36" s="870"/>
      <c r="AU36" s="870"/>
      <c r="AV36" s="870"/>
      <c r="AW36" s="870"/>
      <c r="AX36" s="870"/>
      <c r="AY36" s="870"/>
      <c r="AZ36" s="871"/>
      <c r="BA36" s="871"/>
      <c r="BB36" s="871"/>
      <c r="BC36" s="871"/>
      <c r="BD36" s="871"/>
      <c r="BE36" s="867"/>
      <c r="BF36" s="867"/>
      <c r="BG36" s="867"/>
      <c r="BH36" s="867"/>
      <c r="BI36" s="868"/>
      <c r="BJ36" s="175"/>
      <c r="BK36" s="175"/>
      <c r="BL36" s="175"/>
      <c r="BM36" s="175"/>
      <c r="BN36" s="175"/>
      <c r="BO36" s="188"/>
      <c r="BP36" s="188"/>
      <c r="BQ36" s="185">
        <v>30</v>
      </c>
      <c r="BR36" s="186"/>
      <c r="BS36" s="807"/>
      <c r="BT36" s="808"/>
      <c r="BU36" s="808"/>
      <c r="BV36" s="808"/>
      <c r="BW36" s="808"/>
      <c r="BX36" s="808"/>
      <c r="BY36" s="808"/>
      <c r="BZ36" s="808"/>
      <c r="CA36" s="808"/>
      <c r="CB36" s="808"/>
      <c r="CC36" s="808"/>
      <c r="CD36" s="808"/>
      <c r="CE36" s="808"/>
      <c r="CF36" s="808"/>
      <c r="CG36" s="809"/>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823"/>
      <c r="DW36" s="824"/>
      <c r="DX36" s="824"/>
      <c r="DY36" s="824"/>
      <c r="DZ36" s="825"/>
      <c r="EA36" s="169"/>
    </row>
    <row r="37" spans="1:131" s="170" customFormat="1" ht="26.25" customHeight="1" x14ac:dyDescent="0.15">
      <c r="A37" s="189">
        <v>10</v>
      </c>
      <c r="B37" s="794"/>
      <c r="C37" s="795"/>
      <c r="D37" s="795"/>
      <c r="E37" s="795"/>
      <c r="F37" s="795"/>
      <c r="G37" s="795"/>
      <c r="H37" s="795"/>
      <c r="I37" s="795"/>
      <c r="J37" s="795"/>
      <c r="K37" s="795"/>
      <c r="L37" s="795"/>
      <c r="M37" s="795"/>
      <c r="N37" s="795"/>
      <c r="O37" s="795"/>
      <c r="P37" s="796"/>
      <c r="Q37" s="797"/>
      <c r="R37" s="798"/>
      <c r="S37" s="798"/>
      <c r="T37" s="798"/>
      <c r="U37" s="798"/>
      <c r="V37" s="798"/>
      <c r="W37" s="798"/>
      <c r="X37" s="798"/>
      <c r="Y37" s="798"/>
      <c r="Z37" s="798"/>
      <c r="AA37" s="798"/>
      <c r="AB37" s="798"/>
      <c r="AC37" s="798"/>
      <c r="AD37" s="798"/>
      <c r="AE37" s="799"/>
      <c r="AF37" s="800"/>
      <c r="AG37" s="801"/>
      <c r="AH37" s="801"/>
      <c r="AI37" s="801"/>
      <c r="AJ37" s="802"/>
      <c r="AK37" s="869"/>
      <c r="AL37" s="870"/>
      <c r="AM37" s="870"/>
      <c r="AN37" s="870"/>
      <c r="AO37" s="870"/>
      <c r="AP37" s="870"/>
      <c r="AQ37" s="870"/>
      <c r="AR37" s="870"/>
      <c r="AS37" s="870"/>
      <c r="AT37" s="870"/>
      <c r="AU37" s="870"/>
      <c r="AV37" s="870"/>
      <c r="AW37" s="870"/>
      <c r="AX37" s="870"/>
      <c r="AY37" s="870"/>
      <c r="AZ37" s="871"/>
      <c r="BA37" s="871"/>
      <c r="BB37" s="871"/>
      <c r="BC37" s="871"/>
      <c r="BD37" s="871"/>
      <c r="BE37" s="867"/>
      <c r="BF37" s="867"/>
      <c r="BG37" s="867"/>
      <c r="BH37" s="867"/>
      <c r="BI37" s="868"/>
      <c r="BJ37" s="175"/>
      <c r="BK37" s="175"/>
      <c r="BL37" s="175"/>
      <c r="BM37" s="175"/>
      <c r="BN37" s="175"/>
      <c r="BO37" s="188"/>
      <c r="BP37" s="188"/>
      <c r="BQ37" s="185">
        <v>31</v>
      </c>
      <c r="BR37" s="186"/>
      <c r="BS37" s="807"/>
      <c r="BT37" s="808"/>
      <c r="BU37" s="808"/>
      <c r="BV37" s="808"/>
      <c r="BW37" s="808"/>
      <c r="BX37" s="808"/>
      <c r="BY37" s="808"/>
      <c r="BZ37" s="808"/>
      <c r="CA37" s="808"/>
      <c r="CB37" s="808"/>
      <c r="CC37" s="808"/>
      <c r="CD37" s="808"/>
      <c r="CE37" s="808"/>
      <c r="CF37" s="808"/>
      <c r="CG37" s="809"/>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823"/>
      <c r="DW37" s="824"/>
      <c r="DX37" s="824"/>
      <c r="DY37" s="824"/>
      <c r="DZ37" s="825"/>
      <c r="EA37" s="169"/>
    </row>
    <row r="38" spans="1:131" s="170" customFormat="1" ht="26.25" customHeight="1" x14ac:dyDescent="0.15">
      <c r="A38" s="189">
        <v>11</v>
      </c>
      <c r="B38" s="794"/>
      <c r="C38" s="795"/>
      <c r="D38" s="795"/>
      <c r="E38" s="795"/>
      <c r="F38" s="795"/>
      <c r="G38" s="795"/>
      <c r="H38" s="795"/>
      <c r="I38" s="795"/>
      <c r="J38" s="795"/>
      <c r="K38" s="795"/>
      <c r="L38" s="795"/>
      <c r="M38" s="795"/>
      <c r="N38" s="795"/>
      <c r="O38" s="795"/>
      <c r="P38" s="796"/>
      <c r="Q38" s="797"/>
      <c r="R38" s="798"/>
      <c r="S38" s="798"/>
      <c r="T38" s="798"/>
      <c r="U38" s="798"/>
      <c r="V38" s="798"/>
      <c r="W38" s="798"/>
      <c r="X38" s="798"/>
      <c r="Y38" s="798"/>
      <c r="Z38" s="798"/>
      <c r="AA38" s="798"/>
      <c r="AB38" s="798"/>
      <c r="AC38" s="798"/>
      <c r="AD38" s="798"/>
      <c r="AE38" s="799"/>
      <c r="AF38" s="800"/>
      <c r="AG38" s="801"/>
      <c r="AH38" s="801"/>
      <c r="AI38" s="801"/>
      <c r="AJ38" s="802"/>
      <c r="AK38" s="869"/>
      <c r="AL38" s="870"/>
      <c r="AM38" s="870"/>
      <c r="AN38" s="870"/>
      <c r="AO38" s="870"/>
      <c r="AP38" s="870"/>
      <c r="AQ38" s="870"/>
      <c r="AR38" s="870"/>
      <c r="AS38" s="870"/>
      <c r="AT38" s="870"/>
      <c r="AU38" s="870"/>
      <c r="AV38" s="870"/>
      <c r="AW38" s="870"/>
      <c r="AX38" s="870"/>
      <c r="AY38" s="870"/>
      <c r="AZ38" s="871"/>
      <c r="BA38" s="871"/>
      <c r="BB38" s="871"/>
      <c r="BC38" s="871"/>
      <c r="BD38" s="871"/>
      <c r="BE38" s="867"/>
      <c r="BF38" s="867"/>
      <c r="BG38" s="867"/>
      <c r="BH38" s="867"/>
      <c r="BI38" s="868"/>
      <c r="BJ38" s="175"/>
      <c r="BK38" s="175"/>
      <c r="BL38" s="175"/>
      <c r="BM38" s="175"/>
      <c r="BN38" s="175"/>
      <c r="BO38" s="188"/>
      <c r="BP38" s="188"/>
      <c r="BQ38" s="185">
        <v>32</v>
      </c>
      <c r="BR38" s="186"/>
      <c r="BS38" s="807"/>
      <c r="BT38" s="808"/>
      <c r="BU38" s="808"/>
      <c r="BV38" s="808"/>
      <c r="BW38" s="808"/>
      <c r="BX38" s="808"/>
      <c r="BY38" s="808"/>
      <c r="BZ38" s="808"/>
      <c r="CA38" s="808"/>
      <c r="CB38" s="808"/>
      <c r="CC38" s="808"/>
      <c r="CD38" s="808"/>
      <c r="CE38" s="808"/>
      <c r="CF38" s="808"/>
      <c r="CG38" s="809"/>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823"/>
      <c r="DW38" s="824"/>
      <c r="DX38" s="824"/>
      <c r="DY38" s="824"/>
      <c r="DZ38" s="825"/>
      <c r="EA38" s="169"/>
    </row>
    <row r="39" spans="1:131" s="170" customFormat="1" ht="26.25" customHeight="1" x14ac:dyDescent="0.15">
      <c r="A39" s="189">
        <v>12</v>
      </c>
      <c r="B39" s="794"/>
      <c r="C39" s="795"/>
      <c r="D39" s="795"/>
      <c r="E39" s="795"/>
      <c r="F39" s="795"/>
      <c r="G39" s="795"/>
      <c r="H39" s="795"/>
      <c r="I39" s="795"/>
      <c r="J39" s="795"/>
      <c r="K39" s="795"/>
      <c r="L39" s="795"/>
      <c r="M39" s="795"/>
      <c r="N39" s="795"/>
      <c r="O39" s="795"/>
      <c r="P39" s="796"/>
      <c r="Q39" s="797"/>
      <c r="R39" s="798"/>
      <c r="S39" s="798"/>
      <c r="T39" s="798"/>
      <c r="U39" s="798"/>
      <c r="V39" s="798"/>
      <c r="W39" s="798"/>
      <c r="X39" s="798"/>
      <c r="Y39" s="798"/>
      <c r="Z39" s="798"/>
      <c r="AA39" s="798"/>
      <c r="AB39" s="798"/>
      <c r="AC39" s="798"/>
      <c r="AD39" s="798"/>
      <c r="AE39" s="799"/>
      <c r="AF39" s="800"/>
      <c r="AG39" s="801"/>
      <c r="AH39" s="801"/>
      <c r="AI39" s="801"/>
      <c r="AJ39" s="802"/>
      <c r="AK39" s="869"/>
      <c r="AL39" s="870"/>
      <c r="AM39" s="870"/>
      <c r="AN39" s="870"/>
      <c r="AO39" s="870"/>
      <c r="AP39" s="870"/>
      <c r="AQ39" s="870"/>
      <c r="AR39" s="870"/>
      <c r="AS39" s="870"/>
      <c r="AT39" s="870"/>
      <c r="AU39" s="870"/>
      <c r="AV39" s="870"/>
      <c r="AW39" s="870"/>
      <c r="AX39" s="870"/>
      <c r="AY39" s="870"/>
      <c r="AZ39" s="871"/>
      <c r="BA39" s="871"/>
      <c r="BB39" s="871"/>
      <c r="BC39" s="871"/>
      <c r="BD39" s="871"/>
      <c r="BE39" s="867"/>
      <c r="BF39" s="867"/>
      <c r="BG39" s="867"/>
      <c r="BH39" s="867"/>
      <c r="BI39" s="868"/>
      <c r="BJ39" s="175"/>
      <c r="BK39" s="175"/>
      <c r="BL39" s="175"/>
      <c r="BM39" s="175"/>
      <c r="BN39" s="175"/>
      <c r="BO39" s="188"/>
      <c r="BP39" s="188"/>
      <c r="BQ39" s="185">
        <v>33</v>
      </c>
      <c r="BR39" s="186"/>
      <c r="BS39" s="807"/>
      <c r="BT39" s="808"/>
      <c r="BU39" s="808"/>
      <c r="BV39" s="808"/>
      <c r="BW39" s="808"/>
      <c r="BX39" s="808"/>
      <c r="BY39" s="808"/>
      <c r="BZ39" s="808"/>
      <c r="CA39" s="808"/>
      <c r="CB39" s="808"/>
      <c r="CC39" s="808"/>
      <c r="CD39" s="808"/>
      <c r="CE39" s="808"/>
      <c r="CF39" s="808"/>
      <c r="CG39" s="809"/>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823"/>
      <c r="DW39" s="824"/>
      <c r="DX39" s="824"/>
      <c r="DY39" s="824"/>
      <c r="DZ39" s="825"/>
      <c r="EA39" s="169"/>
    </row>
    <row r="40" spans="1:131" s="170" customFormat="1" ht="26.25" customHeight="1" x14ac:dyDescent="0.15">
      <c r="A40" s="184">
        <v>13</v>
      </c>
      <c r="B40" s="794"/>
      <c r="C40" s="795"/>
      <c r="D40" s="795"/>
      <c r="E40" s="795"/>
      <c r="F40" s="795"/>
      <c r="G40" s="795"/>
      <c r="H40" s="795"/>
      <c r="I40" s="795"/>
      <c r="J40" s="795"/>
      <c r="K40" s="795"/>
      <c r="L40" s="795"/>
      <c r="M40" s="795"/>
      <c r="N40" s="795"/>
      <c r="O40" s="795"/>
      <c r="P40" s="796"/>
      <c r="Q40" s="797"/>
      <c r="R40" s="798"/>
      <c r="S40" s="798"/>
      <c r="T40" s="798"/>
      <c r="U40" s="798"/>
      <c r="V40" s="798"/>
      <c r="W40" s="798"/>
      <c r="X40" s="798"/>
      <c r="Y40" s="798"/>
      <c r="Z40" s="798"/>
      <c r="AA40" s="798"/>
      <c r="AB40" s="798"/>
      <c r="AC40" s="798"/>
      <c r="AD40" s="798"/>
      <c r="AE40" s="799"/>
      <c r="AF40" s="800"/>
      <c r="AG40" s="801"/>
      <c r="AH40" s="801"/>
      <c r="AI40" s="801"/>
      <c r="AJ40" s="802"/>
      <c r="AK40" s="869"/>
      <c r="AL40" s="870"/>
      <c r="AM40" s="870"/>
      <c r="AN40" s="870"/>
      <c r="AO40" s="870"/>
      <c r="AP40" s="870"/>
      <c r="AQ40" s="870"/>
      <c r="AR40" s="870"/>
      <c r="AS40" s="870"/>
      <c r="AT40" s="870"/>
      <c r="AU40" s="870"/>
      <c r="AV40" s="870"/>
      <c r="AW40" s="870"/>
      <c r="AX40" s="870"/>
      <c r="AY40" s="870"/>
      <c r="AZ40" s="871"/>
      <c r="BA40" s="871"/>
      <c r="BB40" s="871"/>
      <c r="BC40" s="871"/>
      <c r="BD40" s="871"/>
      <c r="BE40" s="867"/>
      <c r="BF40" s="867"/>
      <c r="BG40" s="867"/>
      <c r="BH40" s="867"/>
      <c r="BI40" s="868"/>
      <c r="BJ40" s="175"/>
      <c r="BK40" s="175"/>
      <c r="BL40" s="175"/>
      <c r="BM40" s="175"/>
      <c r="BN40" s="175"/>
      <c r="BO40" s="188"/>
      <c r="BP40" s="188"/>
      <c r="BQ40" s="185">
        <v>34</v>
      </c>
      <c r="BR40" s="186"/>
      <c r="BS40" s="807"/>
      <c r="BT40" s="808"/>
      <c r="BU40" s="808"/>
      <c r="BV40" s="808"/>
      <c r="BW40" s="808"/>
      <c r="BX40" s="808"/>
      <c r="BY40" s="808"/>
      <c r="BZ40" s="808"/>
      <c r="CA40" s="808"/>
      <c r="CB40" s="808"/>
      <c r="CC40" s="808"/>
      <c r="CD40" s="808"/>
      <c r="CE40" s="808"/>
      <c r="CF40" s="808"/>
      <c r="CG40" s="809"/>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823"/>
      <c r="DW40" s="824"/>
      <c r="DX40" s="824"/>
      <c r="DY40" s="824"/>
      <c r="DZ40" s="825"/>
      <c r="EA40" s="169"/>
    </row>
    <row r="41" spans="1:131" s="170" customFormat="1" ht="26.25" customHeight="1" x14ac:dyDescent="0.15">
      <c r="A41" s="184">
        <v>14</v>
      </c>
      <c r="B41" s="794"/>
      <c r="C41" s="795"/>
      <c r="D41" s="795"/>
      <c r="E41" s="795"/>
      <c r="F41" s="795"/>
      <c r="G41" s="795"/>
      <c r="H41" s="795"/>
      <c r="I41" s="795"/>
      <c r="J41" s="795"/>
      <c r="K41" s="795"/>
      <c r="L41" s="795"/>
      <c r="M41" s="795"/>
      <c r="N41" s="795"/>
      <c r="O41" s="795"/>
      <c r="P41" s="796"/>
      <c r="Q41" s="797"/>
      <c r="R41" s="798"/>
      <c r="S41" s="798"/>
      <c r="T41" s="798"/>
      <c r="U41" s="798"/>
      <c r="V41" s="798"/>
      <c r="W41" s="798"/>
      <c r="X41" s="798"/>
      <c r="Y41" s="798"/>
      <c r="Z41" s="798"/>
      <c r="AA41" s="798"/>
      <c r="AB41" s="798"/>
      <c r="AC41" s="798"/>
      <c r="AD41" s="798"/>
      <c r="AE41" s="799"/>
      <c r="AF41" s="800"/>
      <c r="AG41" s="801"/>
      <c r="AH41" s="801"/>
      <c r="AI41" s="801"/>
      <c r="AJ41" s="802"/>
      <c r="AK41" s="869"/>
      <c r="AL41" s="870"/>
      <c r="AM41" s="870"/>
      <c r="AN41" s="870"/>
      <c r="AO41" s="870"/>
      <c r="AP41" s="870"/>
      <c r="AQ41" s="870"/>
      <c r="AR41" s="870"/>
      <c r="AS41" s="870"/>
      <c r="AT41" s="870"/>
      <c r="AU41" s="870"/>
      <c r="AV41" s="870"/>
      <c r="AW41" s="870"/>
      <c r="AX41" s="870"/>
      <c r="AY41" s="870"/>
      <c r="AZ41" s="871"/>
      <c r="BA41" s="871"/>
      <c r="BB41" s="871"/>
      <c r="BC41" s="871"/>
      <c r="BD41" s="871"/>
      <c r="BE41" s="867"/>
      <c r="BF41" s="867"/>
      <c r="BG41" s="867"/>
      <c r="BH41" s="867"/>
      <c r="BI41" s="868"/>
      <c r="BJ41" s="175"/>
      <c r="BK41" s="175"/>
      <c r="BL41" s="175"/>
      <c r="BM41" s="175"/>
      <c r="BN41" s="175"/>
      <c r="BO41" s="188"/>
      <c r="BP41" s="188"/>
      <c r="BQ41" s="185">
        <v>35</v>
      </c>
      <c r="BR41" s="186"/>
      <c r="BS41" s="807"/>
      <c r="BT41" s="808"/>
      <c r="BU41" s="808"/>
      <c r="BV41" s="808"/>
      <c r="BW41" s="808"/>
      <c r="BX41" s="808"/>
      <c r="BY41" s="808"/>
      <c r="BZ41" s="808"/>
      <c r="CA41" s="808"/>
      <c r="CB41" s="808"/>
      <c r="CC41" s="808"/>
      <c r="CD41" s="808"/>
      <c r="CE41" s="808"/>
      <c r="CF41" s="808"/>
      <c r="CG41" s="809"/>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823"/>
      <c r="DW41" s="824"/>
      <c r="DX41" s="824"/>
      <c r="DY41" s="824"/>
      <c r="DZ41" s="825"/>
      <c r="EA41" s="169"/>
    </row>
    <row r="42" spans="1:131" s="170" customFormat="1" ht="26.25" customHeight="1" x14ac:dyDescent="0.15">
      <c r="A42" s="184">
        <v>15</v>
      </c>
      <c r="B42" s="794"/>
      <c r="C42" s="795"/>
      <c r="D42" s="795"/>
      <c r="E42" s="795"/>
      <c r="F42" s="795"/>
      <c r="G42" s="795"/>
      <c r="H42" s="795"/>
      <c r="I42" s="795"/>
      <c r="J42" s="795"/>
      <c r="K42" s="795"/>
      <c r="L42" s="795"/>
      <c r="M42" s="795"/>
      <c r="N42" s="795"/>
      <c r="O42" s="795"/>
      <c r="P42" s="796"/>
      <c r="Q42" s="797"/>
      <c r="R42" s="798"/>
      <c r="S42" s="798"/>
      <c r="T42" s="798"/>
      <c r="U42" s="798"/>
      <c r="V42" s="798"/>
      <c r="W42" s="798"/>
      <c r="X42" s="798"/>
      <c r="Y42" s="798"/>
      <c r="Z42" s="798"/>
      <c r="AA42" s="798"/>
      <c r="AB42" s="798"/>
      <c r="AC42" s="798"/>
      <c r="AD42" s="798"/>
      <c r="AE42" s="799"/>
      <c r="AF42" s="800"/>
      <c r="AG42" s="801"/>
      <c r="AH42" s="801"/>
      <c r="AI42" s="801"/>
      <c r="AJ42" s="802"/>
      <c r="AK42" s="869"/>
      <c r="AL42" s="870"/>
      <c r="AM42" s="870"/>
      <c r="AN42" s="870"/>
      <c r="AO42" s="870"/>
      <c r="AP42" s="870"/>
      <c r="AQ42" s="870"/>
      <c r="AR42" s="870"/>
      <c r="AS42" s="870"/>
      <c r="AT42" s="870"/>
      <c r="AU42" s="870"/>
      <c r="AV42" s="870"/>
      <c r="AW42" s="870"/>
      <c r="AX42" s="870"/>
      <c r="AY42" s="870"/>
      <c r="AZ42" s="871"/>
      <c r="BA42" s="871"/>
      <c r="BB42" s="871"/>
      <c r="BC42" s="871"/>
      <c r="BD42" s="871"/>
      <c r="BE42" s="867"/>
      <c r="BF42" s="867"/>
      <c r="BG42" s="867"/>
      <c r="BH42" s="867"/>
      <c r="BI42" s="868"/>
      <c r="BJ42" s="175"/>
      <c r="BK42" s="175"/>
      <c r="BL42" s="175"/>
      <c r="BM42" s="175"/>
      <c r="BN42" s="175"/>
      <c r="BO42" s="188"/>
      <c r="BP42" s="188"/>
      <c r="BQ42" s="185">
        <v>36</v>
      </c>
      <c r="BR42" s="186"/>
      <c r="BS42" s="807"/>
      <c r="BT42" s="808"/>
      <c r="BU42" s="808"/>
      <c r="BV42" s="808"/>
      <c r="BW42" s="808"/>
      <c r="BX42" s="808"/>
      <c r="BY42" s="808"/>
      <c r="BZ42" s="808"/>
      <c r="CA42" s="808"/>
      <c r="CB42" s="808"/>
      <c r="CC42" s="808"/>
      <c r="CD42" s="808"/>
      <c r="CE42" s="808"/>
      <c r="CF42" s="808"/>
      <c r="CG42" s="809"/>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823"/>
      <c r="DW42" s="824"/>
      <c r="DX42" s="824"/>
      <c r="DY42" s="824"/>
      <c r="DZ42" s="825"/>
      <c r="EA42" s="169"/>
    </row>
    <row r="43" spans="1:131" s="170" customFormat="1" ht="26.25" customHeight="1" x14ac:dyDescent="0.15">
      <c r="A43" s="184">
        <v>16</v>
      </c>
      <c r="B43" s="794"/>
      <c r="C43" s="795"/>
      <c r="D43" s="795"/>
      <c r="E43" s="795"/>
      <c r="F43" s="795"/>
      <c r="G43" s="795"/>
      <c r="H43" s="795"/>
      <c r="I43" s="795"/>
      <c r="J43" s="795"/>
      <c r="K43" s="795"/>
      <c r="L43" s="795"/>
      <c r="M43" s="795"/>
      <c r="N43" s="795"/>
      <c r="O43" s="795"/>
      <c r="P43" s="796"/>
      <c r="Q43" s="797"/>
      <c r="R43" s="798"/>
      <c r="S43" s="798"/>
      <c r="T43" s="798"/>
      <c r="U43" s="798"/>
      <c r="V43" s="798"/>
      <c r="W43" s="798"/>
      <c r="X43" s="798"/>
      <c r="Y43" s="798"/>
      <c r="Z43" s="798"/>
      <c r="AA43" s="798"/>
      <c r="AB43" s="798"/>
      <c r="AC43" s="798"/>
      <c r="AD43" s="798"/>
      <c r="AE43" s="799"/>
      <c r="AF43" s="800"/>
      <c r="AG43" s="801"/>
      <c r="AH43" s="801"/>
      <c r="AI43" s="801"/>
      <c r="AJ43" s="802"/>
      <c r="AK43" s="869"/>
      <c r="AL43" s="870"/>
      <c r="AM43" s="870"/>
      <c r="AN43" s="870"/>
      <c r="AO43" s="870"/>
      <c r="AP43" s="870"/>
      <c r="AQ43" s="870"/>
      <c r="AR43" s="870"/>
      <c r="AS43" s="870"/>
      <c r="AT43" s="870"/>
      <c r="AU43" s="870"/>
      <c r="AV43" s="870"/>
      <c r="AW43" s="870"/>
      <c r="AX43" s="870"/>
      <c r="AY43" s="870"/>
      <c r="AZ43" s="871"/>
      <c r="BA43" s="871"/>
      <c r="BB43" s="871"/>
      <c r="BC43" s="871"/>
      <c r="BD43" s="871"/>
      <c r="BE43" s="867"/>
      <c r="BF43" s="867"/>
      <c r="BG43" s="867"/>
      <c r="BH43" s="867"/>
      <c r="BI43" s="868"/>
      <c r="BJ43" s="175"/>
      <c r="BK43" s="175"/>
      <c r="BL43" s="175"/>
      <c r="BM43" s="175"/>
      <c r="BN43" s="175"/>
      <c r="BO43" s="188"/>
      <c r="BP43" s="188"/>
      <c r="BQ43" s="185">
        <v>37</v>
      </c>
      <c r="BR43" s="186"/>
      <c r="BS43" s="807"/>
      <c r="BT43" s="808"/>
      <c r="BU43" s="808"/>
      <c r="BV43" s="808"/>
      <c r="BW43" s="808"/>
      <c r="BX43" s="808"/>
      <c r="BY43" s="808"/>
      <c r="BZ43" s="808"/>
      <c r="CA43" s="808"/>
      <c r="CB43" s="808"/>
      <c r="CC43" s="808"/>
      <c r="CD43" s="808"/>
      <c r="CE43" s="808"/>
      <c r="CF43" s="808"/>
      <c r="CG43" s="809"/>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823"/>
      <c r="DW43" s="824"/>
      <c r="DX43" s="824"/>
      <c r="DY43" s="824"/>
      <c r="DZ43" s="825"/>
      <c r="EA43" s="169"/>
    </row>
    <row r="44" spans="1:131" s="170" customFormat="1" ht="26.25" customHeight="1" x14ac:dyDescent="0.15">
      <c r="A44" s="184">
        <v>17</v>
      </c>
      <c r="B44" s="794"/>
      <c r="C44" s="795"/>
      <c r="D44" s="795"/>
      <c r="E44" s="795"/>
      <c r="F44" s="795"/>
      <c r="G44" s="795"/>
      <c r="H44" s="795"/>
      <c r="I44" s="795"/>
      <c r="J44" s="795"/>
      <c r="K44" s="795"/>
      <c r="L44" s="795"/>
      <c r="M44" s="795"/>
      <c r="N44" s="795"/>
      <c r="O44" s="795"/>
      <c r="P44" s="796"/>
      <c r="Q44" s="797"/>
      <c r="R44" s="798"/>
      <c r="S44" s="798"/>
      <c r="T44" s="798"/>
      <c r="U44" s="798"/>
      <c r="V44" s="798"/>
      <c r="W44" s="798"/>
      <c r="X44" s="798"/>
      <c r="Y44" s="798"/>
      <c r="Z44" s="798"/>
      <c r="AA44" s="798"/>
      <c r="AB44" s="798"/>
      <c r="AC44" s="798"/>
      <c r="AD44" s="798"/>
      <c r="AE44" s="799"/>
      <c r="AF44" s="800"/>
      <c r="AG44" s="801"/>
      <c r="AH44" s="801"/>
      <c r="AI44" s="801"/>
      <c r="AJ44" s="802"/>
      <c r="AK44" s="869"/>
      <c r="AL44" s="870"/>
      <c r="AM44" s="870"/>
      <c r="AN44" s="870"/>
      <c r="AO44" s="870"/>
      <c r="AP44" s="870"/>
      <c r="AQ44" s="870"/>
      <c r="AR44" s="870"/>
      <c r="AS44" s="870"/>
      <c r="AT44" s="870"/>
      <c r="AU44" s="870"/>
      <c r="AV44" s="870"/>
      <c r="AW44" s="870"/>
      <c r="AX44" s="870"/>
      <c r="AY44" s="870"/>
      <c r="AZ44" s="871"/>
      <c r="BA44" s="871"/>
      <c r="BB44" s="871"/>
      <c r="BC44" s="871"/>
      <c r="BD44" s="871"/>
      <c r="BE44" s="867"/>
      <c r="BF44" s="867"/>
      <c r="BG44" s="867"/>
      <c r="BH44" s="867"/>
      <c r="BI44" s="868"/>
      <c r="BJ44" s="175"/>
      <c r="BK44" s="175"/>
      <c r="BL44" s="175"/>
      <c r="BM44" s="175"/>
      <c r="BN44" s="175"/>
      <c r="BO44" s="188"/>
      <c r="BP44" s="188"/>
      <c r="BQ44" s="185">
        <v>38</v>
      </c>
      <c r="BR44" s="186"/>
      <c r="BS44" s="807"/>
      <c r="BT44" s="808"/>
      <c r="BU44" s="808"/>
      <c r="BV44" s="808"/>
      <c r="BW44" s="808"/>
      <c r="BX44" s="808"/>
      <c r="BY44" s="808"/>
      <c r="BZ44" s="808"/>
      <c r="CA44" s="808"/>
      <c r="CB44" s="808"/>
      <c r="CC44" s="808"/>
      <c r="CD44" s="808"/>
      <c r="CE44" s="808"/>
      <c r="CF44" s="808"/>
      <c r="CG44" s="809"/>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823"/>
      <c r="DW44" s="824"/>
      <c r="DX44" s="824"/>
      <c r="DY44" s="824"/>
      <c r="DZ44" s="825"/>
      <c r="EA44" s="169"/>
    </row>
    <row r="45" spans="1:131" s="170" customFormat="1" ht="26.25" customHeight="1" x14ac:dyDescent="0.15">
      <c r="A45" s="184">
        <v>18</v>
      </c>
      <c r="B45" s="794"/>
      <c r="C45" s="795"/>
      <c r="D45" s="795"/>
      <c r="E45" s="795"/>
      <c r="F45" s="795"/>
      <c r="G45" s="795"/>
      <c r="H45" s="795"/>
      <c r="I45" s="795"/>
      <c r="J45" s="795"/>
      <c r="K45" s="795"/>
      <c r="L45" s="795"/>
      <c r="M45" s="795"/>
      <c r="N45" s="795"/>
      <c r="O45" s="795"/>
      <c r="P45" s="796"/>
      <c r="Q45" s="797"/>
      <c r="R45" s="798"/>
      <c r="S45" s="798"/>
      <c r="T45" s="798"/>
      <c r="U45" s="798"/>
      <c r="V45" s="798"/>
      <c r="W45" s="798"/>
      <c r="X45" s="798"/>
      <c r="Y45" s="798"/>
      <c r="Z45" s="798"/>
      <c r="AA45" s="798"/>
      <c r="AB45" s="798"/>
      <c r="AC45" s="798"/>
      <c r="AD45" s="798"/>
      <c r="AE45" s="799"/>
      <c r="AF45" s="800"/>
      <c r="AG45" s="801"/>
      <c r="AH45" s="801"/>
      <c r="AI45" s="801"/>
      <c r="AJ45" s="802"/>
      <c r="AK45" s="869"/>
      <c r="AL45" s="870"/>
      <c r="AM45" s="870"/>
      <c r="AN45" s="870"/>
      <c r="AO45" s="870"/>
      <c r="AP45" s="870"/>
      <c r="AQ45" s="870"/>
      <c r="AR45" s="870"/>
      <c r="AS45" s="870"/>
      <c r="AT45" s="870"/>
      <c r="AU45" s="870"/>
      <c r="AV45" s="870"/>
      <c r="AW45" s="870"/>
      <c r="AX45" s="870"/>
      <c r="AY45" s="870"/>
      <c r="AZ45" s="871"/>
      <c r="BA45" s="871"/>
      <c r="BB45" s="871"/>
      <c r="BC45" s="871"/>
      <c r="BD45" s="871"/>
      <c r="BE45" s="867"/>
      <c r="BF45" s="867"/>
      <c r="BG45" s="867"/>
      <c r="BH45" s="867"/>
      <c r="BI45" s="868"/>
      <c r="BJ45" s="175"/>
      <c r="BK45" s="175"/>
      <c r="BL45" s="175"/>
      <c r="BM45" s="175"/>
      <c r="BN45" s="175"/>
      <c r="BO45" s="188"/>
      <c r="BP45" s="188"/>
      <c r="BQ45" s="185">
        <v>39</v>
      </c>
      <c r="BR45" s="186"/>
      <c r="BS45" s="807"/>
      <c r="BT45" s="808"/>
      <c r="BU45" s="808"/>
      <c r="BV45" s="808"/>
      <c r="BW45" s="808"/>
      <c r="BX45" s="808"/>
      <c r="BY45" s="808"/>
      <c r="BZ45" s="808"/>
      <c r="CA45" s="808"/>
      <c r="CB45" s="808"/>
      <c r="CC45" s="808"/>
      <c r="CD45" s="808"/>
      <c r="CE45" s="808"/>
      <c r="CF45" s="808"/>
      <c r="CG45" s="809"/>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823"/>
      <c r="DW45" s="824"/>
      <c r="DX45" s="824"/>
      <c r="DY45" s="824"/>
      <c r="DZ45" s="825"/>
      <c r="EA45" s="169"/>
    </row>
    <row r="46" spans="1:131" s="170" customFormat="1" ht="26.25" customHeight="1" x14ac:dyDescent="0.15">
      <c r="A46" s="184">
        <v>19</v>
      </c>
      <c r="B46" s="794"/>
      <c r="C46" s="795"/>
      <c r="D46" s="795"/>
      <c r="E46" s="795"/>
      <c r="F46" s="795"/>
      <c r="G46" s="795"/>
      <c r="H46" s="795"/>
      <c r="I46" s="795"/>
      <c r="J46" s="795"/>
      <c r="K46" s="795"/>
      <c r="L46" s="795"/>
      <c r="M46" s="795"/>
      <c r="N46" s="795"/>
      <c r="O46" s="795"/>
      <c r="P46" s="796"/>
      <c r="Q46" s="797"/>
      <c r="R46" s="798"/>
      <c r="S46" s="798"/>
      <c r="T46" s="798"/>
      <c r="U46" s="798"/>
      <c r="V46" s="798"/>
      <c r="W46" s="798"/>
      <c r="X46" s="798"/>
      <c r="Y46" s="798"/>
      <c r="Z46" s="798"/>
      <c r="AA46" s="798"/>
      <c r="AB46" s="798"/>
      <c r="AC46" s="798"/>
      <c r="AD46" s="798"/>
      <c r="AE46" s="799"/>
      <c r="AF46" s="800"/>
      <c r="AG46" s="801"/>
      <c r="AH46" s="801"/>
      <c r="AI46" s="801"/>
      <c r="AJ46" s="802"/>
      <c r="AK46" s="869"/>
      <c r="AL46" s="870"/>
      <c r="AM46" s="870"/>
      <c r="AN46" s="870"/>
      <c r="AO46" s="870"/>
      <c r="AP46" s="870"/>
      <c r="AQ46" s="870"/>
      <c r="AR46" s="870"/>
      <c r="AS46" s="870"/>
      <c r="AT46" s="870"/>
      <c r="AU46" s="870"/>
      <c r="AV46" s="870"/>
      <c r="AW46" s="870"/>
      <c r="AX46" s="870"/>
      <c r="AY46" s="870"/>
      <c r="AZ46" s="871"/>
      <c r="BA46" s="871"/>
      <c r="BB46" s="871"/>
      <c r="BC46" s="871"/>
      <c r="BD46" s="871"/>
      <c r="BE46" s="867"/>
      <c r="BF46" s="867"/>
      <c r="BG46" s="867"/>
      <c r="BH46" s="867"/>
      <c r="BI46" s="868"/>
      <c r="BJ46" s="175"/>
      <c r="BK46" s="175"/>
      <c r="BL46" s="175"/>
      <c r="BM46" s="175"/>
      <c r="BN46" s="175"/>
      <c r="BO46" s="188"/>
      <c r="BP46" s="188"/>
      <c r="BQ46" s="185">
        <v>40</v>
      </c>
      <c r="BR46" s="186"/>
      <c r="BS46" s="807"/>
      <c r="BT46" s="808"/>
      <c r="BU46" s="808"/>
      <c r="BV46" s="808"/>
      <c r="BW46" s="808"/>
      <c r="BX46" s="808"/>
      <c r="BY46" s="808"/>
      <c r="BZ46" s="808"/>
      <c r="CA46" s="808"/>
      <c r="CB46" s="808"/>
      <c r="CC46" s="808"/>
      <c r="CD46" s="808"/>
      <c r="CE46" s="808"/>
      <c r="CF46" s="808"/>
      <c r="CG46" s="809"/>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823"/>
      <c r="DW46" s="824"/>
      <c r="DX46" s="824"/>
      <c r="DY46" s="824"/>
      <c r="DZ46" s="825"/>
      <c r="EA46" s="169"/>
    </row>
    <row r="47" spans="1:131" s="170" customFormat="1" ht="26.25" customHeight="1" x14ac:dyDescent="0.15">
      <c r="A47" s="184">
        <v>20</v>
      </c>
      <c r="B47" s="794"/>
      <c r="C47" s="795"/>
      <c r="D47" s="795"/>
      <c r="E47" s="795"/>
      <c r="F47" s="795"/>
      <c r="G47" s="795"/>
      <c r="H47" s="795"/>
      <c r="I47" s="795"/>
      <c r="J47" s="795"/>
      <c r="K47" s="795"/>
      <c r="L47" s="795"/>
      <c r="M47" s="795"/>
      <c r="N47" s="795"/>
      <c r="O47" s="795"/>
      <c r="P47" s="796"/>
      <c r="Q47" s="797"/>
      <c r="R47" s="798"/>
      <c r="S47" s="798"/>
      <c r="T47" s="798"/>
      <c r="U47" s="798"/>
      <c r="V47" s="798"/>
      <c r="W47" s="798"/>
      <c r="X47" s="798"/>
      <c r="Y47" s="798"/>
      <c r="Z47" s="798"/>
      <c r="AA47" s="798"/>
      <c r="AB47" s="798"/>
      <c r="AC47" s="798"/>
      <c r="AD47" s="798"/>
      <c r="AE47" s="799"/>
      <c r="AF47" s="800"/>
      <c r="AG47" s="801"/>
      <c r="AH47" s="801"/>
      <c r="AI47" s="801"/>
      <c r="AJ47" s="802"/>
      <c r="AK47" s="869"/>
      <c r="AL47" s="870"/>
      <c r="AM47" s="870"/>
      <c r="AN47" s="870"/>
      <c r="AO47" s="870"/>
      <c r="AP47" s="870"/>
      <c r="AQ47" s="870"/>
      <c r="AR47" s="870"/>
      <c r="AS47" s="870"/>
      <c r="AT47" s="870"/>
      <c r="AU47" s="870"/>
      <c r="AV47" s="870"/>
      <c r="AW47" s="870"/>
      <c r="AX47" s="870"/>
      <c r="AY47" s="870"/>
      <c r="AZ47" s="871"/>
      <c r="BA47" s="871"/>
      <c r="BB47" s="871"/>
      <c r="BC47" s="871"/>
      <c r="BD47" s="871"/>
      <c r="BE47" s="867"/>
      <c r="BF47" s="867"/>
      <c r="BG47" s="867"/>
      <c r="BH47" s="867"/>
      <c r="BI47" s="868"/>
      <c r="BJ47" s="175"/>
      <c r="BK47" s="175"/>
      <c r="BL47" s="175"/>
      <c r="BM47" s="175"/>
      <c r="BN47" s="175"/>
      <c r="BO47" s="188"/>
      <c r="BP47" s="188"/>
      <c r="BQ47" s="185">
        <v>41</v>
      </c>
      <c r="BR47" s="186"/>
      <c r="BS47" s="807"/>
      <c r="BT47" s="808"/>
      <c r="BU47" s="808"/>
      <c r="BV47" s="808"/>
      <c r="BW47" s="808"/>
      <c r="BX47" s="808"/>
      <c r="BY47" s="808"/>
      <c r="BZ47" s="808"/>
      <c r="CA47" s="808"/>
      <c r="CB47" s="808"/>
      <c r="CC47" s="808"/>
      <c r="CD47" s="808"/>
      <c r="CE47" s="808"/>
      <c r="CF47" s="808"/>
      <c r="CG47" s="809"/>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823"/>
      <c r="DW47" s="824"/>
      <c r="DX47" s="824"/>
      <c r="DY47" s="824"/>
      <c r="DZ47" s="825"/>
      <c r="EA47" s="169"/>
    </row>
    <row r="48" spans="1:131" s="170" customFormat="1" ht="26.25" customHeight="1" x14ac:dyDescent="0.15">
      <c r="A48" s="184">
        <v>21</v>
      </c>
      <c r="B48" s="794"/>
      <c r="C48" s="795"/>
      <c r="D48" s="795"/>
      <c r="E48" s="795"/>
      <c r="F48" s="795"/>
      <c r="G48" s="795"/>
      <c r="H48" s="795"/>
      <c r="I48" s="795"/>
      <c r="J48" s="795"/>
      <c r="K48" s="795"/>
      <c r="L48" s="795"/>
      <c r="M48" s="795"/>
      <c r="N48" s="795"/>
      <c r="O48" s="795"/>
      <c r="P48" s="796"/>
      <c r="Q48" s="797"/>
      <c r="R48" s="798"/>
      <c r="S48" s="798"/>
      <c r="T48" s="798"/>
      <c r="U48" s="798"/>
      <c r="V48" s="798"/>
      <c r="W48" s="798"/>
      <c r="X48" s="798"/>
      <c r="Y48" s="798"/>
      <c r="Z48" s="798"/>
      <c r="AA48" s="798"/>
      <c r="AB48" s="798"/>
      <c r="AC48" s="798"/>
      <c r="AD48" s="798"/>
      <c r="AE48" s="799"/>
      <c r="AF48" s="800"/>
      <c r="AG48" s="801"/>
      <c r="AH48" s="801"/>
      <c r="AI48" s="801"/>
      <c r="AJ48" s="802"/>
      <c r="AK48" s="869"/>
      <c r="AL48" s="870"/>
      <c r="AM48" s="870"/>
      <c r="AN48" s="870"/>
      <c r="AO48" s="870"/>
      <c r="AP48" s="870"/>
      <c r="AQ48" s="870"/>
      <c r="AR48" s="870"/>
      <c r="AS48" s="870"/>
      <c r="AT48" s="870"/>
      <c r="AU48" s="870"/>
      <c r="AV48" s="870"/>
      <c r="AW48" s="870"/>
      <c r="AX48" s="870"/>
      <c r="AY48" s="870"/>
      <c r="AZ48" s="871"/>
      <c r="BA48" s="871"/>
      <c r="BB48" s="871"/>
      <c r="BC48" s="871"/>
      <c r="BD48" s="871"/>
      <c r="BE48" s="867"/>
      <c r="BF48" s="867"/>
      <c r="BG48" s="867"/>
      <c r="BH48" s="867"/>
      <c r="BI48" s="868"/>
      <c r="BJ48" s="175"/>
      <c r="BK48" s="175"/>
      <c r="BL48" s="175"/>
      <c r="BM48" s="175"/>
      <c r="BN48" s="175"/>
      <c r="BO48" s="188"/>
      <c r="BP48" s="188"/>
      <c r="BQ48" s="185">
        <v>42</v>
      </c>
      <c r="BR48" s="186"/>
      <c r="BS48" s="807"/>
      <c r="BT48" s="808"/>
      <c r="BU48" s="808"/>
      <c r="BV48" s="808"/>
      <c r="BW48" s="808"/>
      <c r="BX48" s="808"/>
      <c r="BY48" s="808"/>
      <c r="BZ48" s="808"/>
      <c r="CA48" s="808"/>
      <c r="CB48" s="808"/>
      <c r="CC48" s="808"/>
      <c r="CD48" s="808"/>
      <c r="CE48" s="808"/>
      <c r="CF48" s="808"/>
      <c r="CG48" s="809"/>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823"/>
      <c r="DW48" s="824"/>
      <c r="DX48" s="824"/>
      <c r="DY48" s="824"/>
      <c r="DZ48" s="825"/>
      <c r="EA48" s="169"/>
    </row>
    <row r="49" spans="1:131" s="170" customFormat="1" ht="26.25" customHeight="1" x14ac:dyDescent="0.15">
      <c r="A49" s="184">
        <v>22</v>
      </c>
      <c r="B49" s="794"/>
      <c r="C49" s="795"/>
      <c r="D49" s="795"/>
      <c r="E49" s="795"/>
      <c r="F49" s="795"/>
      <c r="G49" s="795"/>
      <c r="H49" s="795"/>
      <c r="I49" s="795"/>
      <c r="J49" s="795"/>
      <c r="K49" s="795"/>
      <c r="L49" s="795"/>
      <c r="M49" s="795"/>
      <c r="N49" s="795"/>
      <c r="O49" s="795"/>
      <c r="P49" s="796"/>
      <c r="Q49" s="797"/>
      <c r="R49" s="798"/>
      <c r="S49" s="798"/>
      <c r="T49" s="798"/>
      <c r="U49" s="798"/>
      <c r="V49" s="798"/>
      <c r="W49" s="798"/>
      <c r="X49" s="798"/>
      <c r="Y49" s="798"/>
      <c r="Z49" s="798"/>
      <c r="AA49" s="798"/>
      <c r="AB49" s="798"/>
      <c r="AC49" s="798"/>
      <c r="AD49" s="798"/>
      <c r="AE49" s="799"/>
      <c r="AF49" s="800"/>
      <c r="AG49" s="801"/>
      <c r="AH49" s="801"/>
      <c r="AI49" s="801"/>
      <c r="AJ49" s="802"/>
      <c r="AK49" s="869"/>
      <c r="AL49" s="870"/>
      <c r="AM49" s="870"/>
      <c r="AN49" s="870"/>
      <c r="AO49" s="870"/>
      <c r="AP49" s="870"/>
      <c r="AQ49" s="870"/>
      <c r="AR49" s="870"/>
      <c r="AS49" s="870"/>
      <c r="AT49" s="870"/>
      <c r="AU49" s="870"/>
      <c r="AV49" s="870"/>
      <c r="AW49" s="870"/>
      <c r="AX49" s="870"/>
      <c r="AY49" s="870"/>
      <c r="AZ49" s="871"/>
      <c r="BA49" s="871"/>
      <c r="BB49" s="871"/>
      <c r="BC49" s="871"/>
      <c r="BD49" s="871"/>
      <c r="BE49" s="867"/>
      <c r="BF49" s="867"/>
      <c r="BG49" s="867"/>
      <c r="BH49" s="867"/>
      <c r="BI49" s="868"/>
      <c r="BJ49" s="175"/>
      <c r="BK49" s="175"/>
      <c r="BL49" s="175"/>
      <c r="BM49" s="175"/>
      <c r="BN49" s="175"/>
      <c r="BO49" s="188"/>
      <c r="BP49" s="188"/>
      <c r="BQ49" s="185">
        <v>43</v>
      </c>
      <c r="BR49" s="186"/>
      <c r="BS49" s="807"/>
      <c r="BT49" s="808"/>
      <c r="BU49" s="808"/>
      <c r="BV49" s="808"/>
      <c r="BW49" s="808"/>
      <c r="BX49" s="808"/>
      <c r="BY49" s="808"/>
      <c r="BZ49" s="808"/>
      <c r="CA49" s="808"/>
      <c r="CB49" s="808"/>
      <c r="CC49" s="808"/>
      <c r="CD49" s="808"/>
      <c r="CE49" s="808"/>
      <c r="CF49" s="808"/>
      <c r="CG49" s="809"/>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823"/>
      <c r="DW49" s="824"/>
      <c r="DX49" s="824"/>
      <c r="DY49" s="824"/>
      <c r="DZ49" s="825"/>
      <c r="EA49" s="169"/>
    </row>
    <row r="50" spans="1:131" s="170" customFormat="1" ht="26.25" customHeight="1" x14ac:dyDescent="0.15">
      <c r="A50" s="184">
        <v>23</v>
      </c>
      <c r="B50" s="794"/>
      <c r="C50" s="795"/>
      <c r="D50" s="795"/>
      <c r="E50" s="795"/>
      <c r="F50" s="795"/>
      <c r="G50" s="795"/>
      <c r="H50" s="795"/>
      <c r="I50" s="795"/>
      <c r="J50" s="795"/>
      <c r="K50" s="795"/>
      <c r="L50" s="795"/>
      <c r="M50" s="795"/>
      <c r="N50" s="795"/>
      <c r="O50" s="795"/>
      <c r="P50" s="796"/>
      <c r="Q50" s="872"/>
      <c r="R50" s="873"/>
      <c r="S50" s="873"/>
      <c r="T50" s="873"/>
      <c r="U50" s="873"/>
      <c r="V50" s="873"/>
      <c r="W50" s="873"/>
      <c r="X50" s="873"/>
      <c r="Y50" s="873"/>
      <c r="Z50" s="873"/>
      <c r="AA50" s="873"/>
      <c r="AB50" s="873"/>
      <c r="AC50" s="873"/>
      <c r="AD50" s="873"/>
      <c r="AE50" s="874"/>
      <c r="AF50" s="800"/>
      <c r="AG50" s="801"/>
      <c r="AH50" s="801"/>
      <c r="AI50" s="801"/>
      <c r="AJ50" s="802"/>
      <c r="AK50" s="875"/>
      <c r="AL50" s="873"/>
      <c r="AM50" s="873"/>
      <c r="AN50" s="873"/>
      <c r="AO50" s="873"/>
      <c r="AP50" s="873"/>
      <c r="AQ50" s="873"/>
      <c r="AR50" s="873"/>
      <c r="AS50" s="873"/>
      <c r="AT50" s="873"/>
      <c r="AU50" s="873"/>
      <c r="AV50" s="873"/>
      <c r="AW50" s="873"/>
      <c r="AX50" s="873"/>
      <c r="AY50" s="873"/>
      <c r="AZ50" s="876"/>
      <c r="BA50" s="876"/>
      <c r="BB50" s="876"/>
      <c r="BC50" s="876"/>
      <c r="BD50" s="876"/>
      <c r="BE50" s="867"/>
      <c r="BF50" s="867"/>
      <c r="BG50" s="867"/>
      <c r="BH50" s="867"/>
      <c r="BI50" s="868"/>
      <c r="BJ50" s="175"/>
      <c r="BK50" s="175"/>
      <c r="BL50" s="175"/>
      <c r="BM50" s="175"/>
      <c r="BN50" s="175"/>
      <c r="BO50" s="188"/>
      <c r="BP50" s="188"/>
      <c r="BQ50" s="185">
        <v>44</v>
      </c>
      <c r="BR50" s="186"/>
      <c r="BS50" s="807"/>
      <c r="BT50" s="808"/>
      <c r="BU50" s="808"/>
      <c r="BV50" s="808"/>
      <c r="BW50" s="808"/>
      <c r="BX50" s="808"/>
      <c r="BY50" s="808"/>
      <c r="BZ50" s="808"/>
      <c r="CA50" s="808"/>
      <c r="CB50" s="808"/>
      <c r="CC50" s="808"/>
      <c r="CD50" s="808"/>
      <c r="CE50" s="808"/>
      <c r="CF50" s="808"/>
      <c r="CG50" s="809"/>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823"/>
      <c r="DW50" s="824"/>
      <c r="DX50" s="824"/>
      <c r="DY50" s="824"/>
      <c r="DZ50" s="825"/>
      <c r="EA50" s="169"/>
    </row>
    <row r="51" spans="1:131" s="170" customFormat="1" ht="26.25" customHeight="1" x14ac:dyDescent="0.15">
      <c r="A51" s="184">
        <v>24</v>
      </c>
      <c r="B51" s="794"/>
      <c r="C51" s="795"/>
      <c r="D51" s="795"/>
      <c r="E51" s="795"/>
      <c r="F51" s="795"/>
      <c r="G51" s="795"/>
      <c r="H51" s="795"/>
      <c r="I51" s="795"/>
      <c r="J51" s="795"/>
      <c r="K51" s="795"/>
      <c r="L51" s="795"/>
      <c r="M51" s="795"/>
      <c r="N51" s="795"/>
      <c r="O51" s="795"/>
      <c r="P51" s="796"/>
      <c r="Q51" s="872"/>
      <c r="R51" s="873"/>
      <c r="S51" s="873"/>
      <c r="T51" s="873"/>
      <c r="U51" s="873"/>
      <c r="V51" s="873"/>
      <c r="W51" s="873"/>
      <c r="X51" s="873"/>
      <c r="Y51" s="873"/>
      <c r="Z51" s="873"/>
      <c r="AA51" s="873"/>
      <c r="AB51" s="873"/>
      <c r="AC51" s="873"/>
      <c r="AD51" s="873"/>
      <c r="AE51" s="874"/>
      <c r="AF51" s="800"/>
      <c r="AG51" s="801"/>
      <c r="AH51" s="801"/>
      <c r="AI51" s="801"/>
      <c r="AJ51" s="802"/>
      <c r="AK51" s="875"/>
      <c r="AL51" s="873"/>
      <c r="AM51" s="873"/>
      <c r="AN51" s="873"/>
      <c r="AO51" s="873"/>
      <c r="AP51" s="873"/>
      <c r="AQ51" s="873"/>
      <c r="AR51" s="873"/>
      <c r="AS51" s="873"/>
      <c r="AT51" s="873"/>
      <c r="AU51" s="873"/>
      <c r="AV51" s="873"/>
      <c r="AW51" s="873"/>
      <c r="AX51" s="873"/>
      <c r="AY51" s="873"/>
      <c r="AZ51" s="876"/>
      <c r="BA51" s="876"/>
      <c r="BB51" s="876"/>
      <c r="BC51" s="876"/>
      <c r="BD51" s="876"/>
      <c r="BE51" s="867"/>
      <c r="BF51" s="867"/>
      <c r="BG51" s="867"/>
      <c r="BH51" s="867"/>
      <c r="BI51" s="868"/>
      <c r="BJ51" s="175"/>
      <c r="BK51" s="175"/>
      <c r="BL51" s="175"/>
      <c r="BM51" s="175"/>
      <c r="BN51" s="175"/>
      <c r="BO51" s="188"/>
      <c r="BP51" s="188"/>
      <c r="BQ51" s="185">
        <v>45</v>
      </c>
      <c r="BR51" s="186"/>
      <c r="BS51" s="807"/>
      <c r="BT51" s="808"/>
      <c r="BU51" s="808"/>
      <c r="BV51" s="808"/>
      <c r="BW51" s="808"/>
      <c r="BX51" s="808"/>
      <c r="BY51" s="808"/>
      <c r="BZ51" s="808"/>
      <c r="CA51" s="808"/>
      <c r="CB51" s="808"/>
      <c r="CC51" s="808"/>
      <c r="CD51" s="808"/>
      <c r="CE51" s="808"/>
      <c r="CF51" s="808"/>
      <c r="CG51" s="809"/>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823"/>
      <c r="DW51" s="824"/>
      <c r="DX51" s="824"/>
      <c r="DY51" s="824"/>
      <c r="DZ51" s="825"/>
      <c r="EA51" s="169"/>
    </row>
    <row r="52" spans="1:131" s="170" customFormat="1" ht="26.25" customHeight="1" x14ac:dyDescent="0.15">
      <c r="A52" s="184">
        <v>25</v>
      </c>
      <c r="B52" s="794"/>
      <c r="C52" s="795"/>
      <c r="D52" s="795"/>
      <c r="E52" s="795"/>
      <c r="F52" s="795"/>
      <c r="G52" s="795"/>
      <c r="H52" s="795"/>
      <c r="I52" s="795"/>
      <c r="J52" s="795"/>
      <c r="K52" s="795"/>
      <c r="L52" s="795"/>
      <c r="M52" s="795"/>
      <c r="N52" s="795"/>
      <c r="O52" s="795"/>
      <c r="P52" s="796"/>
      <c r="Q52" s="872"/>
      <c r="R52" s="873"/>
      <c r="S52" s="873"/>
      <c r="T52" s="873"/>
      <c r="U52" s="873"/>
      <c r="V52" s="873"/>
      <c r="W52" s="873"/>
      <c r="X52" s="873"/>
      <c r="Y52" s="873"/>
      <c r="Z52" s="873"/>
      <c r="AA52" s="873"/>
      <c r="AB52" s="873"/>
      <c r="AC52" s="873"/>
      <c r="AD52" s="873"/>
      <c r="AE52" s="874"/>
      <c r="AF52" s="800"/>
      <c r="AG52" s="801"/>
      <c r="AH52" s="801"/>
      <c r="AI52" s="801"/>
      <c r="AJ52" s="802"/>
      <c r="AK52" s="875"/>
      <c r="AL52" s="873"/>
      <c r="AM52" s="873"/>
      <c r="AN52" s="873"/>
      <c r="AO52" s="873"/>
      <c r="AP52" s="873"/>
      <c r="AQ52" s="873"/>
      <c r="AR52" s="873"/>
      <c r="AS52" s="873"/>
      <c r="AT52" s="873"/>
      <c r="AU52" s="873"/>
      <c r="AV52" s="873"/>
      <c r="AW52" s="873"/>
      <c r="AX52" s="873"/>
      <c r="AY52" s="873"/>
      <c r="AZ52" s="876"/>
      <c r="BA52" s="876"/>
      <c r="BB52" s="876"/>
      <c r="BC52" s="876"/>
      <c r="BD52" s="876"/>
      <c r="BE52" s="867"/>
      <c r="BF52" s="867"/>
      <c r="BG52" s="867"/>
      <c r="BH52" s="867"/>
      <c r="BI52" s="868"/>
      <c r="BJ52" s="175"/>
      <c r="BK52" s="175"/>
      <c r="BL52" s="175"/>
      <c r="BM52" s="175"/>
      <c r="BN52" s="175"/>
      <c r="BO52" s="188"/>
      <c r="BP52" s="188"/>
      <c r="BQ52" s="185">
        <v>46</v>
      </c>
      <c r="BR52" s="186"/>
      <c r="BS52" s="807"/>
      <c r="BT52" s="808"/>
      <c r="BU52" s="808"/>
      <c r="BV52" s="808"/>
      <c r="BW52" s="808"/>
      <c r="BX52" s="808"/>
      <c r="BY52" s="808"/>
      <c r="BZ52" s="808"/>
      <c r="CA52" s="808"/>
      <c r="CB52" s="808"/>
      <c r="CC52" s="808"/>
      <c r="CD52" s="808"/>
      <c r="CE52" s="808"/>
      <c r="CF52" s="808"/>
      <c r="CG52" s="809"/>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823"/>
      <c r="DW52" s="824"/>
      <c r="DX52" s="824"/>
      <c r="DY52" s="824"/>
      <c r="DZ52" s="825"/>
      <c r="EA52" s="169"/>
    </row>
    <row r="53" spans="1:131" s="170" customFormat="1" ht="26.25" customHeight="1" x14ac:dyDescent="0.15">
      <c r="A53" s="184">
        <v>26</v>
      </c>
      <c r="B53" s="794"/>
      <c r="C53" s="795"/>
      <c r="D53" s="795"/>
      <c r="E53" s="795"/>
      <c r="F53" s="795"/>
      <c r="G53" s="795"/>
      <c r="H53" s="795"/>
      <c r="I53" s="795"/>
      <c r="J53" s="795"/>
      <c r="K53" s="795"/>
      <c r="L53" s="795"/>
      <c r="M53" s="795"/>
      <c r="N53" s="795"/>
      <c r="O53" s="795"/>
      <c r="P53" s="796"/>
      <c r="Q53" s="872"/>
      <c r="R53" s="873"/>
      <c r="S53" s="873"/>
      <c r="T53" s="873"/>
      <c r="U53" s="873"/>
      <c r="V53" s="873"/>
      <c r="W53" s="873"/>
      <c r="X53" s="873"/>
      <c r="Y53" s="873"/>
      <c r="Z53" s="873"/>
      <c r="AA53" s="873"/>
      <c r="AB53" s="873"/>
      <c r="AC53" s="873"/>
      <c r="AD53" s="873"/>
      <c r="AE53" s="874"/>
      <c r="AF53" s="800"/>
      <c r="AG53" s="801"/>
      <c r="AH53" s="801"/>
      <c r="AI53" s="801"/>
      <c r="AJ53" s="802"/>
      <c r="AK53" s="875"/>
      <c r="AL53" s="873"/>
      <c r="AM53" s="873"/>
      <c r="AN53" s="873"/>
      <c r="AO53" s="873"/>
      <c r="AP53" s="873"/>
      <c r="AQ53" s="873"/>
      <c r="AR53" s="873"/>
      <c r="AS53" s="873"/>
      <c r="AT53" s="873"/>
      <c r="AU53" s="873"/>
      <c r="AV53" s="873"/>
      <c r="AW53" s="873"/>
      <c r="AX53" s="873"/>
      <c r="AY53" s="873"/>
      <c r="AZ53" s="876"/>
      <c r="BA53" s="876"/>
      <c r="BB53" s="876"/>
      <c r="BC53" s="876"/>
      <c r="BD53" s="876"/>
      <c r="BE53" s="867"/>
      <c r="BF53" s="867"/>
      <c r="BG53" s="867"/>
      <c r="BH53" s="867"/>
      <c r="BI53" s="868"/>
      <c r="BJ53" s="175"/>
      <c r="BK53" s="175"/>
      <c r="BL53" s="175"/>
      <c r="BM53" s="175"/>
      <c r="BN53" s="175"/>
      <c r="BO53" s="188"/>
      <c r="BP53" s="188"/>
      <c r="BQ53" s="185">
        <v>47</v>
      </c>
      <c r="BR53" s="186"/>
      <c r="BS53" s="807"/>
      <c r="BT53" s="808"/>
      <c r="BU53" s="808"/>
      <c r="BV53" s="808"/>
      <c r="BW53" s="808"/>
      <c r="BX53" s="808"/>
      <c r="BY53" s="808"/>
      <c r="BZ53" s="808"/>
      <c r="CA53" s="808"/>
      <c r="CB53" s="808"/>
      <c r="CC53" s="808"/>
      <c r="CD53" s="808"/>
      <c r="CE53" s="808"/>
      <c r="CF53" s="808"/>
      <c r="CG53" s="809"/>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823"/>
      <c r="DW53" s="824"/>
      <c r="DX53" s="824"/>
      <c r="DY53" s="824"/>
      <c r="DZ53" s="825"/>
      <c r="EA53" s="169"/>
    </row>
    <row r="54" spans="1:131" s="170" customFormat="1" ht="26.25" customHeight="1" x14ac:dyDescent="0.15">
      <c r="A54" s="184">
        <v>27</v>
      </c>
      <c r="B54" s="794"/>
      <c r="C54" s="795"/>
      <c r="D54" s="795"/>
      <c r="E54" s="795"/>
      <c r="F54" s="795"/>
      <c r="G54" s="795"/>
      <c r="H54" s="795"/>
      <c r="I54" s="795"/>
      <c r="J54" s="795"/>
      <c r="K54" s="795"/>
      <c r="L54" s="795"/>
      <c r="M54" s="795"/>
      <c r="N54" s="795"/>
      <c r="O54" s="795"/>
      <c r="P54" s="796"/>
      <c r="Q54" s="872"/>
      <c r="R54" s="873"/>
      <c r="S54" s="873"/>
      <c r="T54" s="873"/>
      <c r="U54" s="873"/>
      <c r="V54" s="873"/>
      <c r="W54" s="873"/>
      <c r="X54" s="873"/>
      <c r="Y54" s="873"/>
      <c r="Z54" s="873"/>
      <c r="AA54" s="873"/>
      <c r="AB54" s="873"/>
      <c r="AC54" s="873"/>
      <c r="AD54" s="873"/>
      <c r="AE54" s="874"/>
      <c r="AF54" s="800"/>
      <c r="AG54" s="801"/>
      <c r="AH54" s="801"/>
      <c r="AI54" s="801"/>
      <c r="AJ54" s="802"/>
      <c r="AK54" s="875"/>
      <c r="AL54" s="873"/>
      <c r="AM54" s="873"/>
      <c r="AN54" s="873"/>
      <c r="AO54" s="873"/>
      <c r="AP54" s="873"/>
      <c r="AQ54" s="873"/>
      <c r="AR54" s="873"/>
      <c r="AS54" s="873"/>
      <c r="AT54" s="873"/>
      <c r="AU54" s="873"/>
      <c r="AV54" s="873"/>
      <c r="AW54" s="873"/>
      <c r="AX54" s="873"/>
      <c r="AY54" s="873"/>
      <c r="AZ54" s="876"/>
      <c r="BA54" s="876"/>
      <c r="BB54" s="876"/>
      <c r="BC54" s="876"/>
      <c r="BD54" s="876"/>
      <c r="BE54" s="867"/>
      <c r="BF54" s="867"/>
      <c r="BG54" s="867"/>
      <c r="BH54" s="867"/>
      <c r="BI54" s="868"/>
      <c r="BJ54" s="175"/>
      <c r="BK54" s="175"/>
      <c r="BL54" s="175"/>
      <c r="BM54" s="175"/>
      <c r="BN54" s="175"/>
      <c r="BO54" s="188"/>
      <c r="BP54" s="188"/>
      <c r="BQ54" s="185">
        <v>48</v>
      </c>
      <c r="BR54" s="186"/>
      <c r="BS54" s="807"/>
      <c r="BT54" s="808"/>
      <c r="BU54" s="808"/>
      <c r="BV54" s="808"/>
      <c r="BW54" s="808"/>
      <c r="BX54" s="808"/>
      <c r="BY54" s="808"/>
      <c r="BZ54" s="808"/>
      <c r="CA54" s="808"/>
      <c r="CB54" s="808"/>
      <c r="CC54" s="808"/>
      <c r="CD54" s="808"/>
      <c r="CE54" s="808"/>
      <c r="CF54" s="808"/>
      <c r="CG54" s="809"/>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823"/>
      <c r="DW54" s="824"/>
      <c r="DX54" s="824"/>
      <c r="DY54" s="824"/>
      <c r="DZ54" s="825"/>
      <c r="EA54" s="169"/>
    </row>
    <row r="55" spans="1:131" s="170" customFormat="1" ht="26.25" customHeight="1" x14ac:dyDescent="0.15">
      <c r="A55" s="184">
        <v>28</v>
      </c>
      <c r="B55" s="794"/>
      <c r="C55" s="795"/>
      <c r="D55" s="795"/>
      <c r="E55" s="795"/>
      <c r="F55" s="795"/>
      <c r="G55" s="795"/>
      <c r="H55" s="795"/>
      <c r="I55" s="795"/>
      <c r="J55" s="795"/>
      <c r="K55" s="795"/>
      <c r="L55" s="795"/>
      <c r="M55" s="795"/>
      <c r="N55" s="795"/>
      <c r="O55" s="795"/>
      <c r="P55" s="796"/>
      <c r="Q55" s="872"/>
      <c r="R55" s="873"/>
      <c r="S55" s="873"/>
      <c r="T55" s="873"/>
      <c r="U55" s="873"/>
      <c r="V55" s="873"/>
      <c r="W55" s="873"/>
      <c r="X55" s="873"/>
      <c r="Y55" s="873"/>
      <c r="Z55" s="873"/>
      <c r="AA55" s="873"/>
      <c r="AB55" s="873"/>
      <c r="AC55" s="873"/>
      <c r="AD55" s="873"/>
      <c r="AE55" s="874"/>
      <c r="AF55" s="800"/>
      <c r="AG55" s="801"/>
      <c r="AH55" s="801"/>
      <c r="AI55" s="801"/>
      <c r="AJ55" s="802"/>
      <c r="AK55" s="875"/>
      <c r="AL55" s="873"/>
      <c r="AM55" s="873"/>
      <c r="AN55" s="873"/>
      <c r="AO55" s="873"/>
      <c r="AP55" s="873"/>
      <c r="AQ55" s="873"/>
      <c r="AR55" s="873"/>
      <c r="AS55" s="873"/>
      <c r="AT55" s="873"/>
      <c r="AU55" s="873"/>
      <c r="AV55" s="873"/>
      <c r="AW55" s="873"/>
      <c r="AX55" s="873"/>
      <c r="AY55" s="873"/>
      <c r="AZ55" s="876"/>
      <c r="BA55" s="876"/>
      <c r="BB55" s="876"/>
      <c r="BC55" s="876"/>
      <c r="BD55" s="876"/>
      <c r="BE55" s="867"/>
      <c r="BF55" s="867"/>
      <c r="BG55" s="867"/>
      <c r="BH55" s="867"/>
      <c r="BI55" s="868"/>
      <c r="BJ55" s="175"/>
      <c r="BK55" s="175"/>
      <c r="BL55" s="175"/>
      <c r="BM55" s="175"/>
      <c r="BN55" s="175"/>
      <c r="BO55" s="188"/>
      <c r="BP55" s="188"/>
      <c r="BQ55" s="185">
        <v>49</v>
      </c>
      <c r="BR55" s="186"/>
      <c r="BS55" s="807"/>
      <c r="BT55" s="808"/>
      <c r="BU55" s="808"/>
      <c r="BV55" s="808"/>
      <c r="BW55" s="808"/>
      <c r="BX55" s="808"/>
      <c r="BY55" s="808"/>
      <c r="BZ55" s="808"/>
      <c r="CA55" s="808"/>
      <c r="CB55" s="808"/>
      <c r="CC55" s="808"/>
      <c r="CD55" s="808"/>
      <c r="CE55" s="808"/>
      <c r="CF55" s="808"/>
      <c r="CG55" s="809"/>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823"/>
      <c r="DW55" s="824"/>
      <c r="DX55" s="824"/>
      <c r="DY55" s="824"/>
      <c r="DZ55" s="825"/>
      <c r="EA55" s="169"/>
    </row>
    <row r="56" spans="1:131" s="170" customFormat="1" ht="26.25" customHeight="1" x14ac:dyDescent="0.15">
      <c r="A56" s="184">
        <v>29</v>
      </c>
      <c r="B56" s="794"/>
      <c r="C56" s="795"/>
      <c r="D56" s="795"/>
      <c r="E56" s="795"/>
      <c r="F56" s="795"/>
      <c r="G56" s="795"/>
      <c r="H56" s="795"/>
      <c r="I56" s="795"/>
      <c r="J56" s="795"/>
      <c r="K56" s="795"/>
      <c r="L56" s="795"/>
      <c r="M56" s="795"/>
      <c r="N56" s="795"/>
      <c r="O56" s="795"/>
      <c r="P56" s="796"/>
      <c r="Q56" s="872"/>
      <c r="R56" s="873"/>
      <c r="S56" s="873"/>
      <c r="T56" s="873"/>
      <c r="U56" s="873"/>
      <c r="V56" s="873"/>
      <c r="W56" s="873"/>
      <c r="X56" s="873"/>
      <c r="Y56" s="873"/>
      <c r="Z56" s="873"/>
      <c r="AA56" s="873"/>
      <c r="AB56" s="873"/>
      <c r="AC56" s="873"/>
      <c r="AD56" s="873"/>
      <c r="AE56" s="874"/>
      <c r="AF56" s="800"/>
      <c r="AG56" s="801"/>
      <c r="AH56" s="801"/>
      <c r="AI56" s="801"/>
      <c r="AJ56" s="802"/>
      <c r="AK56" s="875"/>
      <c r="AL56" s="873"/>
      <c r="AM56" s="873"/>
      <c r="AN56" s="873"/>
      <c r="AO56" s="873"/>
      <c r="AP56" s="873"/>
      <c r="AQ56" s="873"/>
      <c r="AR56" s="873"/>
      <c r="AS56" s="873"/>
      <c r="AT56" s="873"/>
      <c r="AU56" s="873"/>
      <c r="AV56" s="873"/>
      <c r="AW56" s="873"/>
      <c r="AX56" s="873"/>
      <c r="AY56" s="873"/>
      <c r="AZ56" s="876"/>
      <c r="BA56" s="876"/>
      <c r="BB56" s="876"/>
      <c r="BC56" s="876"/>
      <c r="BD56" s="876"/>
      <c r="BE56" s="867"/>
      <c r="BF56" s="867"/>
      <c r="BG56" s="867"/>
      <c r="BH56" s="867"/>
      <c r="BI56" s="868"/>
      <c r="BJ56" s="175"/>
      <c r="BK56" s="175"/>
      <c r="BL56" s="175"/>
      <c r="BM56" s="175"/>
      <c r="BN56" s="175"/>
      <c r="BO56" s="188"/>
      <c r="BP56" s="188"/>
      <c r="BQ56" s="185">
        <v>50</v>
      </c>
      <c r="BR56" s="186"/>
      <c r="BS56" s="807"/>
      <c r="BT56" s="808"/>
      <c r="BU56" s="808"/>
      <c r="BV56" s="808"/>
      <c r="BW56" s="808"/>
      <c r="BX56" s="808"/>
      <c r="BY56" s="808"/>
      <c r="BZ56" s="808"/>
      <c r="CA56" s="808"/>
      <c r="CB56" s="808"/>
      <c r="CC56" s="808"/>
      <c r="CD56" s="808"/>
      <c r="CE56" s="808"/>
      <c r="CF56" s="808"/>
      <c r="CG56" s="809"/>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823"/>
      <c r="DW56" s="824"/>
      <c r="DX56" s="824"/>
      <c r="DY56" s="824"/>
      <c r="DZ56" s="825"/>
      <c r="EA56" s="169"/>
    </row>
    <row r="57" spans="1:131" s="170" customFormat="1" ht="26.25" customHeight="1" x14ac:dyDescent="0.15">
      <c r="A57" s="184">
        <v>30</v>
      </c>
      <c r="B57" s="794"/>
      <c r="C57" s="795"/>
      <c r="D57" s="795"/>
      <c r="E57" s="795"/>
      <c r="F57" s="795"/>
      <c r="G57" s="795"/>
      <c r="H57" s="795"/>
      <c r="I57" s="795"/>
      <c r="J57" s="795"/>
      <c r="K57" s="795"/>
      <c r="L57" s="795"/>
      <c r="M57" s="795"/>
      <c r="N57" s="795"/>
      <c r="O57" s="795"/>
      <c r="P57" s="796"/>
      <c r="Q57" s="872"/>
      <c r="R57" s="873"/>
      <c r="S57" s="873"/>
      <c r="T57" s="873"/>
      <c r="U57" s="873"/>
      <c r="V57" s="873"/>
      <c r="W57" s="873"/>
      <c r="X57" s="873"/>
      <c r="Y57" s="873"/>
      <c r="Z57" s="873"/>
      <c r="AA57" s="873"/>
      <c r="AB57" s="873"/>
      <c r="AC57" s="873"/>
      <c r="AD57" s="873"/>
      <c r="AE57" s="874"/>
      <c r="AF57" s="800"/>
      <c r="AG57" s="801"/>
      <c r="AH57" s="801"/>
      <c r="AI57" s="801"/>
      <c r="AJ57" s="802"/>
      <c r="AK57" s="875"/>
      <c r="AL57" s="873"/>
      <c r="AM57" s="873"/>
      <c r="AN57" s="873"/>
      <c r="AO57" s="873"/>
      <c r="AP57" s="873"/>
      <c r="AQ57" s="873"/>
      <c r="AR57" s="873"/>
      <c r="AS57" s="873"/>
      <c r="AT57" s="873"/>
      <c r="AU57" s="873"/>
      <c r="AV57" s="873"/>
      <c r="AW57" s="873"/>
      <c r="AX57" s="873"/>
      <c r="AY57" s="873"/>
      <c r="AZ57" s="876"/>
      <c r="BA57" s="876"/>
      <c r="BB57" s="876"/>
      <c r="BC57" s="876"/>
      <c r="BD57" s="876"/>
      <c r="BE57" s="867"/>
      <c r="BF57" s="867"/>
      <c r="BG57" s="867"/>
      <c r="BH57" s="867"/>
      <c r="BI57" s="868"/>
      <c r="BJ57" s="175"/>
      <c r="BK57" s="175"/>
      <c r="BL57" s="175"/>
      <c r="BM57" s="175"/>
      <c r="BN57" s="175"/>
      <c r="BO57" s="188"/>
      <c r="BP57" s="188"/>
      <c r="BQ57" s="185">
        <v>51</v>
      </c>
      <c r="BR57" s="186"/>
      <c r="BS57" s="807"/>
      <c r="BT57" s="808"/>
      <c r="BU57" s="808"/>
      <c r="BV57" s="808"/>
      <c r="BW57" s="808"/>
      <c r="BX57" s="808"/>
      <c r="BY57" s="808"/>
      <c r="BZ57" s="808"/>
      <c r="CA57" s="808"/>
      <c r="CB57" s="808"/>
      <c r="CC57" s="808"/>
      <c r="CD57" s="808"/>
      <c r="CE57" s="808"/>
      <c r="CF57" s="808"/>
      <c r="CG57" s="809"/>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823"/>
      <c r="DW57" s="824"/>
      <c r="DX57" s="824"/>
      <c r="DY57" s="824"/>
      <c r="DZ57" s="825"/>
      <c r="EA57" s="169"/>
    </row>
    <row r="58" spans="1:131" s="170" customFormat="1" ht="26.25" customHeight="1" x14ac:dyDescent="0.15">
      <c r="A58" s="184">
        <v>31</v>
      </c>
      <c r="B58" s="794"/>
      <c r="C58" s="795"/>
      <c r="D58" s="795"/>
      <c r="E58" s="795"/>
      <c r="F58" s="795"/>
      <c r="G58" s="795"/>
      <c r="H58" s="795"/>
      <c r="I58" s="795"/>
      <c r="J58" s="795"/>
      <c r="K58" s="795"/>
      <c r="L58" s="795"/>
      <c r="M58" s="795"/>
      <c r="N58" s="795"/>
      <c r="O58" s="795"/>
      <c r="P58" s="796"/>
      <c r="Q58" s="872"/>
      <c r="R58" s="873"/>
      <c r="S58" s="873"/>
      <c r="T58" s="873"/>
      <c r="U58" s="873"/>
      <c r="V58" s="873"/>
      <c r="W58" s="873"/>
      <c r="X58" s="873"/>
      <c r="Y58" s="873"/>
      <c r="Z58" s="873"/>
      <c r="AA58" s="873"/>
      <c r="AB58" s="873"/>
      <c r="AC58" s="873"/>
      <c r="AD58" s="873"/>
      <c r="AE58" s="874"/>
      <c r="AF58" s="800"/>
      <c r="AG58" s="801"/>
      <c r="AH58" s="801"/>
      <c r="AI58" s="801"/>
      <c r="AJ58" s="802"/>
      <c r="AK58" s="875"/>
      <c r="AL58" s="873"/>
      <c r="AM58" s="873"/>
      <c r="AN58" s="873"/>
      <c r="AO58" s="873"/>
      <c r="AP58" s="873"/>
      <c r="AQ58" s="873"/>
      <c r="AR58" s="873"/>
      <c r="AS58" s="873"/>
      <c r="AT58" s="873"/>
      <c r="AU58" s="873"/>
      <c r="AV58" s="873"/>
      <c r="AW58" s="873"/>
      <c r="AX58" s="873"/>
      <c r="AY58" s="873"/>
      <c r="AZ58" s="876"/>
      <c r="BA58" s="876"/>
      <c r="BB58" s="876"/>
      <c r="BC58" s="876"/>
      <c r="BD58" s="876"/>
      <c r="BE58" s="867"/>
      <c r="BF58" s="867"/>
      <c r="BG58" s="867"/>
      <c r="BH58" s="867"/>
      <c r="BI58" s="868"/>
      <c r="BJ58" s="175"/>
      <c r="BK58" s="175"/>
      <c r="BL58" s="175"/>
      <c r="BM58" s="175"/>
      <c r="BN58" s="175"/>
      <c r="BO58" s="188"/>
      <c r="BP58" s="188"/>
      <c r="BQ58" s="185">
        <v>52</v>
      </c>
      <c r="BR58" s="186"/>
      <c r="BS58" s="807"/>
      <c r="BT58" s="808"/>
      <c r="BU58" s="808"/>
      <c r="BV58" s="808"/>
      <c r="BW58" s="808"/>
      <c r="BX58" s="808"/>
      <c r="BY58" s="808"/>
      <c r="BZ58" s="808"/>
      <c r="CA58" s="808"/>
      <c r="CB58" s="808"/>
      <c r="CC58" s="808"/>
      <c r="CD58" s="808"/>
      <c r="CE58" s="808"/>
      <c r="CF58" s="808"/>
      <c r="CG58" s="809"/>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823"/>
      <c r="DW58" s="824"/>
      <c r="DX58" s="824"/>
      <c r="DY58" s="824"/>
      <c r="DZ58" s="825"/>
      <c r="EA58" s="169"/>
    </row>
    <row r="59" spans="1:131" s="170" customFormat="1" ht="26.25" customHeight="1" x14ac:dyDescent="0.15">
      <c r="A59" s="184">
        <v>32</v>
      </c>
      <c r="B59" s="794"/>
      <c r="C59" s="795"/>
      <c r="D59" s="795"/>
      <c r="E59" s="795"/>
      <c r="F59" s="795"/>
      <c r="G59" s="795"/>
      <c r="H59" s="795"/>
      <c r="I59" s="795"/>
      <c r="J59" s="795"/>
      <c r="K59" s="795"/>
      <c r="L59" s="795"/>
      <c r="M59" s="795"/>
      <c r="N59" s="795"/>
      <c r="O59" s="795"/>
      <c r="P59" s="796"/>
      <c r="Q59" s="872"/>
      <c r="R59" s="873"/>
      <c r="S59" s="873"/>
      <c r="T59" s="873"/>
      <c r="U59" s="873"/>
      <c r="V59" s="873"/>
      <c r="W59" s="873"/>
      <c r="X59" s="873"/>
      <c r="Y59" s="873"/>
      <c r="Z59" s="873"/>
      <c r="AA59" s="873"/>
      <c r="AB59" s="873"/>
      <c r="AC59" s="873"/>
      <c r="AD59" s="873"/>
      <c r="AE59" s="874"/>
      <c r="AF59" s="800"/>
      <c r="AG59" s="801"/>
      <c r="AH59" s="801"/>
      <c r="AI59" s="801"/>
      <c r="AJ59" s="802"/>
      <c r="AK59" s="875"/>
      <c r="AL59" s="873"/>
      <c r="AM59" s="873"/>
      <c r="AN59" s="873"/>
      <c r="AO59" s="873"/>
      <c r="AP59" s="873"/>
      <c r="AQ59" s="873"/>
      <c r="AR59" s="873"/>
      <c r="AS59" s="873"/>
      <c r="AT59" s="873"/>
      <c r="AU59" s="873"/>
      <c r="AV59" s="873"/>
      <c r="AW59" s="873"/>
      <c r="AX59" s="873"/>
      <c r="AY59" s="873"/>
      <c r="AZ59" s="876"/>
      <c r="BA59" s="876"/>
      <c r="BB59" s="876"/>
      <c r="BC59" s="876"/>
      <c r="BD59" s="876"/>
      <c r="BE59" s="867"/>
      <c r="BF59" s="867"/>
      <c r="BG59" s="867"/>
      <c r="BH59" s="867"/>
      <c r="BI59" s="868"/>
      <c r="BJ59" s="175"/>
      <c r="BK59" s="175"/>
      <c r="BL59" s="175"/>
      <c r="BM59" s="175"/>
      <c r="BN59" s="175"/>
      <c r="BO59" s="188"/>
      <c r="BP59" s="188"/>
      <c r="BQ59" s="185">
        <v>53</v>
      </c>
      <c r="BR59" s="186"/>
      <c r="BS59" s="807"/>
      <c r="BT59" s="808"/>
      <c r="BU59" s="808"/>
      <c r="BV59" s="808"/>
      <c r="BW59" s="808"/>
      <c r="BX59" s="808"/>
      <c r="BY59" s="808"/>
      <c r="BZ59" s="808"/>
      <c r="CA59" s="808"/>
      <c r="CB59" s="808"/>
      <c r="CC59" s="808"/>
      <c r="CD59" s="808"/>
      <c r="CE59" s="808"/>
      <c r="CF59" s="808"/>
      <c r="CG59" s="809"/>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823"/>
      <c r="DW59" s="824"/>
      <c r="DX59" s="824"/>
      <c r="DY59" s="824"/>
      <c r="DZ59" s="825"/>
      <c r="EA59" s="169"/>
    </row>
    <row r="60" spans="1:131" s="170" customFormat="1" ht="26.25" customHeight="1" x14ac:dyDescent="0.15">
      <c r="A60" s="184">
        <v>33</v>
      </c>
      <c r="B60" s="794"/>
      <c r="C60" s="795"/>
      <c r="D60" s="795"/>
      <c r="E60" s="795"/>
      <c r="F60" s="795"/>
      <c r="G60" s="795"/>
      <c r="H60" s="795"/>
      <c r="I60" s="795"/>
      <c r="J60" s="795"/>
      <c r="K60" s="795"/>
      <c r="L60" s="795"/>
      <c r="M60" s="795"/>
      <c r="N60" s="795"/>
      <c r="O60" s="795"/>
      <c r="P60" s="796"/>
      <c r="Q60" s="872"/>
      <c r="R60" s="873"/>
      <c r="S60" s="873"/>
      <c r="T60" s="873"/>
      <c r="U60" s="873"/>
      <c r="V60" s="873"/>
      <c r="W60" s="873"/>
      <c r="X60" s="873"/>
      <c r="Y60" s="873"/>
      <c r="Z60" s="873"/>
      <c r="AA60" s="873"/>
      <c r="AB60" s="873"/>
      <c r="AC60" s="873"/>
      <c r="AD60" s="873"/>
      <c r="AE60" s="874"/>
      <c r="AF60" s="800"/>
      <c r="AG60" s="801"/>
      <c r="AH60" s="801"/>
      <c r="AI60" s="801"/>
      <c r="AJ60" s="802"/>
      <c r="AK60" s="875"/>
      <c r="AL60" s="873"/>
      <c r="AM60" s="873"/>
      <c r="AN60" s="873"/>
      <c r="AO60" s="873"/>
      <c r="AP60" s="873"/>
      <c r="AQ60" s="873"/>
      <c r="AR60" s="873"/>
      <c r="AS60" s="873"/>
      <c r="AT60" s="873"/>
      <c r="AU60" s="873"/>
      <c r="AV60" s="873"/>
      <c r="AW60" s="873"/>
      <c r="AX60" s="873"/>
      <c r="AY60" s="873"/>
      <c r="AZ60" s="876"/>
      <c r="BA60" s="876"/>
      <c r="BB60" s="876"/>
      <c r="BC60" s="876"/>
      <c r="BD60" s="876"/>
      <c r="BE60" s="867"/>
      <c r="BF60" s="867"/>
      <c r="BG60" s="867"/>
      <c r="BH60" s="867"/>
      <c r="BI60" s="868"/>
      <c r="BJ60" s="175"/>
      <c r="BK60" s="175"/>
      <c r="BL60" s="175"/>
      <c r="BM60" s="175"/>
      <c r="BN60" s="175"/>
      <c r="BO60" s="188"/>
      <c r="BP60" s="188"/>
      <c r="BQ60" s="185">
        <v>54</v>
      </c>
      <c r="BR60" s="186"/>
      <c r="BS60" s="807"/>
      <c r="BT60" s="808"/>
      <c r="BU60" s="808"/>
      <c r="BV60" s="808"/>
      <c r="BW60" s="808"/>
      <c r="BX60" s="808"/>
      <c r="BY60" s="808"/>
      <c r="BZ60" s="808"/>
      <c r="CA60" s="808"/>
      <c r="CB60" s="808"/>
      <c r="CC60" s="808"/>
      <c r="CD60" s="808"/>
      <c r="CE60" s="808"/>
      <c r="CF60" s="808"/>
      <c r="CG60" s="809"/>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823"/>
      <c r="DW60" s="824"/>
      <c r="DX60" s="824"/>
      <c r="DY60" s="824"/>
      <c r="DZ60" s="825"/>
      <c r="EA60" s="169"/>
    </row>
    <row r="61" spans="1:131" s="170" customFormat="1" ht="26.25" customHeight="1" thickBot="1" x14ac:dyDescent="0.2">
      <c r="A61" s="184">
        <v>34</v>
      </c>
      <c r="B61" s="794"/>
      <c r="C61" s="795"/>
      <c r="D61" s="795"/>
      <c r="E61" s="795"/>
      <c r="F61" s="795"/>
      <c r="G61" s="795"/>
      <c r="H61" s="795"/>
      <c r="I61" s="795"/>
      <c r="J61" s="795"/>
      <c r="K61" s="795"/>
      <c r="L61" s="795"/>
      <c r="M61" s="795"/>
      <c r="N61" s="795"/>
      <c r="O61" s="795"/>
      <c r="P61" s="796"/>
      <c r="Q61" s="872"/>
      <c r="R61" s="873"/>
      <c r="S61" s="873"/>
      <c r="T61" s="873"/>
      <c r="U61" s="873"/>
      <c r="V61" s="873"/>
      <c r="W61" s="873"/>
      <c r="X61" s="873"/>
      <c r="Y61" s="873"/>
      <c r="Z61" s="873"/>
      <c r="AA61" s="873"/>
      <c r="AB61" s="873"/>
      <c r="AC61" s="873"/>
      <c r="AD61" s="873"/>
      <c r="AE61" s="874"/>
      <c r="AF61" s="800"/>
      <c r="AG61" s="801"/>
      <c r="AH61" s="801"/>
      <c r="AI61" s="801"/>
      <c r="AJ61" s="802"/>
      <c r="AK61" s="875"/>
      <c r="AL61" s="873"/>
      <c r="AM61" s="873"/>
      <c r="AN61" s="873"/>
      <c r="AO61" s="873"/>
      <c r="AP61" s="873"/>
      <c r="AQ61" s="873"/>
      <c r="AR61" s="873"/>
      <c r="AS61" s="873"/>
      <c r="AT61" s="873"/>
      <c r="AU61" s="873"/>
      <c r="AV61" s="873"/>
      <c r="AW61" s="873"/>
      <c r="AX61" s="873"/>
      <c r="AY61" s="873"/>
      <c r="AZ61" s="876"/>
      <c r="BA61" s="876"/>
      <c r="BB61" s="876"/>
      <c r="BC61" s="876"/>
      <c r="BD61" s="876"/>
      <c r="BE61" s="867"/>
      <c r="BF61" s="867"/>
      <c r="BG61" s="867"/>
      <c r="BH61" s="867"/>
      <c r="BI61" s="868"/>
      <c r="BJ61" s="175"/>
      <c r="BK61" s="175"/>
      <c r="BL61" s="175"/>
      <c r="BM61" s="175"/>
      <c r="BN61" s="175"/>
      <c r="BO61" s="188"/>
      <c r="BP61" s="188"/>
      <c r="BQ61" s="185">
        <v>55</v>
      </c>
      <c r="BR61" s="186"/>
      <c r="BS61" s="807"/>
      <c r="BT61" s="808"/>
      <c r="BU61" s="808"/>
      <c r="BV61" s="808"/>
      <c r="BW61" s="808"/>
      <c r="BX61" s="808"/>
      <c r="BY61" s="808"/>
      <c r="BZ61" s="808"/>
      <c r="CA61" s="808"/>
      <c r="CB61" s="808"/>
      <c r="CC61" s="808"/>
      <c r="CD61" s="808"/>
      <c r="CE61" s="808"/>
      <c r="CF61" s="808"/>
      <c r="CG61" s="809"/>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823"/>
      <c r="DW61" s="824"/>
      <c r="DX61" s="824"/>
      <c r="DY61" s="824"/>
      <c r="DZ61" s="825"/>
      <c r="EA61" s="169"/>
    </row>
    <row r="62" spans="1:131" s="170" customFormat="1" ht="26.25" customHeight="1" x14ac:dyDescent="0.15">
      <c r="A62" s="184">
        <v>35</v>
      </c>
      <c r="B62" s="794"/>
      <c r="C62" s="795"/>
      <c r="D62" s="795"/>
      <c r="E62" s="795"/>
      <c r="F62" s="795"/>
      <c r="G62" s="795"/>
      <c r="H62" s="795"/>
      <c r="I62" s="795"/>
      <c r="J62" s="795"/>
      <c r="K62" s="795"/>
      <c r="L62" s="795"/>
      <c r="M62" s="795"/>
      <c r="N62" s="795"/>
      <c r="O62" s="795"/>
      <c r="P62" s="796"/>
      <c r="Q62" s="872"/>
      <c r="R62" s="873"/>
      <c r="S62" s="873"/>
      <c r="T62" s="873"/>
      <c r="U62" s="873"/>
      <c r="V62" s="873"/>
      <c r="W62" s="873"/>
      <c r="X62" s="873"/>
      <c r="Y62" s="873"/>
      <c r="Z62" s="873"/>
      <c r="AA62" s="873"/>
      <c r="AB62" s="873"/>
      <c r="AC62" s="873"/>
      <c r="AD62" s="873"/>
      <c r="AE62" s="874"/>
      <c r="AF62" s="800"/>
      <c r="AG62" s="801"/>
      <c r="AH62" s="801"/>
      <c r="AI62" s="801"/>
      <c r="AJ62" s="802"/>
      <c r="AK62" s="875"/>
      <c r="AL62" s="873"/>
      <c r="AM62" s="873"/>
      <c r="AN62" s="873"/>
      <c r="AO62" s="873"/>
      <c r="AP62" s="873"/>
      <c r="AQ62" s="873"/>
      <c r="AR62" s="873"/>
      <c r="AS62" s="873"/>
      <c r="AT62" s="873"/>
      <c r="AU62" s="873"/>
      <c r="AV62" s="873"/>
      <c r="AW62" s="873"/>
      <c r="AX62" s="873"/>
      <c r="AY62" s="873"/>
      <c r="AZ62" s="876"/>
      <c r="BA62" s="876"/>
      <c r="BB62" s="876"/>
      <c r="BC62" s="876"/>
      <c r="BD62" s="876"/>
      <c r="BE62" s="867"/>
      <c r="BF62" s="867"/>
      <c r="BG62" s="867"/>
      <c r="BH62" s="867"/>
      <c r="BI62" s="868"/>
      <c r="BJ62" s="884" t="s">
        <v>407</v>
      </c>
      <c r="BK62" s="845"/>
      <c r="BL62" s="845"/>
      <c r="BM62" s="845"/>
      <c r="BN62" s="846"/>
      <c r="BO62" s="188"/>
      <c r="BP62" s="188"/>
      <c r="BQ62" s="185">
        <v>56</v>
      </c>
      <c r="BR62" s="186"/>
      <c r="BS62" s="807"/>
      <c r="BT62" s="808"/>
      <c r="BU62" s="808"/>
      <c r="BV62" s="808"/>
      <c r="BW62" s="808"/>
      <c r="BX62" s="808"/>
      <c r="BY62" s="808"/>
      <c r="BZ62" s="808"/>
      <c r="CA62" s="808"/>
      <c r="CB62" s="808"/>
      <c r="CC62" s="808"/>
      <c r="CD62" s="808"/>
      <c r="CE62" s="808"/>
      <c r="CF62" s="808"/>
      <c r="CG62" s="809"/>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823"/>
      <c r="DW62" s="824"/>
      <c r="DX62" s="824"/>
      <c r="DY62" s="824"/>
      <c r="DZ62" s="825"/>
      <c r="EA62" s="169"/>
    </row>
    <row r="63" spans="1:131" s="170" customFormat="1" ht="26.25" customHeight="1" thickBot="1" x14ac:dyDescent="0.2">
      <c r="A63" s="187" t="s">
        <v>392</v>
      </c>
      <c r="B63" s="829" t="s">
        <v>408</v>
      </c>
      <c r="C63" s="830"/>
      <c r="D63" s="830"/>
      <c r="E63" s="830"/>
      <c r="F63" s="830"/>
      <c r="G63" s="830"/>
      <c r="H63" s="830"/>
      <c r="I63" s="830"/>
      <c r="J63" s="830"/>
      <c r="K63" s="830"/>
      <c r="L63" s="830"/>
      <c r="M63" s="830"/>
      <c r="N63" s="830"/>
      <c r="O63" s="830"/>
      <c r="P63" s="831"/>
      <c r="Q63" s="877"/>
      <c r="R63" s="878"/>
      <c r="S63" s="878"/>
      <c r="T63" s="878"/>
      <c r="U63" s="878"/>
      <c r="V63" s="878"/>
      <c r="W63" s="878"/>
      <c r="X63" s="878"/>
      <c r="Y63" s="878"/>
      <c r="Z63" s="878"/>
      <c r="AA63" s="878"/>
      <c r="AB63" s="878"/>
      <c r="AC63" s="878"/>
      <c r="AD63" s="878"/>
      <c r="AE63" s="879"/>
      <c r="AF63" s="880">
        <v>121</v>
      </c>
      <c r="AG63" s="881"/>
      <c r="AH63" s="881"/>
      <c r="AI63" s="881"/>
      <c r="AJ63" s="882"/>
      <c r="AK63" s="883"/>
      <c r="AL63" s="878"/>
      <c r="AM63" s="878"/>
      <c r="AN63" s="878"/>
      <c r="AO63" s="878"/>
      <c r="AP63" s="881"/>
      <c r="AQ63" s="881"/>
      <c r="AR63" s="881"/>
      <c r="AS63" s="881"/>
      <c r="AT63" s="881"/>
      <c r="AU63" s="881"/>
      <c r="AV63" s="881"/>
      <c r="AW63" s="881"/>
      <c r="AX63" s="881"/>
      <c r="AY63" s="881"/>
      <c r="AZ63" s="885"/>
      <c r="BA63" s="885"/>
      <c r="BB63" s="885"/>
      <c r="BC63" s="885"/>
      <c r="BD63" s="885"/>
      <c r="BE63" s="886"/>
      <c r="BF63" s="886"/>
      <c r="BG63" s="886"/>
      <c r="BH63" s="886"/>
      <c r="BI63" s="887"/>
      <c r="BJ63" s="888" t="s">
        <v>409</v>
      </c>
      <c r="BK63" s="889"/>
      <c r="BL63" s="889"/>
      <c r="BM63" s="889"/>
      <c r="BN63" s="890"/>
      <c r="BO63" s="188"/>
      <c r="BP63" s="188"/>
      <c r="BQ63" s="185">
        <v>57</v>
      </c>
      <c r="BR63" s="186"/>
      <c r="BS63" s="807"/>
      <c r="BT63" s="808"/>
      <c r="BU63" s="808"/>
      <c r="BV63" s="808"/>
      <c r="BW63" s="808"/>
      <c r="BX63" s="808"/>
      <c r="BY63" s="808"/>
      <c r="BZ63" s="808"/>
      <c r="CA63" s="808"/>
      <c r="CB63" s="808"/>
      <c r="CC63" s="808"/>
      <c r="CD63" s="808"/>
      <c r="CE63" s="808"/>
      <c r="CF63" s="808"/>
      <c r="CG63" s="809"/>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823"/>
      <c r="DW63" s="824"/>
      <c r="DX63" s="824"/>
      <c r="DY63" s="824"/>
      <c r="DZ63" s="825"/>
      <c r="EA63" s="169"/>
    </row>
    <row r="64" spans="1:131" s="170" customFormat="1" ht="26.25" customHeight="1" x14ac:dyDescent="0.15">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5">
        <v>58</v>
      </c>
      <c r="BR64" s="186"/>
      <c r="BS64" s="807"/>
      <c r="BT64" s="808"/>
      <c r="BU64" s="808"/>
      <c r="BV64" s="808"/>
      <c r="BW64" s="808"/>
      <c r="BX64" s="808"/>
      <c r="BY64" s="808"/>
      <c r="BZ64" s="808"/>
      <c r="CA64" s="808"/>
      <c r="CB64" s="808"/>
      <c r="CC64" s="808"/>
      <c r="CD64" s="808"/>
      <c r="CE64" s="808"/>
      <c r="CF64" s="808"/>
      <c r="CG64" s="809"/>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823"/>
      <c r="DW64" s="824"/>
      <c r="DX64" s="824"/>
      <c r="DY64" s="824"/>
      <c r="DZ64" s="825"/>
      <c r="EA64" s="169"/>
    </row>
    <row r="65" spans="1:131" s="170" customFormat="1" ht="26.25" customHeight="1" thickBot="1" x14ac:dyDescent="0.2">
      <c r="A65" s="175" t="s">
        <v>410</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88"/>
      <c r="BF65" s="188"/>
      <c r="BG65" s="188"/>
      <c r="BH65" s="188"/>
      <c r="BI65" s="188"/>
      <c r="BJ65" s="188"/>
      <c r="BK65" s="188"/>
      <c r="BL65" s="188"/>
      <c r="BM65" s="188"/>
      <c r="BN65" s="188"/>
      <c r="BO65" s="188"/>
      <c r="BP65" s="188"/>
      <c r="BQ65" s="185">
        <v>59</v>
      </c>
      <c r="BR65" s="186"/>
      <c r="BS65" s="807"/>
      <c r="BT65" s="808"/>
      <c r="BU65" s="808"/>
      <c r="BV65" s="808"/>
      <c r="BW65" s="808"/>
      <c r="BX65" s="808"/>
      <c r="BY65" s="808"/>
      <c r="BZ65" s="808"/>
      <c r="CA65" s="808"/>
      <c r="CB65" s="808"/>
      <c r="CC65" s="808"/>
      <c r="CD65" s="808"/>
      <c r="CE65" s="808"/>
      <c r="CF65" s="808"/>
      <c r="CG65" s="809"/>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823"/>
      <c r="DW65" s="824"/>
      <c r="DX65" s="824"/>
      <c r="DY65" s="824"/>
      <c r="DZ65" s="825"/>
      <c r="EA65" s="169"/>
    </row>
    <row r="66" spans="1:131" s="170" customFormat="1" ht="26.25" customHeight="1" x14ac:dyDescent="0.15">
      <c r="A66" s="779" t="s">
        <v>411</v>
      </c>
      <c r="B66" s="780"/>
      <c r="C66" s="780"/>
      <c r="D66" s="780"/>
      <c r="E66" s="780"/>
      <c r="F66" s="780"/>
      <c r="G66" s="780"/>
      <c r="H66" s="780"/>
      <c r="I66" s="780"/>
      <c r="J66" s="780"/>
      <c r="K66" s="780"/>
      <c r="L66" s="780"/>
      <c r="M66" s="780"/>
      <c r="N66" s="780"/>
      <c r="O66" s="780"/>
      <c r="P66" s="781"/>
      <c r="Q66" s="756" t="s">
        <v>412</v>
      </c>
      <c r="R66" s="757"/>
      <c r="S66" s="757"/>
      <c r="T66" s="757"/>
      <c r="U66" s="758"/>
      <c r="V66" s="756" t="s">
        <v>413</v>
      </c>
      <c r="W66" s="757"/>
      <c r="X66" s="757"/>
      <c r="Y66" s="757"/>
      <c r="Z66" s="758"/>
      <c r="AA66" s="756" t="s">
        <v>414</v>
      </c>
      <c r="AB66" s="757"/>
      <c r="AC66" s="757"/>
      <c r="AD66" s="757"/>
      <c r="AE66" s="758"/>
      <c r="AF66" s="891" t="s">
        <v>415</v>
      </c>
      <c r="AG66" s="852"/>
      <c r="AH66" s="852"/>
      <c r="AI66" s="852"/>
      <c r="AJ66" s="892"/>
      <c r="AK66" s="756" t="s">
        <v>416</v>
      </c>
      <c r="AL66" s="780"/>
      <c r="AM66" s="780"/>
      <c r="AN66" s="780"/>
      <c r="AO66" s="781"/>
      <c r="AP66" s="756" t="s">
        <v>417</v>
      </c>
      <c r="AQ66" s="757"/>
      <c r="AR66" s="757"/>
      <c r="AS66" s="757"/>
      <c r="AT66" s="758"/>
      <c r="AU66" s="756" t="s">
        <v>418</v>
      </c>
      <c r="AV66" s="757"/>
      <c r="AW66" s="757"/>
      <c r="AX66" s="757"/>
      <c r="AY66" s="758"/>
      <c r="AZ66" s="756" t="s">
        <v>380</v>
      </c>
      <c r="BA66" s="757"/>
      <c r="BB66" s="757"/>
      <c r="BC66" s="757"/>
      <c r="BD66" s="768"/>
      <c r="BE66" s="188"/>
      <c r="BF66" s="188"/>
      <c r="BG66" s="188"/>
      <c r="BH66" s="188"/>
      <c r="BI66" s="188"/>
      <c r="BJ66" s="188"/>
      <c r="BK66" s="188"/>
      <c r="BL66" s="188"/>
      <c r="BM66" s="188"/>
      <c r="BN66" s="188"/>
      <c r="BO66" s="188"/>
      <c r="BP66" s="188"/>
      <c r="BQ66" s="185">
        <v>60</v>
      </c>
      <c r="BR66" s="190"/>
      <c r="BS66" s="902"/>
      <c r="BT66" s="903"/>
      <c r="BU66" s="903"/>
      <c r="BV66" s="903"/>
      <c r="BW66" s="903"/>
      <c r="BX66" s="903"/>
      <c r="BY66" s="903"/>
      <c r="BZ66" s="903"/>
      <c r="CA66" s="903"/>
      <c r="CB66" s="903"/>
      <c r="CC66" s="903"/>
      <c r="CD66" s="903"/>
      <c r="CE66" s="903"/>
      <c r="CF66" s="903"/>
      <c r="CG66" s="904"/>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169"/>
    </row>
    <row r="67" spans="1:131" s="170" customFormat="1" ht="26.25" customHeight="1" thickBot="1" x14ac:dyDescent="0.2">
      <c r="A67" s="782"/>
      <c r="B67" s="783"/>
      <c r="C67" s="783"/>
      <c r="D67" s="783"/>
      <c r="E67" s="783"/>
      <c r="F67" s="783"/>
      <c r="G67" s="783"/>
      <c r="H67" s="783"/>
      <c r="I67" s="783"/>
      <c r="J67" s="783"/>
      <c r="K67" s="783"/>
      <c r="L67" s="783"/>
      <c r="M67" s="783"/>
      <c r="N67" s="783"/>
      <c r="O67" s="783"/>
      <c r="P67" s="784"/>
      <c r="Q67" s="759"/>
      <c r="R67" s="760"/>
      <c r="S67" s="760"/>
      <c r="T67" s="760"/>
      <c r="U67" s="761"/>
      <c r="V67" s="759"/>
      <c r="W67" s="760"/>
      <c r="X67" s="760"/>
      <c r="Y67" s="760"/>
      <c r="Z67" s="761"/>
      <c r="AA67" s="759"/>
      <c r="AB67" s="760"/>
      <c r="AC67" s="760"/>
      <c r="AD67" s="760"/>
      <c r="AE67" s="761"/>
      <c r="AF67" s="893"/>
      <c r="AG67" s="855"/>
      <c r="AH67" s="855"/>
      <c r="AI67" s="855"/>
      <c r="AJ67" s="894"/>
      <c r="AK67" s="895"/>
      <c r="AL67" s="783"/>
      <c r="AM67" s="783"/>
      <c r="AN67" s="783"/>
      <c r="AO67" s="784"/>
      <c r="AP67" s="759"/>
      <c r="AQ67" s="760"/>
      <c r="AR67" s="760"/>
      <c r="AS67" s="760"/>
      <c r="AT67" s="761"/>
      <c r="AU67" s="759"/>
      <c r="AV67" s="760"/>
      <c r="AW67" s="760"/>
      <c r="AX67" s="760"/>
      <c r="AY67" s="761"/>
      <c r="AZ67" s="759"/>
      <c r="BA67" s="760"/>
      <c r="BB67" s="760"/>
      <c r="BC67" s="760"/>
      <c r="BD67" s="769"/>
      <c r="BE67" s="188"/>
      <c r="BF67" s="188"/>
      <c r="BG67" s="188"/>
      <c r="BH67" s="188"/>
      <c r="BI67" s="188"/>
      <c r="BJ67" s="188"/>
      <c r="BK67" s="188"/>
      <c r="BL67" s="188"/>
      <c r="BM67" s="188"/>
      <c r="BN67" s="188"/>
      <c r="BO67" s="188"/>
      <c r="BP67" s="188"/>
      <c r="BQ67" s="185">
        <v>61</v>
      </c>
      <c r="BR67" s="190"/>
      <c r="BS67" s="902"/>
      <c r="BT67" s="903"/>
      <c r="BU67" s="903"/>
      <c r="BV67" s="903"/>
      <c r="BW67" s="903"/>
      <c r="BX67" s="903"/>
      <c r="BY67" s="903"/>
      <c r="BZ67" s="903"/>
      <c r="CA67" s="903"/>
      <c r="CB67" s="903"/>
      <c r="CC67" s="903"/>
      <c r="CD67" s="903"/>
      <c r="CE67" s="903"/>
      <c r="CF67" s="903"/>
      <c r="CG67" s="904"/>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169"/>
    </row>
    <row r="68" spans="1:131" s="170" customFormat="1" ht="26.25" customHeight="1" thickTop="1" x14ac:dyDescent="0.15">
      <c r="A68" s="181">
        <v>1</v>
      </c>
      <c r="B68" s="908" t="s">
        <v>565</v>
      </c>
      <c r="C68" s="909"/>
      <c r="D68" s="909"/>
      <c r="E68" s="909"/>
      <c r="F68" s="909"/>
      <c r="G68" s="909"/>
      <c r="H68" s="909"/>
      <c r="I68" s="909"/>
      <c r="J68" s="909"/>
      <c r="K68" s="909"/>
      <c r="L68" s="909"/>
      <c r="M68" s="909"/>
      <c r="N68" s="909"/>
      <c r="O68" s="909"/>
      <c r="P68" s="910"/>
      <c r="Q68" s="911">
        <v>1622</v>
      </c>
      <c r="R68" s="905"/>
      <c r="S68" s="905"/>
      <c r="T68" s="905"/>
      <c r="U68" s="905"/>
      <c r="V68" s="905">
        <v>1628</v>
      </c>
      <c r="W68" s="905"/>
      <c r="X68" s="905"/>
      <c r="Y68" s="905"/>
      <c r="Z68" s="905"/>
      <c r="AA68" s="905">
        <v>35</v>
      </c>
      <c r="AB68" s="905"/>
      <c r="AC68" s="905"/>
      <c r="AD68" s="905"/>
      <c r="AE68" s="905"/>
      <c r="AF68" s="905">
        <v>35</v>
      </c>
      <c r="AG68" s="905"/>
      <c r="AH68" s="905"/>
      <c r="AI68" s="905"/>
      <c r="AJ68" s="905"/>
      <c r="AK68" s="905" t="s">
        <v>570</v>
      </c>
      <c r="AL68" s="905"/>
      <c r="AM68" s="905"/>
      <c r="AN68" s="905"/>
      <c r="AO68" s="905"/>
      <c r="AP68" s="905" t="s">
        <v>570</v>
      </c>
      <c r="AQ68" s="905"/>
      <c r="AR68" s="905"/>
      <c r="AS68" s="905"/>
      <c r="AT68" s="905"/>
      <c r="AU68" s="905" t="s">
        <v>570</v>
      </c>
      <c r="AV68" s="905"/>
      <c r="AW68" s="905"/>
      <c r="AX68" s="905"/>
      <c r="AY68" s="905"/>
      <c r="AZ68" s="906" t="s">
        <v>571</v>
      </c>
      <c r="BA68" s="906"/>
      <c r="BB68" s="906"/>
      <c r="BC68" s="906"/>
      <c r="BD68" s="907"/>
      <c r="BE68" s="188"/>
      <c r="BF68" s="188"/>
      <c r="BG68" s="188"/>
      <c r="BH68" s="188"/>
      <c r="BI68" s="188"/>
      <c r="BJ68" s="188"/>
      <c r="BK68" s="188"/>
      <c r="BL68" s="188"/>
      <c r="BM68" s="188"/>
      <c r="BN68" s="188"/>
      <c r="BO68" s="188"/>
      <c r="BP68" s="188"/>
      <c r="BQ68" s="185">
        <v>62</v>
      </c>
      <c r="BR68" s="190"/>
      <c r="BS68" s="902"/>
      <c r="BT68" s="903"/>
      <c r="BU68" s="903"/>
      <c r="BV68" s="903"/>
      <c r="BW68" s="903"/>
      <c r="BX68" s="903"/>
      <c r="BY68" s="903"/>
      <c r="BZ68" s="903"/>
      <c r="CA68" s="903"/>
      <c r="CB68" s="903"/>
      <c r="CC68" s="903"/>
      <c r="CD68" s="903"/>
      <c r="CE68" s="903"/>
      <c r="CF68" s="903"/>
      <c r="CG68" s="904"/>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169"/>
    </row>
    <row r="69" spans="1:131" s="170" customFormat="1" ht="26.25" customHeight="1" x14ac:dyDescent="0.15">
      <c r="A69" s="184">
        <v>2</v>
      </c>
      <c r="B69" s="912" t="s">
        <v>565</v>
      </c>
      <c r="C69" s="913"/>
      <c r="D69" s="913"/>
      <c r="E69" s="913"/>
      <c r="F69" s="913"/>
      <c r="G69" s="913"/>
      <c r="H69" s="913"/>
      <c r="I69" s="913"/>
      <c r="J69" s="913"/>
      <c r="K69" s="913"/>
      <c r="L69" s="913"/>
      <c r="M69" s="913"/>
      <c r="N69" s="913"/>
      <c r="O69" s="913"/>
      <c r="P69" s="914"/>
      <c r="Q69" s="915">
        <v>778014</v>
      </c>
      <c r="R69" s="870"/>
      <c r="S69" s="870"/>
      <c r="T69" s="870"/>
      <c r="U69" s="870"/>
      <c r="V69" s="870">
        <v>737977</v>
      </c>
      <c r="W69" s="870"/>
      <c r="X69" s="870"/>
      <c r="Y69" s="870"/>
      <c r="Z69" s="870"/>
      <c r="AA69" s="870">
        <v>40037</v>
      </c>
      <c r="AB69" s="870"/>
      <c r="AC69" s="870"/>
      <c r="AD69" s="870"/>
      <c r="AE69" s="870"/>
      <c r="AF69" s="870">
        <v>40037</v>
      </c>
      <c r="AG69" s="870"/>
      <c r="AH69" s="870"/>
      <c r="AI69" s="870"/>
      <c r="AJ69" s="870"/>
      <c r="AK69" s="870">
        <v>7130</v>
      </c>
      <c r="AL69" s="870"/>
      <c r="AM69" s="870"/>
      <c r="AN69" s="870"/>
      <c r="AO69" s="870"/>
      <c r="AP69" s="870" t="s">
        <v>570</v>
      </c>
      <c r="AQ69" s="870"/>
      <c r="AR69" s="870"/>
      <c r="AS69" s="870"/>
      <c r="AT69" s="870"/>
      <c r="AU69" s="870" t="s">
        <v>570</v>
      </c>
      <c r="AV69" s="870"/>
      <c r="AW69" s="870"/>
      <c r="AX69" s="870"/>
      <c r="AY69" s="870"/>
      <c r="AZ69" s="916" t="s">
        <v>572</v>
      </c>
      <c r="BA69" s="916"/>
      <c r="BB69" s="916"/>
      <c r="BC69" s="916"/>
      <c r="BD69" s="917"/>
      <c r="BE69" s="188"/>
      <c r="BF69" s="188"/>
      <c r="BG69" s="188"/>
      <c r="BH69" s="188"/>
      <c r="BI69" s="188"/>
      <c r="BJ69" s="188"/>
      <c r="BK69" s="188"/>
      <c r="BL69" s="188"/>
      <c r="BM69" s="188"/>
      <c r="BN69" s="188"/>
      <c r="BO69" s="188"/>
      <c r="BP69" s="188"/>
      <c r="BQ69" s="185">
        <v>63</v>
      </c>
      <c r="BR69" s="190"/>
      <c r="BS69" s="902"/>
      <c r="BT69" s="903"/>
      <c r="BU69" s="903"/>
      <c r="BV69" s="903"/>
      <c r="BW69" s="903"/>
      <c r="BX69" s="903"/>
      <c r="BY69" s="903"/>
      <c r="BZ69" s="903"/>
      <c r="CA69" s="903"/>
      <c r="CB69" s="903"/>
      <c r="CC69" s="903"/>
      <c r="CD69" s="903"/>
      <c r="CE69" s="903"/>
      <c r="CF69" s="903"/>
      <c r="CG69" s="904"/>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169"/>
    </row>
    <row r="70" spans="1:131" s="170" customFormat="1" ht="26.25" customHeight="1" x14ac:dyDescent="0.15">
      <c r="A70" s="184">
        <v>3</v>
      </c>
      <c r="B70" s="912" t="s">
        <v>566</v>
      </c>
      <c r="C70" s="913"/>
      <c r="D70" s="913"/>
      <c r="E70" s="913"/>
      <c r="F70" s="913"/>
      <c r="G70" s="913"/>
      <c r="H70" s="913"/>
      <c r="I70" s="913"/>
      <c r="J70" s="913"/>
      <c r="K70" s="913"/>
      <c r="L70" s="913"/>
      <c r="M70" s="913"/>
      <c r="N70" s="913"/>
      <c r="O70" s="913"/>
      <c r="P70" s="914"/>
      <c r="Q70" s="915">
        <v>23332</v>
      </c>
      <c r="R70" s="870"/>
      <c r="S70" s="870"/>
      <c r="T70" s="870"/>
      <c r="U70" s="870"/>
      <c r="V70" s="870">
        <v>22338</v>
      </c>
      <c r="W70" s="870"/>
      <c r="X70" s="870"/>
      <c r="Y70" s="870"/>
      <c r="Z70" s="870"/>
      <c r="AA70" s="870">
        <v>994</v>
      </c>
      <c r="AB70" s="870"/>
      <c r="AC70" s="870"/>
      <c r="AD70" s="870"/>
      <c r="AE70" s="870"/>
      <c r="AF70" s="870">
        <v>994</v>
      </c>
      <c r="AG70" s="870"/>
      <c r="AH70" s="870"/>
      <c r="AI70" s="870"/>
      <c r="AJ70" s="870"/>
      <c r="AK70" s="870">
        <v>28</v>
      </c>
      <c r="AL70" s="870"/>
      <c r="AM70" s="870"/>
      <c r="AN70" s="870"/>
      <c r="AO70" s="870"/>
      <c r="AP70" s="870" t="s">
        <v>570</v>
      </c>
      <c r="AQ70" s="870"/>
      <c r="AR70" s="870"/>
      <c r="AS70" s="870"/>
      <c r="AT70" s="870"/>
      <c r="AU70" s="870" t="s">
        <v>570</v>
      </c>
      <c r="AV70" s="870"/>
      <c r="AW70" s="870"/>
      <c r="AX70" s="870"/>
      <c r="AY70" s="870"/>
      <c r="AZ70" s="916" t="s">
        <v>571</v>
      </c>
      <c r="BA70" s="916"/>
      <c r="BB70" s="916"/>
      <c r="BC70" s="916"/>
      <c r="BD70" s="917"/>
      <c r="BE70" s="188"/>
      <c r="BF70" s="188"/>
      <c r="BG70" s="188"/>
      <c r="BH70" s="188"/>
      <c r="BI70" s="188"/>
      <c r="BJ70" s="188"/>
      <c r="BK70" s="188"/>
      <c r="BL70" s="188"/>
      <c r="BM70" s="188"/>
      <c r="BN70" s="188"/>
      <c r="BO70" s="188"/>
      <c r="BP70" s="188"/>
      <c r="BQ70" s="185">
        <v>64</v>
      </c>
      <c r="BR70" s="190"/>
      <c r="BS70" s="902"/>
      <c r="BT70" s="903"/>
      <c r="BU70" s="903"/>
      <c r="BV70" s="903"/>
      <c r="BW70" s="903"/>
      <c r="BX70" s="903"/>
      <c r="BY70" s="903"/>
      <c r="BZ70" s="903"/>
      <c r="CA70" s="903"/>
      <c r="CB70" s="903"/>
      <c r="CC70" s="903"/>
      <c r="CD70" s="903"/>
      <c r="CE70" s="903"/>
      <c r="CF70" s="903"/>
      <c r="CG70" s="904"/>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169"/>
    </row>
    <row r="71" spans="1:131" s="170" customFormat="1" ht="26.25" customHeight="1" x14ac:dyDescent="0.15">
      <c r="A71" s="184">
        <v>4</v>
      </c>
      <c r="B71" s="912" t="s">
        <v>566</v>
      </c>
      <c r="C71" s="913"/>
      <c r="D71" s="913"/>
      <c r="E71" s="913"/>
      <c r="F71" s="913"/>
      <c r="G71" s="913"/>
      <c r="H71" s="913"/>
      <c r="I71" s="913"/>
      <c r="J71" s="913"/>
      <c r="K71" s="913"/>
      <c r="L71" s="913"/>
      <c r="M71" s="913"/>
      <c r="N71" s="913"/>
      <c r="O71" s="913"/>
      <c r="P71" s="914"/>
      <c r="Q71" s="915">
        <v>284</v>
      </c>
      <c r="R71" s="870"/>
      <c r="S71" s="870"/>
      <c r="T71" s="870"/>
      <c r="U71" s="870"/>
      <c r="V71" s="870">
        <v>122</v>
      </c>
      <c r="W71" s="870"/>
      <c r="X71" s="870"/>
      <c r="Y71" s="870"/>
      <c r="Z71" s="870"/>
      <c r="AA71" s="870">
        <v>162</v>
      </c>
      <c r="AB71" s="870"/>
      <c r="AC71" s="870"/>
      <c r="AD71" s="870"/>
      <c r="AE71" s="870"/>
      <c r="AF71" s="870">
        <v>162</v>
      </c>
      <c r="AG71" s="870"/>
      <c r="AH71" s="870"/>
      <c r="AI71" s="870"/>
      <c r="AJ71" s="870"/>
      <c r="AK71" s="870" t="s">
        <v>570</v>
      </c>
      <c r="AL71" s="870"/>
      <c r="AM71" s="870"/>
      <c r="AN71" s="870"/>
      <c r="AO71" s="870"/>
      <c r="AP71" s="870" t="s">
        <v>570</v>
      </c>
      <c r="AQ71" s="870"/>
      <c r="AR71" s="870"/>
      <c r="AS71" s="870"/>
      <c r="AT71" s="870"/>
      <c r="AU71" s="870" t="s">
        <v>570</v>
      </c>
      <c r="AV71" s="870"/>
      <c r="AW71" s="870"/>
      <c r="AX71" s="870"/>
      <c r="AY71" s="870"/>
      <c r="AZ71" s="916" t="s">
        <v>573</v>
      </c>
      <c r="BA71" s="916"/>
      <c r="BB71" s="916"/>
      <c r="BC71" s="916"/>
      <c r="BD71" s="917"/>
      <c r="BE71" s="188"/>
      <c r="BF71" s="188"/>
      <c r="BG71" s="188"/>
      <c r="BH71" s="188"/>
      <c r="BI71" s="188"/>
      <c r="BJ71" s="188"/>
      <c r="BK71" s="188"/>
      <c r="BL71" s="188"/>
      <c r="BM71" s="188"/>
      <c r="BN71" s="188"/>
      <c r="BO71" s="188"/>
      <c r="BP71" s="188"/>
      <c r="BQ71" s="185">
        <v>65</v>
      </c>
      <c r="BR71" s="190"/>
      <c r="BS71" s="902"/>
      <c r="BT71" s="903"/>
      <c r="BU71" s="903"/>
      <c r="BV71" s="903"/>
      <c r="BW71" s="903"/>
      <c r="BX71" s="903"/>
      <c r="BY71" s="903"/>
      <c r="BZ71" s="903"/>
      <c r="CA71" s="903"/>
      <c r="CB71" s="903"/>
      <c r="CC71" s="903"/>
      <c r="CD71" s="903"/>
      <c r="CE71" s="903"/>
      <c r="CF71" s="903"/>
      <c r="CG71" s="904"/>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169"/>
    </row>
    <row r="72" spans="1:131" s="170" customFormat="1" ht="26.25" customHeight="1" x14ac:dyDescent="0.15">
      <c r="A72" s="184">
        <v>5</v>
      </c>
      <c r="B72" s="912" t="s">
        <v>567</v>
      </c>
      <c r="C72" s="913"/>
      <c r="D72" s="913"/>
      <c r="E72" s="913"/>
      <c r="F72" s="913"/>
      <c r="G72" s="913"/>
      <c r="H72" s="913"/>
      <c r="I72" s="913"/>
      <c r="J72" s="913"/>
      <c r="K72" s="913"/>
      <c r="L72" s="913"/>
      <c r="M72" s="913"/>
      <c r="N72" s="913"/>
      <c r="O72" s="913"/>
      <c r="P72" s="914"/>
      <c r="Q72" s="915">
        <v>313</v>
      </c>
      <c r="R72" s="870"/>
      <c r="S72" s="870"/>
      <c r="T72" s="870"/>
      <c r="U72" s="870"/>
      <c r="V72" s="870">
        <v>295</v>
      </c>
      <c r="W72" s="870"/>
      <c r="X72" s="870"/>
      <c r="Y72" s="870"/>
      <c r="Z72" s="870"/>
      <c r="AA72" s="870">
        <v>18</v>
      </c>
      <c r="AB72" s="870"/>
      <c r="AC72" s="870"/>
      <c r="AD72" s="870"/>
      <c r="AE72" s="870"/>
      <c r="AF72" s="870">
        <v>18</v>
      </c>
      <c r="AG72" s="870"/>
      <c r="AH72" s="870"/>
      <c r="AI72" s="870"/>
      <c r="AJ72" s="870"/>
      <c r="AK72" s="870">
        <v>12</v>
      </c>
      <c r="AL72" s="870"/>
      <c r="AM72" s="870"/>
      <c r="AN72" s="870"/>
      <c r="AO72" s="870"/>
      <c r="AP72" s="870" t="s">
        <v>570</v>
      </c>
      <c r="AQ72" s="870"/>
      <c r="AR72" s="870"/>
      <c r="AS72" s="870"/>
      <c r="AT72" s="870"/>
      <c r="AU72" s="870" t="s">
        <v>570</v>
      </c>
      <c r="AV72" s="870"/>
      <c r="AW72" s="870"/>
      <c r="AX72" s="870"/>
      <c r="AY72" s="870"/>
      <c r="AZ72" s="916" t="s">
        <v>571</v>
      </c>
      <c r="BA72" s="916"/>
      <c r="BB72" s="916"/>
      <c r="BC72" s="916"/>
      <c r="BD72" s="917"/>
      <c r="BE72" s="188"/>
      <c r="BF72" s="188"/>
      <c r="BG72" s="188"/>
      <c r="BH72" s="188"/>
      <c r="BI72" s="188"/>
      <c r="BJ72" s="188"/>
      <c r="BK72" s="188"/>
      <c r="BL72" s="188"/>
      <c r="BM72" s="188"/>
      <c r="BN72" s="188"/>
      <c r="BO72" s="188"/>
      <c r="BP72" s="188"/>
      <c r="BQ72" s="185">
        <v>66</v>
      </c>
      <c r="BR72" s="190"/>
      <c r="BS72" s="902"/>
      <c r="BT72" s="903"/>
      <c r="BU72" s="903"/>
      <c r="BV72" s="903"/>
      <c r="BW72" s="903"/>
      <c r="BX72" s="903"/>
      <c r="BY72" s="903"/>
      <c r="BZ72" s="903"/>
      <c r="CA72" s="903"/>
      <c r="CB72" s="903"/>
      <c r="CC72" s="903"/>
      <c r="CD72" s="903"/>
      <c r="CE72" s="903"/>
      <c r="CF72" s="903"/>
      <c r="CG72" s="904"/>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169"/>
    </row>
    <row r="73" spans="1:131" s="170" customFormat="1" ht="26.25" customHeight="1" x14ac:dyDescent="0.15">
      <c r="A73" s="184">
        <v>6</v>
      </c>
      <c r="B73" s="912" t="s">
        <v>568</v>
      </c>
      <c r="C73" s="913"/>
      <c r="D73" s="913"/>
      <c r="E73" s="913"/>
      <c r="F73" s="913"/>
      <c r="G73" s="913"/>
      <c r="H73" s="913"/>
      <c r="I73" s="913"/>
      <c r="J73" s="913"/>
      <c r="K73" s="913"/>
      <c r="L73" s="913"/>
      <c r="M73" s="913"/>
      <c r="N73" s="913"/>
      <c r="O73" s="913"/>
      <c r="P73" s="914"/>
      <c r="Q73" s="915">
        <v>126</v>
      </c>
      <c r="R73" s="870"/>
      <c r="S73" s="870"/>
      <c r="T73" s="870"/>
      <c r="U73" s="870"/>
      <c r="V73" s="870">
        <v>115</v>
      </c>
      <c r="W73" s="870"/>
      <c r="X73" s="870"/>
      <c r="Y73" s="870"/>
      <c r="Z73" s="870"/>
      <c r="AA73" s="870">
        <v>12</v>
      </c>
      <c r="AB73" s="870"/>
      <c r="AC73" s="870"/>
      <c r="AD73" s="870"/>
      <c r="AE73" s="870"/>
      <c r="AF73" s="870">
        <v>12</v>
      </c>
      <c r="AG73" s="870"/>
      <c r="AH73" s="870"/>
      <c r="AI73" s="870"/>
      <c r="AJ73" s="870"/>
      <c r="AK73" s="870">
        <v>16</v>
      </c>
      <c r="AL73" s="870"/>
      <c r="AM73" s="870"/>
      <c r="AN73" s="870"/>
      <c r="AO73" s="870"/>
      <c r="AP73" s="870" t="s">
        <v>570</v>
      </c>
      <c r="AQ73" s="870"/>
      <c r="AR73" s="870"/>
      <c r="AS73" s="870"/>
      <c r="AT73" s="870"/>
      <c r="AU73" s="870" t="s">
        <v>570</v>
      </c>
      <c r="AV73" s="870"/>
      <c r="AW73" s="870"/>
      <c r="AX73" s="870"/>
      <c r="AY73" s="870"/>
      <c r="AZ73" s="916" t="s">
        <v>571</v>
      </c>
      <c r="BA73" s="916"/>
      <c r="BB73" s="916"/>
      <c r="BC73" s="916"/>
      <c r="BD73" s="917"/>
      <c r="BE73" s="188"/>
      <c r="BF73" s="188"/>
      <c r="BG73" s="188"/>
      <c r="BH73" s="188"/>
      <c r="BI73" s="188"/>
      <c r="BJ73" s="188"/>
      <c r="BK73" s="188"/>
      <c r="BL73" s="188"/>
      <c r="BM73" s="188"/>
      <c r="BN73" s="188"/>
      <c r="BO73" s="188"/>
      <c r="BP73" s="188"/>
      <c r="BQ73" s="185">
        <v>67</v>
      </c>
      <c r="BR73" s="190"/>
      <c r="BS73" s="902"/>
      <c r="BT73" s="903"/>
      <c r="BU73" s="903"/>
      <c r="BV73" s="903"/>
      <c r="BW73" s="903"/>
      <c r="BX73" s="903"/>
      <c r="BY73" s="903"/>
      <c r="BZ73" s="903"/>
      <c r="CA73" s="903"/>
      <c r="CB73" s="903"/>
      <c r="CC73" s="903"/>
      <c r="CD73" s="903"/>
      <c r="CE73" s="903"/>
      <c r="CF73" s="903"/>
      <c r="CG73" s="904"/>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169"/>
    </row>
    <row r="74" spans="1:131" s="170" customFormat="1" ht="26.25" customHeight="1" x14ac:dyDescent="0.15">
      <c r="A74" s="184">
        <v>7</v>
      </c>
      <c r="B74" s="912" t="s">
        <v>568</v>
      </c>
      <c r="C74" s="913"/>
      <c r="D74" s="913"/>
      <c r="E74" s="913"/>
      <c r="F74" s="913"/>
      <c r="G74" s="913"/>
      <c r="H74" s="913"/>
      <c r="I74" s="913"/>
      <c r="J74" s="913"/>
      <c r="K74" s="913"/>
      <c r="L74" s="913"/>
      <c r="M74" s="913"/>
      <c r="N74" s="913"/>
      <c r="O74" s="913"/>
      <c r="P74" s="914"/>
      <c r="Q74" s="915">
        <v>508</v>
      </c>
      <c r="R74" s="870"/>
      <c r="S74" s="870"/>
      <c r="T74" s="870"/>
      <c r="U74" s="870"/>
      <c r="V74" s="870">
        <v>497</v>
      </c>
      <c r="W74" s="870"/>
      <c r="X74" s="870"/>
      <c r="Y74" s="870"/>
      <c r="Z74" s="870"/>
      <c r="AA74" s="870">
        <v>11</v>
      </c>
      <c r="AB74" s="870"/>
      <c r="AC74" s="870"/>
      <c r="AD74" s="870"/>
      <c r="AE74" s="870"/>
      <c r="AF74" s="870">
        <v>331</v>
      </c>
      <c r="AG74" s="870"/>
      <c r="AH74" s="870"/>
      <c r="AI74" s="870"/>
      <c r="AJ74" s="870"/>
      <c r="AK74" s="870">
        <v>670</v>
      </c>
      <c r="AL74" s="870"/>
      <c r="AM74" s="870"/>
      <c r="AN74" s="870"/>
      <c r="AO74" s="870"/>
      <c r="AP74" s="870">
        <v>3327</v>
      </c>
      <c r="AQ74" s="870"/>
      <c r="AR74" s="870"/>
      <c r="AS74" s="870"/>
      <c r="AT74" s="870"/>
      <c r="AU74" s="870">
        <v>1341</v>
      </c>
      <c r="AV74" s="870"/>
      <c r="AW74" s="870"/>
      <c r="AX74" s="870"/>
      <c r="AY74" s="870"/>
      <c r="AZ74" s="916" t="s">
        <v>574</v>
      </c>
      <c r="BA74" s="916"/>
      <c r="BB74" s="916"/>
      <c r="BC74" s="916"/>
      <c r="BD74" s="917"/>
      <c r="BE74" s="188"/>
      <c r="BF74" s="188"/>
      <c r="BG74" s="188"/>
      <c r="BH74" s="188"/>
      <c r="BI74" s="188"/>
      <c r="BJ74" s="188"/>
      <c r="BK74" s="188"/>
      <c r="BL74" s="188"/>
      <c r="BM74" s="188"/>
      <c r="BN74" s="188"/>
      <c r="BO74" s="188"/>
      <c r="BP74" s="188"/>
      <c r="BQ74" s="185">
        <v>68</v>
      </c>
      <c r="BR74" s="190"/>
      <c r="BS74" s="902"/>
      <c r="BT74" s="903"/>
      <c r="BU74" s="903"/>
      <c r="BV74" s="903"/>
      <c r="BW74" s="903"/>
      <c r="BX74" s="903"/>
      <c r="BY74" s="903"/>
      <c r="BZ74" s="903"/>
      <c r="CA74" s="903"/>
      <c r="CB74" s="903"/>
      <c r="CC74" s="903"/>
      <c r="CD74" s="903"/>
      <c r="CE74" s="903"/>
      <c r="CF74" s="903"/>
      <c r="CG74" s="904"/>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169"/>
    </row>
    <row r="75" spans="1:131" s="170" customFormat="1" ht="26.25" customHeight="1" x14ac:dyDescent="0.15">
      <c r="A75" s="184">
        <v>8</v>
      </c>
      <c r="B75" s="912" t="s">
        <v>568</v>
      </c>
      <c r="C75" s="913"/>
      <c r="D75" s="913"/>
      <c r="E75" s="913"/>
      <c r="F75" s="913"/>
      <c r="G75" s="913"/>
      <c r="H75" s="913"/>
      <c r="I75" s="913"/>
      <c r="J75" s="913"/>
      <c r="K75" s="913"/>
      <c r="L75" s="913"/>
      <c r="M75" s="913"/>
      <c r="N75" s="913"/>
      <c r="O75" s="913"/>
      <c r="P75" s="914"/>
      <c r="Q75" s="918">
        <v>13</v>
      </c>
      <c r="R75" s="919"/>
      <c r="S75" s="919"/>
      <c r="T75" s="919"/>
      <c r="U75" s="869"/>
      <c r="V75" s="920">
        <v>19</v>
      </c>
      <c r="W75" s="919"/>
      <c r="X75" s="919"/>
      <c r="Y75" s="919"/>
      <c r="Z75" s="869"/>
      <c r="AA75" s="920">
        <v>3</v>
      </c>
      <c r="AB75" s="919"/>
      <c r="AC75" s="919"/>
      <c r="AD75" s="919"/>
      <c r="AE75" s="869"/>
      <c r="AF75" s="920">
        <v>3</v>
      </c>
      <c r="AG75" s="919"/>
      <c r="AH75" s="919"/>
      <c r="AI75" s="919"/>
      <c r="AJ75" s="869"/>
      <c r="AK75" s="920">
        <v>47</v>
      </c>
      <c r="AL75" s="919"/>
      <c r="AM75" s="919"/>
      <c r="AN75" s="919"/>
      <c r="AO75" s="869"/>
      <c r="AP75" s="920" t="s">
        <v>577</v>
      </c>
      <c r="AQ75" s="919"/>
      <c r="AR75" s="919"/>
      <c r="AS75" s="919"/>
      <c r="AT75" s="869"/>
      <c r="AU75" s="920">
        <v>26</v>
      </c>
      <c r="AV75" s="919"/>
      <c r="AW75" s="919"/>
      <c r="AX75" s="919"/>
      <c r="AY75" s="869"/>
      <c r="AZ75" s="916" t="s">
        <v>575</v>
      </c>
      <c r="BA75" s="916"/>
      <c r="BB75" s="916"/>
      <c r="BC75" s="916"/>
      <c r="BD75" s="917"/>
      <c r="BE75" s="188"/>
      <c r="BF75" s="188"/>
      <c r="BG75" s="188"/>
      <c r="BH75" s="188"/>
      <c r="BI75" s="188"/>
      <c r="BJ75" s="188"/>
      <c r="BK75" s="188"/>
      <c r="BL75" s="188"/>
      <c r="BM75" s="188"/>
      <c r="BN75" s="188"/>
      <c r="BO75" s="188"/>
      <c r="BP75" s="188"/>
      <c r="BQ75" s="185">
        <v>69</v>
      </c>
      <c r="BR75" s="190"/>
      <c r="BS75" s="902"/>
      <c r="BT75" s="903"/>
      <c r="BU75" s="903"/>
      <c r="BV75" s="903"/>
      <c r="BW75" s="903"/>
      <c r="BX75" s="903"/>
      <c r="BY75" s="903"/>
      <c r="BZ75" s="903"/>
      <c r="CA75" s="903"/>
      <c r="CB75" s="903"/>
      <c r="CC75" s="903"/>
      <c r="CD75" s="903"/>
      <c r="CE75" s="903"/>
      <c r="CF75" s="903"/>
      <c r="CG75" s="904"/>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169"/>
    </row>
    <row r="76" spans="1:131" s="170" customFormat="1" ht="26.25" customHeight="1" x14ac:dyDescent="0.15">
      <c r="A76" s="184">
        <v>9</v>
      </c>
      <c r="B76" s="912" t="s">
        <v>569</v>
      </c>
      <c r="C76" s="913"/>
      <c r="D76" s="913"/>
      <c r="E76" s="913"/>
      <c r="F76" s="913"/>
      <c r="G76" s="913"/>
      <c r="H76" s="913"/>
      <c r="I76" s="913"/>
      <c r="J76" s="913"/>
      <c r="K76" s="913"/>
      <c r="L76" s="913"/>
      <c r="M76" s="913"/>
      <c r="N76" s="913"/>
      <c r="O76" s="913"/>
      <c r="P76" s="914"/>
      <c r="Q76" s="918">
        <v>3685</v>
      </c>
      <c r="R76" s="919"/>
      <c r="S76" s="919"/>
      <c r="T76" s="919"/>
      <c r="U76" s="869"/>
      <c r="V76" s="920">
        <v>3402</v>
      </c>
      <c r="W76" s="919"/>
      <c r="X76" s="919"/>
      <c r="Y76" s="919"/>
      <c r="Z76" s="869"/>
      <c r="AA76" s="920">
        <v>282</v>
      </c>
      <c r="AB76" s="919"/>
      <c r="AC76" s="919"/>
      <c r="AD76" s="919"/>
      <c r="AE76" s="869"/>
      <c r="AF76" s="920">
        <v>278</v>
      </c>
      <c r="AG76" s="919"/>
      <c r="AH76" s="919"/>
      <c r="AI76" s="919"/>
      <c r="AJ76" s="869"/>
      <c r="AK76" s="920" t="s">
        <v>577</v>
      </c>
      <c r="AL76" s="919"/>
      <c r="AM76" s="919"/>
      <c r="AN76" s="919"/>
      <c r="AO76" s="869"/>
      <c r="AP76" s="920">
        <v>2386</v>
      </c>
      <c r="AQ76" s="919"/>
      <c r="AR76" s="919"/>
      <c r="AS76" s="919"/>
      <c r="AT76" s="869"/>
      <c r="AU76" s="920">
        <v>262</v>
      </c>
      <c r="AV76" s="919"/>
      <c r="AW76" s="919"/>
      <c r="AX76" s="919"/>
      <c r="AY76" s="869"/>
      <c r="AZ76" s="916" t="s">
        <v>571</v>
      </c>
      <c r="BA76" s="916"/>
      <c r="BB76" s="916"/>
      <c r="BC76" s="916"/>
      <c r="BD76" s="917"/>
      <c r="BE76" s="188"/>
      <c r="BF76" s="188"/>
      <c r="BG76" s="188"/>
      <c r="BH76" s="188"/>
      <c r="BI76" s="188"/>
      <c r="BJ76" s="188"/>
      <c r="BK76" s="188"/>
      <c r="BL76" s="188"/>
      <c r="BM76" s="188"/>
      <c r="BN76" s="188"/>
      <c r="BO76" s="188"/>
      <c r="BP76" s="188"/>
      <c r="BQ76" s="185">
        <v>70</v>
      </c>
      <c r="BR76" s="190"/>
      <c r="BS76" s="902"/>
      <c r="BT76" s="903"/>
      <c r="BU76" s="903"/>
      <c r="BV76" s="903"/>
      <c r="BW76" s="903"/>
      <c r="BX76" s="903"/>
      <c r="BY76" s="903"/>
      <c r="BZ76" s="903"/>
      <c r="CA76" s="903"/>
      <c r="CB76" s="903"/>
      <c r="CC76" s="903"/>
      <c r="CD76" s="903"/>
      <c r="CE76" s="903"/>
      <c r="CF76" s="903"/>
      <c r="CG76" s="904"/>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169"/>
    </row>
    <row r="77" spans="1:131" s="170" customFormat="1" ht="26.25" customHeight="1" x14ac:dyDescent="0.15">
      <c r="A77" s="184">
        <v>10</v>
      </c>
      <c r="B77" s="912" t="s">
        <v>569</v>
      </c>
      <c r="C77" s="913"/>
      <c r="D77" s="913"/>
      <c r="E77" s="913"/>
      <c r="F77" s="913"/>
      <c r="G77" s="913"/>
      <c r="H77" s="913"/>
      <c r="I77" s="913"/>
      <c r="J77" s="913"/>
      <c r="K77" s="913"/>
      <c r="L77" s="913"/>
      <c r="M77" s="913"/>
      <c r="N77" s="913"/>
      <c r="O77" s="913"/>
      <c r="P77" s="914"/>
      <c r="Q77" s="918">
        <v>3005</v>
      </c>
      <c r="R77" s="919"/>
      <c r="S77" s="919"/>
      <c r="T77" s="919"/>
      <c r="U77" s="869"/>
      <c r="V77" s="920">
        <v>2772</v>
      </c>
      <c r="W77" s="919"/>
      <c r="X77" s="919"/>
      <c r="Y77" s="919"/>
      <c r="Z77" s="869"/>
      <c r="AA77" s="920">
        <v>234</v>
      </c>
      <c r="AB77" s="919"/>
      <c r="AC77" s="919"/>
      <c r="AD77" s="919"/>
      <c r="AE77" s="869"/>
      <c r="AF77" s="920">
        <v>4446</v>
      </c>
      <c r="AG77" s="919"/>
      <c r="AH77" s="919"/>
      <c r="AI77" s="919"/>
      <c r="AJ77" s="869"/>
      <c r="AK77" s="920">
        <v>1646</v>
      </c>
      <c r="AL77" s="919"/>
      <c r="AM77" s="919"/>
      <c r="AN77" s="919"/>
      <c r="AO77" s="869"/>
      <c r="AP77" s="920">
        <v>7473</v>
      </c>
      <c r="AQ77" s="919"/>
      <c r="AR77" s="919"/>
      <c r="AS77" s="919"/>
      <c r="AT77" s="869"/>
      <c r="AU77" s="920">
        <v>7</v>
      </c>
      <c r="AV77" s="919"/>
      <c r="AW77" s="919"/>
      <c r="AX77" s="919"/>
      <c r="AY77" s="869"/>
      <c r="AZ77" s="916" t="s">
        <v>576</v>
      </c>
      <c r="BA77" s="916"/>
      <c r="BB77" s="916"/>
      <c r="BC77" s="916"/>
      <c r="BD77" s="917"/>
      <c r="BE77" s="188"/>
      <c r="BF77" s="188"/>
      <c r="BG77" s="188"/>
      <c r="BH77" s="188"/>
      <c r="BI77" s="188"/>
      <c r="BJ77" s="188"/>
      <c r="BK77" s="188"/>
      <c r="BL77" s="188"/>
      <c r="BM77" s="188"/>
      <c r="BN77" s="188"/>
      <c r="BO77" s="188"/>
      <c r="BP77" s="188"/>
      <c r="BQ77" s="185">
        <v>71</v>
      </c>
      <c r="BR77" s="190"/>
      <c r="BS77" s="902"/>
      <c r="BT77" s="903"/>
      <c r="BU77" s="903"/>
      <c r="BV77" s="903"/>
      <c r="BW77" s="903"/>
      <c r="BX77" s="903"/>
      <c r="BY77" s="903"/>
      <c r="BZ77" s="903"/>
      <c r="CA77" s="903"/>
      <c r="CB77" s="903"/>
      <c r="CC77" s="903"/>
      <c r="CD77" s="903"/>
      <c r="CE77" s="903"/>
      <c r="CF77" s="903"/>
      <c r="CG77" s="904"/>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169"/>
    </row>
    <row r="78" spans="1:131" s="170" customFormat="1" ht="26.25" customHeight="1" x14ac:dyDescent="0.15">
      <c r="A78" s="184">
        <v>11</v>
      </c>
      <c r="B78" s="912"/>
      <c r="C78" s="913"/>
      <c r="D78" s="913"/>
      <c r="E78" s="913"/>
      <c r="F78" s="913"/>
      <c r="G78" s="913"/>
      <c r="H78" s="913"/>
      <c r="I78" s="913"/>
      <c r="J78" s="913"/>
      <c r="K78" s="913"/>
      <c r="L78" s="913"/>
      <c r="M78" s="913"/>
      <c r="N78" s="913"/>
      <c r="O78" s="913"/>
      <c r="P78" s="914"/>
      <c r="Q78" s="915"/>
      <c r="R78" s="870"/>
      <c r="S78" s="870"/>
      <c r="T78" s="870"/>
      <c r="U78" s="870"/>
      <c r="V78" s="870"/>
      <c r="W78" s="870"/>
      <c r="X78" s="87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0"/>
      <c r="AY78" s="870"/>
      <c r="AZ78" s="916"/>
      <c r="BA78" s="916"/>
      <c r="BB78" s="916"/>
      <c r="BC78" s="916"/>
      <c r="BD78" s="917"/>
      <c r="BE78" s="188"/>
      <c r="BF78" s="188"/>
      <c r="BG78" s="188"/>
      <c r="BH78" s="188"/>
      <c r="BI78" s="188"/>
      <c r="BJ78" s="191"/>
      <c r="BK78" s="191"/>
      <c r="BL78" s="191"/>
      <c r="BM78" s="191"/>
      <c r="BN78" s="191"/>
      <c r="BO78" s="188"/>
      <c r="BP78" s="188"/>
      <c r="BQ78" s="185">
        <v>72</v>
      </c>
      <c r="BR78" s="190"/>
      <c r="BS78" s="902"/>
      <c r="BT78" s="903"/>
      <c r="BU78" s="903"/>
      <c r="BV78" s="903"/>
      <c r="BW78" s="903"/>
      <c r="BX78" s="903"/>
      <c r="BY78" s="903"/>
      <c r="BZ78" s="903"/>
      <c r="CA78" s="903"/>
      <c r="CB78" s="903"/>
      <c r="CC78" s="903"/>
      <c r="CD78" s="903"/>
      <c r="CE78" s="903"/>
      <c r="CF78" s="903"/>
      <c r="CG78" s="904"/>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169"/>
    </row>
    <row r="79" spans="1:131" s="170" customFormat="1" ht="26.25" customHeight="1" x14ac:dyDescent="0.15">
      <c r="A79" s="184">
        <v>12</v>
      </c>
      <c r="B79" s="912"/>
      <c r="C79" s="913"/>
      <c r="D79" s="913"/>
      <c r="E79" s="913"/>
      <c r="F79" s="913"/>
      <c r="G79" s="913"/>
      <c r="H79" s="913"/>
      <c r="I79" s="913"/>
      <c r="J79" s="913"/>
      <c r="K79" s="913"/>
      <c r="L79" s="913"/>
      <c r="M79" s="913"/>
      <c r="N79" s="913"/>
      <c r="O79" s="913"/>
      <c r="P79" s="914"/>
      <c r="Q79" s="915"/>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0"/>
      <c r="AY79" s="870"/>
      <c r="AZ79" s="916"/>
      <c r="BA79" s="916"/>
      <c r="BB79" s="916"/>
      <c r="BC79" s="916"/>
      <c r="BD79" s="917"/>
      <c r="BE79" s="188"/>
      <c r="BF79" s="188"/>
      <c r="BG79" s="188"/>
      <c r="BH79" s="188"/>
      <c r="BI79" s="188"/>
      <c r="BJ79" s="191"/>
      <c r="BK79" s="191"/>
      <c r="BL79" s="191"/>
      <c r="BM79" s="191"/>
      <c r="BN79" s="191"/>
      <c r="BO79" s="188"/>
      <c r="BP79" s="188"/>
      <c r="BQ79" s="185">
        <v>73</v>
      </c>
      <c r="BR79" s="190"/>
      <c r="BS79" s="902"/>
      <c r="BT79" s="903"/>
      <c r="BU79" s="903"/>
      <c r="BV79" s="903"/>
      <c r="BW79" s="903"/>
      <c r="BX79" s="903"/>
      <c r="BY79" s="903"/>
      <c r="BZ79" s="903"/>
      <c r="CA79" s="903"/>
      <c r="CB79" s="903"/>
      <c r="CC79" s="903"/>
      <c r="CD79" s="903"/>
      <c r="CE79" s="903"/>
      <c r="CF79" s="903"/>
      <c r="CG79" s="904"/>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169"/>
    </row>
    <row r="80" spans="1:131" s="170" customFormat="1" ht="26.25" customHeight="1" x14ac:dyDescent="0.15">
      <c r="A80" s="184">
        <v>13</v>
      </c>
      <c r="B80" s="912"/>
      <c r="C80" s="913"/>
      <c r="D80" s="913"/>
      <c r="E80" s="913"/>
      <c r="F80" s="913"/>
      <c r="G80" s="913"/>
      <c r="H80" s="913"/>
      <c r="I80" s="913"/>
      <c r="J80" s="913"/>
      <c r="K80" s="913"/>
      <c r="L80" s="913"/>
      <c r="M80" s="913"/>
      <c r="N80" s="913"/>
      <c r="O80" s="913"/>
      <c r="P80" s="914"/>
      <c r="Q80" s="915"/>
      <c r="R80" s="870"/>
      <c r="S80" s="870"/>
      <c r="T80" s="870"/>
      <c r="U80" s="870"/>
      <c r="V80" s="870"/>
      <c r="W80" s="870"/>
      <c r="X80" s="870"/>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0"/>
      <c r="AY80" s="870"/>
      <c r="AZ80" s="916"/>
      <c r="BA80" s="916"/>
      <c r="BB80" s="916"/>
      <c r="BC80" s="916"/>
      <c r="BD80" s="917"/>
      <c r="BE80" s="188"/>
      <c r="BF80" s="188"/>
      <c r="BG80" s="188"/>
      <c r="BH80" s="188"/>
      <c r="BI80" s="188"/>
      <c r="BJ80" s="188"/>
      <c r="BK80" s="188"/>
      <c r="BL80" s="188"/>
      <c r="BM80" s="188"/>
      <c r="BN80" s="188"/>
      <c r="BO80" s="188"/>
      <c r="BP80" s="188"/>
      <c r="BQ80" s="185">
        <v>74</v>
      </c>
      <c r="BR80" s="190"/>
      <c r="BS80" s="902"/>
      <c r="BT80" s="903"/>
      <c r="BU80" s="903"/>
      <c r="BV80" s="903"/>
      <c r="BW80" s="903"/>
      <c r="BX80" s="903"/>
      <c r="BY80" s="903"/>
      <c r="BZ80" s="903"/>
      <c r="CA80" s="903"/>
      <c r="CB80" s="903"/>
      <c r="CC80" s="903"/>
      <c r="CD80" s="903"/>
      <c r="CE80" s="903"/>
      <c r="CF80" s="903"/>
      <c r="CG80" s="904"/>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169"/>
    </row>
    <row r="81" spans="1:131" s="170" customFormat="1" ht="26.25" customHeight="1" x14ac:dyDescent="0.15">
      <c r="A81" s="184">
        <v>14</v>
      </c>
      <c r="B81" s="912"/>
      <c r="C81" s="913"/>
      <c r="D81" s="913"/>
      <c r="E81" s="913"/>
      <c r="F81" s="913"/>
      <c r="G81" s="913"/>
      <c r="H81" s="913"/>
      <c r="I81" s="913"/>
      <c r="J81" s="913"/>
      <c r="K81" s="913"/>
      <c r="L81" s="913"/>
      <c r="M81" s="913"/>
      <c r="N81" s="913"/>
      <c r="O81" s="913"/>
      <c r="P81" s="914"/>
      <c r="Q81" s="915"/>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0"/>
      <c r="AY81" s="870"/>
      <c r="AZ81" s="916"/>
      <c r="BA81" s="916"/>
      <c r="BB81" s="916"/>
      <c r="BC81" s="916"/>
      <c r="BD81" s="917"/>
      <c r="BE81" s="188"/>
      <c r="BF81" s="188"/>
      <c r="BG81" s="188"/>
      <c r="BH81" s="188"/>
      <c r="BI81" s="188"/>
      <c r="BJ81" s="188"/>
      <c r="BK81" s="188"/>
      <c r="BL81" s="188"/>
      <c r="BM81" s="188"/>
      <c r="BN81" s="188"/>
      <c r="BO81" s="188"/>
      <c r="BP81" s="188"/>
      <c r="BQ81" s="185">
        <v>75</v>
      </c>
      <c r="BR81" s="190"/>
      <c r="BS81" s="902"/>
      <c r="BT81" s="903"/>
      <c r="BU81" s="903"/>
      <c r="BV81" s="903"/>
      <c r="BW81" s="903"/>
      <c r="BX81" s="903"/>
      <c r="BY81" s="903"/>
      <c r="BZ81" s="903"/>
      <c r="CA81" s="903"/>
      <c r="CB81" s="903"/>
      <c r="CC81" s="903"/>
      <c r="CD81" s="903"/>
      <c r="CE81" s="903"/>
      <c r="CF81" s="903"/>
      <c r="CG81" s="904"/>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169"/>
    </row>
    <row r="82" spans="1:131" s="170" customFormat="1" ht="26.25" customHeight="1" x14ac:dyDescent="0.15">
      <c r="A82" s="184">
        <v>15</v>
      </c>
      <c r="B82" s="912"/>
      <c r="C82" s="913"/>
      <c r="D82" s="913"/>
      <c r="E82" s="913"/>
      <c r="F82" s="913"/>
      <c r="G82" s="913"/>
      <c r="H82" s="913"/>
      <c r="I82" s="913"/>
      <c r="J82" s="913"/>
      <c r="K82" s="913"/>
      <c r="L82" s="913"/>
      <c r="M82" s="913"/>
      <c r="N82" s="913"/>
      <c r="O82" s="913"/>
      <c r="P82" s="914"/>
      <c r="Q82" s="915"/>
      <c r="R82" s="870"/>
      <c r="S82" s="870"/>
      <c r="T82" s="870"/>
      <c r="U82" s="870"/>
      <c r="V82" s="870"/>
      <c r="W82" s="870"/>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c r="AW82" s="870"/>
      <c r="AX82" s="870"/>
      <c r="AY82" s="870"/>
      <c r="AZ82" s="916"/>
      <c r="BA82" s="916"/>
      <c r="BB82" s="916"/>
      <c r="BC82" s="916"/>
      <c r="BD82" s="917"/>
      <c r="BE82" s="188"/>
      <c r="BF82" s="188"/>
      <c r="BG82" s="188"/>
      <c r="BH82" s="188"/>
      <c r="BI82" s="188"/>
      <c r="BJ82" s="188"/>
      <c r="BK82" s="188"/>
      <c r="BL82" s="188"/>
      <c r="BM82" s="188"/>
      <c r="BN82" s="188"/>
      <c r="BO82" s="188"/>
      <c r="BP82" s="188"/>
      <c r="BQ82" s="185">
        <v>76</v>
      </c>
      <c r="BR82" s="190"/>
      <c r="BS82" s="902"/>
      <c r="BT82" s="903"/>
      <c r="BU82" s="903"/>
      <c r="BV82" s="903"/>
      <c r="BW82" s="903"/>
      <c r="BX82" s="903"/>
      <c r="BY82" s="903"/>
      <c r="BZ82" s="903"/>
      <c r="CA82" s="903"/>
      <c r="CB82" s="903"/>
      <c r="CC82" s="903"/>
      <c r="CD82" s="903"/>
      <c r="CE82" s="903"/>
      <c r="CF82" s="903"/>
      <c r="CG82" s="904"/>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169"/>
    </row>
    <row r="83" spans="1:131" s="170" customFormat="1" ht="26.25" customHeight="1" x14ac:dyDescent="0.15">
      <c r="A83" s="184">
        <v>16</v>
      </c>
      <c r="B83" s="912"/>
      <c r="C83" s="913"/>
      <c r="D83" s="913"/>
      <c r="E83" s="913"/>
      <c r="F83" s="913"/>
      <c r="G83" s="913"/>
      <c r="H83" s="913"/>
      <c r="I83" s="913"/>
      <c r="J83" s="913"/>
      <c r="K83" s="913"/>
      <c r="L83" s="913"/>
      <c r="M83" s="913"/>
      <c r="N83" s="913"/>
      <c r="O83" s="913"/>
      <c r="P83" s="914"/>
      <c r="Q83" s="915"/>
      <c r="R83" s="870"/>
      <c r="S83" s="870"/>
      <c r="T83" s="870"/>
      <c r="U83" s="870"/>
      <c r="V83" s="870"/>
      <c r="W83" s="870"/>
      <c r="X83" s="870"/>
      <c r="Y83" s="870"/>
      <c r="Z83" s="870"/>
      <c r="AA83" s="870"/>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70"/>
      <c r="AZ83" s="916"/>
      <c r="BA83" s="916"/>
      <c r="BB83" s="916"/>
      <c r="BC83" s="916"/>
      <c r="BD83" s="917"/>
      <c r="BE83" s="188"/>
      <c r="BF83" s="188"/>
      <c r="BG83" s="188"/>
      <c r="BH83" s="188"/>
      <c r="BI83" s="188"/>
      <c r="BJ83" s="188"/>
      <c r="BK83" s="188"/>
      <c r="BL83" s="188"/>
      <c r="BM83" s="188"/>
      <c r="BN83" s="188"/>
      <c r="BO83" s="188"/>
      <c r="BP83" s="188"/>
      <c r="BQ83" s="185">
        <v>77</v>
      </c>
      <c r="BR83" s="190"/>
      <c r="BS83" s="902"/>
      <c r="BT83" s="903"/>
      <c r="BU83" s="903"/>
      <c r="BV83" s="903"/>
      <c r="BW83" s="903"/>
      <c r="BX83" s="903"/>
      <c r="BY83" s="903"/>
      <c r="BZ83" s="903"/>
      <c r="CA83" s="903"/>
      <c r="CB83" s="903"/>
      <c r="CC83" s="903"/>
      <c r="CD83" s="903"/>
      <c r="CE83" s="903"/>
      <c r="CF83" s="903"/>
      <c r="CG83" s="904"/>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169"/>
    </row>
    <row r="84" spans="1:131" s="170" customFormat="1" ht="26.25" customHeight="1" x14ac:dyDescent="0.15">
      <c r="A84" s="184">
        <v>17</v>
      </c>
      <c r="B84" s="912"/>
      <c r="C84" s="913"/>
      <c r="D84" s="913"/>
      <c r="E84" s="913"/>
      <c r="F84" s="913"/>
      <c r="G84" s="913"/>
      <c r="H84" s="913"/>
      <c r="I84" s="913"/>
      <c r="J84" s="913"/>
      <c r="K84" s="913"/>
      <c r="L84" s="913"/>
      <c r="M84" s="913"/>
      <c r="N84" s="913"/>
      <c r="O84" s="913"/>
      <c r="P84" s="914"/>
      <c r="Q84" s="915"/>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916"/>
      <c r="BA84" s="916"/>
      <c r="BB84" s="916"/>
      <c r="BC84" s="916"/>
      <c r="BD84" s="917"/>
      <c r="BE84" s="188"/>
      <c r="BF84" s="188"/>
      <c r="BG84" s="188"/>
      <c r="BH84" s="188"/>
      <c r="BI84" s="188"/>
      <c r="BJ84" s="188"/>
      <c r="BK84" s="188"/>
      <c r="BL84" s="188"/>
      <c r="BM84" s="188"/>
      <c r="BN84" s="188"/>
      <c r="BO84" s="188"/>
      <c r="BP84" s="188"/>
      <c r="BQ84" s="185">
        <v>78</v>
      </c>
      <c r="BR84" s="190"/>
      <c r="BS84" s="902"/>
      <c r="BT84" s="903"/>
      <c r="BU84" s="903"/>
      <c r="BV84" s="903"/>
      <c r="BW84" s="903"/>
      <c r="BX84" s="903"/>
      <c r="BY84" s="903"/>
      <c r="BZ84" s="903"/>
      <c r="CA84" s="903"/>
      <c r="CB84" s="903"/>
      <c r="CC84" s="903"/>
      <c r="CD84" s="903"/>
      <c r="CE84" s="903"/>
      <c r="CF84" s="903"/>
      <c r="CG84" s="904"/>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169"/>
    </row>
    <row r="85" spans="1:131" s="170" customFormat="1" ht="26.25" customHeight="1" x14ac:dyDescent="0.15">
      <c r="A85" s="184">
        <v>18</v>
      </c>
      <c r="B85" s="912"/>
      <c r="C85" s="913"/>
      <c r="D85" s="913"/>
      <c r="E85" s="913"/>
      <c r="F85" s="913"/>
      <c r="G85" s="913"/>
      <c r="H85" s="913"/>
      <c r="I85" s="913"/>
      <c r="J85" s="913"/>
      <c r="K85" s="913"/>
      <c r="L85" s="913"/>
      <c r="M85" s="913"/>
      <c r="N85" s="913"/>
      <c r="O85" s="913"/>
      <c r="P85" s="914"/>
      <c r="Q85" s="915"/>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c r="AW85" s="870"/>
      <c r="AX85" s="870"/>
      <c r="AY85" s="870"/>
      <c r="AZ85" s="916"/>
      <c r="BA85" s="916"/>
      <c r="BB85" s="916"/>
      <c r="BC85" s="916"/>
      <c r="BD85" s="917"/>
      <c r="BE85" s="188"/>
      <c r="BF85" s="188"/>
      <c r="BG85" s="188"/>
      <c r="BH85" s="188"/>
      <c r="BI85" s="188"/>
      <c r="BJ85" s="188"/>
      <c r="BK85" s="188"/>
      <c r="BL85" s="188"/>
      <c r="BM85" s="188"/>
      <c r="BN85" s="188"/>
      <c r="BO85" s="188"/>
      <c r="BP85" s="188"/>
      <c r="BQ85" s="185">
        <v>79</v>
      </c>
      <c r="BR85" s="190"/>
      <c r="BS85" s="902"/>
      <c r="BT85" s="903"/>
      <c r="BU85" s="903"/>
      <c r="BV85" s="903"/>
      <c r="BW85" s="903"/>
      <c r="BX85" s="903"/>
      <c r="BY85" s="903"/>
      <c r="BZ85" s="903"/>
      <c r="CA85" s="903"/>
      <c r="CB85" s="903"/>
      <c r="CC85" s="903"/>
      <c r="CD85" s="903"/>
      <c r="CE85" s="903"/>
      <c r="CF85" s="903"/>
      <c r="CG85" s="904"/>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169"/>
    </row>
    <row r="86" spans="1:131" s="170" customFormat="1" ht="26.25" customHeight="1" x14ac:dyDescent="0.15">
      <c r="A86" s="184">
        <v>19</v>
      </c>
      <c r="B86" s="912"/>
      <c r="C86" s="913"/>
      <c r="D86" s="913"/>
      <c r="E86" s="913"/>
      <c r="F86" s="913"/>
      <c r="G86" s="913"/>
      <c r="H86" s="913"/>
      <c r="I86" s="913"/>
      <c r="J86" s="913"/>
      <c r="K86" s="913"/>
      <c r="L86" s="913"/>
      <c r="M86" s="913"/>
      <c r="N86" s="913"/>
      <c r="O86" s="913"/>
      <c r="P86" s="914"/>
      <c r="Q86" s="915"/>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916"/>
      <c r="BA86" s="916"/>
      <c r="BB86" s="916"/>
      <c r="BC86" s="916"/>
      <c r="BD86" s="917"/>
      <c r="BE86" s="188"/>
      <c r="BF86" s="188"/>
      <c r="BG86" s="188"/>
      <c r="BH86" s="188"/>
      <c r="BI86" s="188"/>
      <c r="BJ86" s="188"/>
      <c r="BK86" s="188"/>
      <c r="BL86" s="188"/>
      <c r="BM86" s="188"/>
      <c r="BN86" s="188"/>
      <c r="BO86" s="188"/>
      <c r="BP86" s="188"/>
      <c r="BQ86" s="185">
        <v>80</v>
      </c>
      <c r="BR86" s="190"/>
      <c r="BS86" s="902"/>
      <c r="BT86" s="903"/>
      <c r="BU86" s="903"/>
      <c r="BV86" s="903"/>
      <c r="BW86" s="903"/>
      <c r="BX86" s="903"/>
      <c r="BY86" s="903"/>
      <c r="BZ86" s="903"/>
      <c r="CA86" s="903"/>
      <c r="CB86" s="903"/>
      <c r="CC86" s="903"/>
      <c r="CD86" s="903"/>
      <c r="CE86" s="903"/>
      <c r="CF86" s="903"/>
      <c r="CG86" s="904"/>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169"/>
    </row>
    <row r="87" spans="1:131" s="170" customFormat="1" ht="26.25" customHeight="1" x14ac:dyDescent="0.15">
      <c r="A87" s="192">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188"/>
      <c r="BF87" s="188"/>
      <c r="BG87" s="188"/>
      <c r="BH87" s="188"/>
      <c r="BI87" s="188"/>
      <c r="BJ87" s="188"/>
      <c r="BK87" s="188"/>
      <c r="BL87" s="188"/>
      <c r="BM87" s="188"/>
      <c r="BN87" s="188"/>
      <c r="BO87" s="188"/>
      <c r="BP87" s="188"/>
      <c r="BQ87" s="185">
        <v>81</v>
      </c>
      <c r="BR87" s="190"/>
      <c r="BS87" s="902"/>
      <c r="BT87" s="903"/>
      <c r="BU87" s="903"/>
      <c r="BV87" s="903"/>
      <c r="BW87" s="903"/>
      <c r="BX87" s="903"/>
      <c r="BY87" s="903"/>
      <c r="BZ87" s="903"/>
      <c r="CA87" s="903"/>
      <c r="CB87" s="903"/>
      <c r="CC87" s="903"/>
      <c r="CD87" s="903"/>
      <c r="CE87" s="903"/>
      <c r="CF87" s="903"/>
      <c r="CG87" s="904"/>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169"/>
    </row>
    <row r="88" spans="1:131" s="170" customFormat="1" ht="26.25" customHeight="1" thickBot="1" x14ac:dyDescent="0.2">
      <c r="A88" s="187" t="s">
        <v>392</v>
      </c>
      <c r="B88" s="829" t="s">
        <v>419</v>
      </c>
      <c r="C88" s="830"/>
      <c r="D88" s="830"/>
      <c r="E88" s="830"/>
      <c r="F88" s="830"/>
      <c r="G88" s="830"/>
      <c r="H88" s="830"/>
      <c r="I88" s="830"/>
      <c r="J88" s="830"/>
      <c r="K88" s="830"/>
      <c r="L88" s="830"/>
      <c r="M88" s="830"/>
      <c r="N88" s="830"/>
      <c r="O88" s="830"/>
      <c r="P88" s="831"/>
      <c r="Q88" s="877"/>
      <c r="R88" s="878"/>
      <c r="S88" s="878"/>
      <c r="T88" s="878"/>
      <c r="U88" s="878"/>
      <c r="V88" s="878"/>
      <c r="W88" s="878"/>
      <c r="X88" s="878"/>
      <c r="Y88" s="878"/>
      <c r="Z88" s="878"/>
      <c r="AA88" s="878"/>
      <c r="AB88" s="878"/>
      <c r="AC88" s="878"/>
      <c r="AD88" s="878"/>
      <c r="AE88" s="878"/>
      <c r="AF88" s="881"/>
      <c r="AG88" s="881"/>
      <c r="AH88" s="881"/>
      <c r="AI88" s="881"/>
      <c r="AJ88" s="881"/>
      <c r="AK88" s="878"/>
      <c r="AL88" s="878"/>
      <c r="AM88" s="878"/>
      <c r="AN88" s="878"/>
      <c r="AO88" s="878"/>
      <c r="AP88" s="881"/>
      <c r="AQ88" s="881"/>
      <c r="AR88" s="881"/>
      <c r="AS88" s="881"/>
      <c r="AT88" s="881"/>
      <c r="AU88" s="881"/>
      <c r="AV88" s="881"/>
      <c r="AW88" s="881"/>
      <c r="AX88" s="881"/>
      <c r="AY88" s="881"/>
      <c r="AZ88" s="886"/>
      <c r="BA88" s="886"/>
      <c r="BB88" s="886"/>
      <c r="BC88" s="886"/>
      <c r="BD88" s="887"/>
      <c r="BE88" s="188"/>
      <c r="BF88" s="188"/>
      <c r="BG88" s="188"/>
      <c r="BH88" s="188"/>
      <c r="BI88" s="188"/>
      <c r="BJ88" s="188"/>
      <c r="BK88" s="188"/>
      <c r="BL88" s="188"/>
      <c r="BM88" s="188"/>
      <c r="BN88" s="188"/>
      <c r="BO88" s="188"/>
      <c r="BP88" s="188"/>
      <c r="BQ88" s="185">
        <v>82</v>
      </c>
      <c r="BR88" s="190"/>
      <c r="BS88" s="902"/>
      <c r="BT88" s="903"/>
      <c r="BU88" s="903"/>
      <c r="BV88" s="903"/>
      <c r="BW88" s="903"/>
      <c r="BX88" s="903"/>
      <c r="BY88" s="903"/>
      <c r="BZ88" s="903"/>
      <c r="CA88" s="903"/>
      <c r="CB88" s="903"/>
      <c r="CC88" s="903"/>
      <c r="CD88" s="903"/>
      <c r="CE88" s="903"/>
      <c r="CF88" s="903"/>
      <c r="CG88" s="904"/>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169"/>
    </row>
    <row r="89" spans="1:131" s="170" customFormat="1" ht="26.25" hidden="1" customHeight="1" x14ac:dyDescent="0.15">
      <c r="A89" s="193"/>
      <c r="B89" s="194"/>
      <c r="C89" s="194"/>
      <c r="D89" s="194"/>
      <c r="E89" s="194"/>
      <c r="F89" s="194"/>
      <c r="G89" s="194"/>
      <c r="H89" s="194"/>
      <c r="I89" s="194"/>
      <c r="J89" s="194"/>
      <c r="K89" s="194"/>
      <c r="L89" s="194"/>
      <c r="M89" s="194"/>
      <c r="N89" s="194"/>
      <c r="O89" s="194"/>
      <c r="P89" s="194"/>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6"/>
      <c r="BA89" s="196"/>
      <c r="BB89" s="196"/>
      <c r="BC89" s="196"/>
      <c r="BD89" s="196"/>
      <c r="BE89" s="188"/>
      <c r="BF89" s="188"/>
      <c r="BG89" s="188"/>
      <c r="BH89" s="188"/>
      <c r="BI89" s="188"/>
      <c r="BJ89" s="188"/>
      <c r="BK89" s="188"/>
      <c r="BL89" s="188"/>
      <c r="BM89" s="188"/>
      <c r="BN89" s="188"/>
      <c r="BO89" s="188"/>
      <c r="BP89" s="188"/>
      <c r="BQ89" s="185">
        <v>83</v>
      </c>
      <c r="BR89" s="190"/>
      <c r="BS89" s="902"/>
      <c r="BT89" s="903"/>
      <c r="BU89" s="903"/>
      <c r="BV89" s="903"/>
      <c r="BW89" s="903"/>
      <c r="BX89" s="903"/>
      <c r="BY89" s="903"/>
      <c r="BZ89" s="903"/>
      <c r="CA89" s="903"/>
      <c r="CB89" s="903"/>
      <c r="CC89" s="903"/>
      <c r="CD89" s="903"/>
      <c r="CE89" s="903"/>
      <c r="CF89" s="903"/>
      <c r="CG89" s="904"/>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169"/>
    </row>
    <row r="90" spans="1:131" s="170" customFormat="1" ht="26.25" hidden="1" customHeight="1" x14ac:dyDescent="0.15">
      <c r="A90" s="193"/>
      <c r="B90" s="194"/>
      <c r="C90" s="194"/>
      <c r="D90" s="194"/>
      <c r="E90" s="194"/>
      <c r="F90" s="194"/>
      <c r="G90" s="194"/>
      <c r="H90" s="194"/>
      <c r="I90" s="194"/>
      <c r="J90" s="194"/>
      <c r="K90" s="194"/>
      <c r="L90" s="194"/>
      <c r="M90" s="194"/>
      <c r="N90" s="194"/>
      <c r="O90" s="194"/>
      <c r="P90" s="194"/>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6"/>
      <c r="BA90" s="196"/>
      <c r="BB90" s="196"/>
      <c r="BC90" s="196"/>
      <c r="BD90" s="196"/>
      <c r="BE90" s="188"/>
      <c r="BF90" s="188"/>
      <c r="BG90" s="188"/>
      <c r="BH90" s="188"/>
      <c r="BI90" s="188"/>
      <c r="BJ90" s="188"/>
      <c r="BK90" s="188"/>
      <c r="BL90" s="188"/>
      <c r="BM90" s="188"/>
      <c r="BN90" s="188"/>
      <c r="BO90" s="188"/>
      <c r="BP90" s="188"/>
      <c r="BQ90" s="185">
        <v>84</v>
      </c>
      <c r="BR90" s="190"/>
      <c r="BS90" s="902"/>
      <c r="BT90" s="903"/>
      <c r="BU90" s="903"/>
      <c r="BV90" s="903"/>
      <c r="BW90" s="903"/>
      <c r="BX90" s="903"/>
      <c r="BY90" s="903"/>
      <c r="BZ90" s="903"/>
      <c r="CA90" s="903"/>
      <c r="CB90" s="903"/>
      <c r="CC90" s="903"/>
      <c r="CD90" s="903"/>
      <c r="CE90" s="903"/>
      <c r="CF90" s="903"/>
      <c r="CG90" s="904"/>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169"/>
    </row>
    <row r="91" spans="1:131" s="170" customFormat="1" ht="26.25" hidden="1" customHeight="1" x14ac:dyDescent="0.15">
      <c r="A91" s="193"/>
      <c r="B91" s="194"/>
      <c r="C91" s="194"/>
      <c r="D91" s="194"/>
      <c r="E91" s="194"/>
      <c r="F91" s="194"/>
      <c r="G91" s="194"/>
      <c r="H91" s="194"/>
      <c r="I91" s="194"/>
      <c r="J91" s="194"/>
      <c r="K91" s="194"/>
      <c r="L91" s="194"/>
      <c r="M91" s="194"/>
      <c r="N91" s="194"/>
      <c r="O91" s="194"/>
      <c r="P91" s="194"/>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6"/>
      <c r="BA91" s="196"/>
      <c r="BB91" s="196"/>
      <c r="BC91" s="196"/>
      <c r="BD91" s="196"/>
      <c r="BE91" s="188"/>
      <c r="BF91" s="188"/>
      <c r="BG91" s="188"/>
      <c r="BH91" s="188"/>
      <c r="BI91" s="188"/>
      <c r="BJ91" s="188"/>
      <c r="BK91" s="188"/>
      <c r="BL91" s="188"/>
      <c r="BM91" s="188"/>
      <c r="BN91" s="188"/>
      <c r="BO91" s="188"/>
      <c r="BP91" s="188"/>
      <c r="BQ91" s="185">
        <v>85</v>
      </c>
      <c r="BR91" s="190"/>
      <c r="BS91" s="902"/>
      <c r="BT91" s="903"/>
      <c r="BU91" s="903"/>
      <c r="BV91" s="903"/>
      <c r="BW91" s="903"/>
      <c r="BX91" s="903"/>
      <c r="BY91" s="903"/>
      <c r="BZ91" s="903"/>
      <c r="CA91" s="903"/>
      <c r="CB91" s="903"/>
      <c r="CC91" s="903"/>
      <c r="CD91" s="903"/>
      <c r="CE91" s="903"/>
      <c r="CF91" s="903"/>
      <c r="CG91" s="904"/>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169"/>
    </row>
    <row r="92" spans="1:131" s="170" customFormat="1" ht="26.25" hidden="1" customHeight="1" x14ac:dyDescent="0.15">
      <c r="A92" s="193"/>
      <c r="B92" s="194"/>
      <c r="C92" s="194"/>
      <c r="D92" s="194"/>
      <c r="E92" s="194"/>
      <c r="F92" s="194"/>
      <c r="G92" s="194"/>
      <c r="H92" s="194"/>
      <c r="I92" s="194"/>
      <c r="J92" s="194"/>
      <c r="K92" s="194"/>
      <c r="L92" s="194"/>
      <c r="M92" s="194"/>
      <c r="N92" s="194"/>
      <c r="O92" s="194"/>
      <c r="P92" s="194"/>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6"/>
      <c r="BA92" s="196"/>
      <c r="BB92" s="196"/>
      <c r="BC92" s="196"/>
      <c r="BD92" s="196"/>
      <c r="BE92" s="188"/>
      <c r="BF92" s="188"/>
      <c r="BG92" s="188"/>
      <c r="BH92" s="188"/>
      <c r="BI92" s="188"/>
      <c r="BJ92" s="188"/>
      <c r="BK92" s="188"/>
      <c r="BL92" s="188"/>
      <c r="BM92" s="188"/>
      <c r="BN92" s="188"/>
      <c r="BO92" s="188"/>
      <c r="BP92" s="188"/>
      <c r="BQ92" s="185">
        <v>86</v>
      </c>
      <c r="BR92" s="190"/>
      <c r="BS92" s="902"/>
      <c r="BT92" s="903"/>
      <c r="BU92" s="903"/>
      <c r="BV92" s="903"/>
      <c r="BW92" s="903"/>
      <c r="BX92" s="903"/>
      <c r="BY92" s="903"/>
      <c r="BZ92" s="903"/>
      <c r="CA92" s="903"/>
      <c r="CB92" s="903"/>
      <c r="CC92" s="903"/>
      <c r="CD92" s="903"/>
      <c r="CE92" s="903"/>
      <c r="CF92" s="903"/>
      <c r="CG92" s="904"/>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169"/>
    </row>
    <row r="93" spans="1:131" s="170" customFormat="1" ht="26.25" hidden="1" customHeight="1" x14ac:dyDescent="0.15">
      <c r="A93" s="193"/>
      <c r="B93" s="194"/>
      <c r="C93" s="194"/>
      <c r="D93" s="194"/>
      <c r="E93" s="194"/>
      <c r="F93" s="194"/>
      <c r="G93" s="194"/>
      <c r="H93" s="194"/>
      <c r="I93" s="194"/>
      <c r="J93" s="194"/>
      <c r="K93" s="194"/>
      <c r="L93" s="194"/>
      <c r="M93" s="194"/>
      <c r="N93" s="194"/>
      <c r="O93" s="194"/>
      <c r="P93" s="194"/>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6"/>
      <c r="BA93" s="196"/>
      <c r="BB93" s="196"/>
      <c r="BC93" s="196"/>
      <c r="BD93" s="196"/>
      <c r="BE93" s="188"/>
      <c r="BF93" s="188"/>
      <c r="BG93" s="188"/>
      <c r="BH93" s="188"/>
      <c r="BI93" s="188"/>
      <c r="BJ93" s="188"/>
      <c r="BK93" s="188"/>
      <c r="BL93" s="188"/>
      <c r="BM93" s="188"/>
      <c r="BN93" s="188"/>
      <c r="BO93" s="188"/>
      <c r="BP93" s="188"/>
      <c r="BQ93" s="185">
        <v>87</v>
      </c>
      <c r="BR93" s="190"/>
      <c r="BS93" s="902"/>
      <c r="BT93" s="903"/>
      <c r="BU93" s="903"/>
      <c r="BV93" s="903"/>
      <c r="BW93" s="903"/>
      <c r="BX93" s="903"/>
      <c r="BY93" s="903"/>
      <c r="BZ93" s="903"/>
      <c r="CA93" s="903"/>
      <c r="CB93" s="903"/>
      <c r="CC93" s="903"/>
      <c r="CD93" s="903"/>
      <c r="CE93" s="903"/>
      <c r="CF93" s="903"/>
      <c r="CG93" s="904"/>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169"/>
    </row>
    <row r="94" spans="1:131" s="170" customFormat="1" ht="26.25" hidden="1" customHeight="1" x14ac:dyDescent="0.15">
      <c r="A94" s="193"/>
      <c r="B94" s="194"/>
      <c r="C94" s="194"/>
      <c r="D94" s="194"/>
      <c r="E94" s="194"/>
      <c r="F94" s="194"/>
      <c r="G94" s="194"/>
      <c r="H94" s="194"/>
      <c r="I94" s="194"/>
      <c r="J94" s="194"/>
      <c r="K94" s="194"/>
      <c r="L94" s="194"/>
      <c r="M94" s="194"/>
      <c r="N94" s="194"/>
      <c r="O94" s="194"/>
      <c r="P94" s="194"/>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6"/>
      <c r="BA94" s="196"/>
      <c r="BB94" s="196"/>
      <c r="BC94" s="196"/>
      <c r="BD94" s="196"/>
      <c r="BE94" s="188"/>
      <c r="BF94" s="188"/>
      <c r="BG94" s="188"/>
      <c r="BH94" s="188"/>
      <c r="BI94" s="188"/>
      <c r="BJ94" s="188"/>
      <c r="BK94" s="188"/>
      <c r="BL94" s="188"/>
      <c r="BM94" s="188"/>
      <c r="BN94" s="188"/>
      <c r="BO94" s="188"/>
      <c r="BP94" s="188"/>
      <c r="BQ94" s="185">
        <v>88</v>
      </c>
      <c r="BR94" s="190"/>
      <c r="BS94" s="902"/>
      <c r="BT94" s="903"/>
      <c r="BU94" s="903"/>
      <c r="BV94" s="903"/>
      <c r="BW94" s="903"/>
      <c r="BX94" s="903"/>
      <c r="BY94" s="903"/>
      <c r="BZ94" s="903"/>
      <c r="CA94" s="903"/>
      <c r="CB94" s="903"/>
      <c r="CC94" s="903"/>
      <c r="CD94" s="903"/>
      <c r="CE94" s="903"/>
      <c r="CF94" s="903"/>
      <c r="CG94" s="904"/>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169"/>
    </row>
    <row r="95" spans="1:131" s="170" customFormat="1" ht="26.25" hidden="1" customHeight="1" x14ac:dyDescent="0.15">
      <c r="A95" s="193"/>
      <c r="B95" s="194"/>
      <c r="C95" s="194"/>
      <c r="D95" s="194"/>
      <c r="E95" s="194"/>
      <c r="F95" s="194"/>
      <c r="G95" s="194"/>
      <c r="H95" s="194"/>
      <c r="I95" s="194"/>
      <c r="J95" s="194"/>
      <c r="K95" s="194"/>
      <c r="L95" s="194"/>
      <c r="M95" s="194"/>
      <c r="N95" s="194"/>
      <c r="O95" s="194"/>
      <c r="P95" s="194"/>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6"/>
      <c r="BA95" s="196"/>
      <c r="BB95" s="196"/>
      <c r="BC95" s="196"/>
      <c r="BD95" s="196"/>
      <c r="BE95" s="188"/>
      <c r="BF95" s="188"/>
      <c r="BG95" s="188"/>
      <c r="BH95" s="188"/>
      <c r="BI95" s="188"/>
      <c r="BJ95" s="188"/>
      <c r="BK95" s="188"/>
      <c r="BL95" s="188"/>
      <c r="BM95" s="188"/>
      <c r="BN95" s="188"/>
      <c r="BO95" s="188"/>
      <c r="BP95" s="188"/>
      <c r="BQ95" s="185">
        <v>89</v>
      </c>
      <c r="BR95" s="190"/>
      <c r="BS95" s="902"/>
      <c r="BT95" s="903"/>
      <c r="BU95" s="903"/>
      <c r="BV95" s="903"/>
      <c r="BW95" s="903"/>
      <c r="BX95" s="903"/>
      <c r="BY95" s="903"/>
      <c r="BZ95" s="903"/>
      <c r="CA95" s="903"/>
      <c r="CB95" s="903"/>
      <c r="CC95" s="903"/>
      <c r="CD95" s="903"/>
      <c r="CE95" s="903"/>
      <c r="CF95" s="903"/>
      <c r="CG95" s="904"/>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169"/>
    </row>
    <row r="96" spans="1:131" s="170" customFormat="1" ht="26.25" hidden="1" customHeight="1" x14ac:dyDescent="0.15">
      <c r="A96" s="193"/>
      <c r="B96" s="194"/>
      <c r="C96" s="194"/>
      <c r="D96" s="194"/>
      <c r="E96" s="194"/>
      <c r="F96" s="194"/>
      <c r="G96" s="194"/>
      <c r="H96" s="194"/>
      <c r="I96" s="194"/>
      <c r="J96" s="194"/>
      <c r="K96" s="194"/>
      <c r="L96" s="194"/>
      <c r="M96" s="194"/>
      <c r="N96" s="194"/>
      <c r="O96" s="194"/>
      <c r="P96" s="194"/>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6"/>
      <c r="BA96" s="196"/>
      <c r="BB96" s="196"/>
      <c r="BC96" s="196"/>
      <c r="BD96" s="196"/>
      <c r="BE96" s="188"/>
      <c r="BF96" s="188"/>
      <c r="BG96" s="188"/>
      <c r="BH96" s="188"/>
      <c r="BI96" s="188"/>
      <c r="BJ96" s="188"/>
      <c r="BK96" s="188"/>
      <c r="BL96" s="188"/>
      <c r="BM96" s="188"/>
      <c r="BN96" s="188"/>
      <c r="BO96" s="188"/>
      <c r="BP96" s="188"/>
      <c r="BQ96" s="185">
        <v>90</v>
      </c>
      <c r="BR96" s="190"/>
      <c r="BS96" s="902"/>
      <c r="BT96" s="903"/>
      <c r="BU96" s="903"/>
      <c r="BV96" s="903"/>
      <c r="BW96" s="903"/>
      <c r="BX96" s="903"/>
      <c r="BY96" s="903"/>
      <c r="BZ96" s="903"/>
      <c r="CA96" s="903"/>
      <c r="CB96" s="903"/>
      <c r="CC96" s="903"/>
      <c r="CD96" s="903"/>
      <c r="CE96" s="903"/>
      <c r="CF96" s="903"/>
      <c r="CG96" s="904"/>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169"/>
    </row>
    <row r="97" spans="1:131" s="170" customFormat="1" ht="26.25" hidden="1" customHeight="1" x14ac:dyDescent="0.15">
      <c r="A97" s="193"/>
      <c r="B97" s="194"/>
      <c r="C97" s="194"/>
      <c r="D97" s="194"/>
      <c r="E97" s="194"/>
      <c r="F97" s="194"/>
      <c r="G97" s="194"/>
      <c r="H97" s="194"/>
      <c r="I97" s="194"/>
      <c r="J97" s="194"/>
      <c r="K97" s="194"/>
      <c r="L97" s="194"/>
      <c r="M97" s="194"/>
      <c r="N97" s="194"/>
      <c r="O97" s="194"/>
      <c r="P97" s="194"/>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6"/>
      <c r="BA97" s="196"/>
      <c r="BB97" s="196"/>
      <c r="BC97" s="196"/>
      <c r="BD97" s="196"/>
      <c r="BE97" s="188"/>
      <c r="BF97" s="188"/>
      <c r="BG97" s="188"/>
      <c r="BH97" s="188"/>
      <c r="BI97" s="188"/>
      <c r="BJ97" s="188"/>
      <c r="BK97" s="188"/>
      <c r="BL97" s="188"/>
      <c r="BM97" s="188"/>
      <c r="BN97" s="188"/>
      <c r="BO97" s="188"/>
      <c r="BP97" s="188"/>
      <c r="BQ97" s="185">
        <v>91</v>
      </c>
      <c r="BR97" s="190"/>
      <c r="BS97" s="902"/>
      <c r="BT97" s="903"/>
      <c r="BU97" s="903"/>
      <c r="BV97" s="903"/>
      <c r="BW97" s="903"/>
      <c r="BX97" s="903"/>
      <c r="BY97" s="903"/>
      <c r="BZ97" s="903"/>
      <c r="CA97" s="903"/>
      <c r="CB97" s="903"/>
      <c r="CC97" s="903"/>
      <c r="CD97" s="903"/>
      <c r="CE97" s="903"/>
      <c r="CF97" s="903"/>
      <c r="CG97" s="904"/>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169"/>
    </row>
    <row r="98" spans="1:131" s="170" customFormat="1" ht="26.25" hidden="1" customHeight="1" x14ac:dyDescent="0.15">
      <c r="A98" s="193"/>
      <c r="B98" s="194"/>
      <c r="C98" s="194"/>
      <c r="D98" s="194"/>
      <c r="E98" s="194"/>
      <c r="F98" s="194"/>
      <c r="G98" s="194"/>
      <c r="H98" s="194"/>
      <c r="I98" s="194"/>
      <c r="J98" s="194"/>
      <c r="K98" s="194"/>
      <c r="L98" s="194"/>
      <c r="M98" s="194"/>
      <c r="N98" s="194"/>
      <c r="O98" s="194"/>
      <c r="P98" s="194"/>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6"/>
      <c r="BA98" s="196"/>
      <c r="BB98" s="196"/>
      <c r="BC98" s="196"/>
      <c r="BD98" s="196"/>
      <c r="BE98" s="188"/>
      <c r="BF98" s="188"/>
      <c r="BG98" s="188"/>
      <c r="BH98" s="188"/>
      <c r="BI98" s="188"/>
      <c r="BJ98" s="188"/>
      <c r="BK98" s="188"/>
      <c r="BL98" s="188"/>
      <c r="BM98" s="188"/>
      <c r="BN98" s="188"/>
      <c r="BO98" s="188"/>
      <c r="BP98" s="188"/>
      <c r="BQ98" s="185">
        <v>92</v>
      </c>
      <c r="BR98" s="190"/>
      <c r="BS98" s="902"/>
      <c r="BT98" s="903"/>
      <c r="BU98" s="903"/>
      <c r="BV98" s="903"/>
      <c r="BW98" s="903"/>
      <c r="BX98" s="903"/>
      <c r="BY98" s="903"/>
      <c r="BZ98" s="903"/>
      <c r="CA98" s="903"/>
      <c r="CB98" s="903"/>
      <c r="CC98" s="903"/>
      <c r="CD98" s="903"/>
      <c r="CE98" s="903"/>
      <c r="CF98" s="903"/>
      <c r="CG98" s="904"/>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169"/>
    </row>
    <row r="99" spans="1:131" s="170" customFormat="1" ht="26.25" hidden="1" customHeight="1" x14ac:dyDescent="0.15">
      <c r="A99" s="193"/>
      <c r="B99" s="194"/>
      <c r="C99" s="194"/>
      <c r="D99" s="194"/>
      <c r="E99" s="194"/>
      <c r="F99" s="194"/>
      <c r="G99" s="194"/>
      <c r="H99" s="194"/>
      <c r="I99" s="194"/>
      <c r="J99" s="194"/>
      <c r="K99" s="194"/>
      <c r="L99" s="194"/>
      <c r="M99" s="194"/>
      <c r="N99" s="194"/>
      <c r="O99" s="194"/>
      <c r="P99" s="194"/>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6"/>
      <c r="BA99" s="196"/>
      <c r="BB99" s="196"/>
      <c r="BC99" s="196"/>
      <c r="BD99" s="196"/>
      <c r="BE99" s="188"/>
      <c r="BF99" s="188"/>
      <c r="BG99" s="188"/>
      <c r="BH99" s="188"/>
      <c r="BI99" s="188"/>
      <c r="BJ99" s="188"/>
      <c r="BK99" s="188"/>
      <c r="BL99" s="188"/>
      <c r="BM99" s="188"/>
      <c r="BN99" s="188"/>
      <c r="BO99" s="188"/>
      <c r="BP99" s="188"/>
      <c r="BQ99" s="185">
        <v>93</v>
      </c>
      <c r="BR99" s="190"/>
      <c r="BS99" s="902"/>
      <c r="BT99" s="903"/>
      <c r="BU99" s="903"/>
      <c r="BV99" s="903"/>
      <c r="BW99" s="903"/>
      <c r="BX99" s="903"/>
      <c r="BY99" s="903"/>
      <c r="BZ99" s="903"/>
      <c r="CA99" s="903"/>
      <c r="CB99" s="903"/>
      <c r="CC99" s="903"/>
      <c r="CD99" s="903"/>
      <c r="CE99" s="903"/>
      <c r="CF99" s="903"/>
      <c r="CG99" s="904"/>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169"/>
    </row>
    <row r="100" spans="1:131" s="170" customFormat="1" ht="26.25" hidden="1" customHeight="1" x14ac:dyDescent="0.15">
      <c r="A100" s="193"/>
      <c r="B100" s="194"/>
      <c r="C100" s="194"/>
      <c r="D100" s="194"/>
      <c r="E100" s="194"/>
      <c r="F100" s="194"/>
      <c r="G100" s="194"/>
      <c r="H100" s="194"/>
      <c r="I100" s="194"/>
      <c r="J100" s="194"/>
      <c r="K100" s="194"/>
      <c r="L100" s="194"/>
      <c r="M100" s="194"/>
      <c r="N100" s="194"/>
      <c r="O100" s="194"/>
      <c r="P100" s="194"/>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6"/>
      <c r="BA100" s="196"/>
      <c r="BB100" s="196"/>
      <c r="BC100" s="196"/>
      <c r="BD100" s="196"/>
      <c r="BE100" s="188"/>
      <c r="BF100" s="188"/>
      <c r="BG100" s="188"/>
      <c r="BH100" s="188"/>
      <c r="BI100" s="188"/>
      <c r="BJ100" s="188"/>
      <c r="BK100" s="188"/>
      <c r="BL100" s="188"/>
      <c r="BM100" s="188"/>
      <c r="BN100" s="188"/>
      <c r="BO100" s="188"/>
      <c r="BP100" s="188"/>
      <c r="BQ100" s="185">
        <v>94</v>
      </c>
      <c r="BR100" s="190"/>
      <c r="BS100" s="902"/>
      <c r="BT100" s="903"/>
      <c r="BU100" s="903"/>
      <c r="BV100" s="903"/>
      <c r="BW100" s="903"/>
      <c r="BX100" s="903"/>
      <c r="BY100" s="903"/>
      <c r="BZ100" s="903"/>
      <c r="CA100" s="903"/>
      <c r="CB100" s="903"/>
      <c r="CC100" s="903"/>
      <c r="CD100" s="903"/>
      <c r="CE100" s="903"/>
      <c r="CF100" s="903"/>
      <c r="CG100" s="904"/>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169"/>
    </row>
    <row r="101" spans="1:131" s="170" customFormat="1" ht="26.25" hidden="1" customHeight="1" x14ac:dyDescent="0.15">
      <c r="A101" s="193"/>
      <c r="B101" s="194"/>
      <c r="C101" s="194"/>
      <c r="D101" s="194"/>
      <c r="E101" s="194"/>
      <c r="F101" s="194"/>
      <c r="G101" s="194"/>
      <c r="H101" s="194"/>
      <c r="I101" s="194"/>
      <c r="J101" s="194"/>
      <c r="K101" s="194"/>
      <c r="L101" s="194"/>
      <c r="M101" s="194"/>
      <c r="N101" s="194"/>
      <c r="O101" s="194"/>
      <c r="P101" s="194"/>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6"/>
      <c r="BA101" s="196"/>
      <c r="BB101" s="196"/>
      <c r="BC101" s="196"/>
      <c r="BD101" s="196"/>
      <c r="BE101" s="188"/>
      <c r="BF101" s="188"/>
      <c r="BG101" s="188"/>
      <c r="BH101" s="188"/>
      <c r="BI101" s="188"/>
      <c r="BJ101" s="188"/>
      <c r="BK101" s="188"/>
      <c r="BL101" s="188"/>
      <c r="BM101" s="188"/>
      <c r="BN101" s="188"/>
      <c r="BO101" s="188"/>
      <c r="BP101" s="188"/>
      <c r="BQ101" s="185">
        <v>95</v>
      </c>
      <c r="BR101" s="190"/>
      <c r="BS101" s="902"/>
      <c r="BT101" s="903"/>
      <c r="BU101" s="903"/>
      <c r="BV101" s="903"/>
      <c r="BW101" s="903"/>
      <c r="BX101" s="903"/>
      <c r="BY101" s="903"/>
      <c r="BZ101" s="903"/>
      <c r="CA101" s="903"/>
      <c r="CB101" s="903"/>
      <c r="CC101" s="903"/>
      <c r="CD101" s="903"/>
      <c r="CE101" s="903"/>
      <c r="CF101" s="903"/>
      <c r="CG101" s="904"/>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169"/>
    </row>
    <row r="102" spans="1:131" s="170" customFormat="1" ht="26.25" customHeight="1" thickBot="1" x14ac:dyDescent="0.2">
      <c r="A102" s="193"/>
      <c r="B102" s="194"/>
      <c r="C102" s="194"/>
      <c r="D102" s="194"/>
      <c r="E102" s="194"/>
      <c r="F102" s="194"/>
      <c r="G102" s="194"/>
      <c r="H102" s="194"/>
      <c r="I102" s="194"/>
      <c r="J102" s="194"/>
      <c r="K102" s="194"/>
      <c r="L102" s="194"/>
      <c r="M102" s="194"/>
      <c r="N102" s="194"/>
      <c r="O102" s="194"/>
      <c r="P102" s="194"/>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6"/>
      <c r="BA102" s="196"/>
      <c r="BB102" s="196"/>
      <c r="BC102" s="196"/>
      <c r="BD102" s="196"/>
      <c r="BE102" s="188"/>
      <c r="BF102" s="188"/>
      <c r="BG102" s="188"/>
      <c r="BH102" s="188"/>
      <c r="BI102" s="188"/>
      <c r="BJ102" s="188"/>
      <c r="BK102" s="188"/>
      <c r="BL102" s="188"/>
      <c r="BM102" s="188"/>
      <c r="BN102" s="188"/>
      <c r="BO102" s="188"/>
      <c r="BP102" s="188"/>
      <c r="BQ102" s="187" t="s">
        <v>392</v>
      </c>
      <c r="BR102" s="829" t="s">
        <v>420</v>
      </c>
      <c r="BS102" s="830"/>
      <c r="BT102" s="830"/>
      <c r="BU102" s="830"/>
      <c r="BV102" s="830"/>
      <c r="BW102" s="830"/>
      <c r="BX102" s="830"/>
      <c r="BY102" s="830"/>
      <c r="BZ102" s="830"/>
      <c r="CA102" s="830"/>
      <c r="CB102" s="830"/>
      <c r="CC102" s="830"/>
      <c r="CD102" s="830"/>
      <c r="CE102" s="830"/>
      <c r="CF102" s="830"/>
      <c r="CG102" s="831"/>
      <c r="CH102" s="928"/>
      <c r="CI102" s="929"/>
      <c r="CJ102" s="929"/>
      <c r="CK102" s="929"/>
      <c r="CL102" s="930"/>
      <c r="CM102" s="928"/>
      <c r="CN102" s="929"/>
      <c r="CO102" s="929"/>
      <c r="CP102" s="929"/>
      <c r="CQ102" s="930"/>
      <c r="CR102" s="931"/>
      <c r="CS102" s="889"/>
      <c r="CT102" s="889"/>
      <c r="CU102" s="889"/>
      <c r="CV102" s="932"/>
      <c r="CW102" s="931"/>
      <c r="CX102" s="889"/>
      <c r="CY102" s="889"/>
      <c r="CZ102" s="889"/>
      <c r="DA102" s="932"/>
      <c r="DB102" s="931"/>
      <c r="DC102" s="889"/>
      <c r="DD102" s="889"/>
      <c r="DE102" s="889"/>
      <c r="DF102" s="932"/>
      <c r="DG102" s="931"/>
      <c r="DH102" s="889"/>
      <c r="DI102" s="889"/>
      <c r="DJ102" s="889"/>
      <c r="DK102" s="932"/>
      <c r="DL102" s="931"/>
      <c r="DM102" s="889"/>
      <c r="DN102" s="889"/>
      <c r="DO102" s="889"/>
      <c r="DP102" s="932"/>
      <c r="DQ102" s="931"/>
      <c r="DR102" s="889"/>
      <c r="DS102" s="889"/>
      <c r="DT102" s="889"/>
      <c r="DU102" s="932"/>
      <c r="DV102" s="955"/>
      <c r="DW102" s="956"/>
      <c r="DX102" s="956"/>
      <c r="DY102" s="956"/>
      <c r="DZ102" s="957"/>
      <c r="EA102" s="169"/>
    </row>
    <row r="103" spans="1:131" s="170" customFormat="1" ht="26.25" customHeight="1" x14ac:dyDescent="0.15">
      <c r="A103" s="193"/>
      <c r="B103" s="194"/>
      <c r="C103" s="194"/>
      <c r="D103" s="194"/>
      <c r="E103" s="194"/>
      <c r="F103" s="194"/>
      <c r="G103" s="194"/>
      <c r="H103" s="194"/>
      <c r="I103" s="194"/>
      <c r="J103" s="194"/>
      <c r="K103" s="194"/>
      <c r="L103" s="194"/>
      <c r="M103" s="194"/>
      <c r="N103" s="194"/>
      <c r="O103" s="194"/>
      <c r="P103" s="194"/>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6"/>
      <c r="BA103" s="196"/>
      <c r="BB103" s="196"/>
      <c r="BC103" s="196"/>
      <c r="BD103" s="196"/>
      <c r="BE103" s="188"/>
      <c r="BF103" s="188"/>
      <c r="BG103" s="188"/>
      <c r="BH103" s="188"/>
      <c r="BI103" s="188"/>
      <c r="BJ103" s="188"/>
      <c r="BK103" s="188"/>
      <c r="BL103" s="188"/>
      <c r="BM103" s="188"/>
      <c r="BN103" s="188"/>
      <c r="BO103" s="188"/>
      <c r="BP103" s="188"/>
      <c r="BQ103" s="958" t="s">
        <v>421</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169"/>
    </row>
    <row r="104" spans="1:131" s="170" customFormat="1" ht="26.25" customHeight="1" x14ac:dyDescent="0.15">
      <c r="A104" s="193"/>
      <c r="B104" s="194"/>
      <c r="C104" s="194"/>
      <c r="D104" s="194"/>
      <c r="E104" s="194"/>
      <c r="F104" s="194"/>
      <c r="G104" s="194"/>
      <c r="H104" s="194"/>
      <c r="I104" s="194"/>
      <c r="J104" s="194"/>
      <c r="K104" s="194"/>
      <c r="L104" s="194"/>
      <c r="M104" s="194"/>
      <c r="N104" s="194"/>
      <c r="O104" s="194"/>
      <c r="P104" s="194"/>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6"/>
      <c r="BA104" s="196"/>
      <c r="BB104" s="196"/>
      <c r="BC104" s="196"/>
      <c r="BD104" s="196"/>
      <c r="BE104" s="188"/>
      <c r="BF104" s="188"/>
      <c r="BG104" s="188"/>
      <c r="BH104" s="188"/>
      <c r="BI104" s="188"/>
      <c r="BJ104" s="188"/>
      <c r="BK104" s="188"/>
      <c r="BL104" s="188"/>
      <c r="BM104" s="188"/>
      <c r="BN104" s="188"/>
      <c r="BO104" s="188"/>
      <c r="BP104" s="188"/>
      <c r="BQ104" s="959" t="s">
        <v>422</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169"/>
    </row>
    <row r="105" spans="1:131" s="170" customFormat="1" ht="11.25" customHeight="1" x14ac:dyDescent="0.15">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91"/>
      <c r="BR105" s="191"/>
      <c r="BS105" s="191"/>
      <c r="BT105" s="191"/>
      <c r="BU105" s="191"/>
      <c r="BV105" s="191"/>
      <c r="BW105" s="191"/>
      <c r="BX105" s="191"/>
      <c r="BY105" s="191"/>
      <c r="BZ105" s="191"/>
      <c r="CA105" s="191"/>
      <c r="CB105" s="191"/>
      <c r="CC105" s="191"/>
      <c r="CD105" s="191"/>
      <c r="CE105" s="191"/>
      <c r="CF105" s="191"/>
      <c r="CG105" s="191"/>
      <c r="CH105" s="191"/>
      <c r="CI105" s="191"/>
      <c r="CJ105" s="191"/>
      <c r="CK105" s="191"/>
      <c r="CL105" s="191"/>
      <c r="CM105" s="191"/>
      <c r="CN105" s="191"/>
      <c r="CO105" s="191"/>
      <c r="CP105" s="191"/>
      <c r="CQ105" s="191"/>
      <c r="CR105" s="191"/>
      <c r="CS105" s="191"/>
      <c r="CT105" s="191"/>
      <c r="CU105" s="191"/>
      <c r="CV105" s="191"/>
      <c r="CW105" s="191"/>
      <c r="CX105" s="191"/>
      <c r="CY105" s="191"/>
      <c r="CZ105" s="191"/>
      <c r="DA105" s="191"/>
      <c r="DB105" s="191"/>
      <c r="DC105" s="191"/>
      <c r="DD105" s="191"/>
      <c r="DE105" s="191"/>
      <c r="DF105" s="191"/>
      <c r="DG105" s="191"/>
      <c r="DH105" s="191"/>
      <c r="DI105" s="191"/>
      <c r="DJ105" s="191"/>
      <c r="DK105" s="191"/>
      <c r="DL105" s="191"/>
      <c r="DM105" s="191"/>
      <c r="DN105" s="191"/>
      <c r="DO105" s="191"/>
      <c r="DP105" s="191"/>
      <c r="DQ105" s="191"/>
      <c r="DR105" s="191"/>
      <c r="DS105" s="191"/>
      <c r="DT105" s="191"/>
      <c r="DU105" s="191"/>
      <c r="DV105" s="191"/>
      <c r="DW105" s="191"/>
      <c r="DX105" s="191"/>
      <c r="DY105" s="191"/>
      <c r="DZ105" s="191"/>
      <c r="EA105" s="169"/>
    </row>
    <row r="106" spans="1:131" s="170" customFormat="1" ht="11.25" customHeight="1" x14ac:dyDescent="0.1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1"/>
      <c r="BR106" s="191"/>
      <c r="BS106" s="191"/>
      <c r="BT106" s="191"/>
      <c r="BU106" s="191"/>
      <c r="BV106" s="191"/>
      <c r="BW106" s="191"/>
      <c r="BX106" s="191"/>
      <c r="BY106" s="191"/>
      <c r="BZ106" s="191"/>
      <c r="CA106" s="191"/>
      <c r="CB106" s="191"/>
      <c r="CC106" s="191"/>
      <c r="CD106" s="191"/>
      <c r="CE106" s="191"/>
      <c r="CF106" s="191"/>
      <c r="CG106" s="191"/>
      <c r="CH106" s="191"/>
      <c r="CI106" s="191"/>
      <c r="CJ106" s="191"/>
      <c r="CK106" s="191"/>
      <c r="CL106" s="191"/>
      <c r="CM106" s="191"/>
      <c r="CN106" s="191"/>
      <c r="CO106" s="191"/>
      <c r="CP106" s="191"/>
      <c r="CQ106" s="191"/>
      <c r="CR106" s="191"/>
      <c r="CS106" s="191"/>
      <c r="CT106" s="191"/>
      <c r="CU106" s="191"/>
      <c r="CV106" s="191"/>
      <c r="CW106" s="191"/>
      <c r="CX106" s="191"/>
      <c r="CY106" s="191"/>
      <c r="CZ106" s="191"/>
      <c r="DA106" s="191"/>
      <c r="DB106" s="191"/>
      <c r="DC106" s="191"/>
      <c r="DD106" s="191"/>
      <c r="DE106" s="191"/>
      <c r="DF106" s="191"/>
      <c r="DG106" s="191"/>
      <c r="DH106" s="191"/>
      <c r="DI106" s="191"/>
      <c r="DJ106" s="191"/>
      <c r="DK106" s="191"/>
      <c r="DL106" s="191"/>
      <c r="DM106" s="191"/>
      <c r="DN106" s="191"/>
      <c r="DO106" s="191"/>
      <c r="DP106" s="191"/>
      <c r="DQ106" s="191"/>
      <c r="DR106" s="191"/>
      <c r="DS106" s="191"/>
      <c r="DT106" s="191"/>
      <c r="DU106" s="191"/>
      <c r="DV106" s="191"/>
      <c r="DW106" s="191"/>
      <c r="DX106" s="191"/>
      <c r="DY106" s="191"/>
      <c r="DZ106" s="191"/>
      <c r="EA106" s="169"/>
    </row>
    <row r="107" spans="1:131" s="169" customFormat="1" ht="26.25" customHeight="1" thickBot="1" x14ac:dyDescent="0.2">
      <c r="A107" s="198" t="s">
        <v>423</v>
      </c>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8" t="s">
        <v>424</v>
      </c>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row>
    <row r="108" spans="1:131" s="169" customFormat="1" ht="26.25" customHeight="1" x14ac:dyDescent="0.15">
      <c r="A108" s="960" t="s">
        <v>425</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426</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69" customFormat="1" ht="26.25" customHeight="1" x14ac:dyDescent="0.15">
      <c r="A109" s="953" t="s">
        <v>427</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428</v>
      </c>
      <c r="AB109" s="934"/>
      <c r="AC109" s="934"/>
      <c r="AD109" s="934"/>
      <c r="AE109" s="935"/>
      <c r="AF109" s="933" t="s">
        <v>429</v>
      </c>
      <c r="AG109" s="934"/>
      <c r="AH109" s="934"/>
      <c r="AI109" s="934"/>
      <c r="AJ109" s="935"/>
      <c r="AK109" s="933" t="s">
        <v>308</v>
      </c>
      <c r="AL109" s="934"/>
      <c r="AM109" s="934"/>
      <c r="AN109" s="934"/>
      <c r="AO109" s="935"/>
      <c r="AP109" s="933" t="s">
        <v>430</v>
      </c>
      <c r="AQ109" s="934"/>
      <c r="AR109" s="934"/>
      <c r="AS109" s="934"/>
      <c r="AT109" s="936"/>
      <c r="AU109" s="953" t="s">
        <v>427</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428</v>
      </c>
      <c r="BR109" s="934"/>
      <c r="BS109" s="934"/>
      <c r="BT109" s="934"/>
      <c r="BU109" s="935"/>
      <c r="BV109" s="933" t="s">
        <v>429</v>
      </c>
      <c r="BW109" s="934"/>
      <c r="BX109" s="934"/>
      <c r="BY109" s="934"/>
      <c r="BZ109" s="935"/>
      <c r="CA109" s="933" t="s">
        <v>308</v>
      </c>
      <c r="CB109" s="934"/>
      <c r="CC109" s="934"/>
      <c r="CD109" s="934"/>
      <c r="CE109" s="935"/>
      <c r="CF109" s="954" t="s">
        <v>430</v>
      </c>
      <c r="CG109" s="954"/>
      <c r="CH109" s="954"/>
      <c r="CI109" s="954"/>
      <c r="CJ109" s="954"/>
      <c r="CK109" s="933" t="s">
        <v>431</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428</v>
      </c>
      <c r="DH109" s="934"/>
      <c r="DI109" s="934"/>
      <c r="DJ109" s="934"/>
      <c r="DK109" s="935"/>
      <c r="DL109" s="933" t="s">
        <v>429</v>
      </c>
      <c r="DM109" s="934"/>
      <c r="DN109" s="934"/>
      <c r="DO109" s="934"/>
      <c r="DP109" s="935"/>
      <c r="DQ109" s="933" t="s">
        <v>308</v>
      </c>
      <c r="DR109" s="934"/>
      <c r="DS109" s="934"/>
      <c r="DT109" s="934"/>
      <c r="DU109" s="935"/>
      <c r="DV109" s="933" t="s">
        <v>430</v>
      </c>
      <c r="DW109" s="934"/>
      <c r="DX109" s="934"/>
      <c r="DY109" s="934"/>
      <c r="DZ109" s="936"/>
    </row>
    <row r="110" spans="1:131" s="169" customFormat="1" ht="26.25" customHeight="1" x14ac:dyDescent="0.15">
      <c r="A110" s="937" t="s">
        <v>432</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351697</v>
      </c>
      <c r="AB110" s="941"/>
      <c r="AC110" s="941"/>
      <c r="AD110" s="941"/>
      <c r="AE110" s="942"/>
      <c r="AF110" s="943">
        <v>339421</v>
      </c>
      <c r="AG110" s="941"/>
      <c r="AH110" s="941"/>
      <c r="AI110" s="941"/>
      <c r="AJ110" s="942"/>
      <c r="AK110" s="943">
        <v>335054</v>
      </c>
      <c r="AL110" s="941"/>
      <c r="AM110" s="941"/>
      <c r="AN110" s="941"/>
      <c r="AO110" s="942"/>
      <c r="AP110" s="944">
        <v>12.9</v>
      </c>
      <c r="AQ110" s="945"/>
      <c r="AR110" s="945"/>
      <c r="AS110" s="945"/>
      <c r="AT110" s="946"/>
      <c r="AU110" s="947" t="s">
        <v>70</v>
      </c>
      <c r="AV110" s="948"/>
      <c r="AW110" s="948"/>
      <c r="AX110" s="948"/>
      <c r="AY110" s="948"/>
      <c r="AZ110" s="989" t="s">
        <v>433</v>
      </c>
      <c r="BA110" s="938"/>
      <c r="BB110" s="938"/>
      <c r="BC110" s="938"/>
      <c r="BD110" s="938"/>
      <c r="BE110" s="938"/>
      <c r="BF110" s="938"/>
      <c r="BG110" s="938"/>
      <c r="BH110" s="938"/>
      <c r="BI110" s="938"/>
      <c r="BJ110" s="938"/>
      <c r="BK110" s="938"/>
      <c r="BL110" s="938"/>
      <c r="BM110" s="938"/>
      <c r="BN110" s="938"/>
      <c r="BO110" s="938"/>
      <c r="BP110" s="939"/>
      <c r="BQ110" s="975">
        <v>3295713</v>
      </c>
      <c r="BR110" s="976"/>
      <c r="BS110" s="976"/>
      <c r="BT110" s="976"/>
      <c r="BU110" s="976"/>
      <c r="BV110" s="976">
        <v>3147056</v>
      </c>
      <c r="BW110" s="976"/>
      <c r="BX110" s="976"/>
      <c r="BY110" s="976"/>
      <c r="BZ110" s="976"/>
      <c r="CA110" s="976">
        <v>2992925</v>
      </c>
      <c r="CB110" s="976"/>
      <c r="CC110" s="976"/>
      <c r="CD110" s="976"/>
      <c r="CE110" s="976"/>
      <c r="CF110" s="990">
        <v>115</v>
      </c>
      <c r="CG110" s="991"/>
      <c r="CH110" s="991"/>
      <c r="CI110" s="991"/>
      <c r="CJ110" s="991"/>
      <c r="CK110" s="992" t="s">
        <v>434</v>
      </c>
      <c r="CL110" s="993"/>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t="s">
        <v>126</v>
      </c>
      <c r="DH110" s="976"/>
      <c r="DI110" s="976"/>
      <c r="DJ110" s="976"/>
      <c r="DK110" s="976"/>
      <c r="DL110" s="976" t="s">
        <v>126</v>
      </c>
      <c r="DM110" s="976"/>
      <c r="DN110" s="976"/>
      <c r="DO110" s="976"/>
      <c r="DP110" s="976"/>
      <c r="DQ110" s="976" t="s">
        <v>126</v>
      </c>
      <c r="DR110" s="976"/>
      <c r="DS110" s="976"/>
      <c r="DT110" s="976"/>
      <c r="DU110" s="976"/>
      <c r="DV110" s="977" t="s">
        <v>126</v>
      </c>
      <c r="DW110" s="977"/>
      <c r="DX110" s="977"/>
      <c r="DY110" s="977"/>
      <c r="DZ110" s="978"/>
    </row>
    <row r="111" spans="1:131" s="169" customFormat="1" ht="26.25" customHeight="1" x14ac:dyDescent="0.15">
      <c r="A111" s="979" t="s">
        <v>436</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126</v>
      </c>
      <c r="AB111" s="983"/>
      <c r="AC111" s="983"/>
      <c r="AD111" s="983"/>
      <c r="AE111" s="984"/>
      <c r="AF111" s="985" t="s">
        <v>126</v>
      </c>
      <c r="AG111" s="983"/>
      <c r="AH111" s="983"/>
      <c r="AI111" s="983"/>
      <c r="AJ111" s="984"/>
      <c r="AK111" s="985" t="s">
        <v>126</v>
      </c>
      <c r="AL111" s="983"/>
      <c r="AM111" s="983"/>
      <c r="AN111" s="983"/>
      <c r="AO111" s="984"/>
      <c r="AP111" s="986" t="s">
        <v>126</v>
      </c>
      <c r="AQ111" s="987"/>
      <c r="AR111" s="987"/>
      <c r="AS111" s="987"/>
      <c r="AT111" s="988"/>
      <c r="AU111" s="949"/>
      <c r="AV111" s="950"/>
      <c r="AW111" s="950"/>
      <c r="AX111" s="950"/>
      <c r="AY111" s="950"/>
      <c r="AZ111" s="998" t="s">
        <v>437</v>
      </c>
      <c r="BA111" s="999"/>
      <c r="BB111" s="999"/>
      <c r="BC111" s="999"/>
      <c r="BD111" s="999"/>
      <c r="BE111" s="999"/>
      <c r="BF111" s="999"/>
      <c r="BG111" s="999"/>
      <c r="BH111" s="999"/>
      <c r="BI111" s="999"/>
      <c r="BJ111" s="999"/>
      <c r="BK111" s="999"/>
      <c r="BL111" s="999"/>
      <c r="BM111" s="999"/>
      <c r="BN111" s="999"/>
      <c r="BO111" s="999"/>
      <c r="BP111" s="1000"/>
      <c r="BQ111" s="968" t="s">
        <v>126</v>
      </c>
      <c r="BR111" s="969"/>
      <c r="BS111" s="969"/>
      <c r="BT111" s="969"/>
      <c r="BU111" s="969"/>
      <c r="BV111" s="969" t="s">
        <v>126</v>
      </c>
      <c r="BW111" s="969"/>
      <c r="BX111" s="969"/>
      <c r="BY111" s="969"/>
      <c r="BZ111" s="969"/>
      <c r="CA111" s="969" t="s">
        <v>126</v>
      </c>
      <c r="CB111" s="969"/>
      <c r="CC111" s="969"/>
      <c r="CD111" s="969"/>
      <c r="CE111" s="969"/>
      <c r="CF111" s="963" t="s">
        <v>126</v>
      </c>
      <c r="CG111" s="964"/>
      <c r="CH111" s="964"/>
      <c r="CI111" s="964"/>
      <c r="CJ111" s="964"/>
      <c r="CK111" s="994"/>
      <c r="CL111" s="995"/>
      <c r="CM111" s="965" t="s">
        <v>438</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126</v>
      </c>
      <c r="DH111" s="969"/>
      <c r="DI111" s="969"/>
      <c r="DJ111" s="969"/>
      <c r="DK111" s="969"/>
      <c r="DL111" s="969" t="s">
        <v>126</v>
      </c>
      <c r="DM111" s="969"/>
      <c r="DN111" s="969"/>
      <c r="DO111" s="969"/>
      <c r="DP111" s="969"/>
      <c r="DQ111" s="969" t="s">
        <v>126</v>
      </c>
      <c r="DR111" s="969"/>
      <c r="DS111" s="969"/>
      <c r="DT111" s="969"/>
      <c r="DU111" s="969"/>
      <c r="DV111" s="970" t="s">
        <v>126</v>
      </c>
      <c r="DW111" s="970"/>
      <c r="DX111" s="970"/>
      <c r="DY111" s="970"/>
      <c r="DZ111" s="971"/>
    </row>
    <row r="112" spans="1:131" s="169" customFormat="1" ht="26.25" customHeight="1" x14ac:dyDescent="0.15">
      <c r="A112" s="1001" t="s">
        <v>439</v>
      </c>
      <c r="B112" s="1002"/>
      <c r="C112" s="999" t="s">
        <v>440</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7" t="s">
        <v>126</v>
      </c>
      <c r="AB112" s="1008"/>
      <c r="AC112" s="1008"/>
      <c r="AD112" s="1008"/>
      <c r="AE112" s="1009"/>
      <c r="AF112" s="1010" t="s">
        <v>126</v>
      </c>
      <c r="AG112" s="1008"/>
      <c r="AH112" s="1008"/>
      <c r="AI112" s="1008"/>
      <c r="AJ112" s="1009"/>
      <c r="AK112" s="1010" t="s">
        <v>126</v>
      </c>
      <c r="AL112" s="1008"/>
      <c r="AM112" s="1008"/>
      <c r="AN112" s="1008"/>
      <c r="AO112" s="1009"/>
      <c r="AP112" s="1011" t="s">
        <v>126</v>
      </c>
      <c r="AQ112" s="1012"/>
      <c r="AR112" s="1012"/>
      <c r="AS112" s="1012"/>
      <c r="AT112" s="1013"/>
      <c r="AU112" s="949"/>
      <c r="AV112" s="950"/>
      <c r="AW112" s="950"/>
      <c r="AX112" s="950"/>
      <c r="AY112" s="950"/>
      <c r="AZ112" s="998" t="s">
        <v>441</v>
      </c>
      <c r="BA112" s="999"/>
      <c r="BB112" s="999"/>
      <c r="BC112" s="999"/>
      <c r="BD112" s="999"/>
      <c r="BE112" s="999"/>
      <c r="BF112" s="999"/>
      <c r="BG112" s="999"/>
      <c r="BH112" s="999"/>
      <c r="BI112" s="999"/>
      <c r="BJ112" s="999"/>
      <c r="BK112" s="999"/>
      <c r="BL112" s="999"/>
      <c r="BM112" s="999"/>
      <c r="BN112" s="999"/>
      <c r="BO112" s="999"/>
      <c r="BP112" s="1000"/>
      <c r="BQ112" s="968" t="s">
        <v>126</v>
      </c>
      <c r="BR112" s="969"/>
      <c r="BS112" s="969"/>
      <c r="BT112" s="969"/>
      <c r="BU112" s="969"/>
      <c r="BV112" s="969" t="s">
        <v>126</v>
      </c>
      <c r="BW112" s="969"/>
      <c r="BX112" s="969"/>
      <c r="BY112" s="969"/>
      <c r="BZ112" s="969"/>
      <c r="CA112" s="969" t="s">
        <v>126</v>
      </c>
      <c r="CB112" s="969"/>
      <c r="CC112" s="969"/>
      <c r="CD112" s="969"/>
      <c r="CE112" s="969"/>
      <c r="CF112" s="963" t="s">
        <v>126</v>
      </c>
      <c r="CG112" s="964"/>
      <c r="CH112" s="964"/>
      <c r="CI112" s="964"/>
      <c r="CJ112" s="964"/>
      <c r="CK112" s="994"/>
      <c r="CL112" s="995"/>
      <c r="CM112" s="965" t="s">
        <v>442</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126</v>
      </c>
      <c r="DH112" s="969"/>
      <c r="DI112" s="969"/>
      <c r="DJ112" s="969"/>
      <c r="DK112" s="969"/>
      <c r="DL112" s="969" t="s">
        <v>126</v>
      </c>
      <c r="DM112" s="969"/>
      <c r="DN112" s="969"/>
      <c r="DO112" s="969"/>
      <c r="DP112" s="969"/>
      <c r="DQ112" s="969" t="s">
        <v>126</v>
      </c>
      <c r="DR112" s="969"/>
      <c r="DS112" s="969"/>
      <c r="DT112" s="969"/>
      <c r="DU112" s="969"/>
      <c r="DV112" s="970" t="s">
        <v>126</v>
      </c>
      <c r="DW112" s="970"/>
      <c r="DX112" s="970"/>
      <c r="DY112" s="970"/>
      <c r="DZ112" s="971"/>
    </row>
    <row r="113" spans="1:130" s="169" customFormat="1" ht="26.25" customHeight="1" x14ac:dyDescent="0.15">
      <c r="A113" s="1003"/>
      <c r="B113" s="1004"/>
      <c r="C113" s="999" t="s">
        <v>443</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982" t="s">
        <v>126</v>
      </c>
      <c r="AB113" s="983"/>
      <c r="AC113" s="983"/>
      <c r="AD113" s="983"/>
      <c r="AE113" s="984"/>
      <c r="AF113" s="985" t="s">
        <v>126</v>
      </c>
      <c r="AG113" s="983"/>
      <c r="AH113" s="983"/>
      <c r="AI113" s="983"/>
      <c r="AJ113" s="984"/>
      <c r="AK113" s="985" t="s">
        <v>126</v>
      </c>
      <c r="AL113" s="983"/>
      <c r="AM113" s="983"/>
      <c r="AN113" s="983"/>
      <c r="AO113" s="984"/>
      <c r="AP113" s="986" t="s">
        <v>126</v>
      </c>
      <c r="AQ113" s="987"/>
      <c r="AR113" s="987"/>
      <c r="AS113" s="987"/>
      <c r="AT113" s="988"/>
      <c r="AU113" s="949"/>
      <c r="AV113" s="950"/>
      <c r="AW113" s="950"/>
      <c r="AX113" s="950"/>
      <c r="AY113" s="950"/>
      <c r="AZ113" s="998" t="s">
        <v>444</v>
      </c>
      <c r="BA113" s="999"/>
      <c r="BB113" s="999"/>
      <c r="BC113" s="999"/>
      <c r="BD113" s="999"/>
      <c r="BE113" s="999"/>
      <c r="BF113" s="999"/>
      <c r="BG113" s="999"/>
      <c r="BH113" s="999"/>
      <c r="BI113" s="999"/>
      <c r="BJ113" s="999"/>
      <c r="BK113" s="999"/>
      <c r="BL113" s="999"/>
      <c r="BM113" s="999"/>
      <c r="BN113" s="999"/>
      <c r="BO113" s="999"/>
      <c r="BP113" s="1000"/>
      <c r="BQ113" s="968">
        <v>1908336</v>
      </c>
      <c r="BR113" s="969"/>
      <c r="BS113" s="969"/>
      <c r="BT113" s="969"/>
      <c r="BU113" s="969"/>
      <c r="BV113" s="969">
        <v>1787244</v>
      </c>
      <c r="BW113" s="969"/>
      <c r="BX113" s="969"/>
      <c r="BY113" s="969"/>
      <c r="BZ113" s="969"/>
      <c r="CA113" s="969">
        <v>1636050</v>
      </c>
      <c r="CB113" s="969"/>
      <c r="CC113" s="969"/>
      <c r="CD113" s="969"/>
      <c r="CE113" s="969"/>
      <c r="CF113" s="963">
        <v>62.8</v>
      </c>
      <c r="CG113" s="964"/>
      <c r="CH113" s="964"/>
      <c r="CI113" s="964"/>
      <c r="CJ113" s="964"/>
      <c r="CK113" s="994"/>
      <c r="CL113" s="995"/>
      <c r="CM113" s="965" t="s">
        <v>445</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7" t="s">
        <v>126</v>
      </c>
      <c r="DH113" s="1008"/>
      <c r="DI113" s="1008"/>
      <c r="DJ113" s="1008"/>
      <c r="DK113" s="1009"/>
      <c r="DL113" s="1010" t="s">
        <v>126</v>
      </c>
      <c r="DM113" s="1008"/>
      <c r="DN113" s="1008"/>
      <c r="DO113" s="1008"/>
      <c r="DP113" s="1009"/>
      <c r="DQ113" s="1010" t="s">
        <v>126</v>
      </c>
      <c r="DR113" s="1008"/>
      <c r="DS113" s="1008"/>
      <c r="DT113" s="1008"/>
      <c r="DU113" s="1009"/>
      <c r="DV113" s="1011" t="s">
        <v>126</v>
      </c>
      <c r="DW113" s="1012"/>
      <c r="DX113" s="1012"/>
      <c r="DY113" s="1012"/>
      <c r="DZ113" s="1013"/>
    </row>
    <row r="114" spans="1:130" s="169" customFormat="1" ht="26.25" customHeight="1" x14ac:dyDescent="0.15">
      <c r="A114" s="1003"/>
      <c r="B114" s="1004"/>
      <c r="C114" s="999" t="s">
        <v>446</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7">
        <v>219223</v>
      </c>
      <c r="AB114" s="1008"/>
      <c r="AC114" s="1008"/>
      <c r="AD114" s="1008"/>
      <c r="AE114" s="1009"/>
      <c r="AF114" s="1010">
        <v>224471</v>
      </c>
      <c r="AG114" s="1008"/>
      <c r="AH114" s="1008"/>
      <c r="AI114" s="1008"/>
      <c r="AJ114" s="1009"/>
      <c r="AK114" s="1010">
        <v>220822</v>
      </c>
      <c r="AL114" s="1008"/>
      <c r="AM114" s="1008"/>
      <c r="AN114" s="1008"/>
      <c r="AO114" s="1009"/>
      <c r="AP114" s="1011">
        <v>8.5</v>
      </c>
      <c r="AQ114" s="1012"/>
      <c r="AR114" s="1012"/>
      <c r="AS114" s="1012"/>
      <c r="AT114" s="1013"/>
      <c r="AU114" s="949"/>
      <c r="AV114" s="950"/>
      <c r="AW114" s="950"/>
      <c r="AX114" s="950"/>
      <c r="AY114" s="950"/>
      <c r="AZ114" s="998" t="s">
        <v>447</v>
      </c>
      <c r="BA114" s="999"/>
      <c r="BB114" s="999"/>
      <c r="BC114" s="999"/>
      <c r="BD114" s="999"/>
      <c r="BE114" s="999"/>
      <c r="BF114" s="999"/>
      <c r="BG114" s="999"/>
      <c r="BH114" s="999"/>
      <c r="BI114" s="999"/>
      <c r="BJ114" s="999"/>
      <c r="BK114" s="999"/>
      <c r="BL114" s="999"/>
      <c r="BM114" s="999"/>
      <c r="BN114" s="999"/>
      <c r="BO114" s="999"/>
      <c r="BP114" s="1000"/>
      <c r="BQ114" s="968">
        <v>968099</v>
      </c>
      <c r="BR114" s="969"/>
      <c r="BS114" s="969"/>
      <c r="BT114" s="969"/>
      <c r="BU114" s="969"/>
      <c r="BV114" s="969">
        <v>929430</v>
      </c>
      <c r="BW114" s="969"/>
      <c r="BX114" s="969"/>
      <c r="BY114" s="969"/>
      <c r="BZ114" s="969"/>
      <c r="CA114" s="969">
        <v>951502</v>
      </c>
      <c r="CB114" s="969"/>
      <c r="CC114" s="969"/>
      <c r="CD114" s="969"/>
      <c r="CE114" s="969"/>
      <c r="CF114" s="963">
        <v>36.5</v>
      </c>
      <c r="CG114" s="964"/>
      <c r="CH114" s="964"/>
      <c r="CI114" s="964"/>
      <c r="CJ114" s="964"/>
      <c r="CK114" s="994"/>
      <c r="CL114" s="995"/>
      <c r="CM114" s="965" t="s">
        <v>448</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7" t="s">
        <v>126</v>
      </c>
      <c r="DH114" s="1008"/>
      <c r="DI114" s="1008"/>
      <c r="DJ114" s="1008"/>
      <c r="DK114" s="1009"/>
      <c r="DL114" s="1010" t="s">
        <v>126</v>
      </c>
      <c r="DM114" s="1008"/>
      <c r="DN114" s="1008"/>
      <c r="DO114" s="1008"/>
      <c r="DP114" s="1009"/>
      <c r="DQ114" s="1010" t="s">
        <v>126</v>
      </c>
      <c r="DR114" s="1008"/>
      <c r="DS114" s="1008"/>
      <c r="DT114" s="1008"/>
      <c r="DU114" s="1009"/>
      <c r="DV114" s="1011" t="s">
        <v>126</v>
      </c>
      <c r="DW114" s="1012"/>
      <c r="DX114" s="1012"/>
      <c r="DY114" s="1012"/>
      <c r="DZ114" s="1013"/>
    </row>
    <row r="115" spans="1:130" s="169" customFormat="1" ht="26.25" customHeight="1" x14ac:dyDescent="0.15">
      <c r="A115" s="1003"/>
      <c r="B115" s="1004"/>
      <c r="C115" s="999" t="s">
        <v>449</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982" t="s">
        <v>126</v>
      </c>
      <c r="AB115" s="983"/>
      <c r="AC115" s="983"/>
      <c r="AD115" s="983"/>
      <c r="AE115" s="984"/>
      <c r="AF115" s="985" t="s">
        <v>126</v>
      </c>
      <c r="AG115" s="983"/>
      <c r="AH115" s="983"/>
      <c r="AI115" s="983"/>
      <c r="AJ115" s="984"/>
      <c r="AK115" s="985" t="s">
        <v>126</v>
      </c>
      <c r="AL115" s="983"/>
      <c r="AM115" s="983"/>
      <c r="AN115" s="983"/>
      <c r="AO115" s="984"/>
      <c r="AP115" s="986" t="s">
        <v>126</v>
      </c>
      <c r="AQ115" s="987"/>
      <c r="AR115" s="987"/>
      <c r="AS115" s="987"/>
      <c r="AT115" s="988"/>
      <c r="AU115" s="949"/>
      <c r="AV115" s="950"/>
      <c r="AW115" s="950"/>
      <c r="AX115" s="950"/>
      <c r="AY115" s="950"/>
      <c r="AZ115" s="998" t="s">
        <v>450</v>
      </c>
      <c r="BA115" s="999"/>
      <c r="BB115" s="999"/>
      <c r="BC115" s="999"/>
      <c r="BD115" s="999"/>
      <c r="BE115" s="999"/>
      <c r="BF115" s="999"/>
      <c r="BG115" s="999"/>
      <c r="BH115" s="999"/>
      <c r="BI115" s="999"/>
      <c r="BJ115" s="999"/>
      <c r="BK115" s="999"/>
      <c r="BL115" s="999"/>
      <c r="BM115" s="999"/>
      <c r="BN115" s="999"/>
      <c r="BO115" s="999"/>
      <c r="BP115" s="1000"/>
      <c r="BQ115" s="968" t="s">
        <v>126</v>
      </c>
      <c r="BR115" s="969"/>
      <c r="BS115" s="969"/>
      <c r="BT115" s="969"/>
      <c r="BU115" s="969"/>
      <c r="BV115" s="969" t="s">
        <v>126</v>
      </c>
      <c r="BW115" s="969"/>
      <c r="BX115" s="969"/>
      <c r="BY115" s="969"/>
      <c r="BZ115" s="969"/>
      <c r="CA115" s="969" t="s">
        <v>126</v>
      </c>
      <c r="CB115" s="969"/>
      <c r="CC115" s="969"/>
      <c r="CD115" s="969"/>
      <c r="CE115" s="969"/>
      <c r="CF115" s="963" t="s">
        <v>126</v>
      </c>
      <c r="CG115" s="964"/>
      <c r="CH115" s="964"/>
      <c r="CI115" s="964"/>
      <c r="CJ115" s="964"/>
      <c r="CK115" s="994"/>
      <c r="CL115" s="995"/>
      <c r="CM115" s="998" t="s">
        <v>451</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1007" t="s">
        <v>126</v>
      </c>
      <c r="DH115" s="1008"/>
      <c r="DI115" s="1008"/>
      <c r="DJ115" s="1008"/>
      <c r="DK115" s="1009"/>
      <c r="DL115" s="1010" t="s">
        <v>126</v>
      </c>
      <c r="DM115" s="1008"/>
      <c r="DN115" s="1008"/>
      <c r="DO115" s="1008"/>
      <c r="DP115" s="1009"/>
      <c r="DQ115" s="1010" t="s">
        <v>126</v>
      </c>
      <c r="DR115" s="1008"/>
      <c r="DS115" s="1008"/>
      <c r="DT115" s="1008"/>
      <c r="DU115" s="1009"/>
      <c r="DV115" s="1011" t="s">
        <v>126</v>
      </c>
      <c r="DW115" s="1012"/>
      <c r="DX115" s="1012"/>
      <c r="DY115" s="1012"/>
      <c r="DZ115" s="1013"/>
    </row>
    <row r="116" spans="1:130" s="169" customFormat="1" ht="26.25" customHeight="1" x14ac:dyDescent="0.15">
      <c r="A116" s="1005"/>
      <c r="B116" s="1006"/>
      <c r="C116" s="1014" t="s">
        <v>452</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7" t="s">
        <v>126</v>
      </c>
      <c r="AB116" s="1008"/>
      <c r="AC116" s="1008"/>
      <c r="AD116" s="1008"/>
      <c r="AE116" s="1009"/>
      <c r="AF116" s="1010" t="s">
        <v>126</v>
      </c>
      <c r="AG116" s="1008"/>
      <c r="AH116" s="1008"/>
      <c r="AI116" s="1008"/>
      <c r="AJ116" s="1009"/>
      <c r="AK116" s="1010" t="s">
        <v>126</v>
      </c>
      <c r="AL116" s="1008"/>
      <c r="AM116" s="1008"/>
      <c r="AN116" s="1008"/>
      <c r="AO116" s="1009"/>
      <c r="AP116" s="1011" t="s">
        <v>126</v>
      </c>
      <c r="AQ116" s="1012"/>
      <c r="AR116" s="1012"/>
      <c r="AS116" s="1012"/>
      <c r="AT116" s="1013"/>
      <c r="AU116" s="949"/>
      <c r="AV116" s="950"/>
      <c r="AW116" s="950"/>
      <c r="AX116" s="950"/>
      <c r="AY116" s="950"/>
      <c r="AZ116" s="1016" t="s">
        <v>453</v>
      </c>
      <c r="BA116" s="1017"/>
      <c r="BB116" s="1017"/>
      <c r="BC116" s="1017"/>
      <c r="BD116" s="1017"/>
      <c r="BE116" s="1017"/>
      <c r="BF116" s="1017"/>
      <c r="BG116" s="1017"/>
      <c r="BH116" s="1017"/>
      <c r="BI116" s="1017"/>
      <c r="BJ116" s="1017"/>
      <c r="BK116" s="1017"/>
      <c r="BL116" s="1017"/>
      <c r="BM116" s="1017"/>
      <c r="BN116" s="1017"/>
      <c r="BO116" s="1017"/>
      <c r="BP116" s="1018"/>
      <c r="BQ116" s="968" t="s">
        <v>126</v>
      </c>
      <c r="BR116" s="969"/>
      <c r="BS116" s="969"/>
      <c r="BT116" s="969"/>
      <c r="BU116" s="969"/>
      <c r="BV116" s="969" t="s">
        <v>126</v>
      </c>
      <c r="BW116" s="969"/>
      <c r="BX116" s="969"/>
      <c r="BY116" s="969"/>
      <c r="BZ116" s="969"/>
      <c r="CA116" s="969" t="s">
        <v>126</v>
      </c>
      <c r="CB116" s="969"/>
      <c r="CC116" s="969"/>
      <c r="CD116" s="969"/>
      <c r="CE116" s="969"/>
      <c r="CF116" s="963" t="s">
        <v>126</v>
      </c>
      <c r="CG116" s="964"/>
      <c r="CH116" s="964"/>
      <c r="CI116" s="964"/>
      <c r="CJ116" s="964"/>
      <c r="CK116" s="994"/>
      <c r="CL116" s="995"/>
      <c r="CM116" s="965" t="s">
        <v>454</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7" t="s">
        <v>126</v>
      </c>
      <c r="DH116" s="1008"/>
      <c r="DI116" s="1008"/>
      <c r="DJ116" s="1008"/>
      <c r="DK116" s="1009"/>
      <c r="DL116" s="1010" t="s">
        <v>126</v>
      </c>
      <c r="DM116" s="1008"/>
      <c r="DN116" s="1008"/>
      <c r="DO116" s="1008"/>
      <c r="DP116" s="1009"/>
      <c r="DQ116" s="1010" t="s">
        <v>126</v>
      </c>
      <c r="DR116" s="1008"/>
      <c r="DS116" s="1008"/>
      <c r="DT116" s="1008"/>
      <c r="DU116" s="1009"/>
      <c r="DV116" s="1011" t="s">
        <v>126</v>
      </c>
      <c r="DW116" s="1012"/>
      <c r="DX116" s="1012"/>
      <c r="DY116" s="1012"/>
      <c r="DZ116" s="1013"/>
    </row>
    <row r="117" spans="1:130" s="169" customFormat="1" ht="26.25" customHeight="1" x14ac:dyDescent="0.15">
      <c r="A117" s="953" t="s">
        <v>189</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24" t="s">
        <v>455</v>
      </c>
      <c r="Z117" s="935"/>
      <c r="AA117" s="1025">
        <v>570920</v>
      </c>
      <c r="AB117" s="1026"/>
      <c r="AC117" s="1026"/>
      <c r="AD117" s="1026"/>
      <c r="AE117" s="1027"/>
      <c r="AF117" s="1028">
        <v>563892</v>
      </c>
      <c r="AG117" s="1026"/>
      <c r="AH117" s="1026"/>
      <c r="AI117" s="1026"/>
      <c r="AJ117" s="1027"/>
      <c r="AK117" s="1028">
        <v>555876</v>
      </c>
      <c r="AL117" s="1026"/>
      <c r="AM117" s="1026"/>
      <c r="AN117" s="1026"/>
      <c r="AO117" s="1027"/>
      <c r="AP117" s="1029"/>
      <c r="AQ117" s="1030"/>
      <c r="AR117" s="1030"/>
      <c r="AS117" s="1030"/>
      <c r="AT117" s="1031"/>
      <c r="AU117" s="949"/>
      <c r="AV117" s="950"/>
      <c r="AW117" s="950"/>
      <c r="AX117" s="950"/>
      <c r="AY117" s="950"/>
      <c r="AZ117" s="1016" t="s">
        <v>456</v>
      </c>
      <c r="BA117" s="1017"/>
      <c r="BB117" s="1017"/>
      <c r="BC117" s="1017"/>
      <c r="BD117" s="1017"/>
      <c r="BE117" s="1017"/>
      <c r="BF117" s="1017"/>
      <c r="BG117" s="1017"/>
      <c r="BH117" s="1017"/>
      <c r="BI117" s="1017"/>
      <c r="BJ117" s="1017"/>
      <c r="BK117" s="1017"/>
      <c r="BL117" s="1017"/>
      <c r="BM117" s="1017"/>
      <c r="BN117" s="1017"/>
      <c r="BO117" s="1017"/>
      <c r="BP117" s="1018"/>
      <c r="BQ117" s="968" t="s">
        <v>126</v>
      </c>
      <c r="BR117" s="969"/>
      <c r="BS117" s="969"/>
      <c r="BT117" s="969"/>
      <c r="BU117" s="969"/>
      <c r="BV117" s="969" t="s">
        <v>126</v>
      </c>
      <c r="BW117" s="969"/>
      <c r="BX117" s="969"/>
      <c r="BY117" s="969"/>
      <c r="BZ117" s="969"/>
      <c r="CA117" s="969" t="s">
        <v>126</v>
      </c>
      <c r="CB117" s="969"/>
      <c r="CC117" s="969"/>
      <c r="CD117" s="969"/>
      <c r="CE117" s="969"/>
      <c r="CF117" s="963" t="s">
        <v>126</v>
      </c>
      <c r="CG117" s="964"/>
      <c r="CH117" s="964"/>
      <c r="CI117" s="964"/>
      <c r="CJ117" s="964"/>
      <c r="CK117" s="994"/>
      <c r="CL117" s="995"/>
      <c r="CM117" s="965" t="s">
        <v>457</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7" t="s">
        <v>126</v>
      </c>
      <c r="DH117" s="1008"/>
      <c r="DI117" s="1008"/>
      <c r="DJ117" s="1008"/>
      <c r="DK117" s="1009"/>
      <c r="DL117" s="1010" t="s">
        <v>126</v>
      </c>
      <c r="DM117" s="1008"/>
      <c r="DN117" s="1008"/>
      <c r="DO117" s="1008"/>
      <c r="DP117" s="1009"/>
      <c r="DQ117" s="1010" t="s">
        <v>126</v>
      </c>
      <c r="DR117" s="1008"/>
      <c r="DS117" s="1008"/>
      <c r="DT117" s="1008"/>
      <c r="DU117" s="1009"/>
      <c r="DV117" s="1011" t="s">
        <v>126</v>
      </c>
      <c r="DW117" s="1012"/>
      <c r="DX117" s="1012"/>
      <c r="DY117" s="1012"/>
      <c r="DZ117" s="1013"/>
    </row>
    <row r="118" spans="1:130" s="169" customFormat="1" ht="26.25" customHeight="1" x14ac:dyDescent="0.15">
      <c r="A118" s="953" t="s">
        <v>431</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428</v>
      </c>
      <c r="AB118" s="934"/>
      <c r="AC118" s="934"/>
      <c r="AD118" s="934"/>
      <c r="AE118" s="935"/>
      <c r="AF118" s="933" t="s">
        <v>429</v>
      </c>
      <c r="AG118" s="934"/>
      <c r="AH118" s="934"/>
      <c r="AI118" s="934"/>
      <c r="AJ118" s="935"/>
      <c r="AK118" s="933" t="s">
        <v>308</v>
      </c>
      <c r="AL118" s="934"/>
      <c r="AM118" s="934"/>
      <c r="AN118" s="934"/>
      <c r="AO118" s="935"/>
      <c r="AP118" s="1020" t="s">
        <v>430</v>
      </c>
      <c r="AQ118" s="1021"/>
      <c r="AR118" s="1021"/>
      <c r="AS118" s="1021"/>
      <c r="AT118" s="1022"/>
      <c r="AU118" s="949"/>
      <c r="AV118" s="950"/>
      <c r="AW118" s="950"/>
      <c r="AX118" s="950"/>
      <c r="AY118" s="950"/>
      <c r="AZ118" s="1023" t="s">
        <v>458</v>
      </c>
      <c r="BA118" s="1014"/>
      <c r="BB118" s="1014"/>
      <c r="BC118" s="1014"/>
      <c r="BD118" s="1014"/>
      <c r="BE118" s="1014"/>
      <c r="BF118" s="1014"/>
      <c r="BG118" s="1014"/>
      <c r="BH118" s="1014"/>
      <c r="BI118" s="1014"/>
      <c r="BJ118" s="1014"/>
      <c r="BK118" s="1014"/>
      <c r="BL118" s="1014"/>
      <c r="BM118" s="1014"/>
      <c r="BN118" s="1014"/>
      <c r="BO118" s="1014"/>
      <c r="BP118" s="1015"/>
      <c r="BQ118" s="1046" t="s">
        <v>126</v>
      </c>
      <c r="BR118" s="1047"/>
      <c r="BS118" s="1047"/>
      <c r="BT118" s="1047"/>
      <c r="BU118" s="1047"/>
      <c r="BV118" s="1047" t="s">
        <v>126</v>
      </c>
      <c r="BW118" s="1047"/>
      <c r="BX118" s="1047"/>
      <c r="BY118" s="1047"/>
      <c r="BZ118" s="1047"/>
      <c r="CA118" s="1047" t="s">
        <v>126</v>
      </c>
      <c r="CB118" s="1047"/>
      <c r="CC118" s="1047"/>
      <c r="CD118" s="1047"/>
      <c r="CE118" s="1047"/>
      <c r="CF118" s="963" t="s">
        <v>126</v>
      </c>
      <c r="CG118" s="964"/>
      <c r="CH118" s="964"/>
      <c r="CI118" s="964"/>
      <c r="CJ118" s="964"/>
      <c r="CK118" s="994"/>
      <c r="CL118" s="995"/>
      <c r="CM118" s="965" t="s">
        <v>459</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7" t="s">
        <v>126</v>
      </c>
      <c r="DH118" s="1008"/>
      <c r="DI118" s="1008"/>
      <c r="DJ118" s="1008"/>
      <c r="DK118" s="1009"/>
      <c r="DL118" s="1010" t="s">
        <v>126</v>
      </c>
      <c r="DM118" s="1008"/>
      <c r="DN118" s="1008"/>
      <c r="DO118" s="1008"/>
      <c r="DP118" s="1009"/>
      <c r="DQ118" s="1010" t="s">
        <v>126</v>
      </c>
      <c r="DR118" s="1008"/>
      <c r="DS118" s="1008"/>
      <c r="DT118" s="1008"/>
      <c r="DU118" s="1009"/>
      <c r="DV118" s="1011" t="s">
        <v>126</v>
      </c>
      <c r="DW118" s="1012"/>
      <c r="DX118" s="1012"/>
      <c r="DY118" s="1012"/>
      <c r="DZ118" s="1013"/>
    </row>
    <row r="119" spans="1:130" s="169" customFormat="1" ht="26.25" customHeight="1" x14ac:dyDescent="0.15">
      <c r="A119" s="1107" t="s">
        <v>434</v>
      </c>
      <c r="B119" s="993"/>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0" t="s">
        <v>126</v>
      </c>
      <c r="AB119" s="941"/>
      <c r="AC119" s="941"/>
      <c r="AD119" s="941"/>
      <c r="AE119" s="942"/>
      <c r="AF119" s="943" t="s">
        <v>126</v>
      </c>
      <c r="AG119" s="941"/>
      <c r="AH119" s="941"/>
      <c r="AI119" s="941"/>
      <c r="AJ119" s="942"/>
      <c r="AK119" s="943" t="s">
        <v>126</v>
      </c>
      <c r="AL119" s="941"/>
      <c r="AM119" s="941"/>
      <c r="AN119" s="941"/>
      <c r="AO119" s="942"/>
      <c r="AP119" s="944" t="s">
        <v>126</v>
      </c>
      <c r="AQ119" s="945"/>
      <c r="AR119" s="945"/>
      <c r="AS119" s="945"/>
      <c r="AT119" s="946"/>
      <c r="AU119" s="951"/>
      <c r="AV119" s="952"/>
      <c r="AW119" s="952"/>
      <c r="AX119" s="952"/>
      <c r="AY119" s="952"/>
      <c r="AZ119" s="200" t="s">
        <v>189</v>
      </c>
      <c r="BA119" s="200"/>
      <c r="BB119" s="200"/>
      <c r="BC119" s="200"/>
      <c r="BD119" s="200"/>
      <c r="BE119" s="200"/>
      <c r="BF119" s="200"/>
      <c r="BG119" s="200"/>
      <c r="BH119" s="200"/>
      <c r="BI119" s="200"/>
      <c r="BJ119" s="200"/>
      <c r="BK119" s="200"/>
      <c r="BL119" s="200"/>
      <c r="BM119" s="200"/>
      <c r="BN119" s="200"/>
      <c r="BO119" s="1024" t="s">
        <v>460</v>
      </c>
      <c r="BP119" s="1055"/>
      <c r="BQ119" s="1046">
        <v>6172148</v>
      </c>
      <c r="BR119" s="1047"/>
      <c r="BS119" s="1047"/>
      <c r="BT119" s="1047"/>
      <c r="BU119" s="1047"/>
      <c r="BV119" s="1047">
        <v>5863730</v>
      </c>
      <c r="BW119" s="1047"/>
      <c r="BX119" s="1047"/>
      <c r="BY119" s="1047"/>
      <c r="BZ119" s="1047"/>
      <c r="CA119" s="1047">
        <v>5580477</v>
      </c>
      <c r="CB119" s="1047"/>
      <c r="CC119" s="1047"/>
      <c r="CD119" s="1047"/>
      <c r="CE119" s="1047"/>
      <c r="CF119" s="1048"/>
      <c r="CG119" s="1049"/>
      <c r="CH119" s="1049"/>
      <c r="CI119" s="1049"/>
      <c r="CJ119" s="1050"/>
      <c r="CK119" s="996"/>
      <c r="CL119" s="997"/>
      <c r="CM119" s="1051" t="s">
        <v>461</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54" t="s">
        <v>126</v>
      </c>
      <c r="DH119" s="1033"/>
      <c r="DI119" s="1033"/>
      <c r="DJ119" s="1033"/>
      <c r="DK119" s="1034"/>
      <c r="DL119" s="1032" t="s">
        <v>126</v>
      </c>
      <c r="DM119" s="1033"/>
      <c r="DN119" s="1033"/>
      <c r="DO119" s="1033"/>
      <c r="DP119" s="1034"/>
      <c r="DQ119" s="1032" t="s">
        <v>126</v>
      </c>
      <c r="DR119" s="1033"/>
      <c r="DS119" s="1033"/>
      <c r="DT119" s="1033"/>
      <c r="DU119" s="1034"/>
      <c r="DV119" s="1035" t="s">
        <v>126</v>
      </c>
      <c r="DW119" s="1036"/>
      <c r="DX119" s="1036"/>
      <c r="DY119" s="1036"/>
      <c r="DZ119" s="1037"/>
    </row>
    <row r="120" spans="1:130" s="169" customFormat="1" ht="26.25" customHeight="1" x14ac:dyDescent="0.15">
      <c r="A120" s="1108"/>
      <c r="B120" s="995"/>
      <c r="C120" s="965" t="s">
        <v>438</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7" t="s">
        <v>126</v>
      </c>
      <c r="AB120" s="1008"/>
      <c r="AC120" s="1008"/>
      <c r="AD120" s="1008"/>
      <c r="AE120" s="1009"/>
      <c r="AF120" s="1010" t="s">
        <v>126</v>
      </c>
      <c r="AG120" s="1008"/>
      <c r="AH120" s="1008"/>
      <c r="AI120" s="1008"/>
      <c r="AJ120" s="1009"/>
      <c r="AK120" s="1010" t="s">
        <v>126</v>
      </c>
      <c r="AL120" s="1008"/>
      <c r="AM120" s="1008"/>
      <c r="AN120" s="1008"/>
      <c r="AO120" s="1009"/>
      <c r="AP120" s="1011" t="s">
        <v>126</v>
      </c>
      <c r="AQ120" s="1012"/>
      <c r="AR120" s="1012"/>
      <c r="AS120" s="1012"/>
      <c r="AT120" s="1013"/>
      <c r="AU120" s="1038" t="s">
        <v>462</v>
      </c>
      <c r="AV120" s="1039"/>
      <c r="AW120" s="1039"/>
      <c r="AX120" s="1039"/>
      <c r="AY120" s="1040"/>
      <c r="AZ120" s="989" t="s">
        <v>463</v>
      </c>
      <c r="BA120" s="938"/>
      <c r="BB120" s="938"/>
      <c r="BC120" s="938"/>
      <c r="BD120" s="938"/>
      <c r="BE120" s="938"/>
      <c r="BF120" s="938"/>
      <c r="BG120" s="938"/>
      <c r="BH120" s="938"/>
      <c r="BI120" s="938"/>
      <c r="BJ120" s="938"/>
      <c r="BK120" s="938"/>
      <c r="BL120" s="938"/>
      <c r="BM120" s="938"/>
      <c r="BN120" s="938"/>
      <c r="BO120" s="938"/>
      <c r="BP120" s="939"/>
      <c r="BQ120" s="975">
        <v>2106729</v>
      </c>
      <c r="BR120" s="976"/>
      <c r="BS120" s="976"/>
      <c r="BT120" s="976"/>
      <c r="BU120" s="976"/>
      <c r="BV120" s="976">
        <v>1960256</v>
      </c>
      <c r="BW120" s="976"/>
      <c r="BX120" s="976"/>
      <c r="BY120" s="976"/>
      <c r="BZ120" s="976"/>
      <c r="CA120" s="976">
        <v>2027891</v>
      </c>
      <c r="CB120" s="976"/>
      <c r="CC120" s="976"/>
      <c r="CD120" s="976"/>
      <c r="CE120" s="976"/>
      <c r="CF120" s="990">
        <v>77.900000000000006</v>
      </c>
      <c r="CG120" s="991"/>
      <c r="CH120" s="991"/>
      <c r="CI120" s="991"/>
      <c r="CJ120" s="991"/>
      <c r="CK120" s="1056" t="s">
        <v>464</v>
      </c>
      <c r="CL120" s="1057"/>
      <c r="CM120" s="1057"/>
      <c r="CN120" s="1057"/>
      <c r="CO120" s="1058"/>
      <c r="CP120" s="1064"/>
      <c r="CQ120" s="1065"/>
      <c r="CR120" s="1065"/>
      <c r="CS120" s="1065"/>
      <c r="CT120" s="1065"/>
      <c r="CU120" s="1065"/>
      <c r="CV120" s="1065"/>
      <c r="CW120" s="1065"/>
      <c r="CX120" s="1065"/>
      <c r="CY120" s="1065"/>
      <c r="CZ120" s="1065"/>
      <c r="DA120" s="1065"/>
      <c r="DB120" s="1065"/>
      <c r="DC120" s="1065"/>
      <c r="DD120" s="1065"/>
      <c r="DE120" s="1065"/>
      <c r="DF120" s="1066"/>
      <c r="DG120" s="975"/>
      <c r="DH120" s="976"/>
      <c r="DI120" s="976"/>
      <c r="DJ120" s="976"/>
      <c r="DK120" s="976"/>
      <c r="DL120" s="976"/>
      <c r="DM120" s="976"/>
      <c r="DN120" s="976"/>
      <c r="DO120" s="976"/>
      <c r="DP120" s="976"/>
      <c r="DQ120" s="976"/>
      <c r="DR120" s="976"/>
      <c r="DS120" s="976"/>
      <c r="DT120" s="976"/>
      <c r="DU120" s="976"/>
      <c r="DV120" s="977"/>
      <c r="DW120" s="977"/>
      <c r="DX120" s="977"/>
      <c r="DY120" s="977"/>
      <c r="DZ120" s="978"/>
    </row>
    <row r="121" spans="1:130" s="169" customFormat="1" ht="26.25" customHeight="1" x14ac:dyDescent="0.15">
      <c r="A121" s="1108"/>
      <c r="B121" s="995"/>
      <c r="C121" s="1016" t="s">
        <v>465</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7" t="s">
        <v>126</v>
      </c>
      <c r="AB121" s="1008"/>
      <c r="AC121" s="1008"/>
      <c r="AD121" s="1008"/>
      <c r="AE121" s="1009"/>
      <c r="AF121" s="1010" t="s">
        <v>126</v>
      </c>
      <c r="AG121" s="1008"/>
      <c r="AH121" s="1008"/>
      <c r="AI121" s="1008"/>
      <c r="AJ121" s="1009"/>
      <c r="AK121" s="1010" t="s">
        <v>466</v>
      </c>
      <c r="AL121" s="1008"/>
      <c r="AM121" s="1008"/>
      <c r="AN121" s="1008"/>
      <c r="AO121" s="1009"/>
      <c r="AP121" s="1011" t="s">
        <v>126</v>
      </c>
      <c r="AQ121" s="1012"/>
      <c r="AR121" s="1012"/>
      <c r="AS121" s="1012"/>
      <c r="AT121" s="1013"/>
      <c r="AU121" s="1041"/>
      <c r="AV121" s="1042"/>
      <c r="AW121" s="1042"/>
      <c r="AX121" s="1042"/>
      <c r="AY121" s="1043"/>
      <c r="AZ121" s="998" t="s">
        <v>467</v>
      </c>
      <c r="BA121" s="999"/>
      <c r="BB121" s="999"/>
      <c r="BC121" s="999"/>
      <c r="BD121" s="999"/>
      <c r="BE121" s="999"/>
      <c r="BF121" s="999"/>
      <c r="BG121" s="999"/>
      <c r="BH121" s="999"/>
      <c r="BI121" s="999"/>
      <c r="BJ121" s="999"/>
      <c r="BK121" s="999"/>
      <c r="BL121" s="999"/>
      <c r="BM121" s="999"/>
      <c r="BN121" s="999"/>
      <c r="BO121" s="999"/>
      <c r="BP121" s="1000"/>
      <c r="BQ121" s="968" t="s">
        <v>126</v>
      </c>
      <c r="BR121" s="969"/>
      <c r="BS121" s="969"/>
      <c r="BT121" s="969"/>
      <c r="BU121" s="969"/>
      <c r="BV121" s="969" t="s">
        <v>126</v>
      </c>
      <c r="BW121" s="969"/>
      <c r="BX121" s="969"/>
      <c r="BY121" s="969"/>
      <c r="BZ121" s="969"/>
      <c r="CA121" s="969" t="s">
        <v>126</v>
      </c>
      <c r="CB121" s="969"/>
      <c r="CC121" s="969"/>
      <c r="CD121" s="969"/>
      <c r="CE121" s="969"/>
      <c r="CF121" s="963" t="s">
        <v>126</v>
      </c>
      <c r="CG121" s="964"/>
      <c r="CH121" s="964"/>
      <c r="CI121" s="964"/>
      <c r="CJ121" s="964"/>
      <c r="CK121" s="1059"/>
      <c r="CL121" s="1060"/>
      <c r="CM121" s="1060"/>
      <c r="CN121" s="1060"/>
      <c r="CO121" s="1061"/>
      <c r="CP121" s="1069"/>
      <c r="CQ121" s="1070"/>
      <c r="CR121" s="1070"/>
      <c r="CS121" s="1070"/>
      <c r="CT121" s="1070"/>
      <c r="CU121" s="1070"/>
      <c r="CV121" s="1070"/>
      <c r="CW121" s="1070"/>
      <c r="CX121" s="1070"/>
      <c r="CY121" s="1070"/>
      <c r="CZ121" s="1070"/>
      <c r="DA121" s="1070"/>
      <c r="DB121" s="1070"/>
      <c r="DC121" s="1070"/>
      <c r="DD121" s="1070"/>
      <c r="DE121" s="1070"/>
      <c r="DF121" s="1071"/>
      <c r="DG121" s="968"/>
      <c r="DH121" s="969"/>
      <c r="DI121" s="969"/>
      <c r="DJ121" s="969"/>
      <c r="DK121" s="969"/>
      <c r="DL121" s="969"/>
      <c r="DM121" s="969"/>
      <c r="DN121" s="969"/>
      <c r="DO121" s="969"/>
      <c r="DP121" s="969"/>
      <c r="DQ121" s="969"/>
      <c r="DR121" s="969"/>
      <c r="DS121" s="969"/>
      <c r="DT121" s="969"/>
      <c r="DU121" s="969"/>
      <c r="DV121" s="970"/>
      <c r="DW121" s="970"/>
      <c r="DX121" s="970"/>
      <c r="DY121" s="970"/>
      <c r="DZ121" s="971"/>
    </row>
    <row r="122" spans="1:130" s="169" customFormat="1" ht="26.25" customHeight="1" x14ac:dyDescent="0.15">
      <c r="A122" s="1108"/>
      <c r="B122" s="995"/>
      <c r="C122" s="965" t="s">
        <v>448</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7" t="s">
        <v>126</v>
      </c>
      <c r="AB122" s="1008"/>
      <c r="AC122" s="1008"/>
      <c r="AD122" s="1008"/>
      <c r="AE122" s="1009"/>
      <c r="AF122" s="1010" t="s">
        <v>126</v>
      </c>
      <c r="AG122" s="1008"/>
      <c r="AH122" s="1008"/>
      <c r="AI122" s="1008"/>
      <c r="AJ122" s="1009"/>
      <c r="AK122" s="1010" t="s">
        <v>126</v>
      </c>
      <c r="AL122" s="1008"/>
      <c r="AM122" s="1008"/>
      <c r="AN122" s="1008"/>
      <c r="AO122" s="1009"/>
      <c r="AP122" s="1011" t="s">
        <v>126</v>
      </c>
      <c r="AQ122" s="1012"/>
      <c r="AR122" s="1012"/>
      <c r="AS122" s="1012"/>
      <c r="AT122" s="1013"/>
      <c r="AU122" s="1041"/>
      <c r="AV122" s="1042"/>
      <c r="AW122" s="1042"/>
      <c r="AX122" s="1042"/>
      <c r="AY122" s="1043"/>
      <c r="AZ122" s="1023" t="s">
        <v>468</v>
      </c>
      <c r="BA122" s="1014"/>
      <c r="BB122" s="1014"/>
      <c r="BC122" s="1014"/>
      <c r="BD122" s="1014"/>
      <c r="BE122" s="1014"/>
      <c r="BF122" s="1014"/>
      <c r="BG122" s="1014"/>
      <c r="BH122" s="1014"/>
      <c r="BI122" s="1014"/>
      <c r="BJ122" s="1014"/>
      <c r="BK122" s="1014"/>
      <c r="BL122" s="1014"/>
      <c r="BM122" s="1014"/>
      <c r="BN122" s="1014"/>
      <c r="BO122" s="1014"/>
      <c r="BP122" s="1015"/>
      <c r="BQ122" s="1046">
        <v>3952409</v>
      </c>
      <c r="BR122" s="1047"/>
      <c r="BS122" s="1047"/>
      <c r="BT122" s="1047"/>
      <c r="BU122" s="1047"/>
      <c r="BV122" s="1047">
        <v>3880726</v>
      </c>
      <c r="BW122" s="1047"/>
      <c r="BX122" s="1047"/>
      <c r="BY122" s="1047"/>
      <c r="BZ122" s="1047"/>
      <c r="CA122" s="1047">
        <v>3756387</v>
      </c>
      <c r="CB122" s="1047"/>
      <c r="CC122" s="1047"/>
      <c r="CD122" s="1047"/>
      <c r="CE122" s="1047"/>
      <c r="CF122" s="1067">
        <v>144.30000000000001</v>
      </c>
      <c r="CG122" s="1068"/>
      <c r="CH122" s="1068"/>
      <c r="CI122" s="1068"/>
      <c r="CJ122" s="1068"/>
      <c r="CK122" s="1059"/>
      <c r="CL122" s="1060"/>
      <c r="CM122" s="1060"/>
      <c r="CN122" s="1060"/>
      <c r="CO122" s="1061"/>
      <c r="CP122" s="1069"/>
      <c r="CQ122" s="1070"/>
      <c r="CR122" s="1070"/>
      <c r="CS122" s="1070"/>
      <c r="CT122" s="1070"/>
      <c r="CU122" s="1070"/>
      <c r="CV122" s="1070"/>
      <c r="CW122" s="1070"/>
      <c r="CX122" s="1070"/>
      <c r="CY122" s="1070"/>
      <c r="CZ122" s="1070"/>
      <c r="DA122" s="1070"/>
      <c r="DB122" s="1070"/>
      <c r="DC122" s="1070"/>
      <c r="DD122" s="1070"/>
      <c r="DE122" s="1070"/>
      <c r="DF122" s="1071"/>
      <c r="DG122" s="968"/>
      <c r="DH122" s="969"/>
      <c r="DI122" s="969"/>
      <c r="DJ122" s="969"/>
      <c r="DK122" s="969"/>
      <c r="DL122" s="969"/>
      <c r="DM122" s="969"/>
      <c r="DN122" s="969"/>
      <c r="DO122" s="969"/>
      <c r="DP122" s="969"/>
      <c r="DQ122" s="969"/>
      <c r="DR122" s="969"/>
      <c r="DS122" s="969"/>
      <c r="DT122" s="969"/>
      <c r="DU122" s="969"/>
      <c r="DV122" s="970"/>
      <c r="DW122" s="970"/>
      <c r="DX122" s="970"/>
      <c r="DY122" s="970"/>
      <c r="DZ122" s="971"/>
    </row>
    <row r="123" spans="1:130" s="169" customFormat="1" ht="26.25" customHeight="1" x14ac:dyDescent="0.15">
      <c r="A123" s="1108"/>
      <c r="B123" s="995"/>
      <c r="C123" s="965" t="s">
        <v>454</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7" t="s">
        <v>126</v>
      </c>
      <c r="AB123" s="1008"/>
      <c r="AC123" s="1008"/>
      <c r="AD123" s="1008"/>
      <c r="AE123" s="1009"/>
      <c r="AF123" s="1010" t="s">
        <v>126</v>
      </c>
      <c r="AG123" s="1008"/>
      <c r="AH123" s="1008"/>
      <c r="AI123" s="1008"/>
      <c r="AJ123" s="1009"/>
      <c r="AK123" s="1010" t="s">
        <v>126</v>
      </c>
      <c r="AL123" s="1008"/>
      <c r="AM123" s="1008"/>
      <c r="AN123" s="1008"/>
      <c r="AO123" s="1009"/>
      <c r="AP123" s="1011" t="s">
        <v>126</v>
      </c>
      <c r="AQ123" s="1012"/>
      <c r="AR123" s="1012"/>
      <c r="AS123" s="1012"/>
      <c r="AT123" s="1013"/>
      <c r="AU123" s="1044"/>
      <c r="AV123" s="1045"/>
      <c r="AW123" s="1045"/>
      <c r="AX123" s="1045"/>
      <c r="AY123" s="1045"/>
      <c r="AZ123" s="200" t="s">
        <v>189</v>
      </c>
      <c r="BA123" s="200"/>
      <c r="BB123" s="200"/>
      <c r="BC123" s="200"/>
      <c r="BD123" s="200"/>
      <c r="BE123" s="200"/>
      <c r="BF123" s="200"/>
      <c r="BG123" s="200"/>
      <c r="BH123" s="200"/>
      <c r="BI123" s="200"/>
      <c r="BJ123" s="200"/>
      <c r="BK123" s="200"/>
      <c r="BL123" s="200"/>
      <c r="BM123" s="200"/>
      <c r="BN123" s="200"/>
      <c r="BO123" s="1024" t="s">
        <v>469</v>
      </c>
      <c r="BP123" s="1055"/>
      <c r="BQ123" s="1114">
        <v>6059138</v>
      </c>
      <c r="BR123" s="1115"/>
      <c r="BS123" s="1115"/>
      <c r="BT123" s="1115"/>
      <c r="BU123" s="1115"/>
      <c r="BV123" s="1115">
        <v>5840982</v>
      </c>
      <c r="BW123" s="1115"/>
      <c r="BX123" s="1115"/>
      <c r="BY123" s="1115"/>
      <c r="BZ123" s="1115"/>
      <c r="CA123" s="1115">
        <v>5784278</v>
      </c>
      <c r="CB123" s="1115"/>
      <c r="CC123" s="1115"/>
      <c r="CD123" s="1115"/>
      <c r="CE123" s="1115"/>
      <c r="CF123" s="1048"/>
      <c r="CG123" s="1049"/>
      <c r="CH123" s="1049"/>
      <c r="CI123" s="1049"/>
      <c r="CJ123" s="1050"/>
      <c r="CK123" s="1059"/>
      <c r="CL123" s="1060"/>
      <c r="CM123" s="1060"/>
      <c r="CN123" s="1060"/>
      <c r="CO123" s="1061"/>
      <c r="CP123" s="1069"/>
      <c r="CQ123" s="1070"/>
      <c r="CR123" s="1070"/>
      <c r="CS123" s="1070"/>
      <c r="CT123" s="1070"/>
      <c r="CU123" s="1070"/>
      <c r="CV123" s="1070"/>
      <c r="CW123" s="1070"/>
      <c r="CX123" s="1070"/>
      <c r="CY123" s="1070"/>
      <c r="CZ123" s="1070"/>
      <c r="DA123" s="1070"/>
      <c r="DB123" s="1070"/>
      <c r="DC123" s="1070"/>
      <c r="DD123" s="1070"/>
      <c r="DE123" s="1070"/>
      <c r="DF123" s="1071"/>
      <c r="DG123" s="1007"/>
      <c r="DH123" s="1008"/>
      <c r="DI123" s="1008"/>
      <c r="DJ123" s="1008"/>
      <c r="DK123" s="1009"/>
      <c r="DL123" s="1010"/>
      <c r="DM123" s="1008"/>
      <c r="DN123" s="1008"/>
      <c r="DO123" s="1008"/>
      <c r="DP123" s="1009"/>
      <c r="DQ123" s="1010"/>
      <c r="DR123" s="1008"/>
      <c r="DS123" s="1008"/>
      <c r="DT123" s="1008"/>
      <c r="DU123" s="1009"/>
      <c r="DV123" s="1011"/>
      <c r="DW123" s="1012"/>
      <c r="DX123" s="1012"/>
      <c r="DY123" s="1012"/>
      <c r="DZ123" s="1013"/>
    </row>
    <row r="124" spans="1:130" s="169" customFormat="1" ht="26.25" customHeight="1" thickBot="1" x14ac:dyDescent="0.2">
      <c r="A124" s="1108"/>
      <c r="B124" s="995"/>
      <c r="C124" s="965" t="s">
        <v>457</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7" t="s">
        <v>126</v>
      </c>
      <c r="AB124" s="1008"/>
      <c r="AC124" s="1008"/>
      <c r="AD124" s="1008"/>
      <c r="AE124" s="1009"/>
      <c r="AF124" s="1010" t="s">
        <v>126</v>
      </c>
      <c r="AG124" s="1008"/>
      <c r="AH124" s="1008"/>
      <c r="AI124" s="1008"/>
      <c r="AJ124" s="1009"/>
      <c r="AK124" s="1010" t="s">
        <v>126</v>
      </c>
      <c r="AL124" s="1008"/>
      <c r="AM124" s="1008"/>
      <c r="AN124" s="1008"/>
      <c r="AO124" s="1009"/>
      <c r="AP124" s="1011" t="s">
        <v>126</v>
      </c>
      <c r="AQ124" s="1012"/>
      <c r="AR124" s="1012"/>
      <c r="AS124" s="1012"/>
      <c r="AT124" s="1013"/>
      <c r="AU124" s="1110" t="s">
        <v>470</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v>4.5</v>
      </c>
      <c r="BR124" s="1077"/>
      <c r="BS124" s="1077"/>
      <c r="BT124" s="1077"/>
      <c r="BU124" s="1077"/>
      <c r="BV124" s="1077">
        <v>0.9</v>
      </c>
      <c r="BW124" s="1077"/>
      <c r="BX124" s="1077"/>
      <c r="BY124" s="1077"/>
      <c r="BZ124" s="1077"/>
      <c r="CA124" s="1077" t="s">
        <v>126</v>
      </c>
      <c r="CB124" s="1077"/>
      <c r="CC124" s="1077"/>
      <c r="CD124" s="1077"/>
      <c r="CE124" s="1077"/>
      <c r="CF124" s="1078"/>
      <c r="CG124" s="1079"/>
      <c r="CH124" s="1079"/>
      <c r="CI124" s="1079"/>
      <c r="CJ124" s="1080"/>
      <c r="CK124" s="1062"/>
      <c r="CL124" s="1062"/>
      <c r="CM124" s="1062"/>
      <c r="CN124" s="1062"/>
      <c r="CO124" s="1063"/>
      <c r="CP124" s="1069"/>
      <c r="CQ124" s="1070"/>
      <c r="CR124" s="1070"/>
      <c r="CS124" s="1070"/>
      <c r="CT124" s="1070"/>
      <c r="CU124" s="1070"/>
      <c r="CV124" s="1070"/>
      <c r="CW124" s="1070"/>
      <c r="CX124" s="1070"/>
      <c r="CY124" s="1070"/>
      <c r="CZ124" s="1070"/>
      <c r="DA124" s="1070"/>
      <c r="DB124" s="1070"/>
      <c r="DC124" s="1070"/>
      <c r="DD124" s="1070"/>
      <c r="DE124" s="1070"/>
      <c r="DF124" s="1071"/>
      <c r="DG124" s="1054"/>
      <c r="DH124" s="1033"/>
      <c r="DI124" s="1033"/>
      <c r="DJ124" s="1033"/>
      <c r="DK124" s="1034"/>
      <c r="DL124" s="1032"/>
      <c r="DM124" s="1033"/>
      <c r="DN124" s="1033"/>
      <c r="DO124" s="1033"/>
      <c r="DP124" s="1034"/>
      <c r="DQ124" s="1032"/>
      <c r="DR124" s="1033"/>
      <c r="DS124" s="1033"/>
      <c r="DT124" s="1033"/>
      <c r="DU124" s="1034"/>
      <c r="DV124" s="1035"/>
      <c r="DW124" s="1036"/>
      <c r="DX124" s="1036"/>
      <c r="DY124" s="1036"/>
      <c r="DZ124" s="1037"/>
    </row>
    <row r="125" spans="1:130" s="169" customFormat="1" ht="26.25" customHeight="1" x14ac:dyDescent="0.15">
      <c r="A125" s="1108"/>
      <c r="B125" s="995"/>
      <c r="C125" s="965" t="s">
        <v>459</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7" t="s">
        <v>126</v>
      </c>
      <c r="AB125" s="1008"/>
      <c r="AC125" s="1008"/>
      <c r="AD125" s="1008"/>
      <c r="AE125" s="1009"/>
      <c r="AF125" s="1010" t="s">
        <v>126</v>
      </c>
      <c r="AG125" s="1008"/>
      <c r="AH125" s="1008"/>
      <c r="AI125" s="1008"/>
      <c r="AJ125" s="1009"/>
      <c r="AK125" s="1010" t="s">
        <v>126</v>
      </c>
      <c r="AL125" s="1008"/>
      <c r="AM125" s="1008"/>
      <c r="AN125" s="1008"/>
      <c r="AO125" s="1009"/>
      <c r="AP125" s="1011" t="s">
        <v>126</v>
      </c>
      <c r="AQ125" s="1012"/>
      <c r="AR125" s="1012"/>
      <c r="AS125" s="1012"/>
      <c r="AT125" s="1013"/>
      <c r="AU125" s="201"/>
      <c r="AV125" s="202"/>
      <c r="AW125" s="202"/>
      <c r="AX125" s="202"/>
      <c r="AY125" s="202"/>
      <c r="AZ125" s="202"/>
      <c r="BA125" s="202"/>
      <c r="BB125" s="202"/>
      <c r="BC125" s="202"/>
      <c r="BD125" s="202"/>
      <c r="BE125" s="202"/>
      <c r="BF125" s="202"/>
      <c r="BG125" s="202"/>
      <c r="BH125" s="202"/>
      <c r="BI125" s="202"/>
      <c r="BJ125" s="202"/>
      <c r="BK125" s="202"/>
      <c r="BL125" s="202"/>
      <c r="BM125" s="202"/>
      <c r="BN125" s="202"/>
      <c r="BO125" s="202"/>
      <c r="BP125" s="202"/>
      <c r="BQ125" s="203"/>
      <c r="BR125" s="203"/>
      <c r="BS125" s="203"/>
      <c r="BT125" s="203"/>
      <c r="BU125" s="203"/>
      <c r="BV125" s="203"/>
      <c r="BW125" s="203"/>
      <c r="BX125" s="203"/>
      <c r="BY125" s="203"/>
      <c r="BZ125" s="203"/>
      <c r="CA125" s="203"/>
      <c r="CB125" s="203"/>
      <c r="CC125" s="203"/>
      <c r="CD125" s="203"/>
      <c r="CE125" s="203"/>
      <c r="CF125" s="203"/>
      <c r="CG125" s="203"/>
      <c r="CH125" s="203"/>
      <c r="CI125" s="203"/>
      <c r="CJ125" s="204"/>
      <c r="CK125" s="1072" t="s">
        <v>471</v>
      </c>
      <c r="CL125" s="1057"/>
      <c r="CM125" s="1057"/>
      <c r="CN125" s="1057"/>
      <c r="CO125" s="1058"/>
      <c r="CP125" s="989" t="s">
        <v>472</v>
      </c>
      <c r="CQ125" s="938"/>
      <c r="CR125" s="938"/>
      <c r="CS125" s="938"/>
      <c r="CT125" s="938"/>
      <c r="CU125" s="938"/>
      <c r="CV125" s="938"/>
      <c r="CW125" s="938"/>
      <c r="CX125" s="938"/>
      <c r="CY125" s="938"/>
      <c r="CZ125" s="938"/>
      <c r="DA125" s="938"/>
      <c r="DB125" s="938"/>
      <c r="DC125" s="938"/>
      <c r="DD125" s="938"/>
      <c r="DE125" s="938"/>
      <c r="DF125" s="939"/>
      <c r="DG125" s="975" t="s">
        <v>126</v>
      </c>
      <c r="DH125" s="976"/>
      <c r="DI125" s="976"/>
      <c r="DJ125" s="976"/>
      <c r="DK125" s="976"/>
      <c r="DL125" s="976" t="s">
        <v>126</v>
      </c>
      <c r="DM125" s="976"/>
      <c r="DN125" s="976"/>
      <c r="DO125" s="976"/>
      <c r="DP125" s="976"/>
      <c r="DQ125" s="976" t="s">
        <v>126</v>
      </c>
      <c r="DR125" s="976"/>
      <c r="DS125" s="976"/>
      <c r="DT125" s="976"/>
      <c r="DU125" s="976"/>
      <c r="DV125" s="977" t="s">
        <v>126</v>
      </c>
      <c r="DW125" s="977"/>
      <c r="DX125" s="977"/>
      <c r="DY125" s="977"/>
      <c r="DZ125" s="978"/>
    </row>
    <row r="126" spans="1:130" s="169" customFormat="1" ht="26.25" customHeight="1" thickBot="1" x14ac:dyDescent="0.2">
      <c r="A126" s="1108"/>
      <c r="B126" s="995"/>
      <c r="C126" s="965" t="s">
        <v>461</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7" t="s">
        <v>126</v>
      </c>
      <c r="AB126" s="1008"/>
      <c r="AC126" s="1008"/>
      <c r="AD126" s="1008"/>
      <c r="AE126" s="1009"/>
      <c r="AF126" s="1010" t="s">
        <v>126</v>
      </c>
      <c r="AG126" s="1008"/>
      <c r="AH126" s="1008"/>
      <c r="AI126" s="1008"/>
      <c r="AJ126" s="1009"/>
      <c r="AK126" s="1010" t="s">
        <v>126</v>
      </c>
      <c r="AL126" s="1008"/>
      <c r="AM126" s="1008"/>
      <c r="AN126" s="1008"/>
      <c r="AO126" s="1009"/>
      <c r="AP126" s="1011" t="s">
        <v>126</v>
      </c>
      <c r="AQ126" s="1012"/>
      <c r="AR126" s="1012"/>
      <c r="AS126" s="1012"/>
      <c r="AT126" s="1013"/>
      <c r="AU126" s="205"/>
      <c r="AV126" s="205"/>
      <c r="AW126" s="205"/>
      <c r="AX126" s="205"/>
      <c r="AY126" s="205"/>
      <c r="AZ126" s="205"/>
      <c r="BA126" s="205"/>
      <c r="BB126" s="205"/>
      <c r="BC126" s="205"/>
      <c r="BD126" s="205"/>
      <c r="BE126" s="205"/>
      <c r="BF126" s="205"/>
      <c r="BG126" s="205"/>
      <c r="BH126" s="205"/>
      <c r="BI126" s="205"/>
      <c r="BJ126" s="205"/>
      <c r="BK126" s="205"/>
      <c r="BL126" s="205"/>
      <c r="BM126" s="205"/>
      <c r="BN126" s="205"/>
      <c r="BO126" s="205"/>
      <c r="BP126" s="205"/>
      <c r="BQ126" s="205"/>
      <c r="BR126" s="205"/>
      <c r="BS126" s="205"/>
      <c r="BT126" s="205"/>
      <c r="BU126" s="205"/>
      <c r="BV126" s="205"/>
      <c r="BW126" s="205"/>
      <c r="BX126" s="205"/>
      <c r="BY126" s="205"/>
      <c r="BZ126" s="205"/>
      <c r="CA126" s="205"/>
      <c r="CB126" s="205"/>
      <c r="CC126" s="205"/>
      <c r="CD126" s="206"/>
      <c r="CE126" s="206"/>
      <c r="CF126" s="206"/>
      <c r="CG126" s="203"/>
      <c r="CH126" s="203"/>
      <c r="CI126" s="203"/>
      <c r="CJ126" s="204"/>
      <c r="CK126" s="1073"/>
      <c r="CL126" s="1060"/>
      <c r="CM126" s="1060"/>
      <c r="CN126" s="1060"/>
      <c r="CO126" s="1061"/>
      <c r="CP126" s="998" t="s">
        <v>473</v>
      </c>
      <c r="CQ126" s="999"/>
      <c r="CR126" s="999"/>
      <c r="CS126" s="999"/>
      <c r="CT126" s="999"/>
      <c r="CU126" s="999"/>
      <c r="CV126" s="999"/>
      <c r="CW126" s="999"/>
      <c r="CX126" s="999"/>
      <c r="CY126" s="999"/>
      <c r="CZ126" s="999"/>
      <c r="DA126" s="999"/>
      <c r="DB126" s="999"/>
      <c r="DC126" s="999"/>
      <c r="DD126" s="999"/>
      <c r="DE126" s="999"/>
      <c r="DF126" s="1000"/>
      <c r="DG126" s="968" t="s">
        <v>126</v>
      </c>
      <c r="DH126" s="969"/>
      <c r="DI126" s="969"/>
      <c r="DJ126" s="969"/>
      <c r="DK126" s="969"/>
      <c r="DL126" s="969" t="s">
        <v>126</v>
      </c>
      <c r="DM126" s="969"/>
      <c r="DN126" s="969"/>
      <c r="DO126" s="969"/>
      <c r="DP126" s="969"/>
      <c r="DQ126" s="969" t="s">
        <v>126</v>
      </c>
      <c r="DR126" s="969"/>
      <c r="DS126" s="969"/>
      <c r="DT126" s="969"/>
      <c r="DU126" s="969"/>
      <c r="DV126" s="970" t="s">
        <v>126</v>
      </c>
      <c r="DW126" s="970"/>
      <c r="DX126" s="970"/>
      <c r="DY126" s="970"/>
      <c r="DZ126" s="971"/>
    </row>
    <row r="127" spans="1:130" s="169" customFormat="1" ht="26.25" customHeight="1" x14ac:dyDescent="0.15">
      <c r="A127" s="1109"/>
      <c r="B127" s="997"/>
      <c r="C127" s="1051" t="s">
        <v>474</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07" t="s">
        <v>126</v>
      </c>
      <c r="AB127" s="1008"/>
      <c r="AC127" s="1008"/>
      <c r="AD127" s="1008"/>
      <c r="AE127" s="1009"/>
      <c r="AF127" s="1010" t="s">
        <v>126</v>
      </c>
      <c r="AG127" s="1008"/>
      <c r="AH127" s="1008"/>
      <c r="AI127" s="1008"/>
      <c r="AJ127" s="1009"/>
      <c r="AK127" s="1010" t="s">
        <v>126</v>
      </c>
      <c r="AL127" s="1008"/>
      <c r="AM127" s="1008"/>
      <c r="AN127" s="1008"/>
      <c r="AO127" s="1009"/>
      <c r="AP127" s="1011" t="s">
        <v>126</v>
      </c>
      <c r="AQ127" s="1012"/>
      <c r="AR127" s="1012"/>
      <c r="AS127" s="1012"/>
      <c r="AT127" s="1013"/>
      <c r="AU127" s="205"/>
      <c r="AV127" s="205"/>
      <c r="AW127" s="205"/>
      <c r="AX127" s="1081" t="s">
        <v>475</v>
      </c>
      <c r="AY127" s="1082"/>
      <c r="AZ127" s="1082"/>
      <c r="BA127" s="1082"/>
      <c r="BB127" s="1082"/>
      <c r="BC127" s="1082"/>
      <c r="BD127" s="1082"/>
      <c r="BE127" s="1083"/>
      <c r="BF127" s="1084" t="s">
        <v>476</v>
      </c>
      <c r="BG127" s="1082"/>
      <c r="BH127" s="1082"/>
      <c r="BI127" s="1082"/>
      <c r="BJ127" s="1082"/>
      <c r="BK127" s="1082"/>
      <c r="BL127" s="1083"/>
      <c r="BM127" s="1084" t="s">
        <v>477</v>
      </c>
      <c r="BN127" s="1082"/>
      <c r="BO127" s="1082"/>
      <c r="BP127" s="1082"/>
      <c r="BQ127" s="1082"/>
      <c r="BR127" s="1082"/>
      <c r="BS127" s="1083"/>
      <c r="BT127" s="1084" t="s">
        <v>478</v>
      </c>
      <c r="BU127" s="1082"/>
      <c r="BV127" s="1082"/>
      <c r="BW127" s="1082"/>
      <c r="BX127" s="1082"/>
      <c r="BY127" s="1082"/>
      <c r="BZ127" s="1106"/>
      <c r="CA127" s="205"/>
      <c r="CB127" s="205"/>
      <c r="CC127" s="205"/>
      <c r="CD127" s="206"/>
      <c r="CE127" s="206"/>
      <c r="CF127" s="206"/>
      <c r="CG127" s="203"/>
      <c r="CH127" s="203"/>
      <c r="CI127" s="203"/>
      <c r="CJ127" s="204"/>
      <c r="CK127" s="1073"/>
      <c r="CL127" s="1060"/>
      <c r="CM127" s="1060"/>
      <c r="CN127" s="1060"/>
      <c r="CO127" s="1061"/>
      <c r="CP127" s="998" t="s">
        <v>479</v>
      </c>
      <c r="CQ127" s="999"/>
      <c r="CR127" s="999"/>
      <c r="CS127" s="999"/>
      <c r="CT127" s="999"/>
      <c r="CU127" s="999"/>
      <c r="CV127" s="999"/>
      <c r="CW127" s="999"/>
      <c r="CX127" s="999"/>
      <c r="CY127" s="999"/>
      <c r="CZ127" s="999"/>
      <c r="DA127" s="999"/>
      <c r="DB127" s="999"/>
      <c r="DC127" s="999"/>
      <c r="DD127" s="999"/>
      <c r="DE127" s="999"/>
      <c r="DF127" s="1000"/>
      <c r="DG127" s="968" t="s">
        <v>126</v>
      </c>
      <c r="DH127" s="969"/>
      <c r="DI127" s="969"/>
      <c r="DJ127" s="969"/>
      <c r="DK127" s="969"/>
      <c r="DL127" s="969" t="s">
        <v>126</v>
      </c>
      <c r="DM127" s="969"/>
      <c r="DN127" s="969"/>
      <c r="DO127" s="969"/>
      <c r="DP127" s="969"/>
      <c r="DQ127" s="969" t="s">
        <v>126</v>
      </c>
      <c r="DR127" s="969"/>
      <c r="DS127" s="969"/>
      <c r="DT127" s="969"/>
      <c r="DU127" s="969"/>
      <c r="DV127" s="970" t="s">
        <v>126</v>
      </c>
      <c r="DW127" s="970"/>
      <c r="DX127" s="970"/>
      <c r="DY127" s="970"/>
      <c r="DZ127" s="971"/>
    </row>
    <row r="128" spans="1:130" s="169" customFormat="1" ht="26.25" customHeight="1" thickBot="1" x14ac:dyDescent="0.2">
      <c r="A128" s="1092" t="s">
        <v>480</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481</v>
      </c>
      <c r="X128" s="1094"/>
      <c r="Y128" s="1094"/>
      <c r="Z128" s="1095"/>
      <c r="AA128" s="1096" t="s">
        <v>126</v>
      </c>
      <c r="AB128" s="1097"/>
      <c r="AC128" s="1097"/>
      <c r="AD128" s="1097"/>
      <c r="AE128" s="1098"/>
      <c r="AF128" s="1099" t="s">
        <v>126</v>
      </c>
      <c r="AG128" s="1097"/>
      <c r="AH128" s="1097"/>
      <c r="AI128" s="1097"/>
      <c r="AJ128" s="1098"/>
      <c r="AK128" s="1099" t="s">
        <v>126</v>
      </c>
      <c r="AL128" s="1097"/>
      <c r="AM128" s="1097"/>
      <c r="AN128" s="1097"/>
      <c r="AO128" s="1098"/>
      <c r="AP128" s="1100"/>
      <c r="AQ128" s="1101"/>
      <c r="AR128" s="1101"/>
      <c r="AS128" s="1101"/>
      <c r="AT128" s="1102"/>
      <c r="AU128" s="205"/>
      <c r="AV128" s="205"/>
      <c r="AW128" s="205"/>
      <c r="AX128" s="937" t="s">
        <v>482</v>
      </c>
      <c r="AY128" s="938"/>
      <c r="AZ128" s="938"/>
      <c r="BA128" s="938"/>
      <c r="BB128" s="938"/>
      <c r="BC128" s="938"/>
      <c r="BD128" s="938"/>
      <c r="BE128" s="939"/>
      <c r="BF128" s="1103" t="s">
        <v>126</v>
      </c>
      <c r="BG128" s="1104"/>
      <c r="BH128" s="1104"/>
      <c r="BI128" s="1104"/>
      <c r="BJ128" s="1104"/>
      <c r="BK128" s="1104"/>
      <c r="BL128" s="1105"/>
      <c r="BM128" s="1103">
        <v>15</v>
      </c>
      <c r="BN128" s="1104"/>
      <c r="BO128" s="1104"/>
      <c r="BP128" s="1104"/>
      <c r="BQ128" s="1104"/>
      <c r="BR128" s="1104"/>
      <c r="BS128" s="1105"/>
      <c r="BT128" s="1103">
        <v>20</v>
      </c>
      <c r="BU128" s="1104"/>
      <c r="BV128" s="1104"/>
      <c r="BW128" s="1104"/>
      <c r="BX128" s="1104"/>
      <c r="BY128" s="1104"/>
      <c r="BZ128" s="1128"/>
      <c r="CA128" s="206"/>
      <c r="CB128" s="206"/>
      <c r="CC128" s="206"/>
      <c r="CD128" s="206"/>
      <c r="CE128" s="206"/>
      <c r="CF128" s="206"/>
      <c r="CG128" s="203"/>
      <c r="CH128" s="203"/>
      <c r="CI128" s="203"/>
      <c r="CJ128" s="204"/>
      <c r="CK128" s="1074"/>
      <c r="CL128" s="1075"/>
      <c r="CM128" s="1075"/>
      <c r="CN128" s="1075"/>
      <c r="CO128" s="1076"/>
      <c r="CP128" s="1085" t="s">
        <v>483</v>
      </c>
      <c r="CQ128" s="1086"/>
      <c r="CR128" s="1086"/>
      <c r="CS128" s="1086"/>
      <c r="CT128" s="1086"/>
      <c r="CU128" s="1086"/>
      <c r="CV128" s="1086"/>
      <c r="CW128" s="1086"/>
      <c r="CX128" s="1086"/>
      <c r="CY128" s="1086"/>
      <c r="CZ128" s="1086"/>
      <c r="DA128" s="1086"/>
      <c r="DB128" s="1086"/>
      <c r="DC128" s="1086"/>
      <c r="DD128" s="1086"/>
      <c r="DE128" s="1086"/>
      <c r="DF128" s="1087"/>
      <c r="DG128" s="1088" t="s">
        <v>126</v>
      </c>
      <c r="DH128" s="1089"/>
      <c r="DI128" s="1089"/>
      <c r="DJ128" s="1089"/>
      <c r="DK128" s="1089"/>
      <c r="DL128" s="1089" t="s">
        <v>126</v>
      </c>
      <c r="DM128" s="1089"/>
      <c r="DN128" s="1089"/>
      <c r="DO128" s="1089"/>
      <c r="DP128" s="1089"/>
      <c r="DQ128" s="1089" t="s">
        <v>126</v>
      </c>
      <c r="DR128" s="1089"/>
      <c r="DS128" s="1089"/>
      <c r="DT128" s="1089"/>
      <c r="DU128" s="1089"/>
      <c r="DV128" s="1090" t="s">
        <v>126</v>
      </c>
      <c r="DW128" s="1090"/>
      <c r="DX128" s="1090"/>
      <c r="DY128" s="1090"/>
      <c r="DZ128" s="1091"/>
    </row>
    <row r="129" spans="1:131" s="169" customFormat="1" ht="26.25" customHeight="1" x14ac:dyDescent="0.15">
      <c r="A129" s="979" t="s">
        <v>105</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2" t="s">
        <v>484</v>
      </c>
      <c r="X129" s="1123"/>
      <c r="Y129" s="1123"/>
      <c r="Z129" s="1124"/>
      <c r="AA129" s="1007">
        <v>2856774</v>
      </c>
      <c r="AB129" s="1008"/>
      <c r="AC129" s="1008"/>
      <c r="AD129" s="1008"/>
      <c r="AE129" s="1009"/>
      <c r="AF129" s="1010">
        <v>2778520</v>
      </c>
      <c r="AG129" s="1008"/>
      <c r="AH129" s="1008"/>
      <c r="AI129" s="1008"/>
      <c r="AJ129" s="1009"/>
      <c r="AK129" s="1010">
        <v>2982655</v>
      </c>
      <c r="AL129" s="1008"/>
      <c r="AM129" s="1008"/>
      <c r="AN129" s="1008"/>
      <c r="AO129" s="1009"/>
      <c r="AP129" s="1125"/>
      <c r="AQ129" s="1126"/>
      <c r="AR129" s="1126"/>
      <c r="AS129" s="1126"/>
      <c r="AT129" s="1127"/>
      <c r="AU129" s="207"/>
      <c r="AV129" s="207"/>
      <c r="AW129" s="207"/>
      <c r="AX129" s="1116" t="s">
        <v>485</v>
      </c>
      <c r="AY129" s="999"/>
      <c r="AZ129" s="999"/>
      <c r="BA129" s="999"/>
      <c r="BB129" s="999"/>
      <c r="BC129" s="999"/>
      <c r="BD129" s="999"/>
      <c r="BE129" s="1000"/>
      <c r="BF129" s="1117" t="s">
        <v>126</v>
      </c>
      <c r="BG129" s="1118"/>
      <c r="BH129" s="1118"/>
      <c r="BI129" s="1118"/>
      <c r="BJ129" s="1118"/>
      <c r="BK129" s="1118"/>
      <c r="BL129" s="1119"/>
      <c r="BM129" s="1117">
        <v>20</v>
      </c>
      <c r="BN129" s="1118"/>
      <c r="BO129" s="1118"/>
      <c r="BP129" s="1118"/>
      <c r="BQ129" s="1118"/>
      <c r="BR129" s="1118"/>
      <c r="BS129" s="1119"/>
      <c r="BT129" s="1117">
        <v>30</v>
      </c>
      <c r="BU129" s="1120"/>
      <c r="BV129" s="1120"/>
      <c r="BW129" s="1120"/>
      <c r="BX129" s="1120"/>
      <c r="BY129" s="1120"/>
      <c r="BZ129" s="1121"/>
      <c r="CA129" s="208"/>
      <c r="CB129" s="208"/>
      <c r="CC129" s="208"/>
      <c r="CD129" s="208"/>
      <c r="CE129" s="208"/>
      <c r="CF129" s="208"/>
      <c r="CG129" s="208"/>
      <c r="CH129" s="208"/>
      <c r="CI129" s="208"/>
      <c r="CJ129" s="208"/>
      <c r="CK129" s="208"/>
      <c r="CL129" s="208"/>
      <c r="CM129" s="208"/>
      <c r="CN129" s="208"/>
      <c r="CO129" s="208"/>
      <c r="CP129" s="208"/>
      <c r="CQ129" s="208"/>
      <c r="CR129" s="208"/>
      <c r="CS129" s="208"/>
      <c r="CT129" s="208"/>
      <c r="CU129" s="208"/>
      <c r="CV129" s="208"/>
      <c r="CW129" s="208"/>
      <c r="CX129" s="208"/>
      <c r="CY129" s="208"/>
      <c r="CZ129" s="208"/>
      <c r="DA129" s="208"/>
      <c r="DB129" s="208"/>
      <c r="DC129" s="208"/>
      <c r="DD129" s="208"/>
      <c r="DE129" s="208"/>
      <c r="DF129" s="208"/>
      <c r="DG129" s="208"/>
      <c r="DH129" s="208"/>
      <c r="DI129" s="208"/>
      <c r="DJ129" s="208"/>
      <c r="DK129" s="208"/>
      <c r="DL129" s="208"/>
      <c r="DM129" s="208"/>
      <c r="DN129" s="208"/>
      <c r="DO129" s="208"/>
      <c r="DP129" s="176"/>
      <c r="DQ129" s="176"/>
      <c r="DR129" s="176"/>
      <c r="DS129" s="176"/>
      <c r="DT129" s="176"/>
      <c r="DU129" s="176"/>
      <c r="DV129" s="176"/>
      <c r="DW129" s="176"/>
      <c r="DX129" s="176"/>
      <c r="DY129" s="176"/>
      <c r="DZ129" s="180"/>
    </row>
    <row r="130" spans="1:131" s="169" customFormat="1" ht="26.25" customHeight="1" x14ac:dyDescent="0.15">
      <c r="A130" s="979" t="s">
        <v>486</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2" t="s">
        <v>487</v>
      </c>
      <c r="X130" s="1123"/>
      <c r="Y130" s="1123"/>
      <c r="Z130" s="1124"/>
      <c r="AA130" s="1007">
        <v>392201</v>
      </c>
      <c r="AB130" s="1008"/>
      <c r="AC130" s="1008"/>
      <c r="AD130" s="1008"/>
      <c r="AE130" s="1009"/>
      <c r="AF130" s="1010">
        <v>386168</v>
      </c>
      <c r="AG130" s="1008"/>
      <c r="AH130" s="1008"/>
      <c r="AI130" s="1008"/>
      <c r="AJ130" s="1009"/>
      <c r="AK130" s="1010">
        <v>379090</v>
      </c>
      <c r="AL130" s="1008"/>
      <c r="AM130" s="1008"/>
      <c r="AN130" s="1008"/>
      <c r="AO130" s="1009"/>
      <c r="AP130" s="1125"/>
      <c r="AQ130" s="1126"/>
      <c r="AR130" s="1126"/>
      <c r="AS130" s="1126"/>
      <c r="AT130" s="1127"/>
      <c r="AU130" s="207"/>
      <c r="AV130" s="207"/>
      <c r="AW130" s="207"/>
      <c r="AX130" s="1116" t="s">
        <v>488</v>
      </c>
      <c r="AY130" s="999"/>
      <c r="AZ130" s="999"/>
      <c r="BA130" s="999"/>
      <c r="BB130" s="999"/>
      <c r="BC130" s="999"/>
      <c r="BD130" s="999"/>
      <c r="BE130" s="1000"/>
      <c r="BF130" s="1153">
        <v>7.1</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208"/>
      <c r="CB130" s="208"/>
      <c r="CC130" s="208"/>
      <c r="CD130" s="208"/>
      <c r="CE130" s="208"/>
      <c r="CF130" s="208"/>
      <c r="CG130" s="208"/>
      <c r="CH130" s="208"/>
      <c r="CI130" s="208"/>
      <c r="CJ130" s="208"/>
      <c r="CK130" s="208"/>
      <c r="CL130" s="208"/>
      <c r="CM130" s="208"/>
      <c r="CN130" s="208"/>
      <c r="CO130" s="208"/>
      <c r="CP130" s="208"/>
      <c r="CQ130" s="208"/>
      <c r="CR130" s="208"/>
      <c r="CS130" s="208"/>
      <c r="CT130" s="208"/>
      <c r="CU130" s="208"/>
      <c r="CV130" s="208"/>
      <c r="CW130" s="208"/>
      <c r="CX130" s="208"/>
      <c r="CY130" s="208"/>
      <c r="CZ130" s="208"/>
      <c r="DA130" s="208"/>
      <c r="DB130" s="208"/>
      <c r="DC130" s="208"/>
      <c r="DD130" s="208"/>
      <c r="DE130" s="208"/>
      <c r="DF130" s="208"/>
      <c r="DG130" s="208"/>
      <c r="DH130" s="208"/>
      <c r="DI130" s="208"/>
      <c r="DJ130" s="208"/>
      <c r="DK130" s="208"/>
      <c r="DL130" s="208"/>
      <c r="DM130" s="208"/>
      <c r="DN130" s="208"/>
      <c r="DO130" s="208"/>
      <c r="DP130" s="176"/>
      <c r="DQ130" s="176"/>
      <c r="DR130" s="176"/>
      <c r="DS130" s="176"/>
      <c r="DT130" s="176"/>
      <c r="DU130" s="176"/>
      <c r="DV130" s="176"/>
      <c r="DW130" s="176"/>
      <c r="DX130" s="176"/>
      <c r="DY130" s="176"/>
      <c r="DZ130" s="180"/>
    </row>
    <row r="131" spans="1:131" s="169" customFormat="1" ht="26.25" customHeight="1" thickBot="1" x14ac:dyDescent="0.2">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489</v>
      </c>
      <c r="X131" s="1161"/>
      <c r="Y131" s="1161"/>
      <c r="Z131" s="1162"/>
      <c r="AA131" s="1054">
        <v>2464573</v>
      </c>
      <c r="AB131" s="1033"/>
      <c r="AC131" s="1033"/>
      <c r="AD131" s="1033"/>
      <c r="AE131" s="1034"/>
      <c r="AF131" s="1032">
        <v>2392352</v>
      </c>
      <c r="AG131" s="1033"/>
      <c r="AH131" s="1033"/>
      <c r="AI131" s="1033"/>
      <c r="AJ131" s="1034"/>
      <c r="AK131" s="1032">
        <v>2603565</v>
      </c>
      <c r="AL131" s="1033"/>
      <c r="AM131" s="1033"/>
      <c r="AN131" s="1033"/>
      <c r="AO131" s="1034"/>
      <c r="AP131" s="1163"/>
      <c r="AQ131" s="1164"/>
      <c r="AR131" s="1164"/>
      <c r="AS131" s="1164"/>
      <c r="AT131" s="1165"/>
      <c r="AU131" s="207"/>
      <c r="AV131" s="207"/>
      <c r="AW131" s="207"/>
      <c r="AX131" s="1135" t="s">
        <v>490</v>
      </c>
      <c r="AY131" s="1086"/>
      <c r="AZ131" s="1086"/>
      <c r="BA131" s="1086"/>
      <c r="BB131" s="1086"/>
      <c r="BC131" s="1086"/>
      <c r="BD131" s="1086"/>
      <c r="BE131" s="1087"/>
      <c r="BF131" s="1136" t="s">
        <v>126</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208"/>
      <c r="CB131" s="208"/>
      <c r="CC131" s="208"/>
      <c r="CD131" s="208"/>
      <c r="CE131" s="208"/>
      <c r="CF131" s="208"/>
      <c r="CG131" s="208"/>
      <c r="CH131" s="208"/>
      <c r="CI131" s="208"/>
      <c r="CJ131" s="208"/>
      <c r="CK131" s="208"/>
      <c r="CL131" s="208"/>
      <c r="CM131" s="208"/>
      <c r="CN131" s="208"/>
      <c r="CO131" s="208"/>
      <c r="CP131" s="208"/>
      <c r="CQ131" s="208"/>
      <c r="CR131" s="208"/>
      <c r="CS131" s="208"/>
      <c r="CT131" s="208"/>
      <c r="CU131" s="208"/>
      <c r="CV131" s="208"/>
      <c r="CW131" s="208"/>
      <c r="CX131" s="208"/>
      <c r="CY131" s="208"/>
      <c r="CZ131" s="208"/>
      <c r="DA131" s="208"/>
      <c r="DB131" s="208"/>
      <c r="DC131" s="208"/>
      <c r="DD131" s="208"/>
      <c r="DE131" s="208"/>
      <c r="DF131" s="208"/>
      <c r="DG131" s="208"/>
      <c r="DH131" s="208"/>
      <c r="DI131" s="208"/>
      <c r="DJ131" s="208"/>
      <c r="DK131" s="208"/>
      <c r="DL131" s="208"/>
      <c r="DM131" s="208"/>
      <c r="DN131" s="208"/>
      <c r="DO131" s="208"/>
      <c r="DP131" s="176"/>
      <c r="DQ131" s="176"/>
      <c r="DR131" s="176"/>
      <c r="DS131" s="176"/>
      <c r="DT131" s="176"/>
      <c r="DU131" s="176"/>
      <c r="DV131" s="176"/>
      <c r="DW131" s="176"/>
      <c r="DX131" s="176"/>
      <c r="DY131" s="176"/>
      <c r="DZ131" s="180"/>
    </row>
    <row r="132" spans="1:131" s="169" customFormat="1" ht="26.25" customHeight="1" x14ac:dyDescent="0.15">
      <c r="A132" s="1142" t="s">
        <v>491</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492</v>
      </c>
      <c r="W132" s="1146"/>
      <c r="X132" s="1146"/>
      <c r="Y132" s="1146"/>
      <c r="Z132" s="1147"/>
      <c r="AA132" s="1148">
        <v>7.251519837</v>
      </c>
      <c r="AB132" s="1149"/>
      <c r="AC132" s="1149"/>
      <c r="AD132" s="1149"/>
      <c r="AE132" s="1150"/>
      <c r="AF132" s="1151">
        <v>7.4288399030000001</v>
      </c>
      <c r="AG132" s="1149"/>
      <c r="AH132" s="1149"/>
      <c r="AI132" s="1149"/>
      <c r="AJ132" s="1150"/>
      <c r="AK132" s="1151">
        <v>6.7901511970000001</v>
      </c>
      <c r="AL132" s="1149"/>
      <c r="AM132" s="1149"/>
      <c r="AN132" s="1149"/>
      <c r="AO132" s="1150"/>
      <c r="AP132" s="1048"/>
      <c r="AQ132" s="1049"/>
      <c r="AR132" s="1049"/>
      <c r="AS132" s="1049"/>
      <c r="AT132" s="1152"/>
      <c r="AU132" s="209"/>
      <c r="AV132" s="210"/>
      <c r="AW132" s="210"/>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7"/>
      <c r="BT132" s="176"/>
      <c r="BU132" s="176"/>
      <c r="BV132" s="176"/>
      <c r="BW132" s="176"/>
      <c r="BX132" s="176"/>
      <c r="BY132" s="176"/>
      <c r="BZ132" s="176"/>
      <c r="CA132" s="208"/>
      <c r="CB132" s="208"/>
      <c r="CC132" s="208"/>
      <c r="CD132" s="208"/>
      <c r="CE132" s="208"/>
      <c r="CF132" s="208"/>
      <c r="CG132" s="208"/>
      <c r="CH132" s="208"/>
      <c r="CI132" s="208"/>
      <c r="CJ132" s="208"/>
      <c r="CK132" s="208"/>
      <c r="CL132" s="208"/>
      <c r="CM132" s="208"/>
      <c r="CN132" s="208"/>
      <c r="CO132" s="208"/>
      <c r="CP132" s="208"/>
      <c r="CQ132" s="208"/>
      <c r="CR132" s="208"/>
      <c r="CS132" s="208"/>
      <c r="CT132" s="208"/>
      <c r="CU132" s="208"/>
      <c r="CV132" s="208"/>
      <c r="CW132" s="208"/>
      <c r="CX132" s="208"/>
      <c r="CY132" s="208"/>
      <c r="CZ132" s="208"/>
      <c r="DA132" s="208"/>
      <c r="DB132" s="208"/>
      <c r="DC132" s="208"/>
      <c r="DD132" s="208"/>
      <c r="DE132" s="208"/>
      <c r="DF132" s="208"/>
      <c r="DG132" s="208"/>
      <c r="DH132" s="208"/>
      <c r="DI132" s="208"/>
      <c r="DJ132" s="208"/>
      <c r="DK132" s="208"/>
      <c r="DL132" s="208"/>
      <c r="DM132" s="208"/>
      <c r="DN132" s="208"/>
      <c r="DO132" s="208"/>
      <c r="DP132" s="180"/>
      <c r="DQ132" s="180"/>
      <c r="DR132" s="180"/>
      <c r="DS132" s="180"/>
      <c r="DT132" s="180"/>
      <c r="DU132" s="180"/>
      <c r="DV132" s="180"/>
      <c r="DW132" s="180"/>
      <c r="DX132" s="180"/>
      <c r="DY132" s="180"/>
      <c r="DZ132" s="180"/>
    </row>
    <row r="133" spans="1:131" s="169" customFormat="1" ht="26.25" customHeight="1" thickBot="1" x14ac:dyDescent="0.2">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493</v>
      </c>
      <c r="W133" s="1129"/>
      <c r="X133" s="1129"/>
      <c r="Y133" s="1129"/>
      <c r="Z133" s="1130"/>
      <c r="AA133" s="1131">
        <v>6.6</v>
      </c>
      <c r="AB133" s="1132"/>
      <c r="AC133" s="1132"/>
      <c r="AD133" s="1132"/>
      <c r="AE133" s="1133"/>
      <c r="AF133" s="1131">
        <v>7.1</v>
      </c>
      <c r="AG133" s="1132"/>
      <c r="AH133" s="1132"/>
      <c r="AI133" s="1132"/>
      <c r="AJ133" s="1133"/>
      <c r="AK133" s="1131">
        <v>7.1</v>
      </c>
      <c r="AL133" s="1132"/>
      <c r="AM133" s="1132"/>
      <c r="AN133" s="1132"/>
      <c r="AO133" s="1133"/>
      <c r="AP133" s="1078"/>
      <c r="AQ133" s="1079"/>
      <c r="AR133" s="1079"/>
      <c r="AS133" s="1079"/>
      <c r="AT133" s="1134"/>
      <c r="AU133" s="210"/>
      <c r="AV133" s="210"/>
      <c r="AW133" s="210"/>
      <c r="AX133" s="210"/>
      <c r="AY133" s="210"/>
      <c r="AZ133" s="210"/>
      <c r="BA133" s="210"/>
      <c r="BB133" s="210"/>
      <c r="BC133" s="210"/>
      <c r="BD133" s="210"/>
      <c r="BE133" s="210"/>
      <c r="BF133" s="210"/>
      <c r="BG133" s="210"/>
      <c r="BH133" s="210"/>
      <c r="BI133" s="210"/>
      <c r="BJ133" s="210"/>
      <c r="BK133" s="210"/>
      <c r="BL133" s="210"/>
      <c r="BM133" s="210"/>
      <c r="BN133" s="208"/>
      <c r="BO133" s="208"/>
      <c r="BP133" s="208"/>
      <c r="BQ133" s="208"/>
      <c r="BR133" s="208"/>
      <c r="BS133" s="208"/>
      <c r="BT133" s="208"/>
      <c r="BU133" s="208"/>
      <c r="BV133" s="208"/>
      <c r="BW133" s="208"/>
      <c r="BX133" s="208"/>
      <c r="BY133" s="208"/>
      <c r="BZ133" s="208"/>
      <c r="CA133" s="208"/>
      <c r="CB133" s="208"/>
      <c r="CC133" s="208"/>
      <c r="CD133" s="208"/>
      <c r="CE133" s="208"/>
      <c r="CF133" s="208"/>
      <c r="CG133" s="208"/>
      <c r="CH133" s="208"/>
      <c r="CI133" s="208"/>
      <c r="CJ133" s="208"/>
      <c r="CK133" s="208"/>
      <c r="CL133" s="208"/>
      <c r="CM133" s="208"/>
      <c r="CN133" s="208"/>
      <c r="CO133" s="208"/>
      <c r="CP133" s="208"/>
      <c r="CQ133" s="208"/>
      <c r="CR133" s="208"/>
      <c r="CS133" s="208"/>
      <c r="CT133" s="208"/>
      <c r="CU133" s="208"/>
      <c r="CV133" s="208"/>
      <c r="CW133" s="208"/>
      <c r="CX133" s="208"/>
      <c r="CY133" s="208"/>
      <c r="CZ133" s="208"/>
      <c r="DA133" s="208"/>
      <c r="DB133" s="208"/>
      <c r="DC133" s="208"/>
      <c r="DD133" s="208"/>
      <c r="DE133" s="208"/>
      <c r="DF133" s="208"/>
      <c r="DG133" s="208"/>
      <c r="DH133" s="208"/>
      <c r="DI133" s="208"/>
      <c r="DJ133" s="208"/>
      <c r="DK133" s="208"/>
      <c r="DL133" s="208"/>
      <c r="DM133" s="208"/>
      <c r="DN133" s="208"/>
      <c r="DO133" s="208"/>
      <c r="DP133" s="180"/>
      <c r="DQ133" s="180"/>
      <c r="DR133" s="180"/>
      <c r="DS133" s="180"/>
      <c r="DT133" s="180"/>
      <c r="DU133" s="180"/>
      <c r="DV133" s="180"/>
      <c r="DW133" s="180"/>
      <c r="DX133" s="180"/>
      <c r="DY133" s="180"/>
      <c r="DZ133" s="180"/>
    </row>
    <row r="134" spans="1:131" s="170" customFormat="1" ht="11.25" customHeight="1" x14ac:dyDescent="0.15">
      <c r="A134" s="211"/>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0"/>
      <c r="AV134" s="210"/>
      <c r="AW134" s="210"/>
      <c r="AX134" s="210"/>
      <c r="AY134" s="210"/>
      <c r="AZ134" s="210"/>
      <c r="BA134" s="210"/>
      <c r="BB134" s="210"/>
      <c r="BC134" s="210"/>
      <c r="BD134" s="210"/>
      <c r="BE134" s="210"/>
      <c r="BF134" s="210"/>
      <c r="BG134" s="210"/>
      <c r="BH134" s="210"/>
      <c r="BI134" s="210"/>
      <c r="BJ134" s="210"/>
      <c r="BK134" s="210"/>
      <c r="BL134" s="210"/>
      <c r="BM134" s="210"/>
      <c r="BN134" s="208"/>
      <c r="BO134" s="208"/>
      <c r="BP134" s="208"/>
      <c r="BQ134" s="208"/>
      <c r="BR134" s="208"/>
      <c r="BS134" s="208"/>
      <c r="BT134" s="208"/>
      <c r="BU134" s="208"/>
      <c r="BV134" s="208"/>
      <c r="BW134" s="208"/>
      <c r="BX134" s="208"/>
      <c r="BY134" s="208"/>
      <c r="BZ134" s="208"/>
      <c r="CA134" s="208"/>
      <c r="CB134" s="208"/>
      <c r="CC134" s="208"/>
      <c r="CD134" s="208"/>
      <c r="CE134" s="208"/>
      <c r="CF134" s="208"/>
      <c r="CG134" s="208"/>
      <c r="CH134" s="208"/>
      <c r="CI134" s="208"/>
      <c r="CJ134" s="208"/>
      <c r="CK134" s="208"/>
      <c r="CL134" s="208"/>
      <c r="CM134" s="208"/>
      <c r="CN134" s="208"/>
      <c r="CO134" s="208"/>
      <c r="CP134" s="208"/>
      <c r="CQ134" s="208"/>
      <c r="CR134" s="208"/>
      <c r="CS134" s="208"/>
      <c r="CT134" s="208"/>
      <c r="CU134" s="208"/>
      <c r="CV134" s="208"/>
      <c r="CW134" s="208"/>
      <c r="CX134" s="208"/>
      <c r="CY134" s="208"/>
      <c r="CZ134" s="208"/>
      <c r="DA134" s="208"/>
      <c r="DB134" s="208"/>
      <c r="DC134" s="208"/>
      <c r="DD134" s="208"/>
      <c r="DE134" s="208"/>
      <c r="DF134" s="208"/>
      <c r="DG134" s="208"/>
      <c r="DH134" s="208"/>
      <c r="DI134" s="208"/>
      <c r="DJ134" s="208"/>
      <c r="DK134" s="208"/>
      <c r="DL134" s="208"/>
      <c r="DM134" s="208"/>
      <c r="DN134" s="208"/>
      <c r="DO134" s="208"/>
      <c r="DP134" s="180"/>
      <c r="DQ134" s="180"/>
      <c r="DR134" s="180"/>
      <c r="DS134" s="180"/>
      <c r="DT134" s="180"/>
      <c r="DU134" s="180"/>
      <c r="DV134" s="180"/>
      <c r="DW134" s="180"/>
      <c r="DX134" s="180"/>
      <c r="DY134" s="180"/>
      <c r="DZ134" s="180"/>
      <c r="EA134" s="169"/>
    </row>
    <row r="135" spans="1:131" ht="14.25" hidden="1" x14ac:dyDescent="0.15">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c r="CR135" s="211"/>
      <c r="CS135" s="211"/>
      <c r="CT135" s="211"/>
      <c r="CU135" s="211"/>
      <c r="CV135" s="211"/>
      <c r="CW135" s="211"/>
      <c r="CX135" s="211"/>
      <c r="CY135" s="211"/>
      <c r="CZ135" s="211"/>
      <c r="DA135" s="211"/>
      <c r="DB135" s="211"/>
      <c r="DC135" s="211"/>
      <c r="DD135" s="211"/>
      <c r="DE135" s="211"/>
      <c r="DF135" s="211"/>
      <c r="DG135" s="211"/>
      <c r="DH135" s="211"/>
      <c r="DI135" s="211"/>
      <c r="DJ135" s="211"/>
      <c r="DK135" s="211"/>
      <c r="DL135" s="211"/>
      <c r="DM135" s="211"/>
      <c r="DN135" s="211"/>
      <c r="DO135" s="211"/>
      <c r="DP135" s="211"/>
      <c r="DQ135" s="211"/>
      <c r="DR135" s="211"/>
      <c r="DS135" s="211"/>
      <c r="DT135" s="211"/>
      <c r="DU135" s="211"/>
      <c r="DV135" s="211"/>
      <c r="DW135" s="211"/>
      <c r="DX135" s="211"/>
      <c r="DY135" s="211"/>
      <c r="DZ135" s="211"/>
    </row>
  </sheetData>
  <sheetProtection algorithmName="SHA-512" hashValue="oapSXwFLxM0iwmeBmbUfzZDlK3IuvANeC0MBwCLFb/PkqMQObHqGCloAWV68usrncwSQbRJvQg6VDnrcESkq6A==" saltValue="JpGBtngLcf/PO0awh1x7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BE55" sqref="BE55"/>
    </sheetView>
  </sheetViews>
  <sheetFormatPr defaultColWidth="0" defaultRowHeight="13.5" customHeight="1" zeroHeight="1" x14ac:dyDescent="0.15"/>
  <cols>
    <col min="1" max="120" width="2.75" style="214" customWidth="1"/>
    <col min="121" max="121" width="0" style="213" hidden="1" customWidth="1"/>
    <col min="122" max="16384" width="9" style="213" hidden="1"/>
  </cols>
  <sheetData>
    <row r="1" spans="1:120" x14ac:dyDescent="0.1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13"/>
    </row>
    <row r="17" spans="119:120" x14ac:dyDescent="0.15">
      <c r="DP17" s="213"/>
    </row>
    <row r="18" spans="119:120" x14ac:dyDescent="0.15"/>
    <row r="19" spans="119:120" x14ac:dyDescent="0.15"/>
    <row r="20" spans="119:120" x14ac:dyDescent="0.15">
      <c r="DO20" s="213"/>
      <c r="DP20" s="213"/>
    </row>
    <row r="21" spans="119:120" x14ac:dyDescent="0.15">
      <c r="DP21" s="213"/>
    </row>
    <row r="22" spans="119:120" x14ac:dyDescent="0.15"/>
    <row r="23" spans="119:120" x14ac:dyDescent="0.15">
      <c r="DO23" s="213"/>
      <c r="DP23" s="213"/>
    </row>
    <row r="24" spans="119:120" x14ac:dyDescent="0.15">
      <c r="DP24" s="213"/>
    </row>
    <row r="25" spans="119:120" x14ac:dyDescent="0.15">
      <c r="DP25" s="213"/>
    </row>
    <row r="26" spans="119:120" x14ac:dyDescent="0.15">
      <c r="DO26" s="213"/>
      <c r="DP26" s="213"/>
    </row>
    <row r="27" spans="119:120" x14ac:dyDescent="0.15"/>
    <row r="28" spans="119:120" x14ac:dyDescent="0.15">
      <c r="DO28" s="213"/>
      <c r="DP28" s="213"/>
    </row>
    <row r="29" spans="119:120" x14ac:dyDescent="0.15">
      <c r="DP29" s="213"/>
    </row>
    <row r="30" spans="119:120" x14ac:dyDescent="0.15"/>
    <row r="31" spans="119:120" x14ac:dyDescent="0.15">
      <c r="DO31" s="213"/>
      <c r="DP31" s="213"/>
    </row>
    <row r="32" spans="119:120" x14ac:dyDescent="0.15"/>
    <row r="33" spans="98:120" x14ac:dyDescent="0.15">
      <c r="DO33" s="213"/>
      <c r="DP33" s="213"/>
    </row>
    <row r="34" spans="98:120" x14ac:dyDescent="0.15">
      <c r="DM34" s="213"/>
    </row>
    <row r="35" spans="98:120" x14ac:dyDescent="0.15">
      <c r="CT35" s="213"/>
      <c r="CU35" s="213"/>
      <c r="CV35" s="213"/>
      <c r="CY35" s="213"/>
      <c r="CZ35" s="213"/>
      <c r="DA35" s="213"/>
      <c r="DD35" s="213"/>
      <c r="DE35" s="213"/>
      <c r="DF35" s="213"/>
      <c r="DI35" s="213"/>
      <c r="DJ35" s="213"/>
      <c r="DK35" s="213"/>
      <c r="DM35" s="213"/>
      <c r="DN35" s="213"/>
      <c r="DO35" s="213"/>
      <c r="DP35" s="213"/>
    </row>
    <row r="36" spans="98:120" x14ac:dyDescent="0.15"/>
    <row r="37" spans="98:120" x14ac:dyDescent="0.15">
      <c r="CW37" s="213"/>
      <c r="DB37" s="213"/>
      <c r="DG37" s="213"/>
      <c r="DL37" s="213"/>
      <c r="DP37" s="213"/>
    </row>
    <row r="38" spans="98:120" x14ac:dyDescent="0.15">
      <c r="CT38" s="213"/>
      <c r="CU38" s="213"/>
      <c r="CV38" s="213"/>
      <c r="CW38" s="213"/>
      <c r="CY38" s="213"/>
      <c r="CZ38" s="213"/>
      <c r="DA38" s="213"/>
      <c r="DB38" s="213"/>
      <c r="DD38" s="213"/>
      <c r="DE38" s="213"/>
      <c r="DF38" s="213"/>
      <c r="DG38" s="213"/>
      <c r="DI38" s="213"/>
      <c r="DJ38" s="213"/>
      <c r="DK38" s="213"/>
      <c r="DL38" s="213"/>
      <c r="DN38" s="213"/>
      <c r="DO38" s="213"/>
      <c r="DP38" s="21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13"/>
      <c r="DO49" s="213"/>
      <c r="DP49" s="21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13"/>
      <c r="CS63" s="213"/>
      <c r="CX63" s="213"/>
      <c r="DC63" s="213"/>
      <c r="DH63" s="213"/>
    </row>
    <row r="64" spans="22:120" x14ac:dyDescent="0.15">
      <c r="V64" s="213"/>
    </row>
    <row r="65" spans="15:120" x14ac:dyDescent="0.15">
      <c r="X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c r="CP65" s="213"/>
      <c r="CQ65" s="213"/>
      <c r="CR65" s="213"/>
      <c r="CU65" s="213"/>
      <c r="CZ65" s="213"/>
      <c r="DE65" s="213"/>
      <c r="DJ65" s="213"/>
    </row>
    <row r="66" spans="15:120" x14ac:dyDescent="0.15">
      <c r="Q66" s="213"/>
      <c r="S66" s="213"/>
      <c r="U66" s="213"/>
      <c r="DM66" s="213"/>
    </row>
    <row r="67" spans="15:120" x14ac:dyDescent="0.15">
      <c r="O67" s="213"/>
      <c r="P67" s="213"/>
      <c r="R67" s="213"/>
      <c r="T67" s="213"/>
      <c r="Y67" s="213"/>
      <c r="CT67" s="213"/>
      <c r="CV67" s="213"/>
      <c r="CW67" s="213"/>
      <c r="CY67" s="213"/>
      <c r="DA67" s="213"/>
      <c r="DB67" s="213"/>
      <c r="DD67" s="213"/>
      <c r="DF67" s="213"/>
      <c r="DG67" s="213"/>
      <c r="DI67" s="213"/>
      <c r="DK67" s="213"/>
      <c r="DL67" s="213"/>
      <c r="DN67" s="213"/>
      <c r="DO67" s="213"/>
      <c r="DP67" s="213"/>
    </row>
    <row r="68" spans="15:120" x14ac:dyDescent="0.15"/>
    <row r="69" spans="15:120" x14ac:dyDescent="0.15"/>
    <row r="70" spans="15:120" x14ac:dyDescent="0.15"/>
    <row r="71" spans="15:120" x14ac:dyDescent="0.15"/>
    <row r="72" spans="15:120" x14ac:dyDescent="0.15">
      <c r="DP72" s="213"/>
    </row>
    <row r="73" spans="15:120" x14ac:dyDescent="0.15">
      <c r="DP73" s="21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13"/>
      <c r="CX96" s="213"/>
      <c r="DC96" s="213"/>
      <c r="DH96" s="213"/>
    </row>
    <row r="97" spans="24:120" x14ac:dyDescent="0.15">
      <c r="CS97" s="213"/>
      <c r="CX97" s="213"/>
      <c r="DC97" s="213"/>
      <c r="DH97" s="213"/>
      <c r="DP97" s="214" t="s">
        <v>494</v>
      </c>
    </row>
    <row r="98" spans="24:120" hidden="1" x14ac:dyDescent="0.15">
      <c r="CS98" s="213"/>
      <c r="CX98" s="213"/>
      <c r="DC98" s="213"/>
      <c r="DH98" s="213"/>
    </row>
    <row r="99" spans="24:120" hidden="1" x14ac:dyDescent="0.15">
      <c r="CS99" s="213"/>
      <c r="CX99" s="213"/>
      <c r="DC99" s="213"/>
      <c r="DH99" s="213"/>
    </row>
    <row r="101" spans="24:120" ht="12" hidden="1" customHeight="1" x14ac:dyDescent="0.15">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c r="CP101" s="213"/>
      <c r="CQ101" s="213"/>
      <c r="CR101" s="213"/>
      <c r="CU101" s="213"/>
      <c r="CZ101" s="213"/>
      <c r="DE101" s="213"/>
      <c r="DJ101" s="213"/>
    </row>
    <row r="102" spans="24:120" ht="1.5" hidden="1" customHeight="1" x14ac:dyDescent="0.15">
      <c r="CU102" s="213"/>
      <c r="CZ102" s="213"/>
      <c r="DE102" s="213"/>
      <c r="DJ102" s="213"/>
      <c r="DM102" s="213"/>
    </row>
    <row r="103" spans="24:120" hidden="1" x14ac:dyDescent="0.15">
      <c r="CT103" s="213"/>
      <c r="CV103" s="213"/>
      <c r="CW103" s="213"/>
      <c r="CY103" s="213"/>
      <c r="DA103" s="213"/>
      <c r="DB103" s="213"/>
      <c r="DD103" s="213"/>
      <c r="DF103" s="213"/>
      <c r="DG103" s="213"/>
      <c r="DI103" s="213"/>
      <c r="DK103" s="213"/>
      <c r="DL103" s="213"/>
      <c r="DM103" s="213"/>
      <c r="DN103" s="213"/>
      <c r="DO103" s="213"/>
      <c r="DP103" s="213"/>
    </row>
    <row r="104" spans="24:120" hidden="1" x14ac:dyDescent="0.15">
      <c r="CV104" s="213"/>
      <c r="CW104" s="213"/>
      <c r="DA104" s="213"/>
      <c r="DB104" s="213"/>
      <c r="DF104" s="213"/>
      <c r="DG104" s="213"/>
      <c r="DK104" s="213"/>
      <c r="DL104" s="213"/>
      <c r="DN104" s="213"/>
      <c r="DO104" s="213"/>
      <c r="DP104" s="213"/>
    </row>
    <row r="105" spans="24:120" ht="12.75" hidden="1" customHeight="1" x14ac:dyDescent="0.15"/>
  </sheetData>
  <sheetProtection algorithmName="SHA-512" hashValue="aah1eotFqWHWM4V7F+HXFQBgpQtibagd8k7KUL9FL6hhDJQWZB10uaSu99hVcNveFYqNwLXmoX03wJ/1DRTwYw==" saltValue="aCK8hEM/bL1pzkLJjn4a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9543F-F2F5-43C2-9F43-E27FFCF22753}">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14" customWidth="1"/>
    <col min="117" max="16384" width="9" style="213" hidden="1"/>
  </cols>
  <sheetData>
    <row r="1" spans="2:116" x14ac:dyDescent="0.15">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row>
    <row r="2" spans="2:116" x14ac:dyDescent="0.15"/>
    <row r="3" spans="2:116" x14ac:dyDescent="0.15"/>
    <row r="4" spans="2:116" x14ac:dyDescent="0.15">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row>
    <row r="5" spans="2:116" x14ac:dyDescent="0.15">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3"/>
      <c r="CS18" s="213"/>
      <c r="CT18" s="213"/>
      <c r="CU18" s="213"/>
      <c r="CV18" s="213"/>
      <c r="CW18" s="213"/>
      <c r="CX18" s="213"/>
      <c r="CY18" s="213"/>
      <c r="CZ18" s="213"/>
      <c r="DA18" s="213"/>
      <c r="DB18" s="213"/>
      <c r="DC18" s="213"/>
      <c r="DD18" s="213"/>
      <c r="DE18" s="213"/>
      <c r="DF18" s="213"/>
      <c r="DG18" s="213"/>
      <c r="DH18" s="213"/>
      <c r="DI18" s="213"/>
      <c r="DJ18" s="213"/>
      <c r="DK18" s="213"/>
      <c r="DL18" s="213"/>
    </row>
    <row r="19" spans="9:116" x14ac:dyDescent="0.15"/>
    <row r="20" spans="9:116" x14ac:dyDescent="0.15"/>
    <row r="21" spans="9:116" x14ac:dyDescent="0.15">
      <c r="DL21" s="213"/>
    </row>
    <row r="22" spans="9:116" x14ac:dyDescent="0.15">
      <c r="DI22" s="213"/>
      <c r="DJ22" s="213"/>
      <c r="DK22" s="213"/>
      <c r="DL22" s="213"/>
    </row>
    <row r="23" spans="9:116" x14ac:dyDescent="0.15">
      <c r="CY23" s="213"/>
      <c r="CZ23" s="213"/>
      <c r="DA23" s="213"/>
      <c r="DB23" s="213"/>
      <c r="DC23" s="213"/>
      <c r="DD23" s="213"/>
      <c r="DE23" s="213"/>
      <c r="DF23" s="213"/>
      <c r="DG23" s="213"/>
      <c r="DH23" s="213"/>
      <c r="DI23" s="213"/>
      <c r="DJ23" s="213"/>
      <c r="DK23" s="213"/>
      <c r="DL23" s="21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13"/>
      <c r="DA35" s="213"/>
      <c r="DB35" s="213"/>
      <c r="DC35" s="213"/>
      <c r="DD35" s="213"/>
      <c r="DE35" s="213"/>
      <c r="DF35" s="213"/>
      <c r="DG35" s="213"/>
      <c r="DH35" s="213"/>
      <c r="DI35" s="213"/>
      <c r="DJ35" s="213"/>
      <c r="DK35" s="213"/>
      <c r="DL35" s="213"/>
    </row>
    <row r="36" spans="15:116" x14ac:dyDescent="0.15"/>
    <row r="37" spans="15:116" x14ac:dyDescent="0.15">
      <c r="DL37" s="213"/>
    </row>
    <row r="38" spans="15:116" x14ac:dyDescent="0.15">
      <c r="DI38" s="213"/>
      <c r="DJ38" s="213"/>
      <c r="DK38" s="213"/>
      <c r="DL38" s="213"/>
    </row>
    <row r="39" spans="15:116" x14ac:dyDescent="0.15"/>
    <row r="40" spans="15:116" x14ac:dyDescent="0.15"/>
    <row r="41" spans="15:116" x14ac:dyDescent="0.15"/>
    <row r="42" spans="15:116" x14ac:dyDescent="0.15"/>
    <row r="43" spans="15:116" x14ac:dyDescent="0.15">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13"/>
      <c r="CY43" s="213"/>
      <c r="CZ43" s="213"/>
      <c r="DA43" s="213"/>
      <c r="DB43" s="213"/>
      <c r="DC43" s="213"/>
      <c r="DD43" s="213"/>
      <c r="DE43" s="213"/>
      <c r="DF43" s="213"/>
      <c r="DG43" s="213"/>
      <c r="DH43" s="213"/>
      <c r="DI43" s="213"/>
      <c r="DJ43" s="213"/>
      <c r="DK43" s="213"/>
      <c r="DL43" s="213"/>
    </row>
    <row r="44" spans="15:116" x14ac:dyDescent="0.15">
      <c r="DL44" s="213"/>
    </row>
    <row r="45" spans="15:116" x14ac:dyDescent="0.15"/>
    <row r="46" spans="15:116" x14ac:dyDescent="0.15">
      <c r="DA46" s="213"/>
      <c r="DB46" s="213"/>
      <c r="DC46" s="213"/>
      <c r="DD46" s="213"/>
      <c r="DE46" s="213"/>
      <c r="DF46" s="213"/>
      <c r="DG46" s="213"/>
      <c r="DH46" s="213"/>
      <c r="DI46" s="213"/>
      <c r="DJ46" s="213"/>
      <c r="DK46" s="213"/>
      <c r="DL46" s="213"/>
    </row>
    <row r="47" spans="15:116" x14ac:dyDescent="0.15"/>
    <row r="48" spans="15:116" x14ac:dyDescent="0.15"/>
    <row r="49" spans="104:116" x14ac:dyDescent="0.15"/>
    <row r="50" spans="104:116" x14ac:dyDescent="0.15">
      <c r="CZ50" s="213"/>
      <c r="DA50" s="213"/>
      <c r="DB50" s="213"/>
      <c r="DC50" s="213"/>
      <c r="DD50" s="213"/>
      <c r="DE50" s="213"/>
      <c r="DF50" s="213"/>
      <c r="DG50" s="213"/>
      <c r="DH50" s="213"/>
      <c r="DI50" s="213"/>
      <c r="DJ50" s="213"/>
      <c r="DK50" s="213"/>
      <c r="DL50" s="213"/>
    </row>
    <row r="51" spans="104:116" x14ac:dyDescent="0.15"/>
    <row r="52" spans="104:116" x14ac:dyDescent="0.15"/>
    <row r="53" spans="104:116" x14ac:dyDescent="0.15">
      <c r="DL53" s="21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13"/>
      <c r="DD67" s="213"/>
      <c r="DE67" s="213"/>
      <c r="DF67" s="213"/>
      <c r="DG67" s="213"/>
      <c r="DH67" s="213"/>
      <c r="DI67" s="213"/>
      <c r="DJ67" s="213"/>
      <c r="DK67" s="213"/>
      <c r="DL67" s="21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b2WiB9esevRQytiwCoftmBpIS7yymk7LPmlJ8l9xQHdQ5COD9Mn48U0sOFwn3U6WVXChYVfRzA/MTBRTXv+wA==" saltValue="hU9U6Xq6z/6hFVwBs8De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E9ED-4D73-4DA2-A5D6-B6187DB0D806}">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496</v>
      </c>
      <c r="AL6" s="260"/>
      <c r="AM6" s="260"/>
      <c r="AN6" s="260"/>
    </row>
    <row r="7" spans="1:46" ht="13.5" customHeight="1" x14ac:dyDescent="0.15">
      <c r="A7" s="259"/>
      <c r="AK7" s="215"/>
      <c r="AL7" s="216"/>
      <c r="AM7" s="216"/>
      <c r="AN7" s="217"/>
      <c r="AO7" s="1189" t="s">
        <v>497</v>
      </c>
      <c r="AP7" s="218"/>
      <c r="AQ7" s="219" t="s">
        <v>498</v>
      </c>
      <c r="AR7" s="220"/>
    </row>
    <row r="8" spans="1:46" x14ac:dyDescent="0.15">
      <c r="A8" s="259"/>
      <c r="AK8" s="221"/>
      <c r="AL8" s="222"/>
      <c r="AM8" s="222"/>
      <c r="AN8" s="223"/>
      <c r="AO8" s="1190"/>
      <c r="AP8" s="224" t="s">
        <v>499</v>
      </c>
      <c r="AQ8" s="225" t="s">
        <v>500</v>
      </c>
      <c r="AR8" s="226" t="s">
        <v>501</v>
      </c>
    </row>
    <row r="9" spans="1:46" x14ac:dyDescent="0.15">
      <c r="A9" s="259"/>
      <c r="AK9" s="1180" t="s">
        <v>502</v>
      </c>
      <c r="AL9" s="1181"/>
      <c r="AM9" s="1181"/>
      <c r="AN9" s="1182"/>
      <c r="AO9" s="227">
        <v>733812</v>
      </c>
      <c r="AP9" s="227">
        <v>77073</v>
      </c>
      <c r="AQ9" s="228">
        <v>133274</v>
      </c>
      <c r="AR9" s="229">
        <v>-42.2</v>
      </c>
    </row>
    <row r="10" spans="1:46" ht="13.5" customHeight="1" x14ac:dyDescent="0.15">
      <c r="A10" s="259"/>
      <c r="AK10" s="1180" t="s">
        <v>503</v>
      </c>
      <c r="AL10" s="1181"/>
      <c r="AM10" s="1181"/>
      <c r="AN10" s="1182"/>
      <c r="AO10" s="230">
        <v>187132</v>
      </c>
      <c r="AP10" s="230">
        <v>19655</v>
      </c>
      <c r="AQ10" s="231">
        <v>18858</v>
      </c>
      <c r="AR10" s="232">
        <v>4.2</v>
      </c>
    </row>
    <row r="11" spans="1:46" ht="13.5" customHeight="1" x14ac:dyDescent="0.15">
      <c r="A11" s="259"/>
      <c r="AK11" s="1180" t="s">
        <v>504</v>
      </c>
      <c r="AL11" s="1181"/>
      <c r="AM11" s="1181"/>
      <c r="AN11" s="1182"/>
      <c r="AO11" s="230">
        <v>45544</v>
      </c>
      <c r="AP11" s="230">
        <v>4784</v>
      </c>
      <c r="AQ11" s="231">
        <v>1196</v>
      </c>
      <c r="AR11" s="232">
        <v>300</v>
      </c>
    </row>
    <row r="12" spans="1:46" ht="13.5" customHeight="1" x14ac:dyDescent="0.15">
      <c r="A12" s="259"/>
      <c r="AK12" s="1180" t="s">
        <v>505</v>
      </c>
      <c r="AL12" s="1181"/>
      <c r="AM12" s="1181"/>
      <c r="AN12" s="1182"/>
      <c r="AO12" s="230" t="s">
        <v>506</v>
      </c>
      <c r="AP12" s="230" t="s">
        <v>506</v>
      </c>
      <c r="AQ12" s="231" t="s">
        <v>506</v>
      </c>
      <c r="AR12" s="232" t="s">
        <v>506</v>
      </c>
    </row>
    <row r="13" spans="1:46" ht="13.5" customHeight="1" x14ac:dyDescent="0.15">
      <c r="A13" s="259"/>
      <c r="AK13" s="1180" t="s">
        <v>507</v>
      </c>
      <c r="AL13" s="1181"/>
      <c r="AM13" s="1181"/>
      <c r="AN13" s="1182"/>
      <c r="AO13" s="230">
        <v>53789</v>
      </c>
      <c r="AP13" s="230">
        <v>5650</v>
      </c>
      <c r="AQ13" s="231">
        <v>5360</v>
      </c>
      <c r="AR13" s="232">
        <v>5.4</v>
      </c>
    </row>
    <row r="14" spans="1:46" ht="13.5" customHeight="1" x14ac:dyDescent="0.15">
      <c r="A14" s="259"/>
      <c r="AK14" s="1180" t="s">
        <v>508</v>
      </c>
      <c r="AL14" s="1181"/>
      <c r="AM14" s="1181"/>
      <c r="AN14" s="1182"/>
      <c r="AO14" s="230">
        <v>6704</v>
      </c>
      <c r="AP14" s="230">
        <v>704</v>
      </c>
      <c r="AQ14" s="231">
        <v>2713</v>
      </c>
      <c r="AR14" s="232">
        <v>-74.099999999999994</v>
      </c>
    </row>
    <row r="15" spans="1:46" ht="13.5" customHeight="1" x14ac:dyDescent="0.15">
      <c r="A15" s="259"/>
      <c r="AK15" s="1183" t="s">
        <v>509</v>
      </c>
      <c r="AL15" s="1184"/>
      <c r="AM15" s="1184"/>
      <c r="AN15" s="1185"/>
      <c r="AO15" s="230">
        <v>-45243</v>
      </c>
      <c r="AP15" s="230">
        <v>-4752</v>
      </c>
      <c r="AQ15" s="231">
        <v>-11837</v>
      </c>
      <c r="AR15" s="232">
        <v>-59.9</v>
      </c>
    </row>
    <row r="16" spans="1:46" x14ac:dyDescent="0.15">
      <c r="A16" s="259"/>
      <c r="AK16" s="1183" t="s">
        <v>189</v>
      </c>
      <c r="AL16" s="1184"/>
      <c r="AM16" s="1184"/>
      <c r="AN16" s="1185"/>
      <c r="AO16" s="230">
        <v>981738</v>
      </c>
      <c r="AP16" s="230">
        <v>103113</v>
      </c>
      <c r="AQ16" s="231">
        <v>149564</v>
      </c>
      <c r="AR16" s="232">
        <v>-31.1</v>
      </c>
    </row>
    <row r="17" spans="1:46" x14ac:dyDescent="0.15">
      <c r="A17" s="259"/>
    </row>
    <row r="18" spans="1:46" x14ac:dyDescent="0.15">
      <c r="A18" s="259"/>
      <c r="AQ18" s="262"/>
      <c r="AR18" s="262"/>
    </row>
    <row r="19" spans="1:46" x14ac:dyDescent="0.15">
      <c r="A19" s="259"/>
      <c r="AK19" s="255" t="s">
        <v>510</v>
      </c>
    </row>
    <row r="20" spans="1:46" x14ac:dyDescent="0.15">
      <c r="A20" s="259"/>
      <c r="AK20" s="263"/>
      <c r="AL20" s="264"/>
      <c r="AM20" s="264"/>
      <c r="AN20" s="265"/>
      <c r="AO20" s="266" t="s">
        <v>511</v>
      </c>
      <c r="AP20" s="267" t="s">
        <v>512</v>
      </c>
      <c r="AQ20" s="268" t="s">
        <v>513</v>
      </c>
      <c r="AR20" s="269"/>
    </row>
    <row r="21" spans="1:46" s="260" customFormat="1" x14ac:dyDescent="0.15">
      <c r="A21" s="270"/>
      <c r="AK21" s="1186" t="s">
        <v>514</v>
      </c>
      <c r="AL21" s="1187"/>
      <c r="AM21" s="1187"/>
      <c r="AN21" s="1188"/>
      <c r="AO21" s="271">
        <v>8.93</v>
      </c>
      <c r="AP21" s="272">
        <v>13.76</v>
      </c>
      <c r="AQ21" s="273">
        <v>-4.83</v>
      </c>
      <c r="AS21" s="274"/>
      <c r="AT21" s="270"/>
    </row>
    <row r="22" spans="1:46" s="260" customFormat="1" x14ac:dyDescent="0.15">
      <c r="A22" s="270"/>
      <c r="AK22" s="1186" t="s">
        <v>515</v>
      </c>
      <c r="AL22" s="1187"/>
      <c r="AM22" s="1187"/>
      <c r="AN22" s="1188"/>
      <c r="AO22" s="275">
        <v>93.2</v>
      </c>
      <c r="AP22" s="276">
        <v>95.5</v>
      </c>
      <c r="AQ22" s="277">
        <v>-2.2999999999999998</v>
      </c>
      <c r="AR22" s="262"/>
      <c r="AS22" s="274"/>
      <c r="AT22" s="270"/>
    </row>
    <row r="23" spans="1:46" s="260" customFormat="1" x14ac:dyDescent="0.15">
      <c r="A23" s="270"/>
      <c r="AP23" s="262"/>
      <c r="AQ23" s="262"/>
      <c r="AR23" s="262"/>
      <c r="AS23" s="274"/>
      <c r="AT23" s="270"/>
    </row>
    <row r="24" spans="1:46" s="260" customFormat="1" x14ac:dyDescent="0.15">
      <c r="A24" s="270"/>
      <c r="AP24" s="262"/>
      <c r="AQ24" s="262"/>
      <c r="AR24" s="262"/>
      <c r="AS24" s="274"/>
      <c r="AT24" s="270"/>
    </row>
    <row r="25" spans="1:46" s="260" customFormat="1" x14ac:dyDescent="0.15">
      <c r="A25" s="278"/>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0"/>
      <c r="AR25" s="280"/>
      <c r="AS25" s="281"/>
      <c r="AT25" s="270"/>
    </row>
    <row r="26" spans="1:46" s="260" customFormat="1" x14ac:dyDescent="0.15">
      <c r="A26" s="260" t="s">
        <v>516</v>
      </c>
      <c r="AP26" s="262"/>
      <c r="AQ26" s="262"/>
      <c r="AR26" s="262"/>
    </row>
    <row r="27" spans="1:46" x14ac:dyDescent="0.15">
      <c r="A27" s="282"/>
      <c r="AS27" s="255"/>
      <c r="AT27" s="255"/>
    </row>
    <row r="28" spans="1:46" ht="17.25" x14ac:dyDescent="0.15">
      <c r="A28" s="256" t="s">
        <v>517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83"/>
    </row>
    <row r="29" spans="1:46" x14ac:dyDescent="0.15">
      <c r="A29" s="259"/>
      <c r="AK29" s="260" t="s">
        <v>518</v>
      </c>
      <c r="AL29" s="260"/>
      <c r="AM29" s="260"/>
      <c r="AN29" s="260"/>
      <c r="AS29" s="284"/>
    </row>
    <row r="30" spans="1:46" ht="13.5" customHeight="1" x14ac:dyDescent="0.15">
      <c r="A30" s="259"/>
      <c r="AK30" s="215"/>
      <c r="AL30" s="216"/>
      <c r="AM30" s="216"/>
      <c r="AN30" s="217"/>
      <c r="AO30" s="1189" t="s">
        <v>497</v>
      </c>
      <c r="AP30" s="218"/>
      <c r="AQ30" s="219" t="s">
        <v>498</v>
      </c>
      <c r="AR30" s="220"/>
    </row>
    <row r="31" spans="1:46" x14ac:dyDescent="0.15">
      <c r="A31" s="259"/>
      <c r="AK31" s="221"/>
      <c r="AL31" s="222"/>
      <c r="AM31" s="222"/>
      <c r="AN31" s="223"/>
      <c r="AO31" s="1190"/>
      <c r="AP31" s="224" t="s">
        <v>499</v>
      </c>
      <c r="AQ31" s="225" t="s">
        <v>500</v>
      </c>
      <c r="AR31" s="226" t="s">
        <v>501</v>
      </c>
    </row>
    <row r="32" spans="1:46" ht="27" customHeight="1" x14ac:dyDescent="0.15">
      <c r="A32" s="259"/>
      <c r="AK32" s="1169" t="s">
        <v>519</v>
      </c>
      <c r="AL32" s="1170"/>
      <c r="AM32" s="1170"/>
      <c r="AN32" s="1171"/>
      <c r="AO32" s="233">
        <v>335054</v>
      </c>
      <c r="AP32" s="233">
        <v>35191</v>
      </c>
      <c r="AQ32" s="234">
        <v>71500</v>
      </c>
      <c r="AR32" s="235">
        <v>-50.8</v>
      </c>
    </row>
    <row r="33" spans="1:46" ht="13.5" customHeight="1" x14ac:dyDescent="0.15">
      <c r="A33" s="259"/>
      <c r="AK33" s="1169" t="s">
        <v>520</v>
      </c>
      <c r="AL33" s="1170"/>
      <c r="AM33" s="1170"/>
      <c r="AN33" s="1171"/>
      <c r="AO33" s="233" t="s">
        <v>506</v>
      </c>
      <c r="AP33" s="233" t="s">
        <v>506</v>
      </c>
      <c r="AQ33" s="234" t="s">
        <v>506</v>
      </c>
      <c r="AR33" s="235" t="s">
        <v>506</v>
      </c>
    </row>
    <row r="34" spans="1:46" ht="27" customHeight="1" x14ac:dyDescent="0.15">
      <c r="A34" s="259"/>
      <c r="AK34" s="1169" t="s">
        <v>521</v>
      </c>
      <c r="AL34" s="1170"/>
      <c r="AM34" s="1170"/>
      <c r="AN34" s="1171"/>
      <c r="AO34" s="233" t="s">
        <v>506</v>
      </c>
      <c r="AP34" s="233" t="s">
        <v>506</v>
      </c>
      <c r="AQ34" s="234">
        <v>1</v>
      </c>
      <c r="AR34" s="235" t="s">
        <v>506</v>
      </c>
    </row>
    <row r="35" spans="1:46" ht="27" customHeight="1" x14ac:dyDescent="0.15">
      <c r="A35" s="259"/>
      <c r="AK35" s="1169" t="s">
        <v>522</v>
      </c>
      <c r="AL35" s="1170"/>
      <c r="AM35" s="1170"/>
      <c r="AN35" s="1171"/>
      <c r="AO35" s="233" t="s">
        <v>506</v>
      </c>
      <c r="AP35" s="233" t="s">
        <v>506</v>
      </c>
      <c r="AQ35" s="234">
        <v>19534</v>
      </c>
      <c r="AR35" s="235" t="s">
        <v>506</v>
      </c>
    </row>
    <row r="36" spans="1:46" ht="27" customHeight="1" x14ac:dyDescent="0.15">
      <c r="A36" s="259"/>
      <c r="AK36" s="1169" t="s">
        <v>523</v>
      </c>
      <c r="AL36" s="1170"/>
      <c r="AM36" s="1170"/>
      <c r="AN36" s="1171"/>
      <c r="AO36" s="233">
        <v>220822</v>
      </c>
      <c r="AP36" s="233">
        <v>23193</v>
      </c>
      <c r="AQ36" s="234">
        <v>5450</v>
      </c>
      <c r="AR36" s="235">
        <v>325.60000000000002</v>
      </c>
    </row>
    <row r="37" spans="1:46" ht="13.5" customHeight="1" x14ac:dyDescent="0.15">
      <c r="A37" s="259"/>
      <c r="AK37" s="1169" t="s">
        <v>524</v>
      </c>
      <c r="AL37" s="1170"/>
      <c r="AM37" s="1170"/>
      <c r="AN37" s="1171"/>
      <c r="AO37" s="233" t="s">
        <v>506</v>
      </c>
      <c r="AP37" s="233" t="s">
        <v>506</v>
      </c>
      <c r="AQ37" s="234">
        <v>1039</v>
      </c>
      <c r="AR37" s="235" t="s">
        <v>506</v>
      </c>
    </row>
    <row r="38" spans="1:46" ht="27" customHeight="1" x14ac:dyDescent="0.15">
      <c r="A38" s="259"/>
      <c r="AK38" s="1166" t="s">
        <v>525</v>
      </c>
      <c r="AL38" s="1167"/>
      <c r="AM38" s="1167"/>
      <c r="AN38" s="1168"/>
      <c r="AO38" s="285" t="s">
        <v>506</v>
      </c>
      <c r="AP38" s="285" t="s">
        <v>506</v>
      </c>
      <c r="AQ38" s="286">
        <v>9</v>
      </c>
      <c r="AR38" s="277" t="s">
        <v>506</v>
      </c>
      <c r="AS38" s="284"/>
    </row>
    <row r="39" spans="1:46" x14ac:dyDescent="0.15">
      <c r="A39" s="259"/>
      <c r="AK39" s="1166" t="s">
        <v>526</v>
      </c>
      <c r="AL39" s="1167"/>
      <c r="AM39" s="1167"/>
      <c r="AN39" s="1168"/>
      <c r="AO39" s="233" t="s">
        <v>506</v>
      </c>
      <c r="AP39" s="233" t="s">
        <v>506</v>
      </c>
      <c r="AQ39" s="234">
        <v>-2217</v>
      </c>
      <c r="AR39" s="235" t="s">
        <v>506</v>
      </c>
      <c r="AS39" s="284"/>
    </row>
    <row r="40" spans="1:46" ht="27" customHeight="1" x14ac:dyDescent="0.15">
      <c r="A40" s="259"/>
      <c r="AK40" s="1169" t="s">
        <v>527</v>
      </c>
      <c r="AL40" s="1170"/>
      <c r="AM40" s="1170"/>
      <c r="AN40" s="1171"/>
      <c r="AO40" s="233">
        <v>-379090</v>
      </c>
      <c r="AP40" s="233">
        <v>-39816</v>
      </c>
      <c r="AQ40" s="234">
        <v>-63826</v>
      </c>
      <c r="AR40" s="235">
        <v>-37.6</v>
      </c>
      <c r="AS40" s="284"/>
    </row>
    <row r="41" spans="1:46" x14ac:dyDescent="0.15">
      <c r="A41" s="259"/>
      <c r="AK41" s="1172" t="s">
        <v>301</v>
      </c>
      <c r="AL41" s="1173"/>
      <c r="AM41" s="1173"/>
      <c r="AN41" s="1174"/>
      <c r="AO41" s="233">
        <v>176786</v>
      </c>
      <c r="AP41" s="233">
        <v>18568</v>
      </c>
      <c r="AQ41" s="234">
        <v>31490</v>
      </c>
      <c r="AR41" s="235">
        <v>-41</v>
      </c>
      <c r="AS41" s="284"/>
    </row>
    <row r="42" spans="1:46" x14ac:dyDescent="0.15">
      <c r="A42" s="259"/>
      <c r="AK42" s="287" t="s">
        <v>528</v>
      </c>
      <c r="AQ42" s="262"/>
      <c r="AR42" s="262"/>
      <c r="AS42" s="284"/>
    </row>
    <row r="43" spans="1:46" x14ac:dyDescent="0.15">
      <c r="A43" s="259"/>
      <c r="AP43" s="288"/>
      <c r="AQ43" s="262"/>
      <c r="AS43" s="284"/>
    </row>
    <row r="44" spans="1:46" x14ac:dyDescent="0.15">
      <c r="A44" s="259"/>
      <c r="AQ44" s="262"/>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89"/>
      <c r="AR45" s="257"/>
      <c r="AS45" s="257"/>
      <c r="AT45" s="255"/>
    </row>
    <row r="46" spans="1:46" x14ac:dyDescent="0.15">
      <c r="A46" s="290"/>
      <c r="B46" s="290"/>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55"/>
    </row>
    <row r="47" spans="1:46" ht="17.25" customHeight="1" x14ac:dyDescent="0.15">
      <c r="A47" s="291" t="s">
        <v>529</v>
      </c>
    </row>
    <row r="48" spans="1:46" x14ac:dyDescent="0.15">
      <c r="A48" s="259"/>
      <c r="AK48" s="292" t="s">
        <v>530</v>
      </c>
      <c r="AL48" s="292"/>
      <c r="AM48" s="292"/>
      <c r="AN48" s="292"/>
      <c r="AO48" s="292"/>
      <c r="AP48" s="292"/>
      <c r="AQ48" s="293"/>
      <c r="AR48" s="292"/>
    </row>
    <row r="49" spans="1:44" ht="13.5" customHeight="1" x14ac:dyDescent="0.15">
      <c r="A49" s="259"/>
      <c r="AK49" s="236"/>
      <c r="AL49" s="237"/>
      <c r="AM49" s="1175" t="s">
        <v>497</v>
      </c>
      <c r="AN49" s="1177" t="s">
        <v>531</v>
      </c>
      <c r="AO49" s="1178"/>
      <c r="AP49" s="1178"/>
      <c r="AQ49" s="1178"/>
      <c r="AR49" s="1179"/>
    </row>
    <row r="50" spans="1:44" x14ac:dyDescent="0.15">
      <c r="A50" s="259"/>
      <c r="AK50" s="238"/>
      <c r="AL50" s="239"/>
      <c r="AM50" s="1176"/>
      <c r="AN50" s="240" t="s">
        <v>532</v>
      </c>
      <c r="AO50" s="241" t="s">
        <v>533</v>
      </c>
      <c r="AP50" s="242" t="s">
        <v>534</v>
      </c>
      <c r="AQ50" s="243" t="s">
        <v>535</v>
      </c>
      <c r="AR50" s="244" t="s">
        <v>536</v>
      </c>
    </row>
    <row r="51" spans="1:44" x14ac:dyDescent="0.15">
      <c r="A51" s="259"/>
      <c r="AK51" s="236" t="s">
        <v>537</v>
      </c>
      <c r="AL51" s="237"/>
      <c r="AM51" s="250">
        <v>377553</v>
      </c>
      <c r="AN51" s="251">
        <v>37467</v>
      </c>
      <c r="AO51" s="252">
        <v>-28.2</v>
      </c>
      <c r="AP51" s="253">
        <v>79466</v>
      </c>
      <c r="AQ51" s="294">
        <v>4.5999999999999996</v>
      </c>
      <c r="AR51" s="245">
        <v>-32.799999999999997</v>
      </c>
    </row>
    <row r="52" spans="1:44" x14ac:dyDescent="0.15">
      <c r="A52" s="259"/>
      <c r="AK52" s="246"/>
      <c r="AL52" s="247" t="s">
        <v>538</v>
      </c>
      <c r="AM52" s="295">
        <v>323991</v>
      </c>
      <c r="AN52" s="296">
        <v>32152</v>
      </c>
      <c r="AO52" s="297">
        <v>-28.6</v>
      </c>
      <c r="AP52" s="298">
        <v>44645</v>
      </c>
      <c r="AQ52" s="299">
        <v>9.6999999999999993</v>
      </c>
      <c r="AR52" s="248">
        <v>-38.299999999999997</v>
      </c>
    </row>
    <row r="53" spans="1:44" x14ac:dyDescent="0.15">
      <c r="A53" s="259"/>
      <c r="AK53" s="236" t="s">
        <v>539</v>
      </c>
      <c r="AL53" s="237"/>
      <c r="AM53" s="250">
        <v>337851</v>
      </c>
      <c r="AN53" s="251">
        <v>33992</v>
      </c>
      <c r="AO53" s="252">
        <v>-9.3000000000000007</v>
      </c>
      <c r="AP53" s="253">
        <v>90072</v>
      </c>
      <c r="AQ53" s="294">
        <v>13.3</v>
      </c>
      <c r="AR53" s="245">
        <v>-22.6</v>
      </c>
    </row>
    <row r="54" spans="1:44" x14ac:dyDescent="0.15">
      <c r="A54" s="259"/>
      <c r="AK54" s="246"/>
      <c r="AL54" s="247" t="s">
        <v>538</v>
      </c>
      <c r="AM54" s="295">
        <v>325656</v>
      </c>
      <c r="AN54" s="296">
        <v>32765</v>
      </c>
      <c r="AO54" s="297">
        <v>1.9</v>
      </c>
      <c r="AP54" s="298">
        <v>46083</v>
      </c>
      <c r="AQ54" s="299">
        <v>3.2</v>
      </c>
      <c r="AR54" s="248">
        <v>-1.3</v>
      </c>
    </row>
    <row r="55" spans="1:44" x14ac:dyDescent="0.15">
      <c r="A55" s="259"/>
      <c r="AK55" s="236" t="s">
        <v>540</v>
      </c>
      <c r="AL55" s="237"/>
      <c r="AM55" s="250">
        <v>314620</v>
      </c>
      <c r="AN55" s="251">
        <v>32130</v>
      </c>
      <c r="AO55" s="252">
        <v>-5.5</v>
      </c>
      <c r="AP55" s="253">
        <v>88328</v>
      </c>
      <c r="AQ55" s="294">
        <v>-1.9</v>
      </c>
      <c r="AR55" s="245">
        <v>-3.6</v>
      </c>
    </row>
    <row r="56" spans="1:44" x14ac:dyDescent="0.15">
      <c r="A56" s="259"/>
      <c r="AK56" s="246"/>
      <c r="AL56" s="247" t="s">
        <v>538</v>
      </c>
      <c r="AM56" s="295">
        <v>297448</v>
      </c>
      <c r="AN56" s="296">
        <v>30377</v>
      </c>
      <c r="AO56" s="297">
        <v>-7.3</v>
      </c>
      <c r="AP56" s="298">
        <v>49013</v>
      </c>
      <c r="AQ56" s="299">
        <v>6.4</v>
      </c>
      <c r="AR56" s="248">
        <v>-13.7</v>
      </c>
    </row>
    <row r="57" spans="1:44" x14ac:dyDescent="0.15">
      <c r="A57" s="259"/>
      <c r="AK57" s="236" t="s">
        <v>541</v>
      </c>
      <c r="AL57" s="237"/>
      <c r="AM57" s="250">
        <v>365060</v>
      </c>
      <c r="AN57" s="251">
        <v>37725</v>
      </c>
      <c r="AO57" s="252">
        <v>17.399999999999999</v>
      </c>
      <c r="AP57" s="253">
        <v>103390</v>
      </c>
      <c r="AQ57" s="294">
        <v>17.100000000000001</v>
      </c>
      <c r="AR57" s="245">
        <v>0.3</v>
      </c>
    </row>
    <row r="58" spans="1:44" x14ac:dyDescent="0.15">
      <c r="A58" s="259"/>
      <c r="AK58" s="246"/>
      <c r="AL58" s="247" t="s">
        <v>538</v>
      </c>
      <c r="AM58" s="295">
        <v>282779</v>
      </c>
      <c r="AN58" s="296">
        <v>29222</v>
      </c>
      <c r="AO58" s="297">
        <v>-3.8</v>
      </c>
      <c r="AP58" s="298">
        <v>51269</v>
      </c>
      <c r="AQ58" s="299">
        <v>4.5999999999999996</v>
      </c>
      <c r="AR58" s="248">
        <v>-8.4</v>
      </c>
    </row>
    <row r="59" spans="1:44" x14ac:dyDescent="0.15">
      <c r="A59" s="259"/>
      <c r="AK59" s="236" t="s">
        <v>542</v>
      </c>
      <c r="AL59" s="237"/>
      <c r="AM59" s="250">
        <v>326136</v>
      </c>
      <c r="AN59" s="251">
        <v>34254</v>
      </c>
      <c r="AO59" s="252">
        <v>-9.1999999999999993</v>
      </c>
      <c r="AP59" s="253">
        <v>125391</v>
      </c>
      <c r="AQ59" s="294">
        <v>21.3</v>
      </c>
      <c r="AR59" s="245">
        <v>-30.5</v>
      </c>
    </row>
    <row r="60" spans="1:44" x14ac:dyDescent="0.15">
      <c r="A60" s="259"/>
      <c r="AK60" s="246"/>
      <c r="AL60" s="247" t="s">
        <v>538</v>
      </c>
      <c r="AM60" s="295">
        <v>252446</v>
      </c>
      <c r="AN60" s="296">
        <v>26515</v>
      </c>
      <c r="AO60" s="297">
        <v>-9.3000000000000007</v>
      </c>
      <c r="AP60" s="298">
        <v>68516</v>
      </c>
      <c r="AQ60" s="299">
        <v>33.6</v>
      </c>
      <c r="AR60" s="248">
        <v>-42.9</v>
      </c>
    </row>
    <row r="61" spans="1:44" x14ac:dyDescent="0.15">
      <c r="A61" s="259"/>
      <c r="AK61" s="236" t="s">
        <v>543</v>
      </c>
      <c r="AL61" s="249"/>
      <c r="AM61" s="250">
        <v>344244</v>
      </c>
      <c r="AN61" s="251">
        <v>35114</v>
      </c>
      <c r="AO61" s="252">
        <v>-7</v>
      </c>
      <c r="AP61" s="253">
        <v>97329</v>
      </c>
      <c r="AQ61" s="254">
        <v>10.9</v>
      </c>
      <c r="AR61" s="245">
        <v>-17.899999999999999</v>
      </c>
    </row>
    <row r="62" spans="1:44" x14ac:dyDescent="0.15">
      <c r="A62" s="259"/>
      <c r="AK62" s="246"/>
      <c r="AL62" s="247" t="s">
        <v>538</v>
      </c>
      <c r="AM62" s="295">
        <v>296464</v>
      </c>
      <c r="AN62" s="296">
        <v>30206</v>
      </c>
      <c r="AO62" s="297">
        <v>-9.4</v>
      </c>
      <c r="AP62" s="298">
        <v>51905</v>
      </c>
      <c r="AQ62" s="299">
        <v>11.5</v>
      </c>
      <c r="AR62" s="248">
        <v>-20.9</v>
      </c>
    </row>
    <row r="63" spans="1:44" x14ac:dyDescent="0.15">
      <c r="A63" s="259"/>
    </row>
    <row r="64" spans="1:44" x14ac:dyDescent="0.15">
      <c r="A64" s="259"/>
    </row>
    <row r="65" spans="1:46" x14ac:dyDescent="0.15">
      <c r="A65" s="259"/>
    </row>
    <row r="66" spans="1:46" x14ac:dyDescent="0.15">
      <c r="A66" s="300"/>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301"/>
    </row>
    <row r="67" spans="1:46" ht="13.5" hidden="1" customHeight="1" x14ac:dyDescent="0.15">
      <c r="AS67" s="255"/>
      <c r="AT67" s="255"/>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sheetData>
  <sheetProtection algorithmName="SHA-512" hashValue="vLQkcjZDX97x6017USQ88G3+4EvmFCNiV/VfkTVsC1m2dxrpPPiO/6SGHFlNLFDDQS/luAHzj8uOhC2/YyzXOQ==" saltValue="/Opxg5+HS6npn2aGWp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9075-CF65-4896-8CDE-8A08EEDE1847}">
  <sheetPr>
    <pageSetUpPr fitToPage="1"/>
  </sheetPr>
  <dimension ref="A1:DU121"/>
  <sheetViews>
    <sheetView showGridLines="0" topLeftCell="D1" zoomScale="55" zoomScaleNormal="55" zoomScaleSheetLayoutView="55" workbookViewId="0"/>
  </sheetViews>
  <sheetFormatPr defaultColWidth="0" defaultRowHeight="13.5" customHeight="1" zeroHeight="1" x14ac:dyDescent="0.15"/>
  <cols>
    <col min="1" max="125" width="2.5" style="214" customWidth="1"/>
    <col min="126" max="16384" width="9" style="213" hidden="1"/>
  </cols>
  <sheetData>
    <row r="1" spans="2:125" ht="13.5" customHeight="1" x14ac:dyDescent="0.15">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row>
    <row r="2" spans="2:125" x14ac:dyDescent="0.15">
      <c r="B2" s="213"/>
      <c r="DG2" s="213"/>
    </row>
    <row r="3" spans="2:125" x14ac:dyDescent="0.15">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H3" s="213"/>
      <c r="DI3" s="213"/>
      <c r="DJ3" s="213"/>
      <c r="DK3" s="213"/>
      <c r="DL3" s="213"/>
      <c r="DM3" s="213"/>
      <c r="DN3" s="213"/>
      <c r="DO3" s="213"/>
      <c r="DP3" s="213"/>
      <c r="DQ3" s="213"/>
      <c r="DR3" s="213"/>
      <c r="DS3" s="213"/>
      <c r="DT3" s="213"/>
      <c r="DU3" s="213"/>
    </row>
    <row r="4" spans="2:125" x14ac:dyDescent="0.15"/>
    <row r="5" spans="2:125" x14ac:dyDescent="0.15"/>
    <row r="6" spans="2:125" x14ac:dyDescent="0.15"/>
    <row r="7" spans="2:125" x14ac:dyDescent="0.15"/>
    <row r="8" spans="2:125" x14ac:dyDescent="0.15"/>
    <row r="9" spans="2:125" x14ac:dyDescent="0.15">
      <c r="DU9" s="21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13"/>
    </row>
    <row r="18" spans="125:125" x14ac:dyDescent="0.15"/>
    <row r="19" spans="125:125" x14ac:dyDescent="0.15"/>
    <row r="20" spans="125:125" x14ac:dyDescent="0.15">
      <c r="DU20" s="213"/>
    </row>
    <row r="21" spans="125:125" x14ac:dyDescent="0.15">
      <c r="DU21" s="21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13"/>
    </row>
    <row r="29" spans="125:125" x14ac:dyDescent="0.15"/>
    <row r="30" spans="125:125" x14ac:dyDescent="0.15"/>
    <row r="31" spans="125:125" x14ac:dyDescent="0.15"/>
    <row r="32" spans="125:125" x14ac:dyDescent="0.15"/>
    <row r="33" spans="2:125" x14ac:dyDescent="0.15">
      <c r="B33" s="213"/>
      <c r="G33" s="213"/>
      <c r="I33" s="213"/>
    </row>
    <row r="34" spans="2:125" x14ac:dyDescent="0.15">
      <c r="C34" s="213"/>
      <c r="P34" s="213"/>
      <c r="DE34" s="213"/>
      <c r="DH34" s="213"/>
    </row>
    <row r="35" spans="2:125" x14ac:dyDescent="0.15">
      <c r="D35" s="213"/>
      <c r="E35" s="213"/>
      <c r="DG35" s="213"/>
      <c r="DJ35" s="213"/>
      <c r="DP35" s="213"/>
      <c r="DQ35" s="213"/>
      <c r="DR35" s="213"/>
      <c r="DS35" s="213"/>
      <c r="DT35" s="213"/>
      <c r="DU35" s="213"/>
    </row>
    <row r="36" spans="2:125" x14ac:dyDescent="0.15">
      <c r="F36" s="213"/>
      <c r="H36" s="213"/>
      <c r="J36" s="213"/>
      <c r="K36" s="213"/>
      <c r="L36" s="213"/>
      <c r="M36" s="213"/>
      <c r="N36" s="213"/>
      <c r="O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s="213"/>
      <c r="BX36" s="213"/>
      <c r="BY36" s="213"/>
      <c r="BZ36" s="213"/>
      <c r="CA36" s="213"/>
      <c r="CB36" s="213"/>
      <c r="CC36" s="213"/>
      <c r="CD36" s="213"/>
      <c r="CE36" s="213"/>
      <c r="CF36" s="213"/>
      <c r="CG36" s="213"/>
      <c r="CH36" s="213"/>
      <c r="CI36" s="213"/>
      <c r="CJ36" s="213"/>
      <c r="CK36" s="213"/>
      <c r="CL36" s="213"/>
      <c r="CM36" s="213"/>
      <c r="CN36" s="213"/>
      <c r="CO36" s="213"/>
      <c r="CP36" s="213"/>
      <c r="CQ36" s="213"/>
      <c r="CR36" s="213"/>
      <c r="CS36" s="213"/>
      <c r="CT36" s="213"/>
      <c r="CU36" s="213"/>
      <c r="CV36" s="213"/>
      <c r="CW36" s="213"/>
      <c r="CX36" s="213"/>
      <c r="CY36" s="213"/>
      <c r="CZ36" s="213"/>
      <c r="DA36" s="213"/>
      <c r="DB36" s="213"/>
      <c r="DC36" s="213"/>
      <c r="DD36" s="213"/>
      <c r="DF36" s="213"/>
      <c r="DI36" s="213"/>
      <c r="DK36" s="213"/>
      <c r="DL36" s="213"/>
      <c r="DM36" s="213"/>
      <c r="DN36" s="213"/>
      <c r="DO36" s="213"/>
      <c r="DP36" s="213"/>
      <c r="DQ36" s="213"/>
      <c r="DR36" s="213"/>
      <c r="DS36" s="213"/>
      <c r="DT36" s="213"/>
      <c r="DU36" s="213"/>
    </row>
    <row r="37" spans="2:125" x14ac:dyDescent="0.15">
      <c r="DU37" s="213"/>
    </row>
    <row r="38" spans="2:125" x14ac:dyDescent="0.15">
      <c r="DT38" s="213"/>
      <c r="DU38" s="213"/>
    </row>
    <row r="39" spans="2:125" x14ac:dyDescent="0.15"/>
    <row r="40" spans="2:125" x14ac:dyDescent="0.15">
      <c r="DH40" s="213"/>
    </row>
    <row r="41" spans="2:125" x14ac:dyDescent="0.15">
      <c r="DE41" s="213"/>
    </row>
    <row r="42" spans="2:125" x14ac:dyDescent="0.15">
      <c r="DG42" s="213"/>
      <c r="DJ42" s="213"/>
    </row>
    <row r="43" spans="2:125" x14ac:dyDescent="0.15">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13"/>
      <c r="CY43" s="213"/>
      <c r="CZ43" s="213"/>
      <c r="DA43" s="213"/>
      <c r="DB43" s="213"/>
      <c r="DC43" s="213"/>
      <c r="DD43" s="213"/>
      <c r="DF43" s="213"/>
      <c r="DI43" s="213"/>
      <c r="DK43" s="213"/>
      <c r="DL43" s="213"/>
      <c r="DM43" s="213"/>
      <c r="DN43" s="213"/>
      <c r="DO43" s="213"/>
      <c r="DP43" s="213"/>
      <c r="DQ43" s="213"/>
      <c r="DR43" s="213"/>
      <c r="DS43" s="213"/>
      <c r="DT43" s="213"/>
      <c r="DU43" s="213"/>
    </row>
    <row r="44" spans="2:125" x14ac:dyDescent="0.15">
      <c r="DU44" s="213"/>
    </row>
    <row r="45" spans="2:125" x14ac:dyDescent="0.15"/>
    <row r="46" spans="2:125" x14ac:dyDescent="0.15"/>
    <row r="47" spans="2:125" x14ac:dyDescent="0.15"/>
    <row r="48" spans="2:125" x14ac:dyDescent="0.15">
      <c r="DT48" s="213"/>
      <c r="DU48" s="213"/>
    </row>
    <row r="49" spans="120:125" x14ac:dyDescent="0.15">
      <c r="DU49" s="213"/>
    </row>
    <row r="50" spans="120:125" x14ac:dyDescent="0.15">
      <c r="DU50" s="213"/>
    </row>
    <row r="51" spans="120:125" x14ac:dyDescent="0.15">
      <c r="DP51" s="213"/>
      <c r="DQ51" s="213"/>
      <c r="DR51" s="213"/>
      <c r="DS51" s="213"/>
      <c r="DT51" s="213"/>
      <c r="DU51" s="213"/>
    </row>
    <row r="52" spans="120:125" x14ac:dyDescent="0.15"/>
    <row r="53" spans="120:125" x14ac:dyDescent="0.15"/>
    <row r="54" spans="120:125" x14ac:dyDescent="0.15">
      <c r="DU54" s="213"/>
    </row>
    <row r="55" spans="120:125" x14ac:dyDescent="0.15"/>
    <row r="56" spans="120:125" x14ac:dyDescent="0.15"/>
    <row r="57" spans="120:125" x14ac:dyDescent="0.15"/>
    <row r="58" spans="120:125" x14ac:dyDescent="0.15">
      <c r="DU58" s="213"/>
    </row>
    <row r="59" spans="120:125" x14ac:dyDescent="0.15"/>
    <row r="60" spans="120:125" x14ac:dyDescent="0.15"/>
    <row r="61" spans="120:125" x14ac:dyDescent="0.15"/>
    <row r="62" spans="120:125" x14ac:dyDescent="0.15"/>
    <row r="63" spans="120:125" x14ac:dyDescent="0.15">
      <c r="DU63" s="213"/>
    </row>
    <row r="64" spans="120:125" x14ac:dyDescent="0.15">
      <c r="DT64" s="213"/>
      <c r="DU64" s="213"/>
    </row>
    <row r="65" spans="123:125" x14ac:dyDescent="0.15"/>
    <row r="66" spans="123:125" x14ac:dyDescent="0.15"/>
    <row r="67" spans="123:125" x14ac:dyDescent="0.15"/>
    <row r="68" spans="123:125" x14ac:dyDescent="0.15"/>
    <row r="69" spans="123:125" x14ac:dyDescent="0.15">
      <c r="DS69" s="213"/>
      <c r="DT69" s="213"/>
      <c r="DU69" s="21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13"/>
    </row>
    <row r="83" spans="116:125" x14ac:dyDescent="0.15">
      <c r="DM83" s="213"/>
      <c r="DN83" s="213"/>
      <c r="DO83" s="213"/>
      <c r="DP83" s="213"/>
      <c r="DQ83" s="213"/>
      <c r="DR83" s="213"/>
      <c r="DS83" s="213"/>
      <c r="DT83" s="213"/>
      <c r="DU83" s="213"/>
    </row>
    <row r="84" spans="116:125" x14ac:dyDescent="0.15"/>
    <row r="85" spans="116:125" x14ac:dyDescent="0.15"/>
    <row r="86" spans="116:125" x14ac:dyDescent="0.15"/>
    <row r="87" spans="116:125" x14ac:dyDescent="0.15"/>
    <row r="88" spans="116:125" x14ac:dyDescent="0.15">
      <c r="DU88" s="21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13"/>
      <c r="DT94" s="213"/>
      <c r="DU94" s="213"/>
    </row>
    <row r="95" spans="116:125" ht="13.5" customHeight="1" x14ac:dyDescent="0.15">
      <c r="DU95" s="21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13"/>
    </row>
    <row r="102" spans="124:125" ht="13.5" customHeight="1" x14ac:dyDescent="0.15"/>
    <row r="103" spans="124:125" ht="13.5" customHeight="1" x14ac:dyDescent="0.15"/>
    <row r="104" spans="124:125" ht="13.5" customHeight="1" x14ac:dyDescent="0.15">
      <c r="DT104" s="213"/>
      <c r="DU104" s="21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13" t="s">
        <v>494</v>
      </c>
    </row>
    <row r="120" spans="125:125" ht="13.5" hidden="1" customHeight="1" x14ac:dyDescent="0.15"/>
    <row r="121" spans="125:125" ht="13.5" hidden="1" customHeight="1" x14ac:dyDescent="0.15">
      <c r="DU121" s="213"/>
    </row>
  </sheetData>
  <sheetProtection algorithmName="SHA-512" hashValue="pCTsF2K4VZgN7pQZlYpPibtw41gsABQluAnJhoAdIANXqVk7NHGehBioLYXDuoMX6j1kR3CKVHFAUxQvYqUEpA==" saltValue="bcoqMI+KeZyAA7bxUFL6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759E3-A24C-43D1-86DA-7E1EAC34808D}">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14" customWidth="1"/>
    <col min="126" max="142" width="0" style="213" hidden="1" customWidth="1"/>
    <col min="143" max="16384" width="9" style="213" hidden="1"/>
  </cols>
  <sheetData>
    <row r="1" spans="1:125" ht="13.5" customHeight="1" x14ac:dyDescent="0.1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row>
    <row r="2" spans="1:125" x14ac:dyDescent="0.15">
      <c r="B2" s="213"/>
      <c r="T2" s="213"/>
    </row>
    <row r="3" spans="1:125" x14ac:dyDescent="0.15">
      <c r="C3" s="213"/>
      <c r="D3" s="213"/>
      <c r="E3" s="213"/>
      <c r="F3" s="213"/>
      <c r="G3" s="213"/>
      <c r="H3" s="213"/>
      <c r="I3" s="213"/>
      <c r="J3" s="213"/>
      <c r="K3" s="213"/>
      <c r="L3" s="213"/>
      <c r="M3" s="213"/>
      <c r="N3" s="213"/>
      <c r="O3" s="213"/>
      <c r="P3" s="213"/>
      <c r="Q3" s="213"/>
      <c r="R3" s="213"/>
      <c r="S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13"/>
      <c r="G33" s="213"/>
      <c r="I33" s="213"/>
    </row>
    <row r="34" spans="2:125" x14ac:dyDescent="0.15">
      <c r="C34" s="213"/>
      <c r="P34" s="213"/>
      <c r="R34" s="213"/>
      <c r="U34" s="213"/>
    </row>
    <row r="35" spans="2:125" x14ac:dyDescent="0.15">
      <c r="D35" s="213"/>
      <c r="E35" s="213"/>
      <c r="T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row>
    <row r="36" spans="2:125" x14ac:dyDescent="0.15">
      <c r="F36" s="213"/>
      <c r="H36" s="213"/>
      <c r="J36" s="213"/>
      <c r="K36" s="213"/>
      <c r="L36" s="213"/>
      <c r="M36" s="213"/>
      <c r="N36" s="213"/>
      <c r="O36" s="213"/>
      <c r="Q36" s="213"/>
      <c r="S36" s="213"/>
      <c r="V36" s="213"/>
    </row>
    <row r="37" spans="2:125" x14ac:dyDescent="0.15"/>
    <row r="38" spans="2:125" x14ac:dyDescent="0.15"/>
    <row r="39" spans="2:125" x14ac:dyDescent="0.15"/>
    <row r="40" spans="2:125" x14ac:dyDescent="0.15">
      <c r="U40" s="213"/>
    </row>
    <row r="41" spans="2:125" x14ac:dyDescent="0.15">
      <c r="R41" s="213"/>
    </row>
    <row r="42" spans="2:125" x14ac:dyDescent="0.15">
      <c r="T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13"/>
      <c r="BZ42" s="213"/>
      <c r="CA42" s="213"/>
      <c r="CB42" s="213"/>
      <c r="CC42" s="213"/>
      <c r="CD42" s="213"/>
      <c r="CE42" s="213"/>
      <c r="CF42" s="213"/>
      <c r="CG42" s="213"/>
      <c r="CH42" s="213"/>
      <c r="CI42" s="213"/>
      <c r="CJ42" s="213"/>
      <c r="CK42" s="213"/>
      <c r="CL42" s="213"/>
      <c r="CM42" s="213"/>
      <c r="CN42" s="213"/>
      <c r="CO42" s="213"/>
      <c r="CP42" s="213"/>
      <c r="CQ42" s="213"/>
      <c r="CR42" s="213"/>
      <c r="CS42" s="213"/>
      <c r="CT42" s="213"/>
      <c r="CU42" s="213"/>
      <c r="CV42" s="213"/>
      <c r="CW42" s="213"/>
      <c r="CX42" s="213"/>
      <c r="CY42" s="213"/>
      <c r="CZ42" s="213"/>
      <c r="DA42" s="213"/>
      <c r="DB42" s="213"/>
      <c r="DC42" s="213"/>
      <c r="DD42" s="213"/>
      <c r="DE42" s="213"/>
      <c r="DF42" s="213"/>
      <c r="DG42" s="213"/>
      <c r="DH42" s="213"/>
      <c r="DI42" s="213"/>
      <c r="DJ42" s="213"/>
      <c r="DK42" s="213"/>
      <c r="DL42" s="213"/>
      <c r="DM42" s="213"/>
      <c r="DN42" s="213"/>
      <c r="DO42" s="213"/>
      <c r="DP42" s="213"/>
      <c r="DQ42" s="213"/>
      <c r="DR42" s="213"/>
      <c r="DS42" s="213"/>
      <c r="DT42" s="213"/>
      <c r="DU42" s="213"/>
    </row>
    <row r="43" spans="2:125" x14ac:dyDescent="0.15">
      <c r="Q43" s="213"/>
      <c r="S43" s="213"/>
      <c r="V43" s="21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14" t="s">
        <v>494</v>
      </c>
    </row>
  </sheetData>
  <sheetProtection algorithmName="SHA-512" hashValue="7cO3ukxcrLvrjk5hWAxw4prrZIZEVGZr2MbYf5lUy8Pnh/slMQON6Y5Y/VV5o9+M2r5HafUCyiLAXnrnHcWpBw==" saltValue="O47HjpVNctgwFa6GP1T12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D1F67-D333-4A46-A7B6-C3F97A97E68C}">
  <sheetPr>
    <pageSetUpPr fitToPage="1"/>
  </sheetPr>
  <dimension ref="B1:J50"/>
  <sheetViews>
    <sheetView showGridLines="0" topLeftCell="A4" zoomScale="77" zoomScaleNormal="7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302"/>
      <c r="C47" s="1191" t="s">
        <v>3</v>
      </c>
      <c r="D47" s="1191"/>
      <c r="E47" s="1192"/>
      <c r="F47" s="303">
        <v>22.38</v>
      </c>
      <c r="G47" s="304">
        <v>22.79</v>
      </c>
      <c r="H47" s="304">
        <v>21.12</v>
      </c>
      <c r="I47" s="304">
        <v>16.02</v>
      </c>
      <c r="J47" s="305">
        <v>17.940000000000001</v>
      </c>
    </row>
    <row r="48" spans="2:10" ht="57.75" customHeight="1" x14ac:dyDescent="0.15">
      <c r="B48" s="306"/>
      <c r="C48" s="1193" t="s">
        <v>4</v>
      </c>
      <c r="D48" s="1193"/>
      <c r="E48" s="1194"/>
      <c r="F48" s="307">
        <v>2.73</v>
      </c>
      <c r="G48" s="308">
        <v>4</v>
      </c>
      <c r="H48" s="308">
        <v>4.76</v>
      </c>
      <c r="I48" s="308">
        <v>8.01</v>
      </c>
      <c r="J48" s="309">
        <v>7.39</v>
      </c>
    </row>
    <row r="49" spans="2:10" ht="57.75" customHeight="1" thickBot="1" x14ac:dyDescent="0.2">
      <c r="B49" s="310"/>
      <c r="C49" s="1195" t="s">
        <v>5</v>
      </c>
      <c r="D49" s="1195"/>
      <c r="E49" s="1196"/>
      <c r="F49" s="311" t="s">
        <v>550</v>
      </c>
      <c r="G49" s="312">
        <v>1.3</v>
      </c>
      <c r="H49" s="312" t="s">
        <v>551</v>
      </c>
      <c r="I49" s="312" t="s">
        <v>552</v>
      </c>
      <c r="J49" s="313">
        <v>2.94</v>
      </c>
    </row>
    <row r="50" spans="2:10" ht="13.5" customHeight="1" x14ac:dyDescent="0.15"/>
  </sheetData>
  <sheetProtection algorithmName="SHA-512" hashValue="mpZ0PsYua8HuMHmeXF7ZHFVbZEasVvDLnYN0lg4/Mo8wFU52cbefqg26W2fRM+Hi836tZcVgdPAQoyF/FKc+xA==" saltValue="V+na3Sqe4zkdmuZA1VrD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 </vt:lpstr>
      <vt:lpstr>連結実質赤字比率に係る赤字・黒字の構成分析 </vt:lpstr>
      <vt:lpstr>実質公債費比率（分子）の構造 </vt:lpstr>
      <vt:lpstr>将来負担比率（分子）の構造 </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mirai</cp:lastModifiedBy>
  <dcterms:created xsi:type="dcterms:W3CDTF">2022-02-02T04:18:45Z</dcterms:created>
  <dcterms:modified xsi:type="dcterms:W3CDTF">2022-09-21T02:56:15Z</dcterms:modified>
  <cp:category/>
</cp:coreProperties>
</file>