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S10571\Desktop\令和２年財政状況資料集（回答）\"/>
    </mc:Choice>
  </mc:AlternateContent>
  <xr:revisionPtr revIDLastSave="0" documentId="8_{7E0E7FF0-82DE-40A7-8ACF-EC6B0DCB250D}" xr6:coauthVersionLast="36" xr6:coauthVersionMax="36" xr10:uidLastSave="{00000000-0000-0000-0000-000000000000}"/>
  <bookViews>
    <workbookView xWindow="2340" yWindow="1725" windowWidth="19785" windowHeight="1447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E34" i="10"/>
  <c r="C34" i="10"/>
  <c r="U34" i="10" s="1"/>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<sst xmlns="http://schemas.openxmlformats.org/spreadsheetml/2006/main" count="1142" uniqueCount="615">
  <si>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</si>
  <si>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</si>
  <si>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</si>
  <si>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</si>
  <si>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</si>
  <si>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</si>
  <si>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</si>
  <si>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</si>
  <si>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</si>
  <si>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</si>
  <si>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</si>
  <si>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</si>
  <si>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</si>
  <si>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</si>
  <si>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</si>
  <si>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</si>
  <si>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</si>
  <si>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</si>
  <si>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</si>
  <si>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</si>
  <si>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</si>
  <si>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</si>
  <si>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</si>
  <si>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</si>
  <si>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</si>
  <si>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</si>
  <si>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</si>
  <si>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</si>
  <si>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</si>
  <si>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</si>
  <si>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</si>
  <si>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</si>
  <si>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</si>
  <si>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</si>
  <si>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</si>
  <si>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</si>
  <si>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</si>
  <si>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</si>
  <si>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</si>
  <si>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</si>
  <si>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</si>
  <si>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</si>
  <si>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</si>
  <si>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</si>
  <si>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</si>
  <si>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</si>
  <si>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</si>
  <si>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</si>
  <si>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</si>
  <si>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</si>
  <si>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</si>
  <si>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</si>
  <si>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</si>
  <si>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</si>
  <si>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</si>
  <si>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</si>
  <si>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</si>
  <si>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</si>
  <si>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</si>
  <si>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</si>
  <si>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</si>
  <si>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</si>
  <si>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</si>
  <si>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</si>
  <si>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</si>
  <si>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</si>
  <si>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</si>
  <si>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</si>
  <si>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</si>
  <si>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</si>
  <si>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</si>
  <si>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</si>
  <si>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</si>
  <si>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</si>
  <si>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</si>
  <si>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</si>
  <si>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</si>
  <si>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</si>
  <si>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</si>
  <si>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</si>
  <si>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</si>
  <si>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</si>
  <si>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</si>
  <si>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</si>
  <si>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</si>
  <si>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</si>
  <si>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</si>
  <si>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</si>
  <si>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</si>
  <si>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</si>
  <si>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</si>
  <si>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</si>
  <si>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</si>
  <si>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</si>
  <si>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</si>
  <si>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</si>
  <si>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</si>
  <si>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</si>
  <si>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</si>
  <si>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</si>
  <si>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</si>
  <si>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</si>
  <si>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</si>
  <si>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</si>
  <si>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</si>
  <si>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</si>
  <si>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</si>
  <si>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</si>
  <si>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</si>
  <si>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</si>
  <si>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</si>
  <si>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</si>
  <si>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</si>
  <si>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</si>
  <si>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</si>
  <si>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</si>
  <si>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</si>
  <si>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</si>
  <si>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</si>
  <si>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</si>
  <si>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</si>
  <si>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</si>
  <si>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</si>
  <si>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</si>
  <si>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</si>
  <si>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</si>
  <si>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</si>
  <si>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</si>
  <si>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</si>
  <si>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</si>
  <si>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</si>
  <si>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</si>
  <si>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</si>
  <si>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</si>
  <si>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</si>
  <si>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</si>
  <si>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</si>
  <si>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</si>
  <si>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</si>
  <si>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</si>
  <si>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</si>
  <si>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</si>
  <si>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</si>
  <si>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</si>
  <si>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</si>
  <si>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</si>
  <si>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</si>
  <si>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</si>
  <si>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</si>
  <si>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</si>
  <si>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</si>
  <si>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</si>
  <si>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</si>
  <si>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</si>
  <si>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</si>
  <si>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</si>
  <si>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</si>
  <si>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</si>
  <si>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</si>
  <si>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</si>
  <si>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</si>
  <si>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</si>
  <si>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</si>
  <si>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</si>
  <si>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</si>
  <si>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</si>
  <si>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</si>
  <si>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</si>
  <si>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</si>
  <si>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</si>
  <si>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</si>
  <si>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</si>
  <si>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</si>
  <si>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</si>
  <si>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</si>
  <si>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</si>
  <si>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</si>
  <si>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</si>
  <si>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</si>
  <si>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</si>
  <si>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</si>
  <si>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</si>
  <si>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</si>
  <si>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</si>
  <si>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</si>
  <si>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</si>
  <si>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</si>
  <si>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</si>
  <si>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</si>
  <si>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</si>
  <si>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</si>
  <si>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</si>
  <si>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</si>
  <si>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</si>
  <si>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</si>
  <si>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</si>
  <si>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</si>
  <si>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</si>
  <si>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</si>
  <si>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</si>
  <si>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</si>
  <si>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</si>
  <si>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</si>
  <si>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</si>
  <si>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</si>
  <si>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</si>
  <si>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</si>
  <si>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</si>
  <si>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</si>
  <si>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</si>
  <si>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</si>
  <si>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</si>
  <si>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</si>
  <si>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</si>
  <si>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</si>
  <si>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埼玉県三芳町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</si>
  <si>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</si>
  <si>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</si>
  <si>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</si>
  <si>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</si>
  <si>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</si>
  <si>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</si>
  <si>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</si>
  <si>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</si>
  <si>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</si>
  <si>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</si>
  <si>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</si>
  <si>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</si>
  <si>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</si>
  <si>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</si>
  <si>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</si>
  <si>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</si>
  <si>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</si>
  <si>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</si>
  <si>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</si>
  <si>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</si>
  <si>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</si>
  <si>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</si>
  <si>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</si>
  <si>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</si>
  <si>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</si>
  <si>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</si>
  <si>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</si>
  <si>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</si>
  <si>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</si>
  <si>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</si>
  <si>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</si>
  <si>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</si>
  <si>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</si>
  <si>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</si>
  <si>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</si>
  <si>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</si>
  <si>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</si>
  <si>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</si>
  <si>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</si>
  <si>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</si>
  <si>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</si>
  <si>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</si>
  <si>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</si>
  <si>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</si>
  <si>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</si>
  <si>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</si>
  <si>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</si>
  <si>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</si>
  <si>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</si>
  <si>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</si>
  <si>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</si>
  <si>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</si>
  <si>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</si>
  <si>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</si>
  <si>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</si>
  <si>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</si>
  <si>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</si>
  <si>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</si>
  <si>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</si>
  <si>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</si>
  <si>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</si>
  <si>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</si>
  <si>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</si>
  <si>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</si>
  <si>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</si>
  <si>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</si>
  <si>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</si>
  <si>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</si>
  <si>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</si>
  <si>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</si>
  <si>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</si>
  <si>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</si>
  <si>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</si>
  <si>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</si>
  <si>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</si>
  <si>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</si>
  <si>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</si>
  <si>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</si>
  <si>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</si>
  <si>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</si>
  <si>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</si>
  <si>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</si>
  <si>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</si>
  <si>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</si>
  <si>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</si>
  <si>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</si>
  <si>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</si>
  <si>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</si>
  <si>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</si>
  <si>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</si>
  <si>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</si>
  <si>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</si>
  <si>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</si>
  <si>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</si>
  <si>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</si>
  <si>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</si>
  <si>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</si>
  <si>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</si>
  <si>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</si>
  <si>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</si>
  <si>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</si>
  <si>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</si>
  <si>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</si>
  <si>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</si>
  <si>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</si>
  <si>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</si>
  <si>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</si>
  <si>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</si>
  <si>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</si>
  <si>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</si>
  <si>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</si>
  <si>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</si>
  <si>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</si>
  <si>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</si>
  <si>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</si>
  <si>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</si>
  <si>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</si>
  <si>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</si>
  <si>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</si>
  <si>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</si>
  <si>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</si>
  <si>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</si>
  <si>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</si>
  <si>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</si>
  <si>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</si>
  <si>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</si>
  <si>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</si>
  <si>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</si>
  <si>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</si>
  <si>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</si>
  <si>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</si>
  <si>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</si>
  <si>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</si>
  <si>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</si>
  <si>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</si>
  <si>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</si>
  <si>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</si>
  <si>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</si>
  <si>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</si>
  <si>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</si>
  <si>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</si>
  <si>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</si>
  <si>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</si>
  <si>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</si>
  <si>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</si>
  <si>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</si>
  <si>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</si>
  <si>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</si>
  <si>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</si>
  <si>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</si>
  <si>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</si>
  <si>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</si>
  <si>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</si>
  <si>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</si>
  <si>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</si>
  <si>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埼玉県三芳町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</si>
  <si>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</si>
  <si>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</si>
  <si>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</si>
  <si>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</si>
  <si>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</si>
  <si>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</si>
  <si>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</si>
  <si>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</si>
  <si>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</si>
  <si>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</si>
  <si>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</si>
  <si>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</si>
  <si>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</si>
  <si>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</si>
  <si>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</si>
  <si>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</si>
  <si>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</si>
  <si>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</si>
  <si>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</si>
  <si>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</si>
  <si>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</si>
  <si>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</si>
  <si>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</si>
  <si>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</si>
  <si>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</si>
  <si>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</si>
  <si>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</si>
  <si>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</si>
  <si>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</si>
  <si>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</si>
  <si>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</si>
  <si>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</si>
  <si>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</si>
  <si>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</si>
  <si>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</si>
  <si>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</si>
  <si>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</si>
  <si>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</si>
  <si>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</si>
  <si>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</si>
  <si>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</si>
  <si>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</si>
  <si>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</si>
  <si>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</si>
  <si>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</si>
  <si>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</si>
  <si>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</si>
  <si>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</si>
  <si>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</si>
  <si>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</si>
  <si>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</si>
  <si>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</si>
  <si>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</si>
  <si>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</si>
  <si>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</si>
  <si>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</si>
  <si>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</si>
  <si>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</si>
  <si>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</si>
  <si>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</si>
  <si>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</si>
  <si>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</si>
  <si>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</si>
  <si>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</si>
  <si>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</si>
  <si>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</si>
  <si>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</si>
  <si>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</si>
  <si>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</si>
  <si>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</si>
  <si>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</si>
  <si>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</si>
  <si>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</si>
  <si>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</si>
  <si>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</si>
  <si>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</si>
  <si>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</si>
  <si>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</si>
  <si>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</si>
  <si>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</si>
  <si>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</si>
  <si>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</si>
  <si>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</si>
  <si>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</si>
  <si>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</si>
  <si>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</si>
  <si>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</si>
  <si>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</si>
  <si>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</si>
  <si>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</si>
  <si>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</si>
  <si>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</si>
  <si>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</si>
  <si>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</si>
  <si>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</si>
  <si>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</si>
  <si>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</si>
  <si>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</si>
  <si>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</si>
  <si>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</si>
  <si>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</si>
  <si>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</si>
  <si>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</si>
  <si>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</si>
  <si>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</si>
  <si>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</si>
  <si>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</si>
  <si>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</si>
  <si>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</si>
  <si>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</si>
  <si>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</si>
  <si>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</si>
  <si>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</si>
  <si>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</si>
  <si>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</si>
  <si>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</si>
  <si>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</si>
  <si>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</si>
  <si>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</si>
  <si>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</si>
  <si>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</si>
  <si>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</si>
  <si>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</si>
  <si>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</si>
  <si>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</si>
  <si>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</si>
  <si>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</si>
  <si>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</si>
  <si>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</si>
  <si>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</si>
  <si>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</si>
  <si>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</si>
  <si>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</si>
  <si>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</si>
  <si>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</si>
  <si>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</si>
  <si>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</si>
  <si>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</si>
  <si>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</si>
  <si>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</si>
  <si>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</si>
  <si>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</si>
  <si>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</si>
  <si>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</si>
  <si>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</si>
  <si>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</si>
  <si>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</si>
  <si>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</si>
  <si>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</si>
  <si>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</si>
  <si>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</si>
  <si>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</si>
  <si>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</si>
  <si>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</si>
  <si>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</si>
  <si>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</si>
  <si>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</si>
  <si>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</si>
  <si>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</si>
  <si>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</si>
  <si>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</si>
  <si>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</si>
  <si>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</si>
  <si>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</si>
  <si>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</si>
  <si>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</si>
  <si>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</si>
  <si>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</si>
  <si>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</si>
  <si>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</si>
  <si>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</si>
  <si>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</si>
  <si>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</si>
  <si>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</si>
  <si>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</si>
  <si>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</si>
  <si>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</si>
  <si>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</si>
  <si>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</si>
  <si>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</si>
  <si>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</si>
  <si>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</si>
  <si>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</si>
  <si>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</si>
  <si>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</si>
  <si>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</si>
  <si>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</si>
  <si>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</si>
  <si>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</si>
  <si>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</si>
  <si>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</si>
  <si>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</si>
  <si>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</si>
  <si>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</si>
  <si>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</si>
  <si>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</si>
  <si>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</si>
  <si>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</si>
  <si>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</si>
  <si>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</si>
  <si>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</si>
  <si>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0.03</t>
  </si>
  <si>
    <t>▲ 2.39</t>
  </si>
  <si>
    <t>水道事業会計</t>
  </si>
  <si>
    <t>一般会計</t>
  </si>
  <si>
    <t>下水道事業会計</t>
  </si>
  <si>
    <t>介護保険事業</t>
  </si>
  <si>
    <t>国民健康保険事業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</si>
  <si>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</si>
  <si>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</si>
  <si>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</si>
  <si>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</si>
  <si>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</si>
  <si>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</si>
  <si>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</si>
  <si>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</si>
  <si>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</si>
  <si>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まちづくり寄附基金</t>
    <rPh sb="5" eb="7">
      <t>キフ</t>
    </rPh>
    <rPh sb="7" eb="9">
      <t>キキン</t>
    </rPh>
    <phoneticPr fontId="5"/>
  </si>
  <si>
    <t>公共施設マネジメント基金</t>
    <rPh sb="0" eb="4">
      <t>コウキョウシセツ</t>
    </rPh>
    <rPh sb="10" eb="12">
      <t>キキン</t>
    </rPh>
    <phoneticPr fontId="5"/>
  </si>
  <si>
    <t>高齢者福祉基金</t>
    <rPh sb="0" eb="7">
      <t>コウレイシャフクシキキン</t>
    </rPh>
    <phoneticPr fontId="5"/>
  </si>
  <si>
    <t>地域福祉基金</t>
    <rPh sb="0" eb="6">
      <t>チイキフクシキキン</t>
    </rPh>
    <phoneticPr fontId="5"/>
  </si>
  <si>
    <t>新型コロナウイルス感染症対策基金</t>
    <rPh sb="0" eb="2">
      <t>シンガタ</t>
    </rPh>
    <rPh sb="9" eb="14">
      <t>カンセンショウタイサク</t>
    </rPh>
    <rPh sb="14" eb="16">
      <t>キキン</t>
    </rPh>
    <phoneticPr fontId="5"/>
  </si>
  <si>
    <t>-</t>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</si>
  <si>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</si>
  <si>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</si>
  <si>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</si>
  <si>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</si>
  <si>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三芳町土地開発公社</t>
    <rPh sb="0" eb="3">
      <t>ミヨシマチ</t>
    </rPh>
    <rPh sb="3" eb="5">
      <t>トチ</t>
    </rPh>
    <rPh sb="5" eb="7">
      <t>カイハツ</t>
    </rPh>
    <rPh sb="7" eb="9">
      <t>コウシャ</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</si>
  <si>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</si>
  <si>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</si>
  <si>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</si>
  <si>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</si>
  <si>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</si>
  <si>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</si>
  <si>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の抑制による地方債残高の減少、基金残高の上昇などにより将来負担比率は低下している。有形固定資産減価償却率はやや上昇傾向にあるが、埼玉県平均をやや下回っている状況である。公共施設マネジメント基本計画に基づき、今後、老朽化対策に積極的に取り組んでいくとともに、建設事業の実施にあたっては、PFIやPPPなどの手法を検討することで地方債の新規発行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</si>
  <si>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</si>
  <si>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</si>
  <si>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</si>
  <si>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</si>
  <si>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</si>
  <si>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</si>
  <si>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発行の抑制による地方債残高の減少、基金残高の上昇などにより将来負担比率は低下している。一方で、実質公債費比率は起債額の高かった広域ごみ処理施設等建設事業などの元金返済が開始したことにより、上昇傾向にある。建設事業の実施にあたっては、PFIやPPPなどの手法を検討することで地方債の新規発行の抑制に努めるとともに、行政改革大綱を中心とした経常的経費の削減に取り組む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</si>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</sst>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0" fontId="39" fillId="0" borderId="0" xfId="16" applyFont="1">
      <alignment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A11815-F0D4-4D9D-8DEB-52081B67EF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9BC6-4531-8879-2C054E111F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60231</c:v>
                </c:pt>
                <c:pt idx="1">
                  <c:v>31048</c:v>
                </c:pt>
                <c:pt idx="2">
                  <c:v>36613</c:v>
                </c:pt>
                <c:pt idx="3">
                  <c:v>27723</c:v>
                </c:pt>
                <c:pt idx="4">
                  <c:v>28264</c:v>
                </c:pt>
              </c:numCache>
            </c:numRef>
          </c:val>
          <c:smooth val="0"/>
          <c:extLst>
            <c:ext xmlns:c16="http://schemas.microsoft.com/office/drawing/2014/chart" uri="{C3380CC4-5D6E-409C-BE32-E72D297353CC}">
              <c16:uniqueId val="{00000001-9BC6-4531-8879-2C054E111F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10.06</c:v>
                </c:pt>
                <c:pt idx="1">
                  <c:v>8.4700000000000006</c:v>
                </c:pt>
                <c:pt idx="2">
                  <c:v>10.55</c:v>
                </c:pt>
                <c:pt idx="3">
                  <c:v>6.06</c:v>
                </c:pt>
                <c:pt idx="4">
                  <c:v>10.74</c:v>
                </c:pt>
              </c:numCache>
            </c:numRef>
          </c:val>
          <c:extLst>
            <c:ext xmlns:c16="http://schemas.microsoft.com/office/drawing/2014/chart" uri="{C3380CC4-5D6E-409C-BE32-E72D297353CC}">
              <c16:uniqueId val="{00000000-340F-4816-AFC1-179E449A35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c:v>
                </c:pt>
                <c:pt idx="1">
                  <c:v>7.47</c:v>
                </c:pt>
                <c:pt idx="2">
                  <c:v>10.52</c:v>
                </c:pt>
                <c:pt idx="3">
                  <c:v>12.17</c:v>
                </c:pt>
                <c:pt idx="4">
                  <c:v>12.44</c:v>
                </c:pt>
              </c:numCache>
            </c:numRef>
          </c:val>
          <c:extLst>
            <c:ext xmlns:c16="http://schemas.microsoft.com/office/drawing/2014/chart" uri="{C3380CC4-5D6E-409C-BE32-E72D297353CC}">
              <c16:uniqueId val="{00000001-340F-4816-AFC1-179E449A35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0.38</c:v>
                </c:pt>
                <c:pt idx="1">
                  <c:v>-0.03</c:v>
                </c:pt>
                <c:pt idx="2">
                  <c:v>5.44</c:v>
                </c:pt>
                <c:pt idx="3">
                  <c:v>-2.39</c:v>
                </c:pt>
                <c:pt idx="4">
                  <c:v>4.9000000000000004</c:v>
                </c:pt>
              </c:numCache>
            </c:numRef>
          </c:val>
          <c:smooth val="0"/>
          <c:extLst>
            <c:ext xmlns:c16="http://schemas.microsoft.com/office/drawing/2014/chart" uri="{C3380CC4-5D6E-409C-BE32-E72D297353CC}">
              <c16:uniqueId val="{00000002-340F-4816-AFC1-179E449A35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1.06</c:v>
                </c:pt>
                <c:pt idx="2">
                  <c:v>#N/A</c:v>
                </c:pt>
                <c:pt idx="3">
                  <c:v>0.36</c:v>
                </c:pt>
                <c:pt idx="4">
                  <c:v>#N/A</c:v>
                </c:pt>
                <c:pt idx="5">
                  <c:v>0</c:v>
                </c:pt>
                <c:pt idx="6">
                  <c:v>0</c:v>
                </c:pt>
                <c:pt idx="7">
                  <c:v>0</c:v>
                </c:pt>
                <c:pt idx="8">
                  <c:v>0</c:v>
                </c:pt>
                <c:pt idx="9">
                  <c:v>0</c:v>
                </c:pt>
              </c:numCache>
            </c:numRef>
          </c:val>
          <c:extLst>
            <c:ext xmlns:c16="http://schemas.microsoft.com/office/drawing/2014/chart" uri="{C3380CC4-5D6E-409C-BE32-E72D297353CC}">
              <c16:uniqueId val="{00000000-C4B0-4B67-BC8D-225A43568C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B0-4B67-BC8D-225A43568C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B0-4B67-BC8D-225A43568C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B0-4B67-BC8D-225A43568CF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0.06</c:v>
                </c:pt>
                <c:pt idx="4">
                  <c:v>#N/A</c:v>
                </c:pt>
                <c:pt idx="5">
                  <c:v>0.05</c:v>
                </c:pt>
                <c:pt idx="6">
                  <c:v>#N/A</c:v>
                </c:pt>
                <c:pt idx="7">
                  <c:v>0.09</c:v>
                </c:pt>
                <c:pt idx="8">
                  <c:v>#N/A</c:v>
                </c:pt>
                <c:pt idx="9">
                  <c:v>0.1</c:v>
                </c:pt>
              </c:numCache>
            </c:numRef>
          </c:val>
          <c:extLst>
            <c:ext xmlns:c16="http://schemas.microsoft.com/office/drawing/2014/chart" uri="{C3380CC4-5D6E-409C-BE32-E72D297353CC}">
              <c16:uniqueId val="{00000004-C4B0-4B67-BC8D-225A43568CF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1.04</c:v>
                </c:pt>
                <c:pt idx="2">
                  <c:v>#N/A</c:v>
                </c:pt>
                <c:pt idx="3">
                  <c:v>2.2799999999999998</c:v>
                </c:pt>
                <c:pt idx="4">
                  <c:v>#N/A</c:v>
                </c:pt>
                <c:pt idx="5">
                  <c:v>1.58</c:v>
                </c:pt>
                <c:pt idx="6">
                  <c:v>#N/A</c:v>
                </c:pt>
                <c:pt idx="7">
                  <c:v>1.18</c:v>
                </c:pt>
                <c:pt idx="8">
                  <c:v>#N/A</c:v>
                </c:pt>
                <c:pt idx="9">
                  <c:v>1.44</c:v>
                </c:pt>
              </c:numCache>
            </c:numRef>
          </c:val>
          <c:extLst>
            <c:ext xmlns:c16="http://schemas.microsoft.com/office/drawing/2014/chart" uri="{C3380CC4-5D6E-409C-BE32-E72D297353CC}">
              <c16:uniqueId val="{00000005-C4B0-4B67-BC8D-225A43568CF2}"/>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1.93</c:v>
                </c:pt>
                <c:pt idx="4">
                  <c:v>#N/A</c:v>
                </c:pt>
                <c:pt idx="5">
                  <c:v>1.86</c:v>
                </c:pt>
                <c:pt idx="6">
                  <c:v>#N/A</c:v>
                </c:pt>
                <c:pt idx="7">
                  <c:v>1.55</c:v>
                </c:pt>
                <c:pt idx="8">
                  <c:v>#N/A</c:v>
                </c:pt>
                <c:pt idx="9">
                  <c:v>2.89</c:v>
                </c:pt>
              </c:numCache>
            </c:numRef>
          </c:val>
          <c:extLst>
            <c:ext xmlns:c16="http://schemas.microsoft.com/office/drawing/2014/chart" uri="{C3380CC4-5D6E-409C-BE32-E72D297353CC}">
              <c16:uniqueId val="{00000006-C4B0-4B67-BC8D-225A43568CF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6.94</c:v>
                </c:pt>
                <c:pt idx="8">
                  <c:v>#N/A</c:v>
                </c:pt>
                <c:pt idx="9">
                  <c:v>8.66</c:v>
                </c:pt>
              </c:numCache>
            </c:numRef>
          </c:val>
          <c:extLst>
            <c:ext xmlns:c16="http://schemas.microsoft.com/office/drawing/2014/chart" uri="{C3380CC4-5D6E-409C-BE32-E72D297353CC}">
              <c16:uniqueId val="{00000007-C4B0-4B67-BC8D-225A43568C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10.06</c:v>
                </c:pt>
                <c:pt idx="2">
                  <c:v>#N/A</c:v>
                </c:pt>
                <c:pt idx="3">
                  <c:v>8.4700000000000006</c:v>
                </c:pt>
                <c:pt idx="4">
                  <c:v>#N/A</c:v>
                </c:pt>
                <c:pt idx="5">
                  <c:v>10.54</c:v>
                </c:pt>
                <c:pt idx="6">
                  <c:v>#N/A</c:v>
                </c:pt>
                <c:pt idx="7">
                  <c:v>6.05</c:v>
                </c:pt>
                <c:pt idx="8">
                  <c:v>#N/A</c:v>
                </c:pt>
                <c:pt idx="9">
                  <c:v>10.73</c:v>
                </c:pt>
              </c:numCache>
            </c:numRef>
          </c:val>
          <c:extLst>
            <c:ext xmlns:c16="http://schemas.microsoft.com/office/drawing/2014/chart" uri="{C3380CC4-5D6E-409C-BE32-E72D297353CC}">
              <c16:uniqueId val="{00000008-C4B0-4B67-BC8D-225A43568C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13.3</c:v>
                </c:pt>
                <c:pt idx="2">
                  <c:v>#N/A</c:v>
                </c:pt>
                <c:pt idx="3">
                  <c:v>14.79</c:v>
                </c:pt>
                <c:pt idx="4">
                  <c:v>#N/A</c:v>
                </c:pt>
                <c:pt idx="5">
                  <c:v>15.94</c:v>
                </c:pt>
                <c:pt idx="6">
                  <c:v>#N/A</c:v>
                </c:pt>
                <c:pt idx="7">
                  <c:v>16.420000000000002</c:v>
                </c:pt>
                <c:pt idx="8">
                  <c:v>#N/A</c:v>
                </c:pt>
                <c:pt idx="9">
                  <c:v>17.05</c:v>
                </c:pt>
              </c:numCache>
            </c:numRef>
          </c:val>
          <c:extLst>
            <c:ext xmlns:c16="http://schemas.microsoft.com/office/drawing/2014/chart" uri="{C3380CC4-5D6E-409C-BE32-E72D297353CC}">
              <c16:uniqueId val="{00000009-C4B0-4B67-BC8D-225A43568C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917</c:v>
                </c:pt>
                <c:pt idx="5">
                  <c:v>885</c:v>
                </c:pt>
                <c:pt idx="8">
                  <c:v>959</c:v>
                </c:pt>
                <c:pt idx="11">
                  <c:v>953</c:v>
                </c:pt>
                <c:pt idx="14">
                  <c:v>922</c:v>
                </c:pt>
              </c:numCache>
            </c:numRef>
          </c:val>
          <c:extLst>
            <c:ext xmlns:c16="http://schemas.microsoft.com/office/drawing/2014/chart" uri="{C3380CC4-5D6E-409C-BE32-E72D297353CC}">
              <c16:uniqueId val="{00000000-1F8E-46B1-BBA3-E514951C2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8E-46B1-BBA3-E514951C2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8E-46B1-BBA3-E514951C2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c:v>
                </c:pt>
                <c:pt idx="3">
                  <c:v>83</c:v>
                </c:pt>
                <c:pt idx="6">
                  <c:v>106</c:v>
                </c:pt>
                <c:pt idx="9">
                  <c:v>99</c:v>
                </c:pt>
                <c:pt idx="12">
                  <c:v>92</c:v>
                </c:pt>
              </c:numCache>
            </c:numRef>
          </c:val>
          <c:extLst>
            <c:ext xmlns:c16="http://schemas.microsoft.com/office/drawing/2014/chart" uri="{C3380CC4-5D6E-409C-BE32-E72D297353CC}">
              <c16:uniqueId val="{00000003-1F8E-46B1-BBA3-E514951C2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164</c:v>
                </c:pt>
                <c:pt idx="3">
                  <c:v>140</c:v>
                </c:pt>
                <c:pt idx="6">
                  <c:v>136</c:v>
                </c:pt>
                <c:pt idx="9">
                  <c:v>125</c:v>
                </c:pt>
                <c:pt idx="12">
                  <c:v>125</c:v>
                </c:pt>
              </c:numCache>
            </c:numRef>
          </c:val>
          <c:extLst>
            <c:ext xmlns:c16="http://schemas.microsoft.com/office/drawing/2014/chart" uri="{C3380CC4-5D6E-409C-BE32-E72D297353CC}">
              <c16:uniqueId val="{00000004-1F8E-46B1-BBA3-E514951C2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8E-46B1-BBA3-E514951C2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8E-46B1-BBA3-E514951C2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1357</c:v>
                </c:pt>
                <c:pt idx="3">
                  <c:v>1487</c:v>
                </c:pt>
                <c:pt idx="6">
                  <c:v>1568</c:v>
                </c:pt>
                <c:pt idx="9">
                  <c:v>1579</c:v>
                </c:pt>
                <c:pt idx="12">
                  <c:v>1572</c:v>
                </c:pt>
              </c:numCache>
            </c:numRef>
          </c:val>
          <c:extLst>
            <c:ext xmlns:c16="http://schemas.microsoft.com/office/drawing/2014/chart" uri="{C3380CC4-5D6E-409C-BE32-E72D297353CC}">
              <c16:uniqueId val="{00000007-1F8E-46B1-BBA3-E514951C28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701</c:v>
                </c:pt>
                <c:pt idx="2">
                  <c:v>#N/A</c:v>
                </c:pt>
                <c:pt idx="3">
                  <c:v>#N/A</c:v>
                </c:pt>
                <c:pt idx="4">
                  <c:v>825</c:v>
                </c:pt>
                <c:pt idx="5">
                  <c:v>#N/A</c:v>
                </c:pt>
                <c:pt idx="6">
                  <c:v>#N/A</c:v>
                </c:pt>
                <c:pt idx="7">
                  <c:v>851</c:v>
                </c:pt>
                <c:pt idx="8">
                  <c:v>#N/A</c:v>
                </c:pt>
                <c:pt idx="9">
                  <c:v>#N/A</c:v>
                </c:pt>
                <c:pt idx="10">
                  <c:v>850</c:v>
                </c:pt>
                <c:pt idx="11">
                  <c:v>#N/A</c:v>
                </c:pt>
                <c:pt idx="12">
                  <c:v>#N/A</c:v>
                </c:pt>
                <c:pt idx="13">
                  <c:v>867</c:v>
                </c:pt>
                <c:pt idx="14">
                  <c:v>#N/A</c:v>
                </c:pt>
              </c:numCache>
            </c:numRef>
          </c:val>
          <c:smooth val="0"/>
          <c:extLst>
            <c:ext xmlns:c16="http://schemas.microsoft.com/office/drawing/2014/chart" uri="{C3380CC4-5D6E-409C-BE32-E72D297353CC}">
              <c16:uniqueId val="{00000008-1F8E-46B1-BBA3-E514951C28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6763</c:v>
                </c:pt>
                <c:pt idx="5">
                  <c:v>6238</c:v>
                </c:pt>
                <c:pt idx="8">
                  <c:v>5699</c:v>
                </c:pt>
                <c:pt idx="11">
                  <c:v>5163</c:v>
                </c:pt>
                <c:pt idx="14">
                  <c:v>4773</c:v>
                </c:pt>
              </c:numCache>
            </c:numRef>
          </c:val>
          <c:extLst>
            <c:ext xmlns:c16="http://schemas.microsoft.com/office/drawing/2014/chart" uri="{C3380CC4-5D6E-409C-BE32-E72D297353CC}">
              <c16:uniqueId val="{00000000-1494-48F8-ACE2-49348E095D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427</c:v>
                </c:pt>
                <c:pt idx="5">
                  <c:v>559</c:v>
                </c:pt>
                <c:pt idx="8">
                  <c:v>768</c:v>
                </c:pt>
                <c:pt idx="11">
                  <c:v>826</c:v>
                </c:pt>
                <c:pt idx="14">
                  <c:v>996</c:v>
                </c:pt>
              </c:numCache>
            </c:numRef>
          </c:val>
          <c:extLst>
            <c:ext xmlns:c16="http://schemas.microsoft.com/office/drawing/2014/chart" uri="{C3380CC4-5D6E-409C-BE32-E72D297353CC}">
              <c16:uniqueId val="{00000001-1494-48F8-ACE2-49348E095D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1011</c:v>
                </c:pt>
                <c:pt idx="5">
                  <c:v>1231</c:v>
                </c:pt>
                <c:pt idx="8">
                  <c:v>1766</c:v>
                </c:pt>
                <c:pt idx="11">
                  <c:v>1814</c:v>
                </c:pt>
                <c:pt idx="14">
                  <c:v>2074</c:v>
                </c:pt>
              </c:numCache>
            </c:numRef>
          </c:val>
          <c:extLst>
            <c:ext xmlns:c16="http://schemas.microsoft.com/office/drawing/2014/chart" uri="{C3380CC4-5D6E-409C-BE32-E72D297353CC}">
              <c16:uniqueId val="{00000002-1494-48F8-ACE2-49348E095D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4-48F8-ACE2-49348E095D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94-48F8-ACE2-49348E095D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4-48F8-ACE2-49348E095D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1159</c:v>
                </c:pt>
                <c:pt idx="3">
                  <c:v>1093</c:v>
                </c:pt>
                <c:pt idx="6">
                  <c:v>1233</c:v>
                </c:pt>
                <c:pt idx="9">
                  <c:v>1118</c:v>
                </c:pt>
                <c:pt idx="12">
                  <c:v>1125</c:v>
                </c:pt>
              </c:numCache>
            </c:numRef>
          </c:val>
          <c:extLst>
            <c:ext xmlns:c16="http://schemas.microsoft.com/office/drawing/2014/chart" uri="{C3380CC4-5D6E-409C-BE32-E72D297353CC}">
              <c16:uniqueId val="{00000006-1494-48F8-ACE2-49348E095D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619</c:v>
                </c:pt>
                <c:pt idx="3">
                  <c:v>561</c:v>
                </c:pt>
                <c:pt idx="6">
                  <c:v>621</c:v>
                </c:pt>
                <c:pt idx="9">
                  <c:v>627</c:v>
                </c:pt>
                <c:pt idx="12">
                  <c:v>692</c:v>
                </c:pt>
              </c:numCache>
            </c:numRef>
          </c:val>
          <c:extLst>
            <c:ext xmlns:c16="http://schemas.microsoft.com/office/drawing/2014/chart" uri="{C3380CC4-5D6E-409C-BE32-E72D297353CC}">
              <c16:uniqueId val="{00000007-1494-48F8-ACE2-49348E095D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1073</c:v>
                </c:pt>
                <c:pt idx="3">
                  <c:v>939</c:v>
                </c:pt>
                <c:pt idx="6">
                  <c:v>888</c:v>
                </c:pt>
                <c:pt idx="9">
                  <c:v>867</c:v>
                </c:pt>
                <c:pt idx="12">
                  <c:v>853</c:v>
                </c:pt>
              </c:numCache>
            </c:numRef>
          </c:val>
          <c:extLst>
            <c:ext xmlns:c16="http://schemas.microsoft.com/office/drawing/2014/chart" uri="{C3380CC4-5D6E-409C-BE32-E72D297353CC}">
              <c16:uniqueId val="{00000008-1494-48F8-ACE2-49348E095D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1</c:v>
                </c:pt>
                <c:pt idx="6">
                  <c:v>37</c:v>
                </c:pt>
                <c:pt idx="9">
                  <c:v>129</c:v>
                </c:pt>
                <c:pt idx="12">
                  <c:v>490</c:v>
                </c:pt>
              </c:numCache>
            </c:numRef>
          </c:val>
          <c:extLst>
            <c:ext xmlns:c16="http://schemas.microsoft.com/office/drawing/2014/chart" uri="{C3380CC4-5D6E-409C-BE32-E72D297353CC}">
              <c16:uniqueId val="{00000009-1494-48F8-ACE2-49348E095D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15405</c:v>
                </c:pt>
                <c:pt idx="3">
                  <c:v>14788</c:v>
                </c:pt>
                <c:pt idx="6">
                  <c:v>14200</c:v>
                </c:pt>
                <c:pt idx="9">
                  <c:v>13414</c:v>
                </c:pt>
                <c:pt idx="12">
                  <c:v>12653</c:v>
                </c:pt>
              </c:numCache>
            </c:numRef>
          </c:val>
          <c:extLst>
            <c:ext xmlns:c16="http://schemas.microsoft.com/office/drawing/2014/chart" uri="{C3380CC4-5D6E-409C-BE32-E72D297353CC}">
              <c16:uniqueId val="{0000000A-1494-48F8-ACE2-49348E095D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10054</c:v>
                </c:pt>
                <c:pt idx="2">
                  <c:v>#N/A</c:v>
                </c:pt>
                <c:pt idx="3">
                  <c:v>#N/A</c:v>
                </c:pt>
                <c:pt idx="4">
                  <c:v>9353</c:v>
                </c:pt>
                <c:pt idx="5">
                  <c:v>#N/A</c:v>
                </c:pt>
                <c:pt idx="6">
                  <c:v>#N/A</c:v>
                </c:pt>
                <c:pt idx="7">
                  <c:v>8746</c:v>
                </c:pt>
                <c:pt idx="8">
                  <c:v>#N/A</c:v>
                </c:pt>
                <c:pt idx="9">
                  <c:v>#N/A</c:v>
                </c:pt>
                <c:pt idx="10">
                  <c:v>8351</c:v>
                </c:pt>
                <c:pt idx="11">
                  <c:v>#N/A</c:v>
                </c:pt>
                <c:pt idx="12">
                  <c:v>#N/A</c:v>
                </c:pt>
                <c:pt idx="13">
                  <c:v>7969</c:v>
                </c:pt>
                <c:pt idx="14">
                  <c:v>#N/A</c:v>
                </c:pt>
              </c:numCache>
            </c:numRef>
          </c:val>
          <c:smooth val="0"/>
          <c:extLst>
            <c:ext xmlns:c16="http://schemas.microsoft.com/office/drawing/2014/chart" uri="{C3380CC4-5D6E-409C-BE32-E72D297353CC}">
              <c16:uniqueId val="{0000000B-1494-48F8-ACE2-49348E095D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887</c:v>
                </c:pt>
                <c:pt idx="1">
                  <c:v>1048</c:v>
                </c:pt>
                <c:pt idx="2">
                  <c:v>1069</c:v>
                </c:pt>
              </c:numCache>
            </c:numRef>
          </c:val>
          <c:extLst>
            <c:ext xmlns:c16="http://schemas.microsoft.com/office/drawing/2014/chart" uri="{C3380CC4-5D6E-409C-BE32-E72D297353CC}">
              <c16:uniqueId val="{00000000-DE68-4C86-A2E3-84725E5D01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E68-4C86-A2E3-84725E5D01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224</c:v>
                </c:pt>
                <c:pt idx="1">
                  <c:v>434</c:v>
                </c:pt>
                <c:pt idx="2">
                  <c:v>632</c:v>
                </c:pt>
              </c:numCache>
            </c:numRef>
          </c:val>
          <c:extLst>
            <c:ext xmlns:c16="http://schemas.microsoft.com/office/drawing/2014/chart" uri="{C3380CC4-5D6E-409C-BE32-E72D297353CC}">
              <c16:uniqueId val="{00000002-DE68-4C86-A2E3-84725E5D01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{16EFD69D-E56C-4023-A036-7A93C0E1C297}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FB-46BD-9622-B18BF117FF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{95D92612-AA47-4DC0-B328-09F58CCF2AF3}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FB-46BD-9622-B18BF117FF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{D1685ADC-04CB-4326-9BBC-DB82498DF27F}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FB-46BD-9622-B18BF117FF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{098E8D2A-0EA9-4968-B47E-0A5660F91686}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FB-46BD-9622-B18BF117FF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{B6247C3E-EF9E-4979-ABB4-06C77ACDAB97}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FB-46BD-9622-B18BF117FF5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{D825E383-480E-4270-A530-0E3FD9770FCD}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FB-46BD-9622-B18BF117FF5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{3A06DC0B-C711-4BE0-9EEF-B459125E0F10}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FB-46BD-9622-B18BF117FF5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{DD54E224-925F-46ED-B59B-A12EA4324D15}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FB-46BD-9622-B18BF117FF5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{8614F6B8-C3CA-4631-B25B-8AA3072415EB}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FB-46BD-9622-B18BF117FF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58.5</c:v>
                </c:pt>
                <c:pt idx="16">
                  <c:v>60.1</c:v>
                </c:pt>
                <c:pt idx="24">
                  <c:v>61.9</c:v>
                </c:pt>
                <c:pt idx="32">
                  <c:v>62.3</c:v>
                </c:pt>
              </c:numCache>
            </c:numRef>
          </c:xVal>
          <c:yVal>
            <c:numRef>
              <c:f>公会計指標分析・財政指標組合せ分析表!$BP$51:$DC$51</c:f>
              <c:numCache>
                <c:formatCode>#,##0.0;"▲ "#,##0.0</c:formatCode>
                <c:ptCount val="40"/>
                <c:pt idx="8">
                  <c:v>123.1</c:v>
                </c:pt>
                <c:pt idx="16">
                  <c:v>112.8</c:v>
                </c:pt>
                <c:pt idx="24">
                  <c:v>105.1</c:v>
                </c:pt>
                <c:pt idx="32">
                  <c:v>100.2</c:v>
                </c:pt>
              </c:numCache>
            </c:numRef>
          </c:yVal>
          <c:smooth val="0"/>
          <c:extLst>
            <c:ext xmlns:c16="http://schemas.microsoft.com/office/drawing/2014/chart" uri="{C3380CC4-5D6E-409C-BE32-E72D297353CC}">
              <c16:uniqueId val="{00000009-21FB-46BD-9622-B18BF117FF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{896F703A-523D-4EE9-BFE5-65A76CC34E63}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FB-46BD-9622-B18BF117FF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{F75A3BED-F649-4E35-A7B9-9EE868028083}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FB-46BD-9622-B18BF117FF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{97201DAE-DE7C-487F-BC0D-7991B089126B}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FB-46BD-9622-B18BF117FF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{4C4F3DB0-BC99-41C3-9E4A-5107C43DDF8C}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FB-46BD-9622-B18BF117FF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{9D7FD403-206C-4FDA-9F9A-6F3B1B29667F}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FB-46BD-9622-B18BF117FF5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{D7A07FF2-363C-4CA7-8142-1CB99AD5C91E}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FB-46BD-9622-B18BF117FF5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{B914A9AD-736A-4694-B81C-779D6FF2F97A}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FB-46BD-9622-B18BF117FF5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{C1469634-B0AA-4BC4-9909-21A7241297C7}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FB-46BD-9622-B18BF117FF5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{5C96EADF-61DD-4710-BEC6-A4E79BD8B02B}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FB-46BD-9622-B18BF117FF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59.3</c:v>
                </c:pt>
                <c:pt idx="24">
                  <c:v>60.3</c:v>
                </c:pt>
                <c:pt idx="32">
                  <c:v>61.4</c:v>
                </c:pt>
              </c:numCache>
            </c:numRef>
          </c:xVal>
          <c:yVal>
            <c:numRef>
              <c:f>公会計指標分析・財政指標組合せ分析表!$BP$55:$DC$55</c:f>
              <c:numCache>
                <c:formatCode>#,##0.0;"▲ "#,##0.0</c:formatCode>
                <c:ptCount val="40"/>
                <c:pt idx="8">
                  <c:v>20.2</c:v>
                </c:pt>
                <c:pt idx="16">
                  <c:v>18.3</c:v>
                </c:pt>
                <c:pt idx="24">
                  <c:v>20.3</c:v>
                </c:pt>
                <c:pt idx="32">
                  <c:v>15.5</c:v>
                </c:pt>
              </c:numCache>
            </c:numRef>
          </c:yVal>
          <c:smooth val="0"/>
          <c:extLst>
            <c:ext xmlns:c16="http://schemas.microsoft.com/office/drawing/2014/chart" uri="{C3380CC4-5D6E-409C-BE32-E72D297353CC}">
              <c16:uniqueId val="{00000013-21FB-46BD-9622-B18BF117FF5F}"/>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{74695242-5437-4B1A-B51E-D62B8CE098B4}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43-4322-9642-E42C4DF6A5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{1DA29B5C-01FD-4031-A384-241F4D96AED7}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43-4322-9642-E42C4DF6A5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{44387F3A-DC57-4EE4-B77B-EFEC59B9E6C6}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43-4322-9642-E42C4DF6A5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{50E29729-5067-4844-8013-15F2CB165087}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43-4322-9642-E42C4DF6A5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{540A74EF-600C-43F2-818C-08ACC31C3A58}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43-4322-9642-E42C4DF6A5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{019095B3-E4D4-4106-BF7C-37381BC970D8}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43-4322-9642-E42C4DF6A5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{F3729B0E-ADAB-4205-B6C7-D446D3824615}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43-4322-9642-E42C4DF6A55C}"/>
                </c:ext>
              </c:extLst>
            </c:dLbl>
            <c:dLbl>
              <c:idx val="24"/>
              <c:layout>
                <c:manualLayout>
                  <c:x val="-2.428947380512594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{32367872-F7D2-4052-AE96-3E024C009166}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43-4322-9642-E42C4DF6A55C}"/>
                </c:ext>
              </c:extLst>
            </c:dLbl>
            <c:dLbl>
              <c:idx val="32"/>
              <c:layout>
                <c:manualLayout>
                  <c:x val="-3.885121164502522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{E4502A5F-F43B-4183-B4DD-A20A7F09DE0E}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43-4322-9642-E42C4DF6A5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9.6999999999999993</c:v>
                </c:pt>
                <c:pt idx="16">
                  <c:v>10.4</c:v>
                </c:pt>
                <c:pt idx="24">
                  <c:v>10.8</c:v>
                </c:pt>
                <c:pt idx="32">
                  <c:v>10.9</c:v>
                </c:pt>
              </c:numCache>
            </c:numRef>
          </c:xVal>
          <c:yVal>
            <c:numRef>
              <c:f>公会計指標分析・財政指標組合せ分析表!$BP$73:$DC$73</c:f>
              <c:numCache>
                <c:formatCode>#,##0.0;"▲ "#,##0.0</c:formatCode>
                <c:ptCount val="40"/>
                <c:pt idx="0">
                  <c:v>136.30000000000001</c:v>
                </c:pt>
                <c:pt idx="8">
                  <c:v>123.1</c:v>
                </c:pt>
                <c:pt idx="16">
                  <c:v>112.8</c:v>
                </c:pt>
                <c:pt idx="24">
                  <c:v>105.1</c:v>
                </c:pt>
                <c:pt idx="32">
                  <c:v>100.2</c:v>
                </c:pt>
              </c:numCache>
            </c:numRef>
          </c:yVal>
          <c:smooth val="0"/>
          <c:extLst>
            <c:ext xmlns:c16="http://schemas.microsoft.com/office/drawing/2014/chart" uri="{C3380CC4-5D6E-409C-BE32-E72D297353CC}">
              <c16:uniqueId val="{00000009-D743-4322-9642-E42C4DF6A5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053658212475178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{21D6FA37-F24E-4ADF-93AA-259B5F8BACA0}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43-4322-9642-E42C4DF6A5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{2B6CD602-A1D5-4454-B8D4-E188116C5DF5}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43-4322-9642-E42C4DF6A5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{7AB3A9B8-30F6-4C9C-91B4-C3591E972C24}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43-4322-9642-E42C4DF6A5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{7E17F020-AD58-42D0-B5C7-985E13AF52D8}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43-4322-9642-E42C4DF6A5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{AACAB801-6034-4865-A251-90E45D12587C}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43-4322-9642-E42C4DF6A55C}"/>
                </c:ext>
              </c:extLst>
            </c:dLbl>
            <c:dLbl>
              <c:idx val="8"/>
              <c:layout>
                <c:manualLayout>
                  <c:x val="-1.8235628084249993E-2"/>
                  <c:y val="-3.69006381913368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{7A5961BB-9B70-4E0A-90EE-20455AC3F182}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43-4322-9642-E42C4DF6A55C}"/>
                </c:ext>
              </c:extLst>
            </c:dLbl>
            <c:dLbl>
              <c:idx val="16"/>
              <c:layout>
                <c:manualLayout>
                  <c:x val="-3.1697991619110633E-2"/>
                  <c:y val="-0.1039160371174328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{5A3EE487-FDBF-4324-95AB-D513001A60EF}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43-4322-9642-E42C4DF6A55C}"/>
                </c:ext>
              </c:extLst>
            </c:dLbl>
            <c:dLbl>
              <c:idx val="24"/>
              <c:layout>
                <c:manualLayout>
                  <c:x val="-3.1570342725075584E-2"/>
                  <c:y val="-6.68326818078137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{70349EE3-18BB-4CD1-8502-A9EEC476AA1A}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43-4322-9642-E42C4DF6A55C}"/>
                </c:ext>
              </c:extLst>
            </c:dLbl>
            <c:dLbl>
              <c:idx val="32"/>
              <c:layout>
                <c:manualLayout>
                  <c:x val="-3.1570342725075584E-2"/>
                  <c:y val="-8.389712495384980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{0A267FCF-C941-432E-B098-CC3A481CC1B6}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43-4322-9642-E42C4DF6A5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743-4322-9642-E42C4DF6A55C}"/>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は、前年</a:t>
          </a:r>
          <a:r>
            <a:rPr kumimoji="1" lang="ja-JP" altLang="en-US" sz="1100">
              <a:solidFill>
                <a:schemeClr val="dk1"/>
              </a:solidFill>
              <a:effectLst/>
              <a:latin typeface="+mn-lt"/>
              <a:ea typeface="+mn-ea"/>
              <a:cs typeface="+mn-cs"/>
            </a:rPr>
            <a:t>度比</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。その主な要因としては、近年借入を行った地方債の元利償還金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広域ごみ処理施設等建設事業、小学校改修事業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の増加によるものである。今後の財政運営については、</a:t>
          </a:r>
          <a:r>
            <a:rPr kumimoji="1" lang="ja-JP" altLang="en-US" sz="1100">
              <a:solidFill>
                <a:schemeClr val="dk1"/>
              </a:solidFill>
              <a:effectLst/>
              <a:latin typeface="+mn-lt"/>
              <a:ea typeface="+mn-ea"/>
              <a:cs typeface="+mn-cs"/>
            </a:rPr>
            <a:t>公共施設マネジメント基本計画等に基づき計画的に施設改修等を実施し</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発行の抑制に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の構造については、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382</a:t>
          </a:r>
          <a:r>
            <a:rPr kumimoji="1" lang="ja-JP" altLang="ja-JP" sz="1100">
              <a:solidFill>
                <a:schemeClr val="dk1"/>
              </a:solidFill>
              <a:effectLst/>
              <a:latin typeface="+mn-lt"/>
              <a:ea typeface="+mn-ea"/>
              <a:cs typeface="+mn-cs"/>
            </a:rPr>
            <a:t>百万円減少し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。その</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一般会計等に係る地方債の現在高の減少したためである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しかしながら、債務負担行為に基づく支出予定額は増加しており、内容は土地開発公社による都市計画道路用地の取得である。</a:t>
          </a:r>
          <a:r>
            <a:rPr kumimoji="1" lang="ja-JP" altLang="ja-JP" sz="1100">
              <a:solidFill>
                <a:schemeClr val="dk1"/>
              </a:solidFill>
              <a:effectLst/>
              <a:latin typeface="+mn-lt"/>
              <a:ea typeface="+mn-ea"/>
              <a:cs typeface="+mn-cs"/>
            </a:rPr>
            <a:t>今後も充当可能基金の積立や</a:t>
          </a:r>
          <a:r>
            <a:rPr kumimoji="1" lang="ja-JP" altLang="en-US" sz="1100">
              <a:solidFill>
                <a:schemeClr val="dk1"/>
              </a:solidFill>
              <a:effectLst/>
              <a:latin typeface="+mn-lt"/>
              <a:ea typeface="+mn-ea"/>
              <a:cs typeface="+mn-cs"/>
            </a:rPr>
            <a:t>公共施設マネジメント基本計画等に基づく計画的な施設投資を行い、</a:t>
          </a:r>
          <a:r>
            <a:rPr kumimoji="1" lang="ja-JP" altLang="ja-JP" sz="1100">
              <a:solidFill>
                <a:schemeClr val="dk1"/>
              </a:solidFill>
              <a:effectLst/>
              <a:latin typeface="+mn-lt"/>
              <a:ea typeface="+mn-ea"/>
              <a:cs typeface="+mn-cs"/>
            </a:rPr>
            <a:t>地方債の新規発行額を抑制し、財政の健全化に努める。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財政調整基金は横ばいだが特定目的基金が増加しており、主な要因は、まちづくり寄附基金と公共施設マネジメント基金が増加しているためである。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まちづくり寄附基金については、ふるさと納税による寄附金額の増加によるもの。公共施設マネジメント基金については、都市計画費寄附金等の積み立てによるものである。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次行政改革大綱の中で標準財政規模に対し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％を確保しているところであるが、新型コロナウイルス感染症の影響等先行きが不透明な中で安定的な行政運営を行うために、事務事業の精査等により引き続き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％以上確保し続けることを目指す。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特定目的基金のうち公共施設マネジメント基金においては、令和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年度より大型の公共施設の更新・複合化事業を予定しているため、引き続き積極的な積み立てを目指すものである。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まちづくり寄附基金：子育てに関する事業、安心・安全に関する事業、芸術・文化・教育に関する事業など、魅力あるまちづくりを目的とする。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公共施設マネジメント基金：公共施設の計画的な整備を図ることを目的とする。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高齢者福祉基金：高齢者の福祉の充実に資することを目的とする。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地域福祉基金：在宅福祉の推進等、地域における保健福祉活動の振興を図ることを目的とする。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新型コロナウイルス感染症対策基金：新型コロナウイルス感染症の感染拡大防止、医療提供体制の支援、住民生活の支援等を目的とする。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緑ぬくもり基金：緑の保全・育成及び未来を拓きぬくもりのあるまちづくりを目的とする。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まちづくり寄附基金については、ふるさと納税による寄附金額の増加によるもの。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公共施設マネジメント基金については、都市計画費寄附金等の積み立てによるもの。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新型コロナウイルス感染症対策基金については、新型コロナウイルス感染症対策に係る寄附金及び新型コロナウイルス感染症対策のため中止した事業費の減額分の一部を積み立てたもの。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特定目的基金のうち公共施設マネジメント基金においては、令和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年度より大型の公共施設の更新・複合化事業を予定しているため、引き続き積極的な積み立てを目指すものである。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年度末をもって基金条例の効力が失効するものであるため、令和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年度の新型コロナウイルス感染症対策のための事業費に全額充当するものである。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百万円の財政調整基金の繰入を予定していたが、新型コロナウイルス感染症対策による事業の中止等のよる歳出の減により、最終的な繰入額は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百万円となった。一方で積立に関しては、決算剰余金による積立金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百万円となっており、令和元年度から横ばいで推移している。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次行政改革大綱の中で標準財政規模に対し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％を確保しているところであるが、新型コロナウイルス感染症の影響等先行きが不透明な中で安定的な行政運営を行うために、事務事業の精査等により引き続き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％以上確保し続けることを目指す。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4F416F-FDD0-4C9A-B991-46F51816C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58244F-A654-4E48-97F1-06D8E2257F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9DFDEED-BDD5-4BB5-8BF4-F9EF8D306A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8B1286C-43E7-4DDC-A5D0-A23047639D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1EEC92A-C236-4EB1-9E90-27F441A2AB0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3759248-97DA-46EA-8350-5E1D6F746D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C20278E-E8DA-4399-9E52-50F73214946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1F63370-B7D8-4A00-8D24-A576103A0F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34CEFA-FBB5-4A55-8892-8800DA0644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FBF4255-6FC6-42F7-BE1D-1A2FFC44CBC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F2251D1-332E-493E-8179-C5366A5A81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6F22B1E-3831-4F70-806F-5CE23BAB24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4FF84AD-4DC3-488C-AE44-947A8043078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12903AB-07D5-4B9E-A8D7-3A056908DB2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938FD73-C042-402C-B511-1F1351A4552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D2CC7FB-A83E-4BBC-911E-F1BB963B9D4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8C6728D-9A85-4252-8646-FE93F923DC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7693333-E080-4877-B0EB-A262CE14E7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8804845-D683-489B-9B50-FCB62EA1BC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91A6A0F-F731-485B-B627-ADD2B49937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573C34C-4CD2-4AC2-A81B-9339104614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32F6F8A-A59A-4853-A7E0-B99FBD6C52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DA894D-0D35-44EC-88E6-6BFFC03232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8E744B6-5A2B-475B-9A97-AFC14586B0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845967D-5468-4651-A8A7-654A85A520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12A9683-3ACB-43E3-BCBF-F136F39F033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77880E6-B668-4009-8C7F-B4D3A944BB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1D37107-8086-4374-BAA7-BD9AD376F88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A13D017-E98F-4AB7-BDAD-530130A093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6122749-E11D-4529-90C7-33CFA6340C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1A5DD6D-A118-4058-A599-2838893C05B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711570E-08B5-4431-8E34-7812D979E50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8B121A8-C16A-425A-95CD-203EAD8DF5C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A6D850A-A57A-4BCF-B0F6-F4C5D2B798E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4B757D6-BE76-4427-81B5-0837963938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D95BA14-ACCB-41C6-849E-9548B32420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3221D85-AEEE-4EC2-B141-79E6BB9E65C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A55DEAF-55DF-4300-9A99-34B4976A28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C248A0C-8D79-4A39-BAC5-3CFCF95E34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662B0F8-1DE7-4DBD-BD80-2CB6A6144DF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298F55C-17B5-47BC-BF3F-E51A66D808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425F6B-23BB-4C54-B991-8C4DEA97DBB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0CFA363-57A6-4324-B0A8-3D92BE2BAC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1534A0E-5CE0-46DF-BA6E-B1DF7200686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C63C3D5-2C0C-45B4-9C9D-329035C67D5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DE06123-8265-43B2-9ECD-CFC4CA87BF1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520E715-71CC-4B1F-8640-9EC0AB3612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当町では、平成２７年度に策定した公共施設等総合管理計画において、公共施設等の延べ床面積を１５％削減するという目標を掲げ、老朽化した施設の統廃合等を進めている。</a:t>
          </a:r>
          <a:endParaRPr lang="ja-JP" altLang="ja-JP">
            <a:effectLst/>
            <a:latin typeface="+mn-ea"/>
            <a:ea typeface="+mn-ea"/>
          </a:endParaRPr>
        </a:p>
        <a:p>
          <a:r>
            <a:rPr kumimoji="1" lang="ja-JP" altLang="ja-JP" sz="1100">
              <a:solidFill>
                <a:schemeClr val="dk1"/>
              </a:solidFill>
              <a:effectLst/>
              <a:latin typeface="+mn-ea"/>
              <a:ea typeface="+mn-ea"/>
              <a:cs typeface="+mn-cs"/>
            </a:rPr>
            <a:t>　有形固定資産減価償却率については、上昇傾向にあり、類似団体平均と比較するとその伸びはやや急である。</a:t>
          </a:r>
          <a:endParaRPr lang="ja-JP" altLang="ja-JP">
            <a:effectLst/>
            <a:latin typeface="+mn-ea"/>
            <a:ea typeface="+mn-ea"/>
          </a:endParaRPr>
        </a:p>
        <a:p>
          <a:r>
            <a:rPr kumimoji="1" lang="ja-JP" altLang="ja-JP" sz="1100">
              <a:solidFill>
                <a:schemeClr val="dk1"/>
              </a:solidFill>
              <a:effectLst/>
              <a:latin typeface="+mn-ea"/>
              <a:ea typeface="+mn-ea"/>
              <a:cs typeface="+mn-cs"/>
            </a:rPr>
            <a:t>　今後は公共施設マネジメント基本計画や令和２年度に策定した個別施設計画に基づき適切な維持管理に取り組んでいく必要がある。</a:t>
          </a:r>
          <a:endParaRPr lang="ja-JP" altLang="ja-JP">
            <a:effectLst/>
            <a:latin typeface="+mn-ea"/>
            <a:ea typeface="+mn-ea"/>
          </a:endParaRPr>
        </a:p>
        <a:p>
          <a:endParaRPr kumimoji="1" lang="ja-JP" altLang="en-US" sz="1100">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66AB05B-1B19-44F0-AC14-3C1DBCCD80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DD3338D-E9EA-4538-B511-64024F7EC6E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09D16C9-D8CE-4767-B04A-24E2403E3A9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3A7D04E-FDC5-458E-A663-6545D355267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DFCF4B7-10A1-45EC-8660-DC9B7DEADE8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EA99A52-6289-4F6D-822F-9EF5FEEA916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43784D9-92D7-4CCC-A77B-A3C4CFC43C4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4CF5187-140B-407A-A20E-FA0E38DC794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238B3EE-E089-4B36-A65A-BE3F73E79FA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013DE7E-4D75-4412-8589-1971CA8230D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FDBE461-50EE-4BD4-B3D0-ECC27D23E9B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76B7F29-E81C-4D15-AF67-0472A9E48AF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4F92190-7167-40FA-8D0E-E40423E34D5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E819684-836E-4526-86F4-007118970E2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2C9AF00-B58E-44C5-8C69-8C527A5A3D3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AB17435-CA64-4301-A5FA-75666AAF329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CC48534-48AA-4E23-A25C-571F2A91299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06EF2FC-D01B-4F6F-8059-78FDA3D00B1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3242C77C-42F0-48CF-9EC6-C0724E49F515}"/>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85BD649B-68D2-4528-BCBB-A828BC73B5AE}"/>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BA0130FE-7E23-4ED7-A57A-0B157A548FB1}"/>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6151A725-A14F-4B5E-9CAC-3D637B034199}"/>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CAE093A9-DB34-41C2-94BC-3607151D034E}"/>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82CDE589-FCC6-431B-9CF6-EE668EAE2C3C}"/>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8D3E0699-89D7-4D01-A321-A9100B85AD6F}"/>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3929C8B8-F734-4F1F-9046-3E57F89EDF58}"/>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A0175554-73F4-4890-A99A-46C6B7690A05}"/>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FA884B93-5BD1-48FA-9324-084630F8CB45}"/>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5534DB6E-695E-4486-BE59-D20E552AC724}"/>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3DD4409-B0A7-4788-A586-249C12F827D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50CAC2E-BA2A-4C96-8A81-FAEE83078C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E301BFE-FC36-45DF-80A6-C25C1E66F4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A880879-07A5-46BC-9974-433704309B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9A3BB09-DC09-4F9B-9259-01D70EAA0C3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楕円 82">
          <a:extLst>
            <a:ext uri="{FF2B5EF4-FFF2-40B4-BE49-F238E27FC236}">
              <a16:creationId xmlns:a16="http://schemas.microsoft.com/office/drawing/2014/main" id="{54C0EADD-BAC9-4BFA-AD5F-A41193C7EE3A}"/>
            </a:ext>
          </a:extLst>
        </xdr:cNvPr>
        <xdr:cNvSpPr/>
      </xdr:nvSpPr>
      <xdr:spPr>
        <a:xfrm>
          <a:off x="47117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133276</xdr:rowOff>
    </xdr:from>
    <xdr:ext cx="405111" cy="259045"/>
    <xdr:sp macro="" textlink="">
      <xdr:nvSpPr>
        <xdr:cNvPr id="84" name="有形固定資産減価償却率該当値テキスト">
          <a:extLst>
            <a:ext uri="{FF2B5EF4-FFF2-40B4-BE49-F238E27FC236}">
              <a16:creationId xmlns:a16="http://schemas.microsoft.com/office/drawing/2014/main" id="{0F7F7109-7877-4D1C-96DD-9A423E0ED04E}"/>
            </a:ext>
          </a:extLst>
        </xdr:cNvPr>
        <xdr:cNvSpPr txBox="1"/>
      </xdr:nvSpPr>
      <xdr:spPr>
        <a:xfrm>
          <a:off x="4813300" y="587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142512</xdr:rowOff>
    </xdr:from>
    <xdr:to>
      <xdr:col>19</xdr:col>
      <xdr:colOff>187325</xdr:colOff>
      <xdr:row>30</xdr:row>
      <xdr:rowOff>72662</xdr:rowOff>
    </xdr:to>
    <xdr:sp macro="" textlink="">
      <xdr:nvSpPr>
        <xdr:cNvPr id="85" name="楕円 84">
          <a:extLst>
            <a:ext uri="{FF2B5EF4-FFF2-40B4-BE49-F238E27FC236}">
              <a16:creationId xmlns:a16="http://schemas.microsoft.com/office/drawing/2014/main" id="{DC352FD0-844F-416E-A8B2-E1D212AEED0C}"/>
            </a:ext>
          </a:extLst>
        </xdr:cNvPr>
        <xdr:cNvSpPr/>
      </xdr:nvSpPr>
      <xdr:spPr>
        <a:xfrm>
          <a:off x="4000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21862</xdr:rowOff>
    </xdr:from>
    <xdr:to>
      <xdr:col>23</xdr:col>
      <xdr:colOff>85725</xdr:colOff>
      <xdr:row>30</xdr:row>
      <xdr:rowOff>34199</xdr:rowOff>
    </xdr:to>
    <xdr:cxnSp macro="">
      <xdr:nvCxnSpPr>
        <xdr:cNvPr id="86" name="直線コネクタ 85">
          <a:extLst>
            <a:ext uri="{FF2B5EF4-FFF2-40B4-BE49-F238E27FC236}">
              <a16:creationId xmlns:a16="http://schemas.microsoft.com/office/drawing/2014/main" id="{DB794737-72F2-47A7-99E2-1F952950E0E1}"/>
            </a:ext>
          </a:extLst>
        </xdr:cNvPr>
        <xdr:cNvCxnSpPr/>
      </xdr:nvCxnSpPr>
      <xdr:spPr>
        <a:xfrm>
          <a:off x="4051300" y="593688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7" name="楕円 86">
          <a:extLst>
            <a:ext uri="{FF2B5EF4-FFF2-40B4-BE49-F238E27FC236}">
              <a16:creationId xmlns:a16="http://schemas.microsoft.com/office/drawing/2014/main" id="{A147A2FB-763C-4DAC-A135-CEAF81D56EAB}"/>
            </a:ext>
          </a:extLst>
        </xdr:cNvPr>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21862</xdr:rowOff>
    </xdr:to>
    <xdr:cxnSp macro="">
      <xdr:nvCxnSpPr>
        <xdr:cNvPr id="88" name="直線コネクタ 87">
          <a:extLst>
            <a:ext uri="{FF2B5EF4-FFF2-40B4-BE49-F238E27FC236}">
              <a16:creationId xmlns:a16="http://schemas.microsoft.com/office/drawing/2014/main" id="{F14EE8EB-25A6-49D3-B3AC-D7B7925AE736}"/>
            </a:ext>
          </a:extLst>
        </xdr:cNvPr>
        <xdr:cNvCxnSpPr/>
      </xdr:nvCxnSpPr>
      <xdr:spPr>
        <a:xfrm>
          <a:off x="3289300" y="588137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37647</xdr:rowOff>
    </xdr:from>
    <xdr:to>
      <xdr:col>11</xdr:col>
      <xdr:colOff>187325</xdr:colOff>
      <xdr:row>29</xdr:row>
      <xdr:rowOff>139247</xdr:rowOff>
    </xdr:to>
    <xdr:sp macro="" textlink="">
      <xdr:nvSpPr>
        <xdr:cNvPr id="89" name="楕円 88">
          <a:extLst>
            <a:ext uri="{FF2B5EF4-FFF2-40B4-BE49-F238E27FC236}">
              <a16:creationId xmlns:a16="http://schemas.microsoft.com/office/drawing/2014/main" id="{922DF799-1348-41A6-9B09-469A54C3EB08}"/>
            </a:ext>
          </a:extLst>
        </xdr:cNvPr>
        <xdr:cNvSpPr/>
      </xdr:nvSpPr>
      <xdr:spPr>
        <a:xfrm>
          <a:off x="2476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88447</xdr:rowOff>
    </xdr:from>
    <xdr:to>
      <xdr:col>15</xdr:col>
      <xdr:colOff>136525</xdr:colOff>
      <xdr:row>29</xdr:row>
      <xdr:rowOff>137795</xdr:rowOff>
    </xdr:to>
    <xdr:cxnSp macro="">
      <xdr:nvCxnSpPr>
        <xdr:cNvPr id="90" name="直線コネクタ 89">
          <a:extLst>
            <a:ext uri="{FF2B5EF4-FFF2-40B4-BE49-F238E27FC236}">
              <a16:creationId xmlns:a16="http://schemas.microsoft.com/office/drawing/2014/main" id="{5F18E606-CF4E-4226-A14E-462372847F72}"/>
            </a:ext>
          </a:extLst>
        </xdr:cNvPr>
        <xdr:cNvCxnSpPr/>
      </xdr:nvCxnSpPr>
      <xdr:spPr>
        <a:xfrm>
          <a:off x="2527300" y="583202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1" name="n_1aveValue有形固定資産減価償却率">
          <a:extLst>
            <a:ext uri="{FF2B5EF4-FFF2-40B4-BE49-F238E27FC236}">
              <a16:creationId xmlns:a16="http://schemas.microsoft.com/office/drawing/2014/main" id="{149E1DF7-D75F-437F-8ADF-523D7944374D}"/>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2" name="n_2aveValue有形固定資産減価償却率">
          <a:extLst>
            <a:ext uri="{FF2B5EF4-FFF2-40B4-BE49-F238E27FC236}">
              <a16:creationId xmlns:a16="http://schemas.microsoft.com/office/drawing/2014/main" id="{C3C950BF-39F8-4B2A-97FB-7F1E8B79C6DE}"/>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3" name="n_3aveValue有形固定資産減価償却率">
          <a:extLst>
            <a:ext uri="{FF2B5EF4-FFF2-40B4-BE49-F238E27FC236}">
              <a16:creationId xmlns:a16="http://schemas.microsoft.com/office/drawing/2014/main" id="{BE044FE6-0296-4819-B6A1-1E08B02C71FE}"/>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4" name="n_4aveValue有形固定資産減価償却率">
          <a:extLst>
            <a:ext uri="{FF2B5EF4-FFF2-40B4-BE49-F238E27FC236}">
              <a16:creationId xmlns:a16="http://schemas.microsoft.com/office/drawing/2014/main" id="{935B77F1-123C-4464-99D6-555E205346EA}"/>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63789</xdr:rowOff>
    </xdr:from>
    <xdr:ext cx="405111" cy="259045"/>
    <xdr:sp macro="" textlink="">
      <xdr:nvSpPr>
        <xdr:cNvPr id="95" name="n_1mainValue有形固定資産減価償却率">
          <a:extLst>
            <a:ext uri="{FF2B5EF4-FFF2-40B4-BE49-F238E27FC236}">
              <a16:creationId xmlns:a16="http://schemas.microsoft.com/office/drawing/2014/main" id="{73F5B7BF-5817-4A1C-88DF-0849A789B835}"/>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6" name="n_2mainValue有形固定資産減価償却率">
          <a:extLst>
            <a:ext uri="{FF2B5EF4-FFF2-40B4-BE49-F238E27FC236}">
              <a16:creationId xmlns:a16="http://schemas.microsoft.com/office/drawing/2014/main" id="{A7F68F86-5926-4AFD-9056-EC6442854B1D}"/>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130374</xdr:rowOff>
    </xdr:from>
    <xdr:ext cx="405111" cy="259045"/>
    <xdr:sp macro="" textlink="">
      <xdr:nvSpPr>
        <xdr:cNvPr id="97" name="n_3mainValue有形固定資産減価償却率">
          <a:extLst>
            <a:ext uri="{FF2B5EF4-FFF2-40B4-BE49-F238E27FC236}">
              <a16:creationId xmlns:a16="http://schemas.microsoft.com/office/drawing/2014/main" id="{AA6EF060-0D11-4326-ACCA-B4C33C533ED8}"/>
            </a:ext>
          </a:extLst>
        </xdr:cNvPr>
        <xdr:cNvSpPr txBox="1"/>
      </xdr:nvSpPr>
      <xdr:spPr>
        <a:xfrm>
          <a:off x="2324744" y="587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DDF8F3AC-90BF-45EF-BB7E-ADCA0A7998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7D52D769-C65A-4020-83AA-9C0967FAD89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BC288AF0-7260-4EE8-B13E-CCC7F3A6C27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105E32B7-BB3A-460D-8DFA-30A5D58CAC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54CB3803-8680-4DBE-91C2-EA079364E4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6E46F712-7811-4C19-A835-A751D5108E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8820B4C-B3EC-4CFB-82E6-2635ABAFE20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22B7862A-38CD-44DA-8DF2-1132B425C5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737558E-F1BF-4FFA-BB99-7C9A745DF6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F8CBE38A-22D4-4ABC-97FB-E2ECBDD759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1F8D43C0-EE1C-4608-A5B7-F45A7C71E4C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4B8892B2-2F90-4753-886C-58187ED039F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1B680A2A-AB82-4C85-94B2-628B3F3482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広域ごみ処理施設等建設事業や公民館・給食センター建設事業などの大型の建設事業</a:t>
          </a:r>
          <a:r>
            <a:rPr kumimoji="1" lang="ja-JP" altLang="en-US" sz="1100">
              <a:solidFill>
                <a:schemeClr val="dk1"/>
              </a:solidFill>
              <a:effectLst/>
              <a:latin typeface="+mn-ea"/>
              <a:ea typeface="+mn-ea"/>
              <a:cs typeface="+mn-cs"/>
            </a:rPr>
            <a:t>の償還が開始しており</a:t>
          </a:r>
          <a:r>
            <a:rPr kumimoji="1" lang="ja-JP" altLang="ja-JP" sz="1100">
              <a:solidFill>
                <a:schemeClr val="dk1"/>
              </a:solidFill>
              <a:effectLst/>
              <a:latin typeface="+mn-ea"/>
              <a:ea typeface="+mn-ea"/>
              <a:cs typeface="+mn-cs"/>
            </a:rPr>
            <a:t>、地方債残高は減少していく見込みであ</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、埼玉県平均を</a:t>
          </a:r>
          <a:r>
            <a:rPr kumimoji="1" lang="ja-JP" altLang="en-US" sz="1100">
              <a:solidFill>
                <a:schemeClr val="dk1"/>
              </a:solidFill>
              <a:effectLst/>
              <a:latin typeface="+mn-ea"/>
              <a:ea typeface="+mn-ea"/>
              <a:cs typeface="+mn-cs"/>
            </a:rPr>
            <a:t>下回った</a:t>
          </a:r>
          <a:r>
            <a:rPr kumimoji="1" lang="ja-JP" altLang="ja-JP" sz="1100">
              <a:solidFill>
                <a:schemeClr val="dk1"/>
              </a:solidFill>
              <a:effectLst/>
              <a:latin typeface="+mn-ea"/>
              <a:ea typeface="+mn-ea"/>
              <a:cs typeface="+mn-cs"/>
            </a:rPr>
            <a:t>。</a:t>
          </a:r>
          <a:endParaRPr lang="ja-JP" altLang="ja-JP">
            <a:effectLst/>
            <a:latin typeface="+mn-ea"/>
            <a:ea typeface="+mn-ea"/>
          </a:endParaRPr>
        </a:p>
        <a:p>
          <a:r>
            <a:rPr kumimoji="1" lang="ja-JP" altLang="ja-JP" sz="1100">
              <a:solidFill>
                <a:schemeClr val="dk1"/>
              </a:solidFill>
              <a:effectLst/>
              <a:latin typeface="+mn-ea"/>
              <a:ea typeface="+mn-ea"/>
              <a:cs typeface="+mn-cs"/>
            </a:rPr>
            <a:t>　近年は、地方債の新規発行を償還額以下に抑えるよう運用している。</a:t>
          </a:r>
          <a:r>
            <a:rPr kumimoji="1" lang="ja-JP" altLang="en-US" sz="1100">
              <a:solidFill>
                <a:schemeClr val="dk1"/>
              </a:solidFill>
              <a:effectLst/>
              <a:latin typeface="+mn-ea"/>
              <a:ea typeface="+mn-ea"/>
              <a:cs typeface="+mn-cs"/>
            </a:rPr>
            <a:t>　</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　しかし、今後公共施設の複合化による大型の更新事業を予定しており、当該事業の償還が開始した際には債務償還比率は再び上昇する見込みである。</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781807B9-AF4E-40F0-BA48-C2447E5C07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D93F5C38-1954-415E-A75B-6DF800D0208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3B3C6380-AC9F-428A-90D0-56C451F0228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a:extLst>
            <a:ext uri="{FF2B5EF4-FFF2-40B4-BE49-F238E27FC236}">
              <a16:creationId xmlns:a16="http://schemas.microsoft.com/office/drawing/2014/main" id="{B45A7B6F-92D6-45AB-8C67-FF5D74C59EA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5" name="テキスト ボックス 114">
          <a:extLst>
            <a:ext uri="{FF2B5EF4-FFF2-40B4-BE49-F238E27FC236}">
              <a16:creationId xmlns:a16="http://schemas.microsoft.com/office/drawing/2014/main" id="{CBCA5B8E-3F54-485B-A60C-21DF737427B9}"/>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a:extLst>
            <a:ext uri="{FF2B5EF4-FFF2-40B4-BE49-F238E27FC236}">
              <a16:creationId xmlns:a16="http://schemas.microsoft.com/office/drawing/2014/main" id="{8DA401C7-A4E1-447D-901B-60361DBBEF7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7" name="テキスト ボックス 116">
          <a:extLst>
            <a:ext uri="{FF2B5EF4-FFF2-40B4-BE49-F238E27FC236}">
              <a16:creationId xmlns:a16="http://schemas.microsoft.com/office/drawing/2014/main" id="{92F8F4C2-6985-4BFE-9071-2AAC110A3BC6}"/>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a:extLst>
            <a:ext uri="{FF2B5EF4-FFF2-40B4-BE49-F238E27FC236}">
              <a16:creationId xmlns:a16="http://schemas.microsoft.com/office/drawing/2014/main" id="{24753405-E7E9-49CA-A17E-ED50D61B51B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9" name="テキスト ボックス 118">
          <a:extLst>
            <a:ext uri="{FF2B5EF4-FFF2-40B4-BE49-F238E27FC236}">
              <a16:creationId xmlns:a16="http://schemas.microsoft.com/office/drawing/2014/main" id="{F417E01C-3CFE-4015-B858-4897E8CB6EE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a:extLst>
            <a:ext uri="{FF2B5EF4-FFF2-40B4-BE49-F238E27FC236}">
              <a16:creationId xmlns:a16="http://schemas.microsoft.com/office/drawing/2014/main" id="{B72A7FBE-FACE-4E72-B1AF-94D1131C7E2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1" name="テキスト ボックス 120">
          <a:extLst>
            <a:ext uri="{FF2B5EF4-FFF2-40B4-BE49-F238E27FC236}">
              <a16:creationId xmlns:a16="http://schemas.microsoft.com/office/drawing/2014/main" id="{169D72B3-26C0-4478-BED8-919DD3AFD97F}"/>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9CB72CF-6CAB-4FFC-92C2-59F9BEF5A51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D65A845E-7972-4247-9D91-91817CAC508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4" name="直線コネクタ 123">
          <a:extLst>
            <a:ext uri="{FF2B5EF4-FFF2-40B4-BE49-F238E27FC236}">
              <a16:creationId xmlns:a16="http://schemas.microsoft.com/office/drawing/2014/main" id="{4319632A-3F5C-4A72-964D-2E732CD6D52C}"/>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5" name="債務償還比率最小値テキスト">
          <a:extLst>
            <a:ext uri="{FF2B5EF4-FFF2-40B4-BE49-F238E27FC236}">
              <a16:creationId xmlns:a16="http://schemas.microsoft.com/office/drawing/2014/main" id="{C22C8B46-CAEE-43BD-8316-487C9369B204}"/>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6" name="直線コネクタ 125">
          <a:extLst>
            <a:ext uri="{FF2B5EF4-FFF2-40B4-BE49-F238E27FC236}">
              <a16:creationId xmlns:a16="http://schemas.microsoft.com/office/drawing/2014/main" id="{988E2CF3-B25A-4BD8-8990-2FDCBB86E26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7" name="債務償還比率最大値テキスト">
          <a:extLst>
            <a:ext uri="{FF2B5EF4-FFF2-40B4-BE49-F238E27FC236}">
              <a16:creationId xmlns:a16="http://schemas.microsoft.com/office/drawing/2014/main" id="{DD2DC087-7A72-4314-B296-73D566220C35}"/>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a:extLst>
            <a:ext uri="{FF2B5EF4-FFF2-40B4-BE49-F238E27FC236}">
              <a16:creationId xmlns:a16="http://schemas.microsoft.com/office/drawing/2014/main" id="{C618B2D6-AF1D-441C-A6C2-A6B8B7CB05E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29" name="債務償還比率平均値テキスト">
          <a:extLst>
            <a:ext uri="{FF2B5EF4-FFF2-40B4-BE49-F238E27FC236}">
              <a16:creationId xmlns:a16="http://schemas.microsoft.com/office/drawing/2014/main" id="{A4E82C1C-8533-45BE-BAF1-49027131A825}"/>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0" name="フローチャート: 判断 129">
          <a:extLst>
            <a:ext uri="{FF2B5EF4-FFF2-40B4-BE49-F238E27FC236}">
              <a16:creationId xmlns:a16="http://schemas.microsoft.com/office/drawing/2014/main" id="{9B255EBC-2A48-4622-A169-34D3242F716C}"/>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1" name="フローチャート: 判断 130">
          <a:extLst>
            <a:ext uri="{FF2B5EF4-FFF2-40B4-BE49-F238E27FC236}">
              <a16:creationId xmlns:a16="http://schemas.microsoft.com/office/drawing/2014/main" id="{B7A51FEA-5EA9-4CAF-A529-C365AC2342AF}"/>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2" name="フローチャート: 判断 131">
          <a:extLst>
            <a:ext uri="{FF2B5EF4-FFF2-40B4-BE49-F238E27FC236}">
              <a16:creationId xmlns:a16="http://schemas.microsoft.com/office/drawing/2014/main" id="{AE989C0D-DE04-402D-AC48-DB18CECCBA3C}"/>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3" name="フローチャート: 判断 132">
          <a:extLst>
            <a:ext uri="{FF2B5EF4-FFF2-40B4-BE49-F238E27FC236}">
              <a16:creationId xmlns:a16="http://schemas.microsoft.com/office/drawing/2014/main" id="{B2D8C478-04CD-41E5-A6C8-9A88D3D36F29}"/>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4" name="フローチャート: 判断 133">
          <a:extLst>
            <a:ext uri="{FF2B5EF4-FFF2-40B4-BE49-F238E27FC236}">
              <a16:creationId xmlns:a16="http://schemas.microsoft.com/office/drawing/2014/main" id="{323F24FA-94A9-4B92-8FBF-41CF742A0B3A}"/>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08E6269-FA09-4FCD-89D9-CD866BF2808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A2AEF76-7F8B-4C9B-9227-0D727F4E839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C1A9007-B1DA-4CA1-8847-D8A0C6869E8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B14378E-9078-4B2D-A84F-F9CC8F2B07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6C4184-A3EA-49BC-A650-DA647196A38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32070</xdr:rowOff>
    </xdr:from>
    <xdr:to>
      <xdr:col>76</xdr:col>
      <xdr:colOff>73025</xdr:colOff>
      <xdr:row>29</xdr:row>
      <xdr:rowOff>133670</xdr:rowOff>
    </xdr:to>
    <xdr:sp macro="" textlink="">
      <xdr:nvSpPr>
        <xdr:cNvPr id="140" name="楕円 139">
          <a:extLst>
            <a:ext uri="{FF2B5EF4-FFF2-40B4-BE49-F238E27FC236}">
              <a16:creationId xmlns:a16="http://schemas.microsoft.com/office/drawing/2014/main" id="{C414685B-4DE7-4768-8F07-09AECC6A8C75}"/>
            </a:ext>
          </a:extLst>
        </xdr:cNvPr>
        <xdr:cNvSpPr/>
      </xdr:nvSpPr>
      <xdr:spPr>
        <a:xfrm>
          <a:off x="14744700" y="57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54947</xdr:rowOff>
    </xdr:from>
    <xdr:ext cx="469744" cy="259045"/>
    <xdr:sp macro="" textlink="">
      <xdr:nvSpPr>
        <xdr:cNvPr id="141" name="債務償還比率該当値テキスト">
          <a:extLst>
            <a:ext uri="{FF2B5EF4-FFF2-40B4-BE49-F238E27FC236}">
              <a16:creationId xmlns:a16="http://schemas.microsoft.com/office/drawing/2014/main" id="{14072BD6-29AF-47CF-9789-C6114A119715}"/>
            </a:ext>
          </a:extLst>
        </xdr:cNvPr>
        <xdr:cNvSpPr txBox="1"/>
      </xdr:nvSpPr>
      <xdr:spPr>
        <a:xfrm>
          <a:off x="14846300" y="56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146756</xdr:rowOff>
    </xdr:from>
    <xdr:to>
      <xdr:col>72</xdr:col>
      <xdr:colOff>123825</xdr:colOff>
      <xdr:row>30</xdr:row>
      <xdr:rowOff>76906</xdr:rowOff>
    </xdr:to>
    <xdr:sp macro="" textlink="">
      <xdr:nvSpPr>
        <xdr:cNvPr id="142" name="楕円 141">
          <a:extLst>
            <a:ext uri="{FF2B5EF4-FFF2-40B4-BE49-F238E27FC236}">
              <a16:creationId xmlns:a16="http://schemas.microsoft.com/office/drawing/2014/main" id="{C0328D4C-6969-496F-ABB6-EE3AB778C2B6}"/>
            </a:ext>
          </a:extLst>
        </xdr:cNvPr>
        <xdr:cNvSpPr/>
      </xdr:nvSpPr>
      <xdr:spPr>
        <a:xfrm>
          <a:off x="14033500" y="589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82870</xdr:rowOff>
    </xdr:from>
    <xdr:to>
      <xdr:col>76</xdr:col>
      <xdr:colOff>22225</xdr:colOff>
      <xdr:row>30</xdr:row>
      <xdr:rowOff>26106</xdr:rowOff>
    </xdr:to>
    <xdr:cxnSp macro="">
      <xdr:nvCxnSpPr>
        <xdr:cNvPr id="143" name="直線コネクタ 142">
          <a:extLst>
            <a:ext uri="{FF2B5EF4-FFF2-40B4-BE49-F238E27FC236}">
              <a16:creationId xmlns:a16="http://schemas.microsoft.com/office/drawing/2014/main" id="{FB21B780-FD30-4F6E-97BF-58549435571F}"/>
            </a:ext>
          </a:extLst>
        </xdr:cNvPr>
        <xdr:cNvCxnSpPr/>
      </xdr:nvCxnSpPr>
      <xdr:spPr>
        <a:xfrm flipV="1">
          <a:off x="14084300" y="5826445"/>
          <a:ext cx="711200" cy="1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109535</xdr:rowOff>
    </xdr:from>
    <xdr:to>
      <xdr:col>68</xdr:col>
      <xdr:colOff>123825</xdr:colOff>
      <xdr:row>30</xdr:row>
      <xdr:rowOff>39685</xdr:rowOff>
    </xdr:to>
    <xdr:sp macro="" textlink="">
      <xdr:nvSpPr>
        <xdr:cNvPr id="144" name="楕円 143">
          <a:extLst>
            <a:ext uri="{FF2B5EF4-FFF2-40B4-BE49-F238E27FC236}">
              <a16:creationId xmlns:a16="http://schemas.microsoft.com/office/drawing/2014/main" id="{92B70384-89F6-4D45-A5DC-B6D02CACB44A}"/>
            </a:ext>
          </a:extLst>
        </xdr:cNvPr>
        <xdr:cNvSpPr/>
      </xdr:nvSpPr>
      <xdr:spPr>
        <a:xfrm>
          <a:off x="13271500" y="58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160335</xdr:rowOff>
    </xdr:from>
    <xdr:to>
      <xdr:col>72</xdr:col>
      <xdr:colOff>73025</xdr:colOff>
      <xdr:row>30</xdr:row>
      <xdr:rowOff>26106</xdr:rowOff>
    </xdr:to>
    <xdr:cxnSp macro="">
      <xdr:nvCxnSpPr>
        <xdr:cNvPr id="145" name="直線コネクタ 144">
          <a:extLst>
            <a:ext uri="{FF2B5EF4-FFF2-40B4-BE49-F238E27FC236}">
              <a16:creationId xmlns:a16="http://schemas.microsoft.com/office/drawing/2014/main" id="{ED8F22EE-7BB3-428D-BE78-9F2338B54E3E}"/>
            </a:ext>
          </a:extLst>
        </xdr:cNvPr>
        <xdr:cNvCxnSpPr/>
      </xdr:nvCxnSpPr>
      <xdr:spPr>
        <a:xfrm>
          <a:off x="13322300" y="5903910"/>
          <a:ext cx="762000" cy="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88524</xdr:rowOff>
    </xdr:from>
    <xdr:to>
      <xdr:col>64</xdr:col>
      <xdr:colOff>123825</xdr:colOff>
      <xdr:row>31</xdr:row>
      <xdr:rowOff>18674</xdr:rowOff>
    </xdr:to>
    <xdr:sp macro="" textlink="">
      <xdr:nvSpPr>
        <xdr:cNvPr id="146" name="楕円 145">
          <a:extLst>
            <a:ext uri="{FF2B5EF4-FFF2-40B4-BE49-F238E27FC236}">
              <a16:creationId xmlns:a16="http://schemas.microsoft.com/office/drawing/2014/main" id="{A1EDBDA1-32D3-4B56-BC2E-DC9B6BE0D9A8}"/>
            </a:ext>
          </a:extLst>
        </xdr:cNvPr>
        <xdr:cNvSpPr/>
      </xdr:nvSpPr>
      <xdr:spPr>
        <a:xfrm>
          <a:off x="12509500" y="60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160335</xdr:rowOff>
    </xdr:from>
    <xdr:to>
      <xdr:col>68</xdr:col>
      <xdr:colOff>73025</xdr:colOff>
      <xdr:row>30</xdr:row>
      <xdr:rowOff>139324</xdr:rowOff>
    </xdr:to>
    <xdr:cxnSp macro="">
      <xdr:nvCxnSpPr>
        <xdr:cNvPr id="147" name="直線コネクタ 146">
          <a:extLst>
            <a:ext uri="{FF2B5EF4-FFF2-40B4-BE49-F238E27FC236}">
              <a16:creationId xmlns:a16="http://schemas.microsoft.com/office/drawing/2014/main" id="{68F69C68-2C85-483A-9144-17BF6FAE15B4}"/>
            </a:ext>
          </a:extLst>
        </xdr:cNvPr>
        <xdr:cNvCxnSpPr/>
      </xdr:nvCxnSpPr>
      <xdr:spPr>
        <a:xfrm flipV="1">
          <a:off x="12560300" y="5903910"/>
          <a:ext cx="762000" cy="1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26233</xdr:rowOff>
    </xdr:from>
    <xdr:to>
      <xdr:col>60</xdr:col>
      <xdr:colOff>123825</xdr:colOff>
      <xdr:row>31</xdr:row>
      <xdr:rowOff>127833</xdr:rowOff>
    </xdr:to>
    <xdr:sp macro="" textlink="">
      <xdr:nvSpPr>
        <xdr:cNvPr id="148" name="楕円 147">
          <a:extLst>
            <a:ext uri="{FF2B5EF4-FFF2-40B4-BE49-F238E27FC236}">
              <a16:creationId xmlns:a16="http://schemas.microsoft.com/office/drawing/2014/main" id="{21AF228C-E730-4AE6-8339-CC6B303683E9}"/>
            </a:ext>
          </a:extLst>
        </xdr:cNvPr>
        <xdr:cNvSpPr/>
      </xdr:nvSpPr>
      <xdr:spPr>
        <a:xfrm>
          <a:off x="11747500" y="61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139324</xdr:rowOff>
    </xdr:from>
    <xdr:to>
      <xdr:col>64</xdr:col>
      <xdr:colOff>73025</xdr:colOff>
      <xdr:row>31</xdr:row>
      <xdr:rowOff>77033</xdr:rowOff>
    </xdr:to>
    <xdr:cxnSp macro="">
      <xdr:nvCxnSpPr>
        <xdr:cNvPr id="149" name="直線コネクタ 148">
          <a:extLst>
            <a:ext uri="{FF2B5EF4-FFF2-40B4-BE49-F238E27FC236}">
              <a16:creationId xmlns:a16="http://schemas.microsoft.com/office/drawing/2014/main" id="{B97D5E4F-A1AC-4306-BF18-3C7368FC35C2}"/>
            </a:ext>
          </a:extLst>
        </xdr:cNvPr>
        <xdr:cNvCxnSpPr/>
      </xdr:nvCxnSpPr>
      <xdr:spPr>
        <a:xfrm flipV="1">
          <a:off x="11798300" y="6054349"/>
          <a:ext cx="762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0" name="n_1aveValue債務償還比率">
          <a:extLst>
            <a:ext uri="{FF2B5EF4-FFF2-40B4-BE49-F238E27FC236}">
              <a16:creationId xmlns:a16="http://schemas.microsoft.com/office/drawing/2014/main" id="{497B8DD1-CEB1-4426-AC75-45874515B04D}"/>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1" name="n_2aveValue債務償還比率">
          <a:extLst>
            <a:ext uri="{FF2B5EF4-FFF2-40B4-BE49-F238E27FC236}">
              <a16:creationId xmlns:a16="http://schemas.microsoft.com/office/drawing/2014/main" id="{2FA1225B-76EB-4E8E-A8AD-CF9927EFBFAC}"/>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2" name="n_3aveValue債務償還比率">
          <a:extLst>
            <a:ext uri="{FF2B5EF4-FFF2-40B4-BE49-F238E27FC236}">
              <a16:creationId xmlns:a16="http://schemas.microsoft.com/office/drawing/2014/main" id="{BD6AC15A-EC53-4592-80A1-01CD9D78C9C6}"/>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3" name="n_4aveValue債務償還比率">
          <a:extLst>
            <a:ext uri="{FF2B5EF4-FFF2-40B4-BE49-F238E27FC236}">
              <a16:creationId xmlns:a16="http://schemas.microsoft.com/office/drawing/2014/main" id="{028E3CC4-0E83-4B89-9221-98D16CCA5A34}"/>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68033</xdr:rowOff>
    </xdr:from>
    <xdr:ext cx="469744" cy="259045"/>
    <xdr:sp macro="" textlink="">
      <xdr:nvSpPr>
        <xdr:cNvPr id="154" name="n_1mainValue債務償還比率">
          <a:extLst>
            <a:ext uri="{FF2B5EF4-FFF2-40B4-BE49-F238E27FC236}">
              <a16:creationId xmlns:a16="http://schemas.microsoft.com/office/drawing/2014/main" id="{A7DC7F65-5BC5-404E-97AA-EDBA2DCF06E4}"/>
            </a:ext>
          </a:extLst>
        </xdr:cNvPr>
        <xdr:cNvSpPr txBox="1"/>
      </xdr:nvSpPr>
      <xdr:spPr>
        <a:xfrm>
          <a:off x="13836727" y="598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30812</xdr:rowOff>
    </xdr:from>
    <xdr:ext cx="469744" cy="259045"/>
    <xdr:sp macro="" textlink="">
      <xdr:nvSpPr>
        <xdr:cNvPr id="155" name="n_2mainValue債務償還比率">
          <a:extLst>
            <a:ext uri="{FF2B5EF4-FFF2-40B4-BE49-F238E27FC236}">
              <a16:creationId xmlns:a16="http://schemas.microsoft.com/office/drawing/2014/main" id="{D24B47BA-A75A-44BE-B8B3-0A60A776E427}"/>
            </a:ext>
          </a:extLst>
        </xdr:cNvPr>
        <xdr:cNvSpPr txBox="1"/>
      </xdr:nvSpPr>
      <xdr:spPr>
        <a:xfrm>
          <a:off x="13087427" y="594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9801</xdr:rowOff>
    </xdr:from>
    <xdr:ext cx="469744" cy="259045"/>
    <xdr:sp macro="" textlink="">
      <xdr:nvSpPr>
        <xdr:cNvPr id="156" name="n_3mainValue債務償還比率">
          <a:extLst>
            <a:ext uri="{FF2B5EF4-FFF2-40B4-BE49-F238E27FC236}">
              <a16:creationId xmlns:a16="http://schemas.microsoft.com/office/drawing/2014/main" id="{2327C465-0075-46EC-889D-FA02D59C9F09}"/>
            </a:ext>
          </a:extLst>
        </xdr:cNvPr>
        <xdr:cNvSpPr txBox="1"/>
      </xdr:nvSpPr>
      <xdr:spPr>
        <a:xfrm>
          <a:off x="12325427" y="6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118960</xdr:rowOff>
    </xdr:from>
    <xdr:ext cx="469744" cy="259045"/>
    <xdr:sp macro="" textlink="">
      <xdr:nvSpPr>
        <xdr:cNvPr id="157" name="n_4mainValue債務償還比率">
          <a:extLst>
            <a:ext uri="{FF2B5EF4-FFF2-40B4-BE49-F238E27FC236}">
              <a16:creationId xmlns:a16="http://schemas.microsoft.com/office/drawing/2014/main" id="{20FDB40D-0ABD-4353-8EB8-67E4D1CF3897}"/>
            </a:ext>
          </a:extLst>
        </xdr:cNvPr>
        <xdr:cNvSpPr txBox="1"/>
      </xdr:nvSpPr>
      <xdr:spPr>
        <a:xfrm>
          <a:off x="11563427" y="62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F1A0C66E-0EAF-4292-ADA4-A3304FBF52B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FDFC2248-955C-41CA-9F2E-7E935DF84423}"/>
            </a:ext>
          </a:extLst>
        </xdr:cNvPr>
        <xdr:cNvSpPr/>
      </xdr:nvSpPr>
      <xdr:spPr>
        <a:xfrm>
          <a:off x="1270000" y="1187767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29757208-6CCE-49FF-8205-11B3B967AE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84280E49-6C59-40AD-B5C2-1EA7F49136C9}"/>
            </a:ext>
          </a:extLst>
        </xdr:cNvPr>
        <xdr:cNvSpPr txBox="1"/>
      </xdr:nvSpPr>
      <xdr:spPr>
        <a:xfrm>
          <a:off x="6985000" y="109886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5B758979-E6BA-4BEF-872C-AC51AE063214}"/>
            </a:ext>
          </a:extLst>
        </xdr:cNvPr>
        <xdr:cNvSpPr txBox="1"/>
      </xdr:nvSpPr>
      <xdr:spPr>
        <a:xfrm>
          <a:off x="914400" y="121062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A6FE7692-EB4A-43F0-A5AB-607487741700}"/>
            </a:ext>
          </a:extLst>
        </xdr:cNvPr>
        <xdr:cNvSpPr txBox="1"/>
      </xdr:nvSpPr>
      <xdr:spPr>
        <a:xfrm>
          <a:off x="6985000" y="14862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98019C-AFCC-4724-AC7C-3F90861D02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8FD9FB-F422-4B1B-974A-2DC20247EC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19460C-3039-4830-928D-5CB9D079E3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15E05B-909E-4B1F-8DED-80167C114F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CFDE4C-B0B1-4AA3-B30F-D9CA67E293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8169D7-B4FA-4E84-AF0F-4DB8F51016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23C12C-0080-4CC0-B724-652A789A55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B97013-80DA-4CF6-84DE-7C7DAEBF76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A1EA5C-28FE-4D80-A5D6-D7D563D508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8214C1-2D93-4BB5-B8FF-28ECB29EF6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59B3E6-C6C5-4305-9819-DF9B1C4F63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531E9E-EA44-4D16-A025-BE7D67242A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B3B223-0FAB-4434-99A4-1CA8161289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E482AF-72A1-40ED-A6FD-49CC683555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F2560F-AF7E-4CD1-8913-A6EAD6FCDC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BE4744-3130-4EA0-96FC-472A03229B2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BD07B9-FA46-463D-B1EC-281EE6E5A7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29F8D9-1BD9-4CD1-83FB-CE60F4FB1A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6EC332-353F-4E0F-9546-D78AD179FA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EAC394-93C3-4685-ADF7-8183B285F3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DADA54-C74F-477C-9709-EEC7AE5219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C1134E-E52F-4C4F-A7FD-B7E4B0FB9A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D70436-15F1-45CC-82E9-85422CBCE0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19B563-74B4-49CA-B775-B407A83D82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5FA443-DDA4-417B-ABC0-250F1FFE93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6D9F7C-5578-4D30-9E09-2400EF644A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079D53-C6DD-47BC-BB6D-4A8FBA5A2D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709F5A-9A86-4201-A60F-642A2EC350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1D281C-8AD9-4C44-941D-2625FA1201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637B222-F586-4295-AB3D-7205322EB0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54671F-6E16-4EC5-A199-414FA89F86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AEAC58-5FAD-4171-8468-0FABEFB3A6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20D54D-8DF9-406A-BD55-FDD32598C3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10136E-E69A-4CFA-938A-424D5C38AB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6DEBAA-3586-4CC3-8D79-33A1DF4FB6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C6D8B4-7801-480E-A338-A2FA9A9C02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0CC02A-2C56-4344-AC7C-C7E310EA72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1D1519-4A3D-42B5-830B-8663505D66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902376-7971-4635-ACC4-44B9047DDC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B359CB6-E825-4E3F-A961-0E00DD19EA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580D01-641B-425C-BAEB-C6576ACA06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5ADE1-6D0F-45AE-85C2-87EE0A3711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8EEF868-7ED7-4B98-9F83-B760638A193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9C015D6-DAFB-4220-B325-BFE57D637E0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E13F418-C386-47DD-AE99-660634D71BC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131E5CD-651E-4EEA-8871-09B1009587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D00318E-7E50-4710-B0B9-C9F525A2E0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AED3A3-17E5-46EC-AD11-5DF62D16E0A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7DB063C-500B-45A8-B803-BA55EC8AF26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CC68ECC-DBA7-4B3D-A8E2-B1AA0D884F9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AC44E5B-B5CD-451D-876D-0C571578647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4E19997-12BD-4813-8D29-F36442A5CBC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53F104-5AB1-43DE-925A-389AB4B08E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B46B16-A642-48DC-8CF2-6B04CB97D3D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4DF72AC-8C7F-4B77-825E-840AA1D21F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C2638827-77A2-425B-ACFD-242C40E6F51E}"/>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8F18DDA2-0C74-4055-9CE9-A59A237264F8}"/>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349A24E-92E4-4169-AECA-5C3089EF7BFF}"/>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F6582844-61C8-45C0-AB22-FAC73E5F333A}"/>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E9F0B89B-EC41-40F9-8BC6-054DA1BA16AC}"/>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21FCC350-7C25-46C0-B8B4-0286E0AAD1C9}"/>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6E0C42D4-075F-4922-A1F9-C6915D01A901}"/>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4017C8CD-009D-4293-B8B1-EFDC8074DBB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03F5AA4-00C2-4506-A522-1366B2041E58}"/>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E589D4D1-91F1-47EF-B96F-7055265EA07D}"/>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F8E3CA18-5188-4358-97F1-3CA4142732F1}"/>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B4109A2-7B54-467F-B394-F6968530E8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56D6B7-830A-4B81-BB74-F274599E2B4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103658-C8C6-41D8-951A-AE98E47DC2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9AE09D-4685-46E0-8823-508C083DA7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4ECAFB-7540-45DC-8061-2C888A1F64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a:extLst>
            <a:ext uri="{FF2B5EF4-FFF2-40B4-BE49-F238E27FC236}">
              <a16:creationId xmlns:a16="http://schemas.microsoft.com/office/drawing/2014/main" id="{6D6DC808-2E4B-4BA8-9AE1-2ECE43D7722E}"/>
            </a:ext>
          </a:extLst>
        </xdr:cNvPr>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4" name="【道路】&#10;有形固定資産減価償却率該当値テキスト">
          <a:extLst>
            <a:ext uri="{FF2B5EF4-FFF2-40B4-BE49-F238E27FC236}">
              <a16:creationId xmlns:a16="http://schemas.microsoft.com/office/drawing/2014/main" id="{194E2F49-DA5C-46E0-A8C6-D2CBC1E54F6A}"/>
            </a:ext>
          </a:extLst>
        </xdr:cNvPr>
        <xdr:cNvSpPr txBox="1"/>
      </xdr:nvSpPr>
      <xdr:spPr>
        <a:xfrm>
          <a:off x="4673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a:extLst>
            <a:ext uri="{FF2B5EF4-FFF2-40B4-BE49-F238E27FC236}">
              <a16:creationId xmlns:a16="http://schemas.microsoft.com/office/drawing/2014/main" id="{25320131-4B7A-4119-9F30-86D80DDCF3FC}"/>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83820</xdr:rowOff>
    </xdr:to>
    <xdr:cxnSp macro="">
      <xdr:nvCxnSpPr>
        <xdr:cNvPr id="76" name="直線コネクタ 75">
          <a:extLst>
            <a:ext uri="{FF2B5EF4-FFF2-40B4-BE49-F238E27FC236}">
              <a16:creationId xmlns:a16="http://schemas.microsoft.com/office/drawing/2014/main" id="{F699E075-63EA-4D2B-9B0A-57E83A20C247}"/>
            </a:ext>
          </a:extLst>
        </xdr:cNvPr>
        <xdr:cNvCxnSpPr/>
      </xdr:nvCxnSpPr>
      <xdr:spPr>
        <a:xfrm>
          <a:off x="3797300" y="6421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7" name="楕円 76">
          <a:extLst>
            <a:ext uri="{FF2B5EF4-FFF2-40B4-BE49-F238E27FC236}">
              <a16:creationId xmlns:a16="http://schemas.microsoft.com/office/drawing/2014/main" id="{D49122F6-6B08-4D12-9940-6CC33C1D1246}"/>
            </a:ext>
          </a:extLst>
        </xdr:cNvPr>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id="{709D305A-B2C1-422A-9D87-990A6ACDBEBE}"/>
            </a:ext>
          </a:extLst>
        </xdr:cNvPr>
        <xdr:cNvCxnSpPr/>
      </xdr:nvCxnSpPr>
      <xdr:spPr>
        <a:xfrm>
          <a:off x="2908300" y="63912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a:extLst>
            <a:ext uri="{FF2B5EF4-FFF2-40B4-BE49-F238E27FC236}">
              <a16:creationId xmlns:a16="http://schemas.microsoft.com/office/drawing/2014/main" id="{51773443-0B2A-4EE2-9017-CB550FBB2385}"/>
            </a:ext>
          </a:extLst>
        </xdr:cNvPr>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47625</xdr:rowOff>
    </xdr:to>
    <xdr:cxnSp macro="">
      <xdr:nvCxnSpPr>
        <xdr:cNvPr id="80" name="直線コネクタ 79">
          <a:extLst>
            <a:ext uri="{FF2B5EF4-FFF2-40B4-BE49-F238E27FC236}">
              <a16:creationId xmlns:a16="http://schemas.microsoft.com/office/drawing/2014/main" id="{C4DBBBC5-ACCB-4087-A06D-0222E68A7045}"/>
            </a:ext>
          </a:extLst>
        </xdr:cNvPr>
        <xdr:cNvCxnSpPr/>
      </xdr:nvCxnSpPr>
      <xdr:spPr>
        <a:xfrm>
          <a:off x="2019300" y="6387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1" name="n_1aveValue【道路】&#10;有形固定資産減価償却率">
          <a:extLst>
            <a:ext uri="{FF2B5EF4-FFF2-40B4-BE49-F238E27FC236}">
              <a16:creationId xmlns:a16="http://schemas.microsoft.com/office/drawing/2014/main" id="{710C4B8C-438A-4A99-A66E-927821F78E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2" name="n_2aveValue【道路】&#10;有形固定資産減価償却率">
          <a:extLst>
            <a:ext uri="{FF2B5EF4-FFF2-40B4-BE49-F238E27FC236}">
              <a16:creationId xmlns:a16="http://schemas.microsoft.com/office/drawing/2014/main" id="{20DF45C1-D847-4B12-83BC-255C47AE744E}"/>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E0325DA5-23E9-4F13-9E9F-18AA58B1961E}"/>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4" name="n_4aveValue【道路】&#10;有形固定資産減価償却率">
          <a:extLst>
            <a:ext uri="{FF2B5EF4-FFF2-40B4-BE49-F238E27FC236}">
              <a16:creationId xmlns:a16="http://schemas.microsoft.com/office/drawing/2014/main" id="{BD7B344C-C66C-4AE9-AFD5-0A4ED4064B5C}"/>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5" name="n_1mainValue【道路】&#10;有形固定資産減価償却率">
          <a:extLst>
            <a:ext uri="{FF2B5EF4-FFF2-40B4-BE49-F238E27FC236}">
              <a16:creationId xmlns:a16="http://schemas.microsoft.com/office/drawing/2014/main" id="{E0202589-56B6-48D1-966D-490558E80177}"/>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6" name="n_2mainValue【道路】&#10;有形固定資産減価償却率">
          <a:extLst>
            <a:ext uri="{FF2B5EF4-FFF2-40B4-BE49-F238E27FC236}">
              <a16:creationId xmlns:a16="http://schemas.microsoft.com/office/drawing/2014/main" id="{E53715D8-5CCB-454D-8D7C-550AD364386B}"/>
            </a:ext>
          </a:extLst>
        </xdr:cNvPr>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7" name="n_3mainValue【道路】&#10;有形固定資産減価償却率">
          <a:extLst>
            <a:ext uri="{FF2B5EF4-FFF2-40B4-BE49-F238E27FC236}">
              <a16:creationId xmlns:a16="http://schemas.microsoft.com/office/drawing/2014/main" id="{C6916952-87F5-4512-8E09-F496AA53AF14}"/>
            </a:ext>
          </a:extLst>
        </xdr:cNvPr>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AA523B7-E487-4145-B545-E48C18F680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C031B487-5112-4776-9DB0-7308C4149C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5CEE3221-916D-4747-A2FD-AD73D4864B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5ACF2FB-A755-4CD5-A793-3EC82B5B19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C0489B3-E4FC-44B0-B2CB-C0567202AB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660C81C-2F1A-4793-85EC-E1B4B5DB8F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1866AD1-CF33-4413-BE06-A899AA68F9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DCF48ABF-68F7-4A6A-9884-2CE4981F2E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C9EFF190-981F-49D5-9935-8D0B5A760F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28A094E-888A-4C0E-943A-13B3436D55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B04EE98A-127E-4F5B-94F9-B7FC0474608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E0F4EEAF-8645-4E14-8BEC-0DEF0C5AB0A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260043DE-70BB-4E03-96C9-B31107D1BF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C1372A76-ED04-4DDD-B9F9-5C2B9BBB835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5F839530-AF95-401F-A70A-9D07076E3FD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A3BC4EC4-55E6-4795-924C-24DAF80C17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79068E6-650F-4A22-9C09-7352227EE4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A8D54142-4862-4335-AD25-3A33DD31EE7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B138BA7-A51C-47B0-B212-603A74F4A44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37E0FA61-8E22-4B93-8F7E-B7D82D413C0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BF9B7CD-2540-4F27-9B0A-787AEDECCF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D0B57457-6BD4-4575-B716-E96B02202E0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FB3BF86D-4FD4-4F5A-AFB6-13A6110455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1" name="直線コネクタ 110">
          <a:extLst>
            <a:ext uri="{FF2B5EF4-FFF2-40B4-BE49-F238E27FC236}">
              <a16:creationId xmlns:a16="http://schemas.microsoft.com/office/drawing/2014/main" id="{B825AFD7-6D8D-47DC-B393-4549CAFBD83D}"/>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2" name="【道路】&#10;一人当たり延長最小値テキスト">
          <a:extLst>
            <a:ext uri="{FF2B5EF4-FFF2-40B4-BE49-F238E27FC236}">
              <a16:creationId xmlns:a16="http://schemas.microsoft.com/office/drawing/2014/main" id="{B9AFA576-CFFD-46B9-BD14-F992F920E8E3}"/>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3" name="直線コネクタ 112">
          <a:extLst>
            <a:ext uri="{FF2B5EF4-FFF2-40B4-BE49-F238E27FC236}">
              <a16:creationId xmlns:a16="http://schemas.microsoft.com/office/drawing/2014/main" id="{16FFBF50-19C0-4EAF-B445-990BB24530F6}"/>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4" name="【道路】&#10;一人当たり延長最大値テキスト">
          <a:extLst>
            <a:ext uri="{FF2B5EF4-FFF2-40B4-BE49-F238E27FC236}">
              <a16:creationId xmlns:a16="http://schemas.microsoft.com/office/drawing/2014/main" id="{F4EC154F-D0A4-4BFC-B19A-7245F8D82BB8}"/>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5" name="直線コネクタ 114">
          <a:extLst>
            <a:ext uri="{FF2B5EF4-FFF2-40B4-BE49-F238E27FC236}">
              <a16:creationId xmlns:a16="http://schemas.microsoft.com/office/drawing/2014/main" id="{4E62E0A2-34C2-43AC-BB4F-524B241A9C25}"/>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6" name="【道路】&#10;一人当たり延長平均値テキスト">
          <a:extLst>
            <a:ext uri="{FF2B5EF4-FFF2-40B4-BE49-F238E27FC236}">
              <a16:creationId xmlns:a16="http://schemas.microsoft.com/office/drawing/2014/main" id="{7195204C-F553-435C-81F5-DE95ED58E0CB}"/>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7" name="フローチャート: 判断 116">
          <a:extLst>
            <a:ext uri="{FF2B5EF4-FFF2-40B4-BE49-F238E27FC236}">
              <a16:creationId xmlns:a16="http://schemas.microsoft.com/office/drawing/2014/main" id="{59A518DB-043A-424E-9465-8E186C80EFD9}"/>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8" name="フローチャート: 判断 117">
          <a:extLst>
            <a:ext uri="{FF2B5EF4-FFF2-40B4-BE49-F238E27FC236}">
              <a16:creationId xmlns:a16="http://schemas.microsoft.com/office/drawing/2014/main" id="{E8FBB667-ECF2-47D7-91DF-9F82D562684F}"/>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9" name="フローチャート: 判断 118">
          <a:extLst>
            <a:ext uri="{FF2B5EF4-FFF2-40B4-BE49-F238E27FC236}">
              <a16:creationId xmlns:a16="http://schemas.microsoft.com/office/drawing/2014/main" id="{54CBFD22-8CB3-425A-8372-19B9DE8AF6B6}"/>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0" name="フローチャート: 判断 119">
          <a:extLst>
            <a:ext uri="{FF2B5EF4-FFF2-40B4-BE49-F238E27FC236}">
              <a16:creationId xmlns:a16="http://schemas.microsoft.com/office/drawing/2014/main" id="{71F719F4-881A-4BD3-B89A-1A1485F12ABF}"/>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1" name="フローチャート: 判断 120">
          <a:extLst>
            <a:ext uri="{FF2B5EF4-FFF2-40B4-BE49-F238E27FC236}">
              <a16:creationId xmlns:a16="http://schemas.microsoft.com/office/drawing/2014/main" id="{BABBBD7A-8196-454A-ADD8-554FF12B26EA}"/>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FF06500-8D5C-4844-96F8-75D2940806B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0F31E10-300C-4019-BC30-DF8DF4E472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B7A76C-F26D-4D6E-AE51-50EC0EC56D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56306A-82EE-47B6-A4E5-A704BEC540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8595EA-2905-4292-AE74-E3AADE652B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77940</xdr:rowOff>
    </xdr:from>
    <xdr:to>
      <xdr:col>55</xdr:col>
      <xdr:colOff>50800</xdr:colOff>
      <xdr:row>41</xdr:row>
      <xdr:rowOff>8090</xdr:rowOff>
    </xdr:to>
    <xdr:sp macro="" textlink="">
      <xdr:nvSpPr>
        <xdr:cNvPr id="127" name="楕円 126">
          <a:extLst>
            <a:ext uri="{FF2B5EF4-FFF2-40B4-BE49-F238E27FC236}">
              <a16:creationId xmlns:a16="http://schemas.microsoft.com/office/drawing/2014/main" id="{2EEC374F-05B2-40C4-BB0B-AD4568C6C81D}"/>
            </a:ext>
          </a:extLst>
        </xdr:cNvPr>
        <xdr:cNvSpPr/>
      </xdr:nvSpPr>
      <xdr:spPr>
        <a:xfrm>
          <a:off x="10426700" y="69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56367</xdr:rowOff>
    </xdr:from>
    <xdr:ext cx="469744" cy="259045"/>
    <xdr:sp macro="" textlink="">
      <xdr:nvSpPr>
        <xdr:cNvPr id="128" name="【道路】&#10;一人当たり延長該当値テキスト">
          <a:extLst>
            <a:ext uri="{FF2B5EF4-FFF2-40B4-BE49-F238E27FC236}">
              <a16:creationId xmlns:a16="http://schemas.microsoft.com/office/drawing/2014/main" id="{1EBF4923-670F-412F-B619-2BBBBFCA18E9}"/>
            </a:ext>
          </a:extLst>
        </xdr:cNvPr>
        <xdr:cNvSpPr txBox="1"/>
      </xdr:nvSpPr>
      <xdr:spPr>
        <a:xfrm>
          <a:off x="10515600" y="69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82397</xdr:rowOff>
    </xdr:from>
    <xdr:to>
      <xdr:col>50</xdr:col>
      <xdr:colOff>165100</xdr:colOff>
      <xdr:row>41</xdr:row>
      <xdr:rowOff>12547</xdr:rowOff>
    </xdr:to>
    <xdr:sp macro="" textlink="">
      <xdr:nvSpPr>
        <xdr:cNvPr id="129" name="楕円 128">
          <a:extLst>
            <a:ext uri="{FF2B5EF4-FFF2-40B4-BE49-F238E27FC236}">
              <a16:creationId xmlns:a16="http://schemas.microsoft.com/office/drawing/2014/main" id="{664CD46E-A9CE-4BBD-8745-64B89C38A629}"/>
            </a:ext>
          </a:extLst>
        </xdr:cNvPr>
        <xdr:cNvSpPr/>
      </xdr:nvSpPr>
      <xdr:spPr>
        <a:xfrm>
          <a:off x="9588500" y="69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128740</xdr:rowOff>
    </xdr:from>
    <xdr:to>
      <xdr:col>55</xdr:col>
      <xdr:colOff>0</xdr:colOff>
      <xdr:row>40</xdr:row>
      <xdr:rowOff>133197</xdr:rowOff>
    </xdr:to>
    <xdr:cxnSp macro="">
      <xdr:nvCxnSpPr>
        <xdr:cNvPr id="130" name="直線コネクタ 129">
          <a:extLst>
            <a:ext uri="{FF2B5EF4-FFF2-40B4-BE49-F238E27FC236}">
              <a16:creationId xmlns:a16="http://schemas.microsoft.com/office/drawing/2014/main" id="{F28A8CA9-7ED6-42F8-8489-941EC95388D0}"/>
            </a:ext>
          </a:extLst>
        </xdr:cNvPr>
        <xdr:cNvCxnSpPr/>
      </xdr:nvCxnSpPr>
      <xdr:spPr>
        <a:xfrm flipV="1">
          <a:off x="9639300" y="6986740"/>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84912</xdr:rowOff>
    </xdr:from>
    <xdr:to>
      <xdr:col>46</xdr:col>
      <xdr:colOff>38100</xdr:colOff>
      <xdr:row>41</xdr:row>
      <xdr:rowOff>15062</xdr:rowOff>
    </xdr:to>
    <xdr:sp macro="" textlink="">
      <xdr:nvSpPr>
        <xdr:cNvPr id="131" name="楕円 130">
          <a:extLst>
            <a:ext uri="{FF2B5EF4-FFF2-40B4-BE49-F238E27FC236}">
              <a16:creationId xmlns:a16="http://schemas.microsoft.com/office/drawing/2014/main" id="{F09788DA-3341-4E50-AB59-2F38ED99321D}"/>
            </a:ext>
          </a:extLst>
        </xdr:cNvPr>
        <xdr:cNvSpPr/>
      </xdr:nvSpPr>
      <xdr:spPr>
        <a:xfrm>
          <a:off x="8699500" y="69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133197</xdr:rowOff>
    </xdr:from>
    <xdr:to>
      <xdr:col>50</xdr:col>
      <xdr:colOff>114300</xdr:colOff>
      <xdr:row>40</xdr:row>
      <xdr:rowOff>135712</xdr:rowOff>
    </xdr:to>
    <xdr:cxnSp macro="">
      <xdr:nvCxnSpPr>
        <xdr:cNvPr id="132" name="直線コネクタ 131">
          <a:extLst>
            <a:ext uri="{FF2B5EF4-FFF2-40B4-BE49-F238E27FC236}">
              <a16:creationId xmlns:a16="http://schemas.microsoft.com/office/drawing/2014/main" id="{AE53F399-207F-48D5-A7AC-F1CC98FF6226}"/>
            </a:ext>
          </a:extLst>
        </xdr:cNvPr>
        <xdr:cNvCxnSpPr/>
      </xdr:nvCxnSpPr>
      <xdr:spPr>
        <a:xfrm flipV="1">
          <a:off x="8750300" y="699119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86741</xdr:rowOff>
    </xdr:from>
    <xdr:to>
      <xdr:col>41</xdr:col>
      <xdr:colOff>101600</xdr:colOff>
      <xdr:row>41</xdr:row>
      <xdr:rowOff>16891</xdr:rowOff>
    </xdr:to>
    <xdr:sp macro="" textlink="">
      <xdr:nvSpPr>
        <xdr:cNvPr id="133" name="楕円 132">
          <a:extLst>
            <a:ext uri="{FF2B5EF4-FFF2-40B4-BE49-F238E27FC236}">
              <a16:creationId xmlns:a16="http://schemas.microsoft.com/office/drawing/2014/main" id="{96AE8BEB-B85C-47B9-BB60-D380AC3CFEBE}"/>
            </a:ext>
          </a:extLst>
        </xdr:cNvPr>
        <xdr:cNvSpPr/>
      </xdr:nvSpPr>
      <xdr:spPr>
        <a:xfrm>
          <a:off x="7810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135712</xdr:rowOff>
    </xdr:from>
    <xdr:to>
      <xdr:col>45</xdr:col>
      <xdr:colOff>177800</xdr:colOff>
      <xdr:row>40</xdr:row>
      <xdr:rowOff>137541</xdr:rowOff>
    </xdr:to>
    <xdr:cxnSp macro="">
      <xdr:nvCxnSpPr>
        <xdr:cNvPr id="134" name="直線コネクタ 133">
          <a:extLst>
            <a:ext uri="{FF2B5EF4-FFF2-40B4-BE49-F238E27FC236}">
              <a16:creationId xmlns:a16="http://schemas.microsoft.com/office/drawing/2014/main" id="{1F15AE00-1491-4F1B-BDB0-6BC388D398EC}"/>
            </a:ext>
          </a:extLst>
        </xdr:cNvPr>
        <xdr:cNvCxnSpPr/>
      </xdr:nvCxnSpPr>
      <xdr:spPr>
        <a:xfrm flipV="1">
          <a:off x="7861300" y="699371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35" name="n_1aveValue【道路】&#10;一人当たり延長">
          <a:extLst>
            <a:ext uri="{FF2B5EF4-FFF2-40B4-BE49-F238E27FC236}">
              <a16:creationId xmlns:a16="http://schemas.microsoft.com/office/drawing/2014/main" id="{3D60711E-0D23-4C9E-BD94-811BE2FE750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36" name="n_2aveValue【道路】&#10;一人当たり延長">
          <a:extLst>
            <a:ext uri="{FF2B5EF4-FFF2-40B4-BE49-F238E27FC236}">
              <a16:creationId xmlns:a16="http://schemas.microsoft.com/office/drawing/2014/main" id="{E6088E3C-A99C-4744-A690-5B5A58B1D73E}"/>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37" name="n_3aveValue【道路】&#10;一人当たり延長">
          <a:extLst>
            <a:ext uri="{FF2B5EF4-FFF2-40B4-BE49-F238E27FC236}">
              <a16:creationId xmlns:a16="http://schemas.microsoft.com/office/drawing/2014/main" id="{18BF5507-29F4-4E6F-8BF7-3B43DD427D0A}"/>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38" name="n_4aveValue【道路】&#10;一人当たり延長">
          <a:extLst>
            <a:ext uri="{FF2B5EF4-FFF2-40B4-BE49-F238E27FC236}">
              <a16:creationId xmlns:a16="http://schemas.microsoft.com/office/drawing/2014/main" id="{E8797B83-6518-4F59-B82C-E73373CAB391}"/>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3674</xdr:rowOff>
    </xdr:from>
    <xdr:ext cx="469744" cy="259045"/>
    <xdr:sp macro="" textlink="">
      <xdr:nvSpPr>
        <xdr:cNvPr id="139" name="n_1mainValue【道路】&#10;一人当たり延長">
          <a:extLst>
            <a:ext uri="{FF2B5EF4-FFF2-40B4-BE49-F238E27FC236}">
              <a16:creationId xmlns:a16="http://schemas.microsoft.com/office/drawing/2014/main" id="{8B5082EE-8807-4682-B176-9C7DB38C3CCC}"/>
            </a:ext>
          </a:extLst>
        </xdr:cNvPr>
        <xdr:cNvSpPr txBox="1"/>
      </xdr:nvSpPr>
      <xdr:spPr>
        <a:xfrm>
          <a:off x="9391727" y="703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6189</xdr:rowOff>
    </xdr:from>
    <xdr:ext cx="469744" cy="259045"/>
    <xdr:sp macro="" textlink="">
      <xdr:nvSpPr>
        <xdr:cNvPr id="140" name="n_2mainValue【道路】&#10;一人当たり延長">
          <a:extLst>
            <a:ext uri="{FF2B5EF4-FFF2-40B4-BE49-F238E27FC236}">
              <a16:creationId xmlns:a16="http://schemas.microsoft.com/office/drawing/2014/main" id="{95E389A1-9741-41B1-9CAE-7F0F187A2F59}"/>
            </a:ext>
          </a:extLst>
        </xdr:cNvPr>
        <xdr:cNvSpPr txBox="1"/>
      </xdr:nvSpPr>
      <xdr:spPr>
        <a:xfrm>
          <a:off x="8515427" y="703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8018</xdr:rowOff>
    </xdr:from>
    <xdr:ext cx="469744" cy="259045"/>
    <xdr:sp macro="" textlink="">
      <xdr:nvSpPr>
        <xdr:cNvPr id="141" name="n_3mainValue【道路】&#10;一人当たり延長">
          <a:extLst>
            <a:ext uri="{FF2B5EF4-FFF2-40B4-BE49-F238E27FC236}">
              <a16:creationId xmlns:a16="http://schemas.microsoft.com/office/drawing/2014/main" id="{189D26B5-9E0A-4F30-AA00-3257C99DC548}"/>
            </a:ext>
          </a:extLst>
        </xdr:cNvPr>
        <xdr:cNvSpPr txBox="1"/>
      </xdr:nvSpPr>
      <xdr:spPr>
        <a:xfrm>
          <a:off x="76264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22C41D60-30E9-4F47-8838-F0010F1D5B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39E2B41C-EB40-4657-8F54-97F6813AFE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65C89CAD-CADF-4763-B683-FA5BEF418A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C1F22ECC-0C21-425C-B3BE-0B3F8557A7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BCE532B-9909-4B26-B188-DAA41BE0A2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F8F01282-0778-4B83-BE6C-3D5EC56E57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6521EE40-C0AE-4E59-9CD8-45C1B41A23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F9961452-1E01-4229-B587-6DBE9A58E3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C9A3B88D-AFBE-4BB6-8C8B-CE2AFF08F8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51031732-218E-40A9-A7B2-626319BA07F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22137227-EF1C-48A8-9A40-03D198ED90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A5FB74B3-8FA6-4B7C-B517-38E74BFC8B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1399A788-6521-429D-A92D-2C81E4F6D8E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E46F2157-B563-4B70-8ED9-C8AE5A2990D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B3918AAD-3215-4C52-8968-733274CACC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DC290FC-14B5-4ADD-BF7B-F8ABCCF01A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B2F46263-C380-4768-BBED-83D568C947B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3C2EED72-EAB7-42DA-8A8D-56FAADFB737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436A5389-8CD1-4146-A1BB-5439ACEAA2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572D670E-B28C-4C39-8680-1FE1B2C1B6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99EE180-882D-4505-925E-C77F016364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12A634CE-31B6-48F8-8AB6-41CB28C907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6C0B03AC-2CC3-4A12-9EBD-F706F2A31B1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695C5D3-6C84-49E0-B697-A19D81500D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94CB0843-2F40-4FC7-86EA-DDF15741EB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2DB516C0-921D-4FF5-8E77-A1B7D5424111}"/>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29A8D384-D92F-4B11-92B3-E6C6651ADF42}"/>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DDF69281-A3AF-4D0D-A02E-E6B4BCDFA6C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6B4282EB-2719-4CF3-9B5A-1EE6C002B945}"/>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1" name="直線コネクタ 170">
          <a:extLst>
            <a:ext uri="{FF2B5EF4-FFF2-40B4-BE49-F238E27FC236}">
              <a16:creationId xmlns:a16="http://schemas.microsoft.com/office/drawing/2014/main" id="{93FCC787-98BC-4D20-B7CA-F667663ED71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BB7500D-AB0C-4C84-9CBC-74EA81CF3E39}"/>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3" name="フローチャート: 判断 172">
          <a:extLst>
            <a:ext uri="{FF2B5EF4-FFF2-40B4-BE49-F238E27FC236}">
              <a16:creationId xmlns:a16="http://schemas.microsoft.com/office/drawing/2014/main" id="{F19BC446-9099-4A26-8AC4-74DF0B63CF02}"/>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4" name="フローチャート: 判断 173">
          <a:extLst>
            <a:ext uri="{FF2B5EF4-FFF2-40B4-BE49-F238E27FC236}">
              <a16:creationId xmlns:a16="http://schemas.microsoft.com/office/drawing/2014/main" id="{0258517D-1A31-45D7-BF1A-2BB2BB349E3B}"/>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5" name="フローチャート: 判断 174">
          <a:extLst>
            <a:ext uri="{FF2B5EF4-FFF2-40B4-BE49-F238E27FC236}">
              <a16:creationId xmlns:a16="http://schemas.microsoft.com/office/drawing/2014/main" id="{0AE7A418-A3AD-48E8-BE36-CB913C344A9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6" name="フローチャート: 判断 175">
          <a:extLst>
            <a:ext uri="{FF2B5EF4-FFF2-40B4-BE49-F238E27FC236}">
              <a16:creationId xmlns:a16="http://schemas.microsoft.com/office/drawing/2014/main" id="{DF284FFE-FC65-460A-BD8D-036D9018D4D6}"/>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7" name="フローチャート: 判断 176">
          <a:extLst>
            <a:ext uri="{FF2B5EF4-FFF2-40B4-BE49-F238E27FC236}">
              <a16:creationId xmlns:a16="http://schemas.microsoft.com/office/drawing/2014/main" id="{F9EDD20C-7180-4797-B6A9-0553973152C2}"/>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E5648B2-059E-43F1-946D-C0A036BFC0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A7ECD6B-29DD-46BD-81D7-E229766465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925C2EC-DB2E-488C-B457-EC9811A8E8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C572998-AEEE-40DD-9A3B-DD2FB056D4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64FC586-437D-412E-8AD2-014494D0BB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183" name="楕円 182">
          <a:extLst>
            <a:ext uri="{FF2B5EF4-FFF2-40B4-BE49-F238E27FC236}">
              <a16:creationId xmlns:a16="http://schemas.microsoft.com/office/drawing/2014/main" id="{74C61F12-A5D2-4B8E-A096-1521EEB3A13A}"/>
            </a:ext>
          </a:extLst>
        </xdr:cNvPr>
        <xdr:cNvSpPr/>
      </xdr:nvSpPr>
      <xdr:spPr>
        <a:xfrm>
          <a:off x="4584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84381</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196B14B3-55D3-4456-8791-3B31F2AC2390}"/>
            </a:ext>
          </a:extLst>
        </xdr:cNvPr>
        <xdr:cNvSpPr txBox="1"/>
      </xdr:nvSpPr>
      <xdr:spPr>
        <a:xfrm>
          <a:off x="4673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85" name="楕円 184">
          <a:extLst>
            <a:ext uri="{FF2B5EF4-FFF2-40B4-BE49-F238E27FC236}">
              <a16:creationId xmlns:a16="http://schemas.microsoft.com/office/drawing/2014/main" id="{F6D60014-09C5-40AF-9086-500287866231}"/>
            </a:ext>
          </a:extLst>
        </xdr:cNvPr>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61</xdr:row>
      <xdr:rowOff>156754</xdr:rowOff>
    </xdr:to>
    <xdr:cxnSp macro="">
      <xdr:nvCxnSpPr>
        <xdr:cNvPr id="186" name="直線コネクタ 185">
          <a:extLst>
            <a:ext uri="{FF2B5EF4-FFF2-40B4-BE49-F238E27FC236}">
              <a16:creationId xmlns:a16="http://schemas.microsoft.com/office/drawing/2014/main" id="{AA60B53C-7D22-4922-A97E-43804B40B851}"/>
            </a:ext>
          </a:extLst>
        </xdr:cNvPr>
        <xdr:cNvCxnSpPr/>
      </xdr:nvCxnSpPr>
      <xdr:spPr>
        <a:xfrm>
          <a:off x="3797300" y="105874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50437</xdr:rowOff>
    </xdr:from>
    <xdr:to>
      <xdr:col>15</xdr:col>
      <xdr:colOff>101600</xdr:colOff>
      <xdr:row>61</xdr:row>
      <xdr:rowOff>152037</xdr:rowOff>
    </xdr:to>
    <xdr:sp macro="" textlink="">
      <xdr:nvSpPr>
        <xdr:cNvPr id="187" name="楕円 186">
          <a:extLst>
            <a:ext uri="{FF2B5EF4-FFF2-40B4-BE49-F238E27FC236}">
              <a16:creationId xmlns:a16="http://schemas.microsoft.com/office/drawing/2014/main" id="{ADA340A3-C83A-4FDF-A04E-ED5D0189E766}"/>
            </a:ext>
          </a:extLst>
        </xdr:cNvPr>
        <xdr:cNvSpPr/>
      </xdr:nvSpPr>
      <xdr:spPr>
        <a:xfrm>
          <a:off x="2857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128996</xdr:rowOff>
    </xdr:to>
    <xdr:cxnSp macro="">
      <xdr:nvCxnSpPr>
        <xdr:cNvPr id="188" name="直線コネクタ 187">
          <a:extLst>
            <a:ext uri="{FF2B5EF4-FFF2-40B4-BE49-F238E27FC236}">
              <a16:creationId xmlns:a16="http://schemas.microsoft.com/office/drawing/2014/main" id="{2DCD605E-9F31-4A40-9B94-0F806E767663}"/>
            </a:ext>
          </a:extLst>
        </xdr:cNvPr>
        <xdr:cNvCxnSpPr/>
      </xdr:nvCxnSpPr>
      <xdr:spPr>
        <a:xfrm>
          <a:off x="2908300" y="105596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9" name="楕円 188">
          <a:extLst>
            <a:ext uri="{FF2B5EF4-FFF2-40B4-BE49-F238E27FC236}">
              <a16:creationId xmlns:a16="http://schemas.microsoft.com/office/drawing/2014/main" id="{84983111-F343-4BA9-AB2E-205778A9A701}"/>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101237</xdr:rowOff>
    </xdr:to>
    <xdr:cxnSp macro="">
      <xdr:nvCxnSpPr>
        <xdr:cNvPr id="190" name="直線コネクタ 189">
          <a:extLst>
            <a:ext uri="{FF2B5EF4-FFF2-40B4-BE49-F238E27FC236}">
              <a16:creationId xmlns:a16="http://schemas.microsoft.com/office/drawing/2014/main" id="{52848125-BAAF-4A62-A09E-1E1946A30DA4}"/>
            </a:ext>
          </a:extLst>
        </xdr:cNvPr>
        <xdr:cNvCxnSpPr/>
      </xdr:nvCxnSpPr>
      <xdr:spPr>
        <a:xfrm>
          <a:off x="2019300" y="105319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86C068C5-4938-41A1-B39C-72DEE5575E36}"/>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D8C918F8-DE9C-4974-B350-81270AD67485}"/>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F02DECD1-4D72-442C-9B19-AB67A7CECBB5}"/>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1CEE98EB-79F8-4466-A464-70384C01D195}"/>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B1B60F54-14FC-4B40-A891-194121CD095A}"/>
            </a:ext>
          </a:extLst>
        </xdr:cNvPr>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AB14E983-C4C9-41D5-97F3-FDE952FDE61A}"/>
            </a:ext>
          </a:extLst>
        </xdr:cNvPr>
        <xdr:cNvSpPr txBox="1"/>
      </xdr:nvSpPr>
      <xdr:spPr>
        <a:xfrm>
          <a:off x="2705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4B453C35-81C7-4F5D-82EB-BC90980B2667}"/>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6FC2DBC0-A608-4728-9582-E8D4313351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698EDF57-16C4-4087-879F-4A9B904A6D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CAC310BB-2E85-408F-8946-3A6DC0982F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F68F18A7-EBEB-435A-8D90-87427656B3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10C0D9E-64A9-439D-825C-68EDEA41AF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965DDE0C-EFCD-4D13-A613-ED9EDB6FA4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F14B3157-3B04-427D-BB41-E428860CD5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811F9E0-EDC3-4EDA-A6B4-B97C697CA6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E4BDBCA2-D05A-4796-BA0B-F99AD57DA6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5CDC1686-E108-4A2B-8E76-BB8868907C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AECD394D-4C97-47D7-A25B-5A27FB37FC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8B94B749-E85F-4984-B833-CC09EEE4737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3E0B04B7-B10B-42B1-B332-587C1211119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EA340CE3-0EF1-4ADA-A80D-232F14082B4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9F8F0D0D-6112-4B0A-B05E-BE42E72719E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E066B673-2247-451A-AD16-0338F596C27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21E348FB-0BA2-4300-A936-CD1FAC322D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8B74359C-F92D-40D2-ABDE-195401D3F35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1FBA090-F60A-4F77-94C7-D79B4E8C881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8F4201B0-B520-431A-8999-7395FE8A775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4BE7604D-5C01-46C8-B260-49EE0956D06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6F692788-364D-493B-B3E5-5F4D968935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73372A04-764C-4AEA-B354-36DD349BB3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21" name="直線コネクタ 220">
          <a:extLst>
            <a:ext uri="{FF2B5EF4-FFF2-40B4-BE49-F238E27FC236}">
              <a16:creationId xmlns:a16="http://schemas.microsoft.com/office/drawing/2014/main" id="{6BCCF8D4-43A1-4128-8A59-691FD6CA1A4B}"/>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DCD50D63-01AF-4E7A-AAAC-6BCC0360D877}"/>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3" name="直線コネクタ 222">
          <a:extLst>
            <a:ext uri="{FF2B5EF4-FFF2-40B4-BE49-F238E27FC236}">
              <a16:creationId xmlns:a16="http://schemas.microsoft.com/office/drawing/2014/main" id="{E96C5342-D76A-4A85-9C13-56B3A4DF8C1B}"/>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64F62992-ECF8-4711-86C4-B4BC04464CDB}"/>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5" name="直線コネクタ 224">
          <a:extLst>
            <a:ext uri="{FF2B5EF4-FFF2-40B4-BE49-F238E27FC236}">
              <a16:creationId xmlns:a16="http://schemas.microsoft.com/office/drawing/2014/main" id="{505474C1-FBA5-4DFC-BB60-72757509F202}"/>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919FEAF1-B837-423B-9333-39DDE5A6CDB6}"/>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27" name="フローチャート: 判断 226">
          <a:extLst>
            <a:ext uri="{FF2B5EF4-FFF2-40B4-BE49-F238E27FC236}">
              <a16:creationId xmlns:a16="http://schemas.microsoft.com/office/drawing/2014/main" id="{54F3C4B1-DB7D-44F3-89D2-4945097CCD16}"/>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28" name="フローチャート: 判断 227">
          <a:extLst>
            <a:ext uri="{FF2B5EF4-FFF2-40B4-BE49-F238E27FC236}">
              <a16:creationId xmlns:a16="http://schemas.microsoft.com/office/drawing/2014/main" id="{2BFDA102-747F-41F1-88A8-35479D9B89B2}"/>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9" name="フローチャート: 判断 228">
          <a:extLst>
            <a:ext uri="{FF2B5EF4-FFF2-40B4-BE49-F238E27FC236}">
              <a16:creationId xmlns:a16="http://schemas.microsoft.com/office/drawing/2014/main" id="{E6B00616-FEFC-4623-963F-9D31F5FC945A}"/>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0" name="フローチャート: 判断 229">
          <a:extLst>
            <a:ext uri="{FF2B5EF4-FFF2-40B4-BE49-F238E27FC236}">
              <a16:creationId xmlns:a16="http://schemas.microsoft.com/office/drawing/2014/main" id="{751BA795-AE9F-4C1C-AF70-1BB96F566BAE}"/>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31" name="フローチャート: 判断 230">
          <a:extLst>
            <a:ext uri="{FF2B5EF4-FFF2-40B4-BE49-F238E27FC236}">
              <a16:creationId xmlns:a16="http://schemas.microsoft.com/office/drawing/2014/main" id="{9938C606-8321-497D-BF74-5F2038BCBCE7}"/>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E5E2D30-C76D-4D18-B60E-B3D8870628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12F015D-902C-4E7F-8501-42ECD3E9D3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8A3207F-9B7E-47E2-A21B-0C4C970074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78CB4CA-977C-41B2-ACCB-B9CB4F06EB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F4275BD-1387-41FE-8D24-B8D3793CCD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11285</xdr:rowOff>
    </xdr:from>
    <xdr:to>
      <xdr:col>55</xdr:col>
      <xdr:colOff>50800</xdr:colOff>
      <xdr:row>64</xdr:row>
      <xdr:rowOff>112885</xdr:rowOff>
    </xdr:to>
    <xdr:sp macro="" textlink="">
      <xdr:nvSpPr>
        <xdr:cNvPr id="237" name="楕円 236">
          <a:extLst>
            <a:ext uri="{FF2B5EF4-FFF2-40B4-BE49-F238E27FC236}">
              <a16:creationId xmlns:a16="http://schemas.microsoft.com/office/drawing/2014/main" id="{79733B49-D97C-40EB-90D5-4FC02B821271}"/>
            </a:ext>
          </a:extLst>
        </xdr:cNvPr>
        <xdr:cNvSpPr/>
      </xdr:nvSpPr>
      <xdr:spPr>
        <a:xfrm>
          <a:off x="10426700" y="109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97662</xdr:rowOff>
    </xdr:from>
    <xdr:ext cx="534377" cy="259045"/>
    <xdr:sp macro="" textlink="">
      <xdr:nvSpPr>
        <xdr:cNvPr id="238" name="【橋りょう・トンネル】&#10;一人当たり有形固定資産（償却資産）額該当値テキスト">
          <a:extLst>
            <a:ext uri="{FF2B5EF4-FFF2-40B4-BE49-F238E27FC236}">
              <a16:creationId xmlns:a16="http://schemas.microsoft.com/office/drawing/2014/main" id="{E42744C5-3FCF-432C-9B68-A03EC395386A}"/>
            </a:ext>
          </a:extLst>
        </xdr:cNvPr>
        <xdr:cNvSpPr txBox="1"/>
      </xdr:nvSpPr>
      <xdr:spPr>
        <a:xfrm>
          <a:off x="10515600" y="108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11306</xdr:rowOff>
    </xdr:from>
    <xdr:to>
      <xdr:col>50</xdr:col>
      <xdr:colOff>165100</xdr:colOff>
      <xdr:row>64</xdr:row>
      <xdr:rowOff>112906</xdr:rowOff>
    </xdr:to>
    <xdr:sp macro="" textlink="">
      <xdr:nvSpPr>
        <xdr:cNvPr id="239" name="楕円 238">
          <a:extLst>
            <a:ext uri="{FF2B5EF4-FFF2-40B4-BE49-F238E27FC236}">
              <a16:creationId xmlns:a16="http://schemas.microsoft.com/office/drawing/2014/main" id="{8B91C9C0-4475-45FF-8188-7829958F4B98}"/>
            </a:ext>
          </a:extLst>
        </xdr:cNvPr>
        <xdr:cNvSpPr/>
      </xdr:nvSpPr>
      <xdr:spPr>
        <a:xfrm>
          <a:off x="9588500" y="109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62085</xdr:rowOff>
    </xdr:from>
    <xdr:to>
      <xdr:col>55</xdr:col>
      <xdr:colOff>0</xdr:colOff>
      <xdr:row>64</xdr:row>
      <xdr:rowOff>62106</xdr:rowOff>
    </xdr:to>
    <xdr:cxnSp macro="">
      <xdr:nvCxnSpPr>
        <xdr:cNvPr id="240" name="直線コネクタ 239">
          <a:extLst>
            <a:ext uri="{FF2B5EF4-FFF2-40B4-BE49-F238E27FC236}">
              <a16:creationId xmlns:a16="http://schemas.microsoft.com/office/drawing/2014/main" id="{367C6FCE-103E-4132-A18E-23C6C71BE0D2}"/>
            </a:ext>
          </a:extLst>
        </xdr:cNvPr>
        <xdr:cNvCxnSpPr/>
      </xdr:nvCxnSpPr>
      <xdr:spPr>
        <a:xfrm flipV="1">
          <a:off x="9639300" y="11034885"/>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11355</xdr:rowOff>
    </xdr:from>
    <xdr:to>
      <xdr:col>46</xdr:col>
      <xdr:colOff>38100</xdr:colOff>
      <xdr:row>64</xdr:row>
      <xdr:rowOff>112955</xdr:rowOff>
    </xdr:to>
    <xdr:sp macro="" textlink="">
      <xdr:nvSpPr>
        <xdr:cNvPr id="241" name="楕円 240">
          <a:extLst>
            <a:ext uri="{FF2B5EF4-FFF2-40B4-BE49-F238E27FC236}">
              <a16:creationId xmlns:a16="http://schemas.microsoft.com/office/drawing/2014/main" id="{A3C5BB22-599F-47C1-98E1-6780D627B302}"/>
            </a:ext>
          </a:extLst>
        </xdr:cNvPr>
        <xdr:cNvSpPr/>
      </xdr:nvSpPr>
      <xdr:spPr>
        <a:xfrm>
          <a:off x="8699500" y="109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62106</xdr:rowOff>
    </xdr:from>
    <xdr:to>
      <xdr:col>50</xdr:col>
      <xdr:colOff>114300</xdr:colOff>
      <xdr:row>64</xdr:row>
      <xdr:rowOff>62155</xdr:rowOff>
    </xdr:to>
    <xdr:cxnSp macro="">
      <xdr:nvCxnSpPr>
        <xdr:cNvPr id="242" name="直線コネクタ 241">
          <a:extLst>
            <a:ext uri="{FF2B5EF4-FFF2-40B4-BE49-F238E27FC236}">
              <a16:creationId xmlns:a16="http://schemas.microsoft.com/office/drawing/2014/main" id="{1702044A-D65D-4DD0-8AB2-E78D8EF365DC}"/>
            </a:ext>
          </a:extLst>
        </xdr:cNvPr>
        <xdr:cNvCxnSpPr/>
      </xdr:nvCxnSpPr>
      <xdr:spPr>
        <a:xfrm flipV="1">
          <a:off x="8750300" y="11034906"/>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11385</xdr:rowOff>
    </xdr:from>
    <xdr:to>
      <xdr:col>41</xdr:col>
      <xdr:colOff>101600</xdr:colOff>
      <xdr:row>64</xdr:row>
      <xdr:rowOff>112985</xdr:rowOff>
    </xdr:to>
    <xdr:sp macro="" textlink="">
      <xdr:nvSpPr>
        <xdr:cNvPr id="243" name="楕円 242">
          <a:extLst>
            <a:ext uri="{FF2B5EF4-FFF2-40B4-BE49-F238E27FC236}">
              <a16:creationId xmlns:a16="http://schemas.microsoft.com/office/drawing/2014/main" id="{726F6B83-0246-4C15-9113-C50E51BBC021}"/>
            </a:ext>
          </a:extLst>
        </xdr:cNvPr>
        <xdr:cNvSpPr/>
      </xdr:nvSpPr>
      <xdr:spPr>
        <a:xfrm>
          <a:off x="7810500" y="109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62155</xdr:rowOff>
    </xdr:from>
    <xdr:to>
      <xdr:col>45</xdr:col>
      <xdr:colOff>177800</xdr:colOff>
      <xdr:row>64</xdr:row>
      <xdr:rowOff>62185</xdr:rowOff>
    </xdr:to>
    <xdr:cxnSp macro="">
      <xdr:nvCxnSpPr>
        <xdr:cNvPr id="244" name="直線コネクタ 243">
          <a:extLst>
            <a:ext uri="{FF2B5EF4-FFF2-40B4-BE49-F238E27FC236}">
              <a16:creationId xmlns:a16="http://schemas.microsoft.com/office/drawing/2014/main" id="{833DBA62-15AE-4BCA-82D2-28CD0E8CE8FD}"/>
            </a:ext>
          </a:extLst>
        </xdr:cNvPr>
        <xdr:cNvCxnSpPr/>
      </xdr:nvCxnSpPr>
      <xdr:spPr>
        <a:xfrm flipV="1">
          <a:off x="7861300" y="11034955"/>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28AA49F1-4D78-428E-B2C0-F3EF161A7AFD}"/>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18053447-9776-4208-B558-3226B50E906B}"/>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F0A4F35B-1A5B-4246-AE6E-D4BC31994AB9}"/>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B1DE0885-7BBB-4D07-8D0B-1AB7470AFFB4}"/>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104033</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DF47780F-47D9-4578-90B3-18738B23385C}"/>
            </a:ext>
          </a:extLst>
        </xdr:cNvPr>
        <xdr:cNvSpPr txBox="1"/>
      </xdr:nvSpPr>
      <xdr:spPr>
        <a:xfrm>
          <a:off x="9359411" y="110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104082</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82671EBE-8572-4881-9B2F-8FDB9890088A}"/>
            </a:ext>
          </a:extLst>
        </xdr:cNvPr>
        <xdr:cNvSpPr txBox="1"/>
      </xdr:nvSpPr>
      <xdr:spPr>
        <a:xfrm>
          <a:off x="8483111" y="110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104112</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CDE6D8D9-69F7-47C2-9E1B-7DC8B4E3D2EB}"/>
            </a:ext>
          </a:extLst>
        </xdr:cNvPr>
        <xdr:cNvSpPr txBox="1"/>
      </xdr:nvSpPr>
      <xdr:spPr>
        <a:xfrm>
          <a:off x="7594111" y="110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4271AD21-A3E9-4EA5-9682-0BE8999E8C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7A55455E-7ABD-4873-8E26-F65368A818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4D715FD4-9D35-4D3A-8AE6-94E4BDDFB4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67AD8E6-BD95-4CFB-9A29-F8017CB8D3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DB51CE28-812E-4203-84D9-5699E847A9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5F46F3DD-11A3-429B-A8AA-4BABCADEFE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184BC40D-D788-4731-B5EB-49E01CAFB3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2CC09160-BC16-4D3E-B23D-28DBE0ACC04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D06AB4D9-DACD-4075-84E3-7A6F5C07EE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5E5AB02A-A50E-4F81-94A1-F960E1751D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8D5C1711-2E5E-4650-94D9-A7D7313C050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AB2E543E-8377-4BA5-BB41-EDDD7107D6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E0051CB7-43B0-4830-B947-E19A8D1D1D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B7ED7175-8C87-447F-88B8-B02A5E8B73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C03DBE43-1431-45E8-B936-0D2F305A17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545FE267-B610-4508-A25B-CC29DB70EB5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D03E72D0-6BBC-42AE-A19A-E3A09A6B16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E5C04B3F-C6E4-4C52-ADBC-49A63EE2C2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CE3D0314-D8BE-4313-AED9-BF28DD5F77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559A6095-A240-4170-AA8B-98194EBE7E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43C0A395-9F67-427C-9E32-D1FFAE16C1B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27804B3D-6070-4D3C-9D1F-E29619B079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0C96028C-B1E1-41CF-96B9-D8B72D3DB7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E440CFC3-764F-4833-B5C8-2813BAE1B05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7978E327-F7B8-47D3-B075-E4989B1DEB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F93B2CC0-052D-461F-920F-7EF5C7CDF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44E6058F-C176-44CA-B180-9F0CF5A21A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97D9DA5C-C2F8-44E1-A524-AB3F2D4F3D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36D33559-FD4D-4D59-95CD-8EEEA3ABD9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7BD2631A-8DE5-4561-A52C-EAF12A7BA2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900F0291-0842-4259-B540-162754BDE6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77377776-77A0-425E-82ED-7ABEE6E875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FBCBC0F4-E10C-4037-85DC-499B3CC7AA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83AB47DE-BB0E-4DA6-AA2B-A115658ED2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386FE2F7-9708-4D05-9E54-76C2E316E1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D1017E3F-5DA8-4F86-BF03-C2FE188F29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97AB9BE8-A6CB-40AC-BC09-BBBFB27873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DF7B167F-CEE8-486A-A245-1DEBA10D6F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86DF388F-DAFD-4FD6-A408-B10BFB9D3E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DADA6237-2FD8-489C-B942-4C2A684E08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71104975-B693-4FF2-8BB5-72AED60DF2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1D71DE43-15DD-426F-854E-5A09450898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211970E4-5C42-4E74-9BE2-79A452A779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a:extLst>
            <a:ext uri="{FF2B5EF4-FFF2-40B4-BE49-F238E27FC236}">
              <a16:creationId xmlns:a16="http://schemas.microsoft.com/office/drawing/2014/main" id="{E42BFA8B-DA7E-4CAC-82F4-FC6837F9C98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a:extLst>
            <a:ext uri="{FF2B5EF4-FFF2-40B4-BE49-F238E27FC236}">
              <a16:creationId xmlns:a16="http://schemas.microsoft.com/office/drawing/2014/main" id="{05121840-6E8A-4F99-9537-089597A612C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a:extLst>
            <a:ext uri="{FF2B5EF4-FFF2-40B4-BE49-F238E27FC236}">
              <a16:creationId xmlns:a16="http://schemas.microsoft.com/office/drawing/2014/main" id="{C963735A-7D8A-4498-8894-4C34FAA960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a:extLst>
            <a:ext uri="{FF2B5EF4-FFF2-40B4-BE49-F238E27FC236}">
              <a16:creationId xmlns:a16="http://schemas.microsoft.com/office/drawing/2014/main" id="{B87FDA36-7CD2-41A4-85F9-CC2CC8BDC1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a:extLst>
            <a:ext uri="{FF2B5EF4-FFF2-40B4-BE49-F238E27FC236}">
              <a16:creationId xmlns:a16="http://schemas.microsoft.com/office/drawing/2014/main" id="{ECE30231-7190-4F8A-BDB4-948A66DEF2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id="{7F86B964-3C24-405A-8465-B7549E60A40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a:extLst>
            <a:ext uri="{FF2B5EF4-FFF2-40B4-BE49-F238E27FC236}">
              <a16:creationId xmlns:a16="http://schemas.microsoft.com/office/drawing/2014/main" id="{515107C9-2B64-4256-8F4B-A2A0EBDFD6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id="{D10E24AA-467A-4BC6-974B-93871A97930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a:extLst>
            <a:ext uri="{FF2B5EF4-FFF2-40B4-BE49-F238E27FC236}">
              <a16:creationId xmlns:a16="http://schemas.microsoft.com/office/drawing/2014/main" id="{E896E8A7-99D7-4680-BD38-5C5843ADD62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a:extLst>
            <a:ext uri="{FF2B5EF4-FFF2-40B4-BE49-F238E27FC236}">
              <a16:creationId xmlns:a16="http://schemas.microsoft.com/office/drawing/2014/main" id="{F8A55E74-3E9F-48B3-8FE2-45451B75376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a:extLst>
            <a:ext uri="{FF2B5EF4-FFF2-40B4-BE49-F238E27FC236}">
              <a16:creationId xmlns:a16="http://schemas.microsoft.com/office/drawing/2014/main" id="{664B0454-EBBC-4E60-9F96-2397340461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a:extLst>
            <a:ext uri="{FF2B5EF4-FFF2-40B4-BE49-F238E27FC236}">
              <a16:creationId xmlns:a16="http://schemas.microsoft.com/office/drawing/2014/main" id="{A3DBEE15-7019-49C7-9028-954158ABFEC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EBA52E3B-DAAE-49CC-8DF9-EDA07C933F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08" name="直線コネクタ 307">
          <a:extLst>
            <a:ext uri="{FF2B5EF4-FFF2-40B4-BE49-F238E27FC236}">
              <a16:creationId xmlns:a16="http://schemas.microsoft.com/office/drawing/2014/main" id="{4C0F3D3E-E840-4190-91F1-1D5D18F9E078}"/>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9" name="【認定こども園・幼稚園・保育所】&#10;有形固定資産減価償却率最小値テキスト">
          <a:extLst>
            <a:ext uri="{FF2B5EF4-FFF2-40B4-BE49-F238E27FC236}">
              <a16:creationId xmlns:a16="http://schemas.microsoft.com/office/drawing/2014/main" id="{C3471FEC-34E8-4DA1-AA51-140737B0B15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0" name="直線コネクタ 309">
          <a:extLst>
            <a:ext uri="{FF2B5EF4-FFF2-40B4-BE49-F238E27FC236}">
              <a16:creationId xmlns:a16="http://schemas.microsoft.com/office/drawing/2014/main" id="{879FCFBC-12A4-4A11-A690-CBEF464C9B6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F168D235-EEA0-4608-BA66-7267A235BA23}"/>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12" name="直線コネクタ 311">
          <a:extLst>
            <a:ext uri="{FF2B5EF4-FFF2-40B4-BE49-F238E27FC236}">
              <a16:creationId xmlns:a16="http://schemas.microsoft.com/office/drawing/2014/main" id="{14BA518C-C7DB-4881-A571-934C2810A91A}"/>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7C1599C7-47DE-43E9-8C4A-B5384435D6D6}"/>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14" name="フローチャート: 判断 313">
          <a:extLst>
            <a:ext uri="{FF2B5EF4-FFF2-40B4-BE49-F238E27FC236}">
              <a16:creationId xmlns:a16="http://schemas.microsoft.com/office/drawing/2014/main" id="{0E3F6CBC-FE24-4711-9E06-BCD368BAC8A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15" name="フローチャート: 判断 314">
          <a:extLst>
            <a:ext uri="{FF2B5EF4-FFF2-40B4-BE49-F238E27FC236}">
              <a16:creationId xmlns:a16="http://schemas.microsoft.com/office/drawing/2014/main" id="{23B10082-0133-4AE8-B072-30FFB1361EDD}"/>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16" name="フローチャート: 判断 315">
          <a:extLst>
            <a:ext uri="{FF2B5EF4-FFF2-40B4-BE49-F238E27FC236}">
              <a16:creationId xmlns:a16="http://schemas.microsoft.com/office/drawing/2014/main" id="{AD134221-50FF-44C4-B666-F6F940FA83C6}"/>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17" name="フローチャート: 判断 316">
          <a:extLst>
            <a:ext uri="{FF2B5EF4-FFF2-40B4-BE49-F238E27FC236}">
              <a16:creationId xmlns:a16="http://schemas.microsoft.com/office/drawing/2014/main" id="{FE4CD3FB-7DD1-48C7-BE89-CE5D52A562D1}"/>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18" name="フローチャート: 判断 317">
          <a:extLst>
            <a:ext uri="{FF2B5EF4-FFF2-40B4-BE49-F238E27FC236}">
              <a16:creationId xmlns:a16="http://schemas.microsoft.com/office/drawing/2014/main" id="{C2C68514-F59C-4975-8B8D-BC391EDD431C}"/>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7361EDEB-24ED-48CF-B39E-8CC980A30E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32C130B5-BE11-4904-A994-3FC8CEB3C8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1F213302-2EA6-4D31-815B-8B7D7724F1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201E1548-99FB-4522-9B83-60ADC68C9E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CF639BF2-5A8A-41DB-80F7-BB5C0743DE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324" name="楕円 323">
          <a:extLst>
            <a:ext uri="{FF2B5EF4-FFF2-40B4-BE49-F238E27FC236}">
              <a16:creationId xmlns:a16="http://schemas.microsoft.com/office/drawing/2014/main" id="{D0057163-ED59-4B68-97BD-872438E5D653}"/>
            </a:ext>
          </a:extLst>
        </xdr:cNvPr>
        <xdr:cNvSpPr/>
      </xdr:nvSpPr>
      <xdr:spPr>
        <a:xfrm>
          <a:off x="16268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124477</xdr:rowOff>
    </xdr:from>
    <xdr:ext cx="405111" cy="259045"/>
    <xdr:sp macro="" textlink="">
      <xdr:nvSpPr>
        <xdr:cNvPr id="325" name="【認定こども園・幼稚園・保育所】&#10;有形固定資産減価償却率該当値テキスト">
          <a:extLst>
            <a:ext uri="{FF2B5EF4-FFF2-40B4-BE49-F238E27FC236}">
              <a16:creationId xmlns:a16="http://schemas.microsoft.com/office/drawing/2014/main" id="{B8AA55ED-878E-4E98-A5F4-5C87BC110641}"/>
            </a:ext>
          </a:extLst>
        </xdr:cNvPr>
        <xdr:cNvSpPr txBox="1"/>
      </xdr:nvSpPr>
      <xdr:spPr>
        <a:xfrm>
          <a:off x="1635760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63500</xdr:rowOff>
    </xdr:from>
    <xdr:to>
      <xdr:col>81</xdr:col>
      <xdr:colOff>101600</xdr:colOff>
      <xdr:row>33</xdr:row>
      <xdr:rowOff>165100</xdr:rowOff>
    </xdr:to>
    <xdr:sp macro="" textlink="">
      <xdr:nvSpPr>
        <xdr:cNvPr id="326" name="楕円 325">
          <a:extLst>
            <a:ext uri="{FF2B5EF4-FFF2-40B4-BE49-F238E27FC236}">
              <a16:creationId xmlns:a16="http://schemas.microsoft.com/office/drawing/2014/main" id="{D128D351-5380-4E68-BD21-A99F24686F58}"/>
            </a:ext>
          </a:extLst>
        </xdr:cNvPr>
        <xdr:cNvSpPr/>
      </xdr:nvSpPr>
      <xdr:spPr>
        <a:xfrm>
          <a:off x="15430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114300</xdr:rowOff>
    </xdr:from>
    <xdr:to>
      <xdr:col>85</xdr:col>
      <xdr:colOff>127000</xdr:colOff>
      <xdr:row>34</xdr:row>
      <xdr:rowOff>152400</xdr:rowOff>
    </xdr:to>
    <xdr:cxnSp macro="">
      <xdr:nvCxnSpPr>
        <xdr:cNvPr id="327" name="直線コネクタ 326">
          <a:extLst>
            <a:ext uri="{FF2B5EF4-FFF2-40B4-BE49-F238E27FC236}">
              <a16:creationId xmlns:a16="http://schemas.microsoft.com/office/drawing/2014/main" id="{239E2A59-5E19-4B41-82B8-7F4F046E0127}"/>
            </a:ext>
          </a:extLst>
        </xdr:cNvPr>
        <xdr:cNvCxnSpPr/>
      </xdr:nvCxnSpPr>
      <xdr:spPr>
        <a:xfrm>
          <a:off x="15481300" y="5772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168275</xdr:rowOff>
    </xdr:from>
    <xdr:to>
      <xdr:col>76</xdr:col>
      <xdr:colOff>165100</xdr:colOff>
      <xdr:row>33</xdr:row>
      <xdr:rowOff>98425</xdr:rowOff>
    </xdr:to>
    <xdr:sp macro="" textlink="">
      <xdr:nvSpPr>
        <xdr:cNvPr id="328" name="楕円 327">
          <a:extLst>
            <a:ext uri="{FF2B5EF4-FFF2-40B4-BE49-F238E27FC236}">
              <a16:creationId xmlns:a16="http://schemas.microsoft.com/office/drawing/2014/main" id="{C30E56FE-4C70-45D5-ADFC-791ADC06F0D7}"/>
            </a:ext>
          </a:extLst>
        </xdr:cNvPr>
        <xdr:cNvSpPr/>
      </xdr:nvSpPr>
      <xdr:spPr>
        <a:xfrm>
          <a:off x="14541500" y="56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47625</xdr:rowOff>
    </xdr:from>
    <xdr:to>
      <xdr:col>81</xdr:col>
      <xdr:colOff>50800</xdr:colOff>
      <xdr:row>33</xdr:row>
      <xdr:rowOff>114300</xdr:rowOff>
    </xdr:to>
    <xdr:cxnSp macro="">
      <xdr:nvCxnSpPr>
        <xdr:cNvPr id="329" name="直線コネクタ 328">
          <a:extLst>
            <a:ext uri="{FF2B5EF4-FFF2-40B4-BE49-F238E27FC236}">
              <a16:creationId xmlns:a16="http://schemas.microsoft.com/office/drawing/2014/main" id="{7BBCC79C-FADD-4B7D-BE45-DF61A5124ECB}"/>
            </a:ext>
          </a:extLst>
        </xdr:cNvPr>
        <xdr:cNvCxnSpPr/>
      </xdr:nvCxnSpPr>
      <xdr:spPr>
        <a:xfrm>
          <a:off x="14592300" y="5705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101600</xdr:rowOff>
    </xdr:from>
    <xdr:to>
      <xdr:col>72</xdr:col>
      <xdr:colOff>38100</xdr:colOff>
      <xdr:row>33</xdr:row>
      <xdr:rowOff>31750</xdr:rowOff>
    </xdr:to>
    <xdr:sp macro="" textlink="">
      <xdr:nvSpPr>
        <xdr:cNvPr id="330" name="楕円 329">
          <a:extLst>
            <a:ext uri="{FF2B5EF4-FFF2-40B4-BE49-F238E27FC236}">
              <a16:creationId xmlns:a16="http://schemas.microsoft.com/office/drawing/2014/main" id="{DDE142DC-3F55-489C-BC70-46DC05306442}"/>
            </a:ext>
          </a:extLst>
        </xdr:cNvPr>
        <xdr:cNvSpPr/>
      </xdr:nvSpPr>
      <xdr:spPr>
        <a:xfrm>
          <a:off x="13652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152400</xdr:rowOff>
    </xdr:from>
    <xdr:to>
      <xdr:col>76</xdr:col>
      <xdr:colOff>114300</xdr:colOff>
      <xdr:row>33</xdr:row>
      <xdr:rowOff>47625</xdr:rowOff>
    </xdr:to>
    <xdr:cxnSp macro="">
      <xdr:nvCxnSpPr>
        <xdr:cNvPr id="331" name="直線コネクタ 330">
          <a:extLst>
            <a:ext uri="{FF2B5EF4-FFF2-40B4-BE49-F238E27FC236}">
              <a16:creationId xmlns:a16="http://schemas.microsoft.com/office/drawing/2014/main" id="{A998607A-D65E-4A00-9346-BEDB851CACB7}"/>
            </a:ext>
          </a:extLst>
        </xdr:cNvPr>
        <xdr:cNvCxnSpPr/>
      </xdr:nvCxnSpPr>
      <xdr:spPr>
        <a:xfrm>
          <a:off x="13703300" y="5638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332" name="n_1aveValue【認定こども園・幼稚園・保育所】&#10;有形固定資産減価償却率">
          <a:extLst>
            <a:ext uri="{FF2B5EF4-FFF2-40B4-BE49-F238E27FC236}">
              <a16:creationId xmlns:a16="http://schemas.microsoft.com/office/drawing/2014/main" id="{A9A5F27A-FFA6-4096-956A-D54E118A1F19}"/>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333" name="n_2aveValue【認定こども園・幼稚園・保育所】&#10;有形固定資産減価償却率">
          <a:extLst>
            <a:ext uri="{FF2B5EF4-FFF2-40B4-BE49-F238E27FC236}">
              <a16:creationId xmlns:a16="http://schemas.microsoft.com/office/drawing/2014/main" id="{FC063080-81E0-4C68-8E41-A7B0C87BAA6B}"/>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34" name="n_3aveValue【認定こども園・幼稚園・保育所】&#10;有形固定資産減価償却率">
          <a:extLst>
            <a:ext uri="{FF2B5EF4-FFF2-40B4-BE49-F238E27FC236}">
              <a16:creationId xmlns:a16="http://schemas.microsoft.com/office/drawing/2014/main" id="{9362D84C-F99D-4240-B87E-0939E442B9EA}"/>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35" name="n_4aveValue【認定こども園・幼稚園・保育所】&#10;有形固定資産減価償却率">
          <a:extLst>
            <a:ext uri="{FF2B5EF4-FFF2-40B4-BE49-F238E27FC236}">
              <a16:creationId xmlns:a16="http://schemas.microsoft.com/office/drawing/2014/main" id="{019A7C37-4C22-45E6-94AC-1C93B873F325}"/>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10177</xdr:rowOff>
    </xdr:from>
    <xdr:ext cx="405111" cy="259045"/>
    <xdr:sp macro="" textlink="">
      <xdr:nvSpPr>
        <xdr:cNvPr id="336" name="n_1mainValue【認定こども園・幼稚園・保育所】&#10;有形固定資産減価償却率">
          <a:extLst>
            <a:ext uri="{FF2B5EF4-FFF2-40B4-BE49-F238E27FC236}">
              <a16:creationId xmlns:a16="http://schemas.microsoft.com/office/drawing/2014/main" id="{0CAD2E01-F054-459F-8B0A-74820E7C7670}"/>
            </a:ext>
          </a:extLst>
        </xdr:cNvPr>
        <xdr:cNvSpPr txBox="1"/>
      </xdr:nvSpPr>
      <xdr:spPr>
        <a:xfrm>
          <a:off x="152660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114952</xdr:rowOff>
    </xdr:from>
    <xdr:ext cx="405111" cy="259045"/>
    <xdr:sp macro="" textlink="">
      <xdr:nvSpPr>
        <xdr:cNvPr id="337" name="n_2mainValue【認定こども園・幼稚園・保育所】&#10;有形固定資産減価償却率">
          <a:extLst>
            <a:ext uri="{FF2B5EF4-FFF2-40B4-BE49-F238E27FC236}">
              <a16:creationId xmlns:a16="http://schemas.microsoft.com/office/drawing/2014/main" id="{E1990F44-2D5B-422A-A03F-793394FE323D}"/>
            </a:ext>
          </a:extLst>
        </xdr:cNvPr>
        <xdr:cNvSpPr txBox="1"/>
      </xdr:nvSpPr>
      <xdr:spPr>
        <a:xfrm>
          <a:off x="14389744" y="54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48277</xdr:rowOff>
    </xdr:from>
    <xdr:ext cx="405111" cy="259045"/>
    <xdr:sp macro="" textlink="">
      <xdr:nvSpPr>
        <xdr:cNvPr id="338" name="n_3mainValue【認定こども園・幼稚園・保育所】&#10;有形固定資産減価償却率">
          <a:extLst>
            <a:ext uri="{FF2B5EF4-FFF2-40B4-BE49-F238E27FC236}">
              <a16:creationId xmlns:a16="http://schemas.microsoft.com/office/drawing/2014/main" id="{DD22D4A9-24D5-4EE2-A01A-002F82BE13A6}"/>
            </a:ext>
          </a:extLst>
        </xdr:cNvPr>
        <xdr:cNvSpPr txBox="1"/>
      </xdr:nvSpPr>
      <xdr:spPr>
        <a:xfrm>
          <a:off x="13500744"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CE8776B7-719A-435B-86DC-4F8B24A12D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FA5C3E78-6443-414E-8757-36AEE0566B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7E3BEED8-808D-4E34-9A3E-291CE7B208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F4C2D329-15FE-4570-A7C2-926E8DEAC3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F71919B6-5772-48DF-BF49-0DA161929B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72F6CAC9-4F1C-487A-81F2-EE82BFCB8C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F57A404D-869F-4501-8395-77A6A541D7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2A67009C-F42F-49E4-9E14-B9D86222E4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DD73DE3E-021B-437B-95FC-0D45C8830A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04A48A2F-CAA0-46CD-BCA9-96A5D553A8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a:extLst>
            <a:ext uri="{FF2B5EF4-FFF2-40B4-BE49-F238E27FC236}">
              <a16:creationId xmlns:a16="http://schemas.microsoft.com/office/drawing/2014/main" id="{101C94D4-1022-4D7B-92F4-C7EB2C9D1E7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a:extLst>
            <a:ext uri="{FF2B5EF4-FFF2-40B4-BE49-F238E27FC236}">
              <a16:creationId xmlns:a16="http://schemas.microsoft.com/office/drawing/2014/main" id="{67A3D921-3ABC-45E2-A4B7-E589E9F1802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a:extLst>
            <a:ext uri="{FF2B5EF4-FFF2-40B4-BE49-F238E27FC236}">
              <a16:creationId xmlns:a16="http://schemas.microsoft.com/office/drawing/2014/main" id="{8A2BEBE4-B534-4D1B-9559-3FED3D8BF5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a:extLst>
            <a:ext uri="{FF2B5EF4-FFF2-40B4-BE49-F238E27FC236}">
              <a16:creationId xmlns:a16="http://schemas.microsoft.com/office/drawing/2014/main" id="{F6EB7C98-7EDB-4D7C-A2E3-F0B829B1A2F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a:extLst>
            <a:ext uri="{FF2B5EF4-FFF2-40B4-BE49-F238E27FC236}">
              <a16:creationId xmlns:a16="http://schemas.microsoft.com/office/drawing/2014/main" id="{13E8D995-7529-4EF9-937E-CA01CFA9C62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a:extLst>
            <a:ext uri="{FF2B5EF4-FFF2-40B4-BE49-F238E27FC236}">
              <a16:creationId xmlns:a16="http://schemas.microsoft.com/office/drawing/2014/main" id="{B3E81027-5111-4035-B0FF-CA454F3020E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a:extLst>
            <a:ext uri="{FF2B5EF4-FFF2-40B4-BE49-F238E27FC236}">
              <a16:creationId xmlns:a16="http://schemas.microsoft.com/office/drawing/2014/main" id="{5461EDF1-419F-4D92-8B74-9D6BEA25DE5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a:extLst>
            <a:ext uri="{FF2B5EF4-FFF2-40B4-BE49-F238E27FC236}">
              <a16:creationId xmlns:a16="http://schemas.microsoft.com/office/drawing/2014/main" id="{0417E1CF-03FD-4E3E-B33F-DC28579E6CE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B12D0AC0-1AA8-46EA-80C4-070D6246E1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4DDA9E47-84F8-44C4-ADC3-3236AB5D517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a:extLst>
            <a:ext uri="{FF2B5EF4-FFF2-40B4-BE49-F238E27FC236}">
              <a16:creationId xmlns:a16="http://schemas.microsoft.com/office/drawing/2014/main" id="{EAC48BF4-A7C8-42B7-A5EC-A1F6BFF078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60" name="直線コネクタ 359">
          <a:extLst>
            <a:ext uri="{FF2B5EF4-FFF2-40B4-BE49-F238E27FC236}">
              <a16:creationId xmlns:a16="http://schemas.microsoft.com/office/drawing/2014/main" id="{B54B24AF-807D-422D-8CC8-01C82C0FF95E}"/>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1" name="【認定こども園・幼稚園・保育所】&#10;一人当たり面積最小値テキスト">
          <a:extLst>
            <a:ext uri="{FF2B5EF4-FFF2-40B4-BE49-F238E27FC236}">
              <a16:creationId xmlns:a16="http://schemas.microsoft.com/office/drawing/2014/main" id="{EE7ABC1A-185F-4D11-93F7-7CC81B176BD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2" name="直線コネクタ 361">
          <a:extLst>
            <a:ext uri="{FF2B5EF4-FFF2-40B4-BE49-F238E27FC236}">
              <a16:creationId xmlns:a16="http://schemas.microsoft.com/office/drawing/2014/main" id="{179DEB87-94F3-486C-9BB5-BBF3F0D0B18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63" name="【認定こども園・幼稚園・保育所】&#10;一人当たり面積最大値テキスト">
          <a:extLst>
            <a:ext uri="{FF2B5EF4-FFF2-40B4-BE49-F238E27FC236}">
              <a16:creationId xmlns:a16="http://schemas.microsoft.com/office/drawing/2014/main" id="{0C5EE416-D23D-45CF-B7B0-1A4F03CA6506}"/>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64" name="直線コネクタ 363">
          <a:extLst>
            <a:ext uri="{FF2B5EF4-FFF2-40B4-BE49-F238E27FC236}">
              <a16:creationId xmlns:a16="http://schemas.microsoft.com/office/drawing/2014/main" id="{DABD3424-CC56-4450-9137-D545C8C57266}"/>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65" name="【認定こども園・幼稚園・保育所】&#10;一人当たり面積平均値テキスト">
          <a:extLst>
            <a:ext uri="{FF2B5EF4-FFF2-40B4-BE49-F238E27FC236}">
              <a16:creationId xmlns:a16="http://schemas.microsoft.com/office/drawing/2014/main" id="{FA2010A9-C7F6-4357-AD99-90E48A7BF28A}"/>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66" name="フローチャート: 判断 365">
          <a:extLst>
            <a:ext uri="{FF2B5EF4-FFF2-40B4-BE49-F238E27FC236}">
              <a16:creationId xmlns:a16="http://schemas.microsoft.com/office/drawing/2014/main" id="{321C0CBA-2F4E-46B2-BF9F-7AEF5CB0C66B}"/>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67" name="フローチャート: 判断 366">
          <a:extLst>
            <a:ext uri="{FF2B5EF4-FFF2-40B4-BE49-F238E27FC236}">
              <a16:creationId xmlns:a16="http://schemas.microsoft.com/office/drawing/2014/main" id="{EB301E04-8016-4251-8D79-E2D70A1A66A3}"/>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68" name="フローチャート: 判断 367">
          <a:extLst>
            <a:ext uri="{FF2B5EF4-FFF2-40B4-BE49-F238E27FC236}">
              <a16:creationId xmlns:a16="http://schemas.microsoft.com/office/drawing/2014/main" id="{46ADD376-1037-45F2-9230-BBA5460EAED8}"/>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69" name="フローチャート: 判断 368">
          <a:extLst>
            <a:ext uri="{FF2B5EF4-FFF2-40B4-BE49-F238E27FC236}">
              <a16:creationId xmlns:a16="http://schemas.microsoft.com/office/drawing/2014/main" id="{F2948CD2-79C1-4259-95CC-6F5EB970911C}"/>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70" name="フローチャート: 判断 369">
          <a:extLst>
            <a:ext uri="{FF2B5EF4-FFF2-40B4-BE49-F238E27FC236}">
              <a16:creationId xmlns:a16="http://schemas.microsoft.com/office/drawing/2014/main" id="{6D3F8A2A-CA96-49C0-A3CD-F85F91177341}"/>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C65A4F4-9A00-4BF8-8D70-B88D666A69A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1E763214-824A-4D29-905D-1548965822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8411331A-F93E-4616-AB4C-77B956CFFD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FDC2551A-30A4-4115-B9E7-FCC7FD387F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07532C2-0668-4D17-ADEC-6266DB0DF6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137414</xdr:rowOff>
    </xdr:from>
    <xdr:to>
      <xdr:col>116</xdr:col>
      <xdr:colOff>114300</xdr:colOff>
      <xdr:row>41</xdr:row>
      <xdr:rowOff>67564</xdr:rowOff>
    </xdr:to>
    <xdr:sp macro="" textlink="">
      <xdr:nvSpPr>
        <xdr:cNvPr id="376" name="楕円 375">
          <a:extLst>
            <a:ext uri="{FF2B5EF4-FFF2-40B4-BE49-F238E27FC236}">
              <a16:creationId xmlns:a16="http://schemas.microsoft.com/office/drawing/2014/main" id="{959185FF-C0C7-4769-BBB0-14C8D4A78FC9}"/>
            </a:ext>
          </a:extLst>
        </xdr:cNvPr>
        <xdr:cNvSpPr/>
      </xdr:nvSpPr>
      <xdr:spPr>
        <a:xfrm>
          <a:off x="22110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52341</xdr:rowOff>
    </xdr:from>
    <xdr:ext cx="469744" cy="259045"/>
    <xdr:sp macro="" textlink="">
      <xdr:nvSpPr>
        <xdr:cNvPr id="377" name="【認定こども園・幼稚園・保育所】&#10;一人当たり面積該当値テキスト">
          <a:extLst>
            <a:ext uri="{FF2B5EF4-FFF2-40B4-BE49-F238E27FC236}">
              <a16:creationId xmlns:a16="http://schemas.microsoft.com/office/drawing/2014/main" id="{A470FAD0-3052-45D3-99C3-AF37C5AA15A0}"/>
            </a:ext>
          </a:extLst>
        </xdr:cNvPr>
        <xdr:cNvSpPr txBox="1"/>
      </xdr:nvSpPr>
      <xdr:spPr>
        <a:xfrm>
          <a:off x="2219960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378" name="楕円 377">
          <a:extLst>
            <a:ext uri="{FF2B5EF4-FFF2-40B4-BE49-F238E27FC236}">
              <a16:creationId xmlns:a16="http://schemas.microsoft.com/office/drawing/2014/main" id="{62B90CC2-5BE5-4378-80D9-51CCB9DE6B27}"/>
            </a:ext>
          </a:extLst>
        </xdr:cNvPr>
        <xdr:cNvSpPr/>
      </xdr:nvSpPr>
      <xdr:spPr>
        <a:xfrm>
          <a:off x="21272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xdr:rowOff>
    </xdr:from>
    <xdr:to>
      <xdr:col>116</xdr:col>
      <xdr:colOff>63500</xdr:colOff>
      <xdr:row>41</xdr:row>
      <xdr:rowOff>16764</xdr:rowOff>
    </xdr:to>
    <xdr:cxnSp macro="">
      <xdr:nvCxnSpPr>
        <xdr:cNvPr id="379" name="直線コネクタ 378">
          <a:extLst>
            <a:ext uri="{FF2B5EF4-FFF2-40B4-BE49-F238E27FC236}">
              <a16:creationId xmlns:a16="http://schemas.microsoft.com/office/drawing/2014/main" id="{D4878014-AAE2-4EBD-AFFF-B54AC4CADBEE}"/>
            </a:ext>
          </a:extLst>
        </xdr:cNvPr>
        <xdr:cNvCxnSpPr/>
      </xdr:nvCxnSpPr>
      <xdr:spPr>
        <a:xfrm>
          <a:off x="21323300" y="704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380" name="楕円 379">
          <a:extLst>
            <a:ext uri="{FF2B5EF4-FFF2-40B4-BE49-F238E27FC236}">
              <a16:creationId xmlns:a16="http://schemas.microsoft.com/office/drawing/2014/main" id="{D6FEC671-DD55-4E59-A7DF-2099415E2698}"/>
            </a:ext>
          </a:extLst>
        </xdr:cNvPr>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16764</xdr:rowOff>
    </xdr:to>
    <xdr:cxnSp macro="">
      <xdr:nvCxnSpPr>
        <xdr:cNvPr id="381" name="直線コネクタ 380">
          <a:extLst>
            <a:ext uri="{FF2B5EF4-FFF2-40B4-BE49-F238E27FC236}">
              <a16:creationId xmlns:a16="http://schemas.microsoft.com/office/drawing/2014/main" id="{52A1B4BE-E26A-48AF-BBCC-0F4438F34461}"/>
            </a:ext>
          </a:extLst>
        </xdr:cNvPr>
        <xdr:cNvCxnSpPr/>
      </xdr:nvCxnSpPr>
      <xdr:spPr>
        <a:xfrm>
          <a:off x="20434300" y="704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382" name="楕円 381">
          <a:extLst>
            <a:ext uri="{FF2B5EF4-FFF2-40B4-BE49-F238E27FC236}">
              <a16:creationId xmlns:a16="http://schemas.microsoft.com/office/drawing/2014/main" id="{21BB7082-7E05-4621-8F07-02B30E9E81D4}"/>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xdr:rowOff>
    </xdr:from>
    <xdr:to>
      <xdr:col>107</xdr:col>
      <xdr:colOff>50800</xdr:colOff>
      <xdr:row>41</xdr:row>
      <xdr:rowOff>19050</xdr:rowOff>
    </xdr:to>
    <xdr:cxnSp macro="">
      <xdr:nvCxnSpPr>
        <xdr:cNvPr id="383" name="直線コネクタ 382">
          <a:extLst>
            <a:ext uri="{FF2B5EF4-FFF2-40B4-BE49-F238E27FC236}">
              <a16:creationId xmlns:a16="http://schemas.microsoft.com/office/drawing/2014/main" id="{FC3A8602-C9A7-4DC8-B086-2C0926A882AC}"/>
            </a:ext>
          </a:extLst>
        </xdr:cNvPr>
        <xdr:cNvCxnSpPr/>
      </xdr:nvCxnSpPr>
      <xdr:spPr>
        <a:xfrm flipV="1">
          <a:off x="19545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384" name="n_1aveValue【認定こども園・幼稚園・保育所】&#10;一人当たり面積">
          <a:extLst>
            <a:ext uri="{FF2B5EF4-FFF2-40B4-BE49-F238E27FC236}">
              <a16:creationId xmlns:a16="http://schemas.microsoft.com/office/drawing/2014/main" id="{7C57EEA0-0EC7-472D-83E4-9225D3706741}"/>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85" name="n_2aveValue【認定こども園・幼稚園・保育所】&#10;一人当たり面積">
          <a:extLst>
            <a:ext uri="{FF2B5EF4-FFF2-40B4-BE49-F238E27FC236}">
              <a16:creationId xmlns:a16="http://schemas.microsoft.com/office/drawing/2014/main" id="{20980760-C668-4BA1-8755-1B4721582D2F}"/>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386" name="n_3aveValue【認定こども園・幼稚園・保育所】&#10;一人当たり面積">
          <a:extLst>
            <a:ext uri="{FF2B5EF4-FFF2-40B4-BE49-F238E27FC236}">
              <a16:creationId xmlns:a16="http://schemas.microsoft.com/office/drawing/2014/main" id="{C956EC61-2B13-426B-AF9A-5FA68247C91D}"/>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387" name="n_4aveValue【認定こども園・幼稚園・保育所】&#10;一人当たり面積">
          <a:extLst>
            <a:ext uri="{FF2B5EF4-FFF2-40B4-BE49-F238E27FC236}">
              <a16:creationId xmlns:a16="http://schemas.microsoft.com/office/drawing/2014/main" id="{9CA5ED8E-9061-4E1A-A179-13363791FF6F}"/>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388" name="n_1mainValue【認定こども園・幼稚園・保育所】&#10;一人当たり面積">
          <a:extLst>
            <a:ext uri="{FF2B5EF4-FFF2-40B4-BE49-F238E27FC236}">
              <a16:creationId xmlns:a16="http://schemas.microsoft.com/office/drawing/2014/main" id="{E44BA611-7D47-4CA0-B2B8-24455401E786}"/>
            </a:ext>
          </a:extLst>
        </xdr:cNvPr>
        <xdr:cNvSpPr txBox="1"/>
      </xdr:nvSpPr>
      <xdr:spPr>
        <a:xfrm>
          <a:off x="210757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389" name="n_2mainValue【認定こども園・幼稚園・保育所】&#10;一人当たり面積">
          <a:extLst>
            <a:ext uri="{FF2B5EF4-FFF2-40B4-BE49-F238E27FC236}">
              <a16:creationId xmlns:a16="http://schemas.microsoft.com/office/drawing/2014/main" id="{D853F752-8BAB-4DFE-A12B-52BDA6306B2A}"/>
            </a:ext>
          </a:extLst>
        </xdr:cNvPr>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390" name="n_3mainValue【認定こども園・幼稚園・保育所】&#10;一人当たり面積">
          <a:extLst>
            <a:ext uri="{FF2B5EF4-FFF2-40B4-BE49-F238E27FC236}">
              <a16:creationId xmlns:a16="http://schemas.microsoft.com/office/drawing/2014/main" id="{A921D7B9-E5DF-49AF-BFB5-A3081F0A8D6C}"/>
            </a:ext>
          </a:extLst>
        </xdr:cNvPr>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DC090090-021F-4CD7-98E5-0FABCAA36A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FC27CAC0-7903-48C5-96AE-6C89F03F13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1F4972B5-4B91-45FA-8A80-E838F859F1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822F8102-6FC3-4E1B-AD9A-EC20D29064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A9DAD03-B205-483F-8097-862C3FB26B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41B22C1C-986B-4D75-AC96-3BDE442453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E372C975-EB01-4242-A169-BBFB3B54AC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6DB94191-40A4-4F83-8E23-E8476ECF18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79B6EEA3-EAA4-4B99-AC47-A623CE6947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D8F10368-CC07-4C06-9A68-DC3E162EF1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C41B3FD8-9C22-46A5-A186-C69AFB9711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D680F0C0-924D-44A5-899C-A7BE0BD27E7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a:extLst>
            <a:ext uri="{FF2B5EF4-FFF2-40B4-BE49-F238E27FC236}">
              <a16:creationId xmlns:a16="http://schemas.microsoft.com/office/drawing/2014/main" id="{1F02876B-54C7-4988-8C87-94E7C1B0701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6EA3A09B-FF13-40C7-B139-1BF53FD267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8ADF040F-0CBA-468C-B1AB-3A683735F17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CFCCEB27-D950-4B6C-A94E-6DCD5358D0B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D7D4FE6C-46E6-4A75-A88D-C2AC9D4508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376862D5-BC88-43D6-87DE-5AA721B501A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D228540A-1056-4109-81CA-3EA5A9209E9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F3EF01EC-28CA-471E-9A08-20FA2C810A7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a:extLst>
            <a:ext uri="{FF2B5EF4-FFF2-40B4-BE49-F238E27FC236}">
              <a16:creationId xmlns:a16="http://schemas.microsoft.com/office/drawing/2014/main" id="{ED3A3EA3-2CEB-4371-8B85-B03E9D76940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4953DCEA-BA09-4705-BCC1-18F4D7605B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a:extLst>
            <a:ext uri="{FF2B5EF4-FFF2-40B4-BE49-F238E27FC236}">
              <a16:creationId xmlns:a16="http://schemas.microsoft.com/office/drawing/2014/main" id="{020CEB95-2993-4E80-AA6F-EFAA2F0E305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a:extLst>
            <a:ext uri="{FF2B5EF4-FFF2-40B4-BE49-F238E27FC236}">
              <a16:creationId xmlns:a16="http://schemas.microsoft.com/office/drawing/2014/main" id="{935C7DBA-4CD9-45F0-8A9C-6C7328B041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15" name="直線コネクタ 414">
          <a:extLst>
            <a:ext uri="{FF2B5EF4-FFF2-40B4-BE49-F238E27FC236}">
              <a16:creationId xmlns:a16="http://schemas.microsoft.com/office/drawing/2014/main" id="{B06633E4-F27F-4DAD-A09C-F26244543203}"/>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16" name="【学校施設】&#10;有形固定資産減価償却率最小値テキスト">
          <a:extLst>
            <a:ext uri="{FF2B5EF4-FFF2-40B4-BE49-F238E27FC236}">
              <a16:creationId xmlns:a16="http://schemas.microsoft.com/office/drawing/2014/main" id="{613D27AE-ACAC-4690-A9F4-7688B73DA91A}"/>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17" name="直線コネクタ 416">
          <a:extLst>
            <a:ext uri="{FF2B5EF4-FFF2-40B4-BE49-F238E27FC236}">
              <a16:creationId xmlns:a16="http://schemas.microsoft.com/office/drawing/2014/main" id="{7EDA2D1B-65DD-4241-86E0-B64BDB12ACD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18" name="【学校施設】&#10;有形固定資産減価償却率最大値テキスト">
          <a:extLst>
            <a:ext uri="{FF2B5EF4-FFF2-40B4-BE49-F238E27FC236}">
              <a16:creationId xmlns:a16="http://schemas.microsoft.com/office/drawing/2014/main" id="{2DC84AD1-AA9E-4953-81CE-D6F8D82F1215}"/>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19" name="直線コネクタ 418">
          <a:extLst>
            <a:ext uri="{FF2B5EF4-FFF2-40B4-BE49-F238E27FC236}">
              <a16:creationId xmlns:a16="http://schemas.microsoft.com/office/drawing/2014/main" id="{4D580780-937F-4779-874A-817DEC154F5E}"/>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20" name="【学校施設】&#10;有形固定資産減価償却率平均値テキスト">
          <a:extLst>
            <a:ext uri="{FF2B5EF4-FFF2-40B4-BE49-F238E27FC236}">
              <a16:creationId xmlns:a16="http://schemas.microsoft.com/office/drawing/2014/main" id="{9958DBE0-D6E1-46D3-99C7-894DACA717EF}"/>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21" name="フローチャート: 判断 420">
          <a:extLst>
            <a:ext uri="{FF2B5EF4-FFF2-40B4-BE49-F238E27FC236}">
              <a16:creationId xmlns:a16="http://schemas.microsoft.com/office/drawing/2014/main" id="{D8C78707-31CE-40CE-B472-646B18E3AC8E}"/>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22" name="フローチャート: 判断 421">
          <a:extLst>
            <a:ext uri="{FF2B5EF4-FFF2-40B4-BE49-F238E27FC236}">
              <a16:creationId xmlns:a16="http://schemas.microsoft.com/office/drawing/2014/main" id="{0B06BC99-C288-4FF3-8BE3-90D7566EA83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23" name="フローチャート: 判断 422">
          <a:extLst>
            <a:ext uri="{FF2B5EF4-FFF2-40B4-BE49-F238E27FC236}">
              <a16:creationId xmlns:a16="http://schemas.microsoft.com/office/drawing/2014/main" id="{77E027D3-2A31-43C8-8923-FCAF0BC91F12}"/>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24" name="フローチャート: 判断 423">
          <a:extLst>
            <a:ext uri="{FF2B5EF4-FFF2-40B4-BE49-F238E27FC236}">
              <a16:creationId xmlns:a16="http://schemas.microsoft.com/office/drawing/2014/main" id="{2E02D8D5-F6EA-471F-BFF7-4E04333DD4E6}"/>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25" name="フローチャート: 判断 424">
          <a:extLst>
            <a:ext uri="{FF2B5EF4-FFF2-40B4-BE49-F238E27FC236}">
              <a16:creationId xmlns:a16="http://schemas.microsoft.com/office/drawing/2014/main" id="{3D6BB6BF-D64C-4862-9970-3FD390685F32}"/>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F86714F0-A602-4832-92C3-604E82D4CC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69B69439-97D6-4F37-BBB9-DD4E289485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7F062CC2-4916-4CB1-BE44-A7C77FE226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D5E75EFD-BAB3-46B9-8194-A2D161C271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82672729-E325-4F00-BE9E-D65F17F472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431" name="楕円 430">
          <a:extLst>
            <a:ext uri="{FF2B5EF4-FFF2-40B4-BE49-F238E27FC236}">
              <a16:creationId xmlns:a16="http://schemas.microsoft.com/office/drawing/2014/main" id="{D6EDC35B-BA13-4487-8D40-14DF82376589}"/>
            </a:ext>
          </a:extLst>
        </xdr:cNvPr>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432" name="【学校施設】&#10;有形固定資産減価償却率該当値テキスト">
          <a:extLst>
            <a:ext uri="{FF2B5EF4-FFF2-40B4-BE49-F238E27FC236}">
              <a16:creationId xmlns:a16="http://schemas.microsoft.com/office/drawing/2014/main" id="{1EE40EF1-343B-4268-AABE-D4D194B7C4EF}"/>
            </a:ext>
          </a:extLst>
        </xdr:cNvPr>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433" name="楕円 432">
          <a:extLst>
            <a:ext uri="{FF2B5EF4-FFF2-40B4-BE49-F238E27FC236}">
              <a16:creationId xmlns:a16="http://schemas.microsoft.com/office/drawing/2014/main" id="{0ABD6E63-E532-4E0C-82CA-BAC902EA0067}"/>
            </a:ext>
          </a:extLst>
        </xdr:cNvPr>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30480</xdr:rowOff>
    </xdr:to>
    <xdr:cxnSp macro="">
      <xdr:nvCxnSpPr>
        <xdr:cNvPr id="434" name="直線コネクタ 433">
          <a:extLst>
            <a:ext uri="{FF2B5EF4-FFF2-40B4-BE49-F238E27FC236}">
              <a16:creationId xmlns:a16="http://schemas.microsoft.com/office/drawing/2014/main" id="{B8B766FB-C55D-4D85-9A8C-7C7F0DD20950}"/>
            </a:ext>
          </a:extLst>
        </xdr:cNvPr>
        <xdr:cNvCxnSpPr/>
      </xdr:nvCxnSpPr>
      <xdr:spPr>
        <a:xfrm>
          <a:off x="15481300" y="1066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435" name="楕円 434">
          <a:extLst>
            <a:ext uri="{FF2B5EF4-FFF2-40B4-BE49-F238E27FC236}">
              <a16:creationId xmlns:a16="http://schemas.microsoft.com/office/drawing/2014/main" id="{4265CB05-50C4-4F6C-936E-37CF6ABCBB7F}"/>
            </a:ext>
          </a:extLst>
        </xdr:cNvPr>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163830</xdr:rowOff>
    </xdr:from>
    <xdr:to>
      <xdr:col>81</xdr:col>
      <xdr:colOff>50800</xdr:colOff>
      <xdr:row>62</xdr:row>
      <xdr:rowOff>30480</xdr:rowOff>
    </xdr:to>
    <xdr:cxnSp macro="">
      <xdr:nvCxnSpPr>
        <xdr:cNvPr id="436" name="直線コネクタ 435">
          <a:extLst>
            <a:ext uri="{FF2B5EF4-FFF2-40B4-BE49-F238E27FC236}">
              <a16:creationId xmlns:a16="http://schemas.microsoft.com/office/drawing/2014/main" id="{A2D0C11E-69C9-4A54-8EE7-FCC516A76537}"/>
            </a:ext>
          </a:extLst>
        </xdr:cNvPr>
        <xdr:cNvCxnSpPr/>
      </xdr:nvCxnSpPr>
      <xdr:spPr>
        <a:xfrm>
          <a:off x="14592300" y="10622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73025</xdr:rowOff>
    </xdr:from>
    <xdr:to>
      <xdr:col>72</xdr:col>
      <xdr:colOff>38100</xdr:colOff>
      <xdr:row>62</xdr:row>
      <xdr:rowOff>3175</xdr:rowOff>
    </xdr:to>
    <xdr:sp macro="" textlink="">
      <xdr:nvSpPr>
        <xdr:cNvPr id="437" name="楕円 436">
          <a:extLst>
            <a:ext uri="{FF2B5EF4-FFF2-40B4-BE49-F238E27FC236}">
              <a16:creationId xmlns:a16="http://schemas.microsoft.com/office/drawing/2014/main" id="{F064D2C0-9B17-4D5E-AD7C-2E4B1C0AFC34}"/>
            </a:ext>
          </a:extLst>
        </xdr:cNvPr>
        <xdr:cNvSpPr/>
      </xdr:nvSpPr>
      <xdr:spPr>
        <a:xfrm>
          <a:off x="13652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123825</xdr:rowOff>
    </xdr:from>
    <xdr:to>
      <xdr:col>76</xdr:col>
      <xdr:colOff>114300</xdr:colOff>
      <xdr:row>61</xdr:row>
      <xdr:rowOff>163830</xdr:rowOff>
    </xdr:to>
    <xdr:cxnSp macro="">
      <xdr:nvCxnSpPr>
        <xdr:cNvPr id="438" name="直線コネクタ 437">
          <a:extLst>
            <a:ext uri="{FF2B5EF4-FFF2-40B4-BE49-F238E27FC236}">
              <a16:creationId xmlns:a16="http://schemas.microsoft.com/office/drawing/2014/main" id="{7106F102-E806-4E20-83EC-134787D0F38B}"/>
            </a:ext>
          </a:extLst>
        </xdr:cNvPr>
        <xdr:cNvCxnSpPr/>
      </xdr:nvCxnSpPr>
      <xdr:spPr>
        <a:xfrm>
          <a:off x="13703300" y="10582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39" name="n_1aveValue【学校施設】&#10;有形固定資産減価償却率">
          <a:extLst>
            <a:ext uri="{FF2B5EF4-FFF2-40B4-BE49-F238E27FC236}">
              <a16:creationId xmlns:a16="http://schemas.microsoft.com/office/drawing/2014/main" id="{C867A32D-85E6-4E97-BEC9-63BD6AB5A262}"/>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40" name="n_2aveValue【学校施設】&#10;有形固定資産減価償却率">
          <a:extLst>
            <a:ext uri="{FF2B5EF4-FFF2-40B4-BE49-F238E27FC236}">
              <a16:creationId xmlns:a16="http://schemas.microsoft.com/office/drawing/2014/main" id="{027343B5-D5FC-429B-9AF7-EA5BCA87C6D1}"/>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41" name="n_3aveValue【学校施設】&#10;有形固定資産減価償却率">
          <a:extLst>
            <a:ext uri="{FF2B5EF4-FFF2-40B4-BE49-F238E27FC236}">
              <a16:creationId xmlns:a16="http://schemas.microsoft.com/office/drawing/2014/main" id="{221A1A52-B645-46A5-BEAE-CBE85566D639}"/>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42" name="n_4aveValue【学校施設】&#10;有形固定資産減価償却率">
          <a:extLst>
            <a:ext uri="{FF2B5EF4-FFF2-40B4-BE49-F238E27FC236}">
              <a16:creationId xmlns:a16="http://schemas.microsoft.com/office/drawing/2014/main" id="{F5F90728-89A2-4461-8AFE-9EAD536C1AD6}"/>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443" name="n_1mainValue【学校施設】&#10;有形固定資産減価償却率">
          <a:extLst>
            <a:ext uri="{FF2B5EF4-FFF2-40B4-BE49-F238E27FC236}">
              <a16:creationId xmlns:a16="http://schemas.microsoft.com/office/drawing/2014/main" id="{CB60E067-DBFB-41BD-BACA-0CE7CEDEF31E}"/>
            </a:ext>
          </a:extLst>
        </xdr:cNvPr>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444" name="n_2mainValue【学校施設】&#10;有形固定資産減価償却率">
          <a:extLst>
            <a:ext uri="{FF2B5EF4-FFF2-40B4-BE49-F238E27FC236}">
              <a16:creationId xmlns:a16="http://schemas.microsoft.com/office/drawing/2014/main" id="{D25FB97A-8CD9-4178-9393-CB86C9A6C2B1}"/>
            </a:ext>
          </a:extLst>
        </xdr:cNvPr>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165752</xdr:rowOff>
    </xdr:from>
    <xdr:ext cx="405111" cy="259045"/>
    <xdr:sp macro="" textlink="">
      <xdr:nvSpPr>
        <xdr:cNvPr id="445" name="n_3mainValue【学校施設】&#10;有形固定資産減価償却率">
          <a:extLst>
            <a:ext uri="{FF2B5EF4-FFF2-40B4-BE49-F238E27FC236}">
              <a16:creationId xmlns:a16="http://schemas.microsoft.com/office/drawing/2014/main" id="{D8E8566E-7846-4BAC-A5A2-7379A9431D47}"/>
            </a:ext>
          </a:extLst>
        </xdr:cNvPr>
        <xdr:cNvSpPr txBox="1"/>
      </xdr:nvSpPr>
      <xdr:spPr>
        <a:xfrm>
          <a:off x="13500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9C8CC0C2-5962-45B7-9999-F828046AB6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FFB1E3DF-FD3C-4332-B844-3AC942261D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C675185C-4EB0-4847-A560-6A02BC84BA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424BDC95-858D-4361-870B-6ACDB81AF0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6CB67307-2A29-48EB-AD88-06E32A5C41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FFF70CB8-4F48-4AC4-AF22-27C4323E87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13CF06DC-5E6A-49B3-AAA3-DAB636FBE3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6E2EB847-DCAA-48A2-A7DC-4ED4F1BA1D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B06FCC86-BF72-420A-B9C3-63DFE9E5AE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10B4CD1A-8D81-4EF2-A8DD-F7835BDF13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CDC1C6A0-CE60-4343-90B5-18EAA91F0EE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AD4E5980-0D54-4D4C-BBC0-D645D9F964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E7FB3508-9861-4826-BF59-A12E7FD3662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9A7F9832-A8D3-422D-BA9F-E45BFD18675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2947EBC1-5187-4D25-B9AF-3ABE4DDFCFA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BAF3C67E-0E7C-4618-9CF0-A26DD3E9123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a:extLst>
            <a:ext uri="{FF2B5EF4-FFF2-40B4-BE49-F238E27FC236}">
              <a16:creationId xmlns:a16="http://schemas.microsoft.com/office/drawing/2014/main" id="{8B8C9C90-087A-48C8-8E94-A8FAB9C909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B79C9F64-938F-4258-96F1-94923E3C16D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a:extLst>
            <a:ext uri="{FF2B5EF4-FFF2-40B4-BE49-F238E27FC236}">
              <a16:creationId xmlns:a16="http://schemas.microsoft.com/office/drawing/2014/main" id="{4515FC9A-E4FB-4001-84F2-AC424C2A44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A20A2BC6-EF6B-4EB5-94D5-8DD046E1A95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1C1B9B3F-D8BE-4966-BAF2-1F5B595A74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91BCE687-3F88-4424-A0CA-499E027046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74D8AB16-5A72-4A1A-A610-6E19FA6CFB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a:extLst>
            <a:ext uri="{FF2B5EF4-FFF2-40B4-BE49-F238E27FC236}">
              <a16:creationId xmlns:a16="http://schemas.microsoft.com/office/drawing/2014/main" id="{4E83B880-7BF5-4179-BD8A-0E89CEC2EF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70" name="直線コネクタ 469">
          <a:extLst>
            <a:ext uri="{FF2B5EF4-FFF2-40B4-BE49-F238E27FC236}">
              <a16:creationId xmlns:a16="http://schemas.microsoft.com/office/drawing/2014/main" id="{E0308180-164E-4DE5-B3E6-BBE116EFDEE1}"/>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71" name="【学校施設】&#10;一人当たり面積最小値テキスト">
          <a:extLst>
            <a:ext uri="{FF2B5EF4-FFF2-40B4-BE49-F238E27FC236}">
              <a16:creationId xmlns:a16="http://schemas.microsoft.com/office/drawing/2014/main" id="{B082440B-C32B-4D48-9BCD-B0810B068183}"/>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72" name="直線コネクタ 471">
          <a:extLst>
            <a:ext uri="{FF2B5EF4-FFF2-40B4-BE49-F238E27FC236}">
              <a16:creationId xmlns:a16="http://schemas.microsoft.com/office/drawing/2014/main" id="{0CBA0CE8-6C35-4591-B5F3-469A8F83F2E7}"/>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73" name="【学校施設】&#10;一人当たり面積最大値テキスト">
          <a:extLst>
            <a:ext uri="{FF2B5EF4-FFF2-40B4-BE49-F238E27FC236}">
              <a16:creationId xmlns:a16="http://schemas.microsoft.com/office/drawing/2014/main" id="{C7170251-8647-4A93-B109-26A88E0D4C3D}"/>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74" name="直線コネクタ 473">
          <a:extLst>
            <a:ext uri="{FF2B5EF4-FFF2-40B4-BE49-F238E27FC236}">
              <a16:creationId xmlns:a16="http://schemas.microsoft.com/office/drawing/2014/main" id="{BFFA51A2-DC05-4CBA-8ED0-E6B2AA4BF46C}"/>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75" name="【学校施設】&#10;一人当たり面積平均値テキスト">
          <a:extLst>
            <a:ext uri="{FF2B5EF4-FFF2-40B4-BE49-F238E27FC236}">
              <a16:creationId xmlns:a16="http://schemas.microsoft.com/office/drawing/2014/main" id="{8226172F-E3FC-4187-8703-7CD24019FFBB}"/>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76" name="フローチャート: 判断 475">
          <a:extLst>
            <a:ext uri="{FF2B5EF4-FFF2-40B4-BE49-F238E27FC236}">
              <a16:creationId xmlns:a16="http://schemas.microsoft.com/office/drawing/2014/main" id="{75E58477-6C1B-4AEC-B155-6B7E0BA6EFCF}"/>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77" name="フローチャート: 判断 476">
          <a:extLst>
            <a:ext uri="{FF2B5EF4-FFF2-40B4-BE49-F238E27FC236}">
              <a16:creationId xmlns:a16="http://schemas.microsoft.com/office/drawing/2014/main" id="{7DE6037C-BEF0-4885-A1A6-C0AF867BC9FA}"/>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78" name="フローチャート: 判断 477">
          <a:extLst>
            <a:ext uri="{FF2B5EF4-FFF2-40B4-BE49-F238E27FC236}">
              <a16:creationId xmlns:a16="http://schemas.microsoft.com/office/drawing/2014/main" id="{D59B2AC9-148D-44FC-A1C3-91E01B2F70E4}"/>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79" name="フローチャート: 判断 478">
          <a:extLst>
            <a:ext uri="{FF2B5EF4-FFF2-40B4-BE49-F238E27FC236}">
              <a16:creationId xmlns:a16="http://schemas.microsoft.com/office/drawing/2014/main" id="{6B54F3C2-809A-4C16-AA8C-4E5CE13310B3}"/>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80" name="フローチャート: 判断 479">
          <a:extLst>
            <a:ext uri="{FF2B5EF4-FFF2-40B4-BE49-F238E27FC236}">
              <a16:creationId xmlns:a16="http://schemas.microsoft.com/office/drawing/2014/main" id="{3624FE52-8BFA-4139-A391-E1C47BE058BF}"/>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225B037-D3DE-45AF-9F9D-9B08B081D9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6E9DB28-B4BC-4DB7-BB07-A6936934D5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50E2A85-D5FF-46C5-AF9B-12EE9F739F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D25EEC0-ACB4-4B2D-9AF4-753DAA6A46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3CEB3B26-91F5-4B37-950A-52D60D3705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486" name="楕円 485">
          <a:extLst>
            <a:ext uri="{FF2B5EF4-FFF2-40B4-BE49-F238E27FC236}">
              <a16:creationId xmlns:a16="http://schemas.microsoft.com/office/drawing/2014/main" id="{705A98BA-7B84-4445-A4C1-9A24416C4948}"/>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487" name="【学校施設】&#10;一人当たり面積該当値テキスト">
          <a:extLst>
            <a:ext uri="{FF2B5EF4-FFF2-40B4-BE49-F238E27FC236}">
              <a16:creationId xmlns:a16="http://schemas.microsoft.com/office/drawing/2014/main" id="{BE1CD55C-B273-40D6-9998-525D68870B63}"/>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114554</xdr:rowOff>
    </xdr:from>
    <xdr:to>
      <xdr:col>112</xdr:col>
      <xdr:colOff>38100</xdr:colOff>
      <xdr:row>63</xdr:row>
      <xdr:rowOff>44704</xdr:rowOff>
    </xdr:to>
    <xdr:sp macro="" textlink="">
      <xdr:nvSpPr>
        <xdr:cNvPr id="488" name="楕円 487">
          <a:extLst>
            <a:ext uri="{FF2B5EF4-FFF2-40B4-BE49-F238E27FC236}">
              <a16:creationId xmlns:a16="http://schemas.microsoft.com/office/drawing/2014/main" id="{E780C2DE-CB18-41B4-85DF-2FDC868FC001}"/>
            </a:ext>
          </a:extLst>
        </xdr:cNvPr>
        <xdr:cNvSpPr/>
      </xdr:nvSpPr>
      <xdr:spPr>
        <a:xfrm>
          <a:off x="21272500" y="107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165354</xdr:rowOff>
    </xdr:to>
    <xdr:cxnSp macro="">
      <xdr:nvCxnSpPr>
        <xdr:cNvPr id="489" name="直線コネクタ 488">
          <a:extLst>
            <a:ext uri="{FF2B5EF4-FFF2-40B4-BE49-F238E27FC236}">
              <a16:creationId xmlns:a16="http://schemas.microsoft.com/office/drawing/2014/main" id="{B1811685-CCA6-48A9-80D9-3F07BCF20629}"/>
            </a:ext>
          </a:extLst>
        </xdr:cNvPr>
        <xdr:cNvCxnSpPr/>
      </xdr:nvCxnSpPr>
      <xdr:spPr>
        <a:xfrm flipV="1">
          <a:off x="21323300" y="107937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117602</xdr:rowOff>
    </xdr:from>
    <xdr:to>
      <xdr:col>107</xdr:col>
      <xdr:colOff>101600</xdr:colOff>
      <xdr:row>63</xdr:row>
      <xdr:rowOff>47752</xdr:rowOff>
    </xdr:to>
    <xdr:sp macro="" textlink="">
      <xdr:nvSpPr>
        <xdr:cNvPr id="490" name="楕円 489">
          <a:extLst>
            <a:ext uri="{FF2B5EF4-FFF2-40B4-BE49-F238E27FC236}">
              <a16:creationId xmlns:a16="http://schemas.microsoft.com/office/drawing/2014/main" id="{9EA17BF7-BEE1-4D6D-B975-5C604607BE30}"/>
            </a:ext>
          </a:extLst>
        </xdr:cNvPr>
        <xdr:cNvSpPr/>
      </xdr:nvSpPr>
      <xdr:spPr>
        <a:xfrm>
          <a:off x="20383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165354</xdr:rowOff>
    </xdr:from>
    <xdr:to>
      <xdr:col>111</xdr:col>
      <xdr:colOff>177800</xdr:colOff>
      <xdr:row>62</xdr:row>
      <xdr:rowOff>168402</xdr:rowOff>
    </xdr:to>
    <xdr:cxnSp macro="">
      <xdr:nvCxnSpPr>
        <xdr:cNvPr id="491" name="直線コネクタ 490">
          <a:extLst>
            <a:ext uri="{FF2B5EF4-FFF2-40B4-BE49-F238E27FC236}">
              <a16:creationId xmlns:a16="http://schemas.microsoft.com/office/drawing/2014/main" id="{012D3953-3C7C-4EDB-BF10-3148302A00EA}"/>
            </a:ext>
          </a:extLst>
        </xdr:cNvPr>
        <xdr:cNvCxnSpPr/>
      </xdr:nvCxnSpPr>
      <xdr:spPr>
        <a:xfrm flipV="1">
          <a:off x="20434300" y="107952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119888</xdr:rowOff>
    </xdr:from>
    <xdr:to>
      <xdr:col>102</xdr:col>
      <xdr:colOff>165100</xdr:colOff>
      <xdr:row>63</xdr:row>
      <xdr:rowOff>50038</xdr:rowOff>
    </xdr:to>
    <xdr:sp macro="" textlink="">
      <xdr:nvSpPr>
        <xdr:cNvPr id="492" name="楕円 491">
          <a:extLst>
            <a:ext uri="{FF2B5EF4-FFF2-40B4-BE49-F238E27FC236}">
              <a16:creationId xmlns:a16="http://schemas.microsoft.com/office/drawing/2014/main" id="{B8C9BF77-BFF4-4FB4-AC38-4C31C3581AFC}"/>
            </a:ext>
          </a:extLst>
        </xdr:cNvPr>
        <xdr:cNvSpPr/>
      </xdr:nvSpPr>
      <xdr:spPr>
        <a:xfrm>
          <a:off x="19494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168402</xdr:rowOff>
    </xdr:from>
    <xdr:to>
      <xdr:col>107</xdr:col>
      <xdr:colOff>50800</xdr:colOff>
      <xdr:row>62</xdr:row>
      <xdr:rowOff>170688</xdr:rowOff>
    </xdr:to>
    <xdr:cxnSp macro="">
      <xdr:nvCxnSpPr>
        <xdr:cNvPr id="493" name="直線コネクタ 492">
          <a:extLst>
            <a:ext uri="{FF2B5EF4-FFF2-40B4-BE49-F238E27FC236}">
              <a16:creationId xmlns:a16="http://schemas.microsoft.com/office/drawing/2014/main" id="{949EE054-A554-40F4-9B79-83ADB1A35870}"/>
            </a:ext>
          </a:extLst>
        </xdr:cNvPr>
        <xdr:cNvCxnSpPr/>
      </xdr:nvCxnSpPr>
      <xdr:spPr>
        <a:xfrm flipV="1">
          <a:off x="19545300" y="107983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494" name="n_1aveValue【学校施設】&#10;一人当たり面積">
          <a:extLst>
            <a:ext uri="{FF2B5EF4-FFF2-40B4-BE49-F238E27FC236}">
              <a16:creationId xmlns:a16="http://schemas.microsoft.com/office/drawing/2014/main" id="{C7689B67-3CE8-45F2-B9A4-173A51E22876}"/>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95" name="n_2aveValue【学校施設】&#10;一人当たり面積">
          <a:extLst>
            <a:ext uri="{FF2B5EF4-FFF2-40B4-BE49-F238E27FC236}">
              <a16:creationId xmlns:a16="http://schemas.microsoft.com/office/drawing/2014/main" id="{CC0F2EDF-51CE-4120-923C-55C69098C2AA}"/>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496" name="n_3aveValue【学校施設】&#10;一人当たり面積">
          <a:extLst>
            <a:ext uri="{FF2B5EF4-FFF2-40B4-BE49-F238E27FC236}">
              <a16:creationId xmlns:a16="http://schemas.microsoft.com/office/drawing/2014/main" id="{DFEF4962-1FBB-46B9-80D2-CE49BCD0E39C}"/>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497" name="n_4aveValue【学校施設】&#10;一人当たり面積">
          <a:extLst>
            <a:ext uri="{FF2B5EF4-FFF2-40B4-BE49-F238E27FC236}">
              <a16:creationId xmlns:a16="http://schemas.microsoft.com/office/drawing/2014/main" id="{7550DBA3-D589-46C6-81C5-320E998F8119}"/>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35831</xdr:rowOff>
    </xdr:from>
    <xdr:ext cx="469744" cy="259045"/>
    <xdr:sp macro="" textlink="">
      <xdr:nvSpPr>
        <xdr:cNvPr id="498" name="n_1mainValue【学校施設】&#10;一人当たり面積">
          <a:extLst>
            <a:ext uri="{FF2B5EF4-FFF2-40B4-BE49-F238E27FC236}">
              <a16:creationId xmlns:a16="http://schemas.microsoft.com/office/drawing/2014/main" id="{0C87646A-D703-430E-9629-583BACD32023}"/>
            </a:ext>
          </a:extLst>
        </xdr:cNvPr>
        <xdr:cNvSpPr txBox="1"/>
      </xdr:nvSpPr>
      <xdr:spPr>
        <a:xfrm>
          <a:off x="210757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38879</xdr:rowOff>
    </xdr:from>
    <xdr:ext cx="469744" cy="259045"/>
    <xdr:sp macro="" textlink="">
      <xdr:nvSpPr>
        <xdr:cNvPr id="499" name="n_2mainValue【学校施設】&#10;一人当たり面積">
          <a:extLst>
            <a:ext uri="{FF2B5EF4-FFF2-40B4-BE49-F238E27FC236}">
              <a16:creationId xmlns:a16="http://schemas.microsoft.com/office/drawing/2014/main" id="{25F144E2-60FE-44B0-BFE4-77888B91C40C}"/>
            </a:ext>
          </a:extLst>
        </xdr:cNvPr>
        <xdr:cNvSpPr txBox="1"/>
      </xdr:nvSpPr>
      <xdr:spPr>
        <a:xfrm>
          <a:off x="20199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41165</xdr:rowOff>
    </xdr:from>
    <xdr:ext cx="469744" cy="259045"/>
    <xdr:sp macro="" textlink="">
      <xdr:nvSpPr>
        <xdr:cNvPr id="500" name="n_3mainValue【学校施設】&#10;一人当たり面積">
          <a:extLst>
            <a:ext uri="{FF2B5EF4-FFF2-40B4-BE49-F238E27FC236}">
              <a16:creationId xmlns:a16="http://schemas.microsoft.com/office/drawing/2014/main" id="{43B4C173-BC2B-4577-9F1B-7C2D2AB8732F}"/>
            </a:ext>
          </a:extLst>
        </xdr:cNvPr>
        <xdr:cNvSpPr txBox="1"/>
      </xdr:nvSpPr>
      <xdr:spPr>
        <a:xfrm>
          <a:off x="193104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CC3A2E42-8E04-4E00-87DD-0B203830E6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0270AE17-EEBF-4E09-B857-6FFBF5E91A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25D804A4-12EE-47C3-AB61-62F944511C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74A46364-7C16-4D3E-8C2A-DD1A1B25E4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9903C140-D38F-4BC3-A17E-DF51488DEC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FDB97CFB-F5A7-48D5-B02B-5A03087BD7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6884A450-1944-4A0C-88E4-D288A0A39D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9F7EAF31-F6DC-4363-92D2-3296F05303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E4981F49-55EA-497A-985A-74E04C2E1A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5F346823-C1BD-478F-9CC8-60714E4AD9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035F83B8-90C4-4846-BA0F-C1470260616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6FB66ED5-82E7-47DD-8B9E-89BBB3C5391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244E999A-AE9B-4CDD-B2BA-45BDAAFEC42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E50B7D69-BE22-41CB-A75D-D021966DEA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ED30AFF1-C263-4CFD-B6EB-C9BC022FD2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CFDFCC32-D177-44F6-BD04-2A4850AD23A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372142E8-04B8-41EC-BDF1-6526EC2463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E59B8C38-CCE1-43B7-A3FC-95D574FC0BE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6FCC6FC0-F0BB-44D0-AF6D-CBDE42DCE1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1A9DD537-4644-421D-876F-ACA4DBF5CB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838BBC38-8E96-4DF9-902E-439BDC98E36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982751F0-0B57-4072-9882-2C41544698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965805AD-02AE-4BB6-8B4B-594DD0E4B5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CA285746-A591-42FE-904E-8B523ED3E7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a:extLst>
            <a:ext uri="{FF2B5EF4-FFF2-40B4-BE49-F238E27FC236}">
              <a16:creationId xmlns:a16="http://schemas.microsoft.com/office/drawing/2014/main" id="{4CBF18DF-9A7E-47ED-99B7-B9AD3C46B5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7C6EA501-1B07-4223-89B9-2D0EC966E5BB}"/>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a:extLst>
            <a:ext uri="{FF2B5EF4-FFF2-40B4-BE49-F238E27FC236}">
              <a16:creationId xmlns:a16="http://schemas.microsoft.com/office/drawing/2014/main" id="{76B84439-CF0E-45A0-9A7C-FF037EF9A95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DF2B8A31-983F-4CF6-BCE8-442126A289E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29" name="【児童館】&#10;有形固定資産減価償却率最大値テキスト">
          <a:extLst>
            <a:ext uri="{FF2B5EF4-FFF2-40B4-BE49-F238E27FC236}">
              <a16:creationId xmlns:a16="http://schemas.microsoft.com/office/drawing/2014/main" id="{36DC3273-F337-4E12-A0CD-3473959CF8E6}"/>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30" name="直線コネクタ 529">
          <a:extLst>
            <a:ext uri="{FF2B5EF4-FFF2-40B4-BE49-F238E27FC236}">
              <a16:creationId xmlns:a16="http://schemas.microsoft.com/office/drawing/2014/main" id="{CD973715-1777-4CEA-89F6-0E92AAAB89E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31" name="【児童館】&#10;有形固定資産減価償却率平均値テキスト">
          <a:extLst>
            <a:ext uri="{FF2B5EF4-FFF2-40B4-BE49-F238E27FC236}">
              <a16:creationId xmlns:a16="http://schemas.microsoft.com/office/drawing/2014/main" id="{A6A2F0E2-27CE-410D-BEA3-3D0430B01B4A}"/>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32" name="フローチャート: 判断 531">
          <a:extLst>
            <a:ext uri="{FF2B5EF4-FFF2-40B4-BE49-F238E27FC236}">
              <a16:creationId xmlns:a16="http://schemas.microsoft.com/office/drawing/2014/main" id="{8F8FE8D8-56E0-48D9-92AA-B55CBC1F3F06}"/>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33" name="フローチャート: 判断 532">
          <a:extLst>
            <a:ext uri="{FF2B5EF4-FFF2-40B4-BE49-F238E27FC236}">
              <a16:creationId xmlns:a16="http://schemas.microsoft.com/office/drawing/2014/main" id="{4FACB41D-2343-47AA-B778-24CA378DBCE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34" name="フローチャート: 判断 533">
          <a:extLst>
            <a:ext uri="{FF2B5EF4-FFF2-40B4-BE49-F238E27FC236}">
              <a16:creationId xmlns:a16="http://schemas.microsoft.com/office/drawing/2014/main" id="{C24CB4C5-CA62-410A-AA47-021773AB79CA}"/>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35" name="フローチャート: 判断 534">
          <a:extLst>
            <a:ext uri="{FF2B5EF4-FFF2-40B4-BE49-F238E27FC236}">
              <a16:creationId xmlns:a16="http://schemas.microsoft.com/office/drawing/2014/main" id="{2EDB7E99-34F5-4B32-ABE7-32E2BD5A4F1C}"/>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36" name="フローチャート: 判断 535">
          <a:extLst>
            <a:ext uri="{FF2B5EF4-FFF2-40B4-BE49-F238E27FC236}">
              <a16:creationId xmlns:a16="http://schemas.microsoft.com/office/drawing/2014/main" id="{AD1C6A12-8181-4441-A6BD-9B9D2E2605EF}"/>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D4AAB186-1108-479D-A003-9904D09831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A2552AD0-C0BE-41A3-BD6D-5D0CED49034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9781C15B-AE27-4F5D-88B2-3E0C1E618D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A9000838-3407-4255-AD70-09CD08E141D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AAF76E36-713F-43BE-9EE1-49920EB4DE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542" name="楕円 541">
          <a:extLst>
            <a:ext uri="{FF2B5EF4-FFF2-40B4-BE49-F238E27FC236}">
              <a16:creationId xmlns:a16="http://schemas.microsoft.com/office/drawing/2014/main" id="{166D2F95-65CD-4E1A-A427-81D73582068A}"/>
            </a:ext>
          </a:extLst>
        </xdr:cNvPr>
        <xdr:cNvSpPr/>
      </xdr:nvSpPr>
      <xdr:spPr>
        <a:xfrm>
          <a:off x="16268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543" name="【児童館】&#10;有形固定資産減価償却率該当値テキスト">
          <a:extLst>
            <a:ext uri="{FF2B5EF4-FFF2-40B4-BE49-F238E27FC236}">
              <a16:creationId xmlns:a16="http://schemas.microsoft.com/office/drawing/2014/main" id="{EA76A52D-C142-4BAC-917C-B22348B40F66}"/>
            </a:ext>
          </a:extLst>
        </xdr:cNvPr>
        <xdr:cNvSpPr txBox="1"/>
      </xdr:nvSpPr>
      <xdr:spPr>
        <a:xfrm>
          <a:off x="16357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544" name="楕円 543">
          <a:extLst>
            <a:ext uri="{FF2B5EF4-FFF2-40B4-BE49-F238E27FC236}">
              <a16:creationId xmlns:a16="http://schemas.microsoft.com/office/drawing/2014/main" id="{1E963955-453C-4000-B70C-00EA6F7D3BA5}"/>
            </a:ext>
          </a:extLst>
        </xdr:cNvPr>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84</xdr:row>
      <xdr:rowOff>136071</xdr:rowOff>
    </xdr:to>
    <xdr:cxnSp macro="">
      <xdr:nvCxnSpPr>
        <xdr:cNvPr id="545" name="直線コネクタ 544">
          <a:extLst>
            <a:ext uri="{FF2B5EF4-FFF2-40B4-BE49-F238E27FC236}">
              <a16:creationId xmlns:a16="http://schemas.microsoft.com/office/drawing/2014/main" id="{6695559E-E4FE-4495-A156-7FEA8860B63E}"/>
            </a:ext>
          </a:extLst>
        </xdr:cNvPr>
        <xdr:cNvCxnSpPr/>
      </xdr:nvCxnSpPr>
      <xdr:spPr>
        <a:xfrm>
          <a:off x="15481300" y="1451337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26488</xdr:rowOff>
    </xdr:from>
    <xdr:to>
      <xdr:col>76</xdr:col>
      <xdr:colOff>165100</xdr:colOff>
      <xdr:row>84</xdr:row>
      <xdr:rowOff>128088</xdr:rowOff>
    </xdr:to>
    <xdr:sp macro="" textlink="">
      <xdr:nvSpPr>
        <xdr:cNvPr id="546" name="楕円 545">
          <a:extLst>
            <a:ext uri="{FF2B5EF4-FFF2-40B4-BE49-F238E27FC236}">
              <a16:creationId xmlns:a16="http://schemas.microsoft.com/office/drawing/2014/main" id="{159A6010-E46C-410E-8651-B34A1E906913}"/>
            </a:ext>
          </a:extLst>
        </xdr:cNvPr>
        <xdr:cNvSpPr/>
      </xdr:nvSpPr>
      <xdr:spPr>
        <a:xfrm>
          <a:off x="14541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77288</xdr:rowOff>
    </xdr:from>
    <xdr:to>
      <xdr:col>81</xdr:col>
      <xdr:colOff>50800</xdr:colOff>
      <xdr:row>84</xdr:row>
      <xdr:rowOff>111579</xdr:rowOff>
    </xdr:to>
    <xdr:cxnSp macro="">
      <xdr:nvCxnSpPr>
        <xdr:cNvPr id="547" name="直線コネクタ 546">
          <a:extLst>
            <a:ext uri="{FF2B5EF4-FFF2-40B4-BE49-F238E27FC236}">
              <a16:creationId xmlns:a16="http://schemas.microsoft.com/office/drawing/2014/main" id="{75320C0C-24D4-4EE4-83A5-E1E93B041F38}"/>
            </a:ext>
          </a:extLst>
        </xdr:cNvPr>
        <xdr:cNvCxnSpPr/>
      </xdr:nvCxnSpPr>
      <xdr:spPr>
        <a:xfrm>
          <a:off x="14592300" y="144790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548" name="楕円 547">
          <a:extLst>
            <a:ext uri="{FF2B5EF4-FFF2-40B4-BE49-F238E27FC236}">
              <a16:creationId xmlns:a16="http://schemas.microsoft.com/office/drawing/2014/main" id="{C5883DB4-DD0B-4777-8978-F379EB362390}"/>
            </a:ext>
          </a:extLst>
        </xdr:cNvPr>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44631</xdr:rowOff>
    </xdr:from>
    <xdr:to>
      <xdr:col>76</xdr:col>
      <xdr:colOff>114300</xdr:colOff>
      <xdr:row>84</xdr:row>
      <xdr:rowOff>77288</xdr:rowOff>
    </xdr:to>
    <xdr:cxnSp macro="">
      <xdr:nvCxnSpPr>
        <xdr:cNvPr id="549" name="直線コネクタ 548">
          <a:extLst>
            <a:ext uri="{FF2B5EF4-FFF2-40B4-BE49-F238E27FC236}">
              <a16:creationId xmlns:a16="http://schemas.microsoft.com/office/drawing/2014/main" id="{A9FAF080-4C3E-4CEF-9558-6176C86937AE}"/>
            </a:ext>
          </a:extLst>
        </xdr:cNvPr>
        <xdr:cNvCxnSpPr/>
      </xdr:nvCxnSpPr>
      <xdr:spPr>
        <a:xfrm>
          <a:off x="13703300" y="1444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50" name="n_1aveValue【児童館】&#10;有形固定資産減価償却率">
          <a:extLst>
            <a:ext uri="{FF2B5EF4-FFF2-40B4-BE49-F238E27FC236}">
              <a16:creationId xmlns:a16="http://schemas.microsoft.com/office/drawing/2014/main" id="{C3B61A05-2A78-48A7-AECC-958AF1AAAA24}"/>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51" name="n_2aveValue【児童館】&#10;有形固定資産減価償却率">
          <a:extLst>
            <a:ext uri="{FF2B5EF4-FFF2-40B4-BE49-F238E27FC236}">
              <a16:creationId xmlns:a16="http://schemas.microsoft.com/office/drawing/2014/main" id="{B1B63718-8D13-4EE6-BD10-17FF014E678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52" name="n_3aveValue【児童館】&#10;有形固定資産減価償却率">
          <a:extLst>
            <a:ext uri="{FF2B5EF4-FFF2-40B4-BE49-F238E27FC236}">
              <a16:creationId xmlns:a16="http://schemas.microsoft.com/office/drawing/2014/main" id="{177784F1-1A61-4657-BB9E-8F47F91A9EED}"/>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53" name="n_4aveValue【児童館】&#10;有形固定資産減価償却率">
          <a:extLst>
            <a:ext uri="{FF2B5EF4-FFF2-40B4-BE49-F238E27FC236}">
              <a16:creationId xmlns:a16="http://schemas.microsoft.com/office/drawing/2014/main" id="{96447E6F-5FE8-42C6-A9E5-8E036C57ABB9}"/>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554" name="n_1mainValue【児童館】&#10;有形固定資産減価償却率">
          <a:extLst>
            <a:ext uri="{FF2B5EF4-FFF2-40B4-BE49-F238E27FC236}">
              <a16:creationId xmlns:a16="http://schemas.microsoft.com/office/drawing/2014/main" id="{A8B4D4C8-059C-4AC8-BCE4-2E2C3A546C38}"/>
            </a:ext>
          </a:extLst>
        </xdr:cNvPr>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119215</xdr:rowOff>
    </xdr:from>
    <xdr:ext cx="405111" cy="259045"/>
    <xdr:sp macro="" textlink="">
      <xdr:nvSpPr>
        <xdr:cNvPr id="555" name="n_2mainValue【児童館】&#10;有形固定資産減価償却率">
          <a:extLst>
            <a:ext uri="{FF2B5EF4-FFF2-40B4-BE49-F238E27FC236}">
              <a16:creationId xmlns:a16="http://schemas.microsoft.com/office/drawing/2014/main" id="{639A3D38-F19D-4CAE-9C1A-81E766EA4EED}"/>
            </a:ext>
          </a:extLst>
        </xdr:cNvPr>
        <xdr:cNvSpPr txBox="1"/>
      </xdr:nvSpPr>
      <xdr:spPr>
        <a:xfrm>
          <a:off x="14389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556" name="n_3mainValue【児童館】&#10;有形固定資産減価償却率">
          <a:extLst>
            <a:ext uri="{FF2B5EF4-FFF2-40B4-BE49-F238E27FC236}">
              <a16:creationId xmlns:a16="http://schemas.microsoft.com/office/drawing/2014/main" id="{824E9040-CE7B-4E16-8CAF-82795684D179}"/>
            </a:ext>
          </a:extLst>
        </xdr:cNvPr>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677049CA-767A-468C-A09A-EFB2F35726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B8CF2D2A-AB22-434C-8060-23C1CDC605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DA119626-E451-4C80-829F-918D83C9BB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5312DB22-50BE-42CE-AED7-1695CDFF29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3EB6EEF3-0038-49FF-958D-BF6152FB90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7E744687-9AD2-4DBC-ADAA-7FFFC1982A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10EAB43D-A383-4EB7-B01E-61A9F25B75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CA9F6064-B9F0-4658-8B6D-3D44033B2BD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3F476086-E759-4D72-B8D4-5D9DE631A5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0CD7A48D-18AA-49E4-942B-45EB6292DA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a:extLst>
            <a:ext uri="{FF2B5EF4-FFF2-40B4-BE49-F238E27FC236}">
              <a16:creationId xmlns:a16="http://schemas.microsoft.com/office/drawing/2014/main" id="{DD79C6AF-8C9B-4312-B792-031CA4D30D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a:extLst>
            <a:ext uri="{FF2B5EF4-FFF2-40B4-BE49-F238E27FC236}">
              <a16:creationId xmlns:a16="http://schemas.microsoft.com/office/drawing/2014/main" id="{0D72A707-046A-4F6B-B4F0-DBB4FB4A609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a:extLst>
            <a:ext uri="{FF2B5EF4-FFF2-40B4-BE49-F238E27FC236}">
              <a16:creationId xmlns:a16="http://schemas.microsoft.com/office/drawing/2014/main" id="{CE2220FC-8D05-4462-8808-F04B722F2FB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a:extLst>
            <a:ext uri="{FF2B5EF4-FFF2-40B4-BE49-F238E27FC236}">
              <a16:creationId xmlns:a16="http://schemas.microsoft.com/office/drawing/2014/main" id="{28995FE5-68BD-47D7-B68A-9C48BC5260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a:extLst>
            <a:ext uri="{FF2B5EF4-FFF2-40B4-BE49-F238E27FC236}">
              <a16:creationId xmlns:a16="http://schemas.microsoft.com/office/drawing/2014/main" id="{DB0E37AE-D337-41BF-A3C5-3063367369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a:extLst>
            <a:ext uri="{FF2B5EF4-FFF2-40B4-BE49-F238E27FC236}">
              <a16:creationId xmlns:a16="http://schemas.microsoft.com/office/drawing/2014/main" id="{00EC7015-2DE8-4BB7-A034-B1C795C0B0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a:extLst>
            <a:ext uri="{FF2B5EF4-FFF2-40B4-BE49-F238E27FC236}">
              <a16:creationId xmlns:a16="http://schemas.microsoft.com/office/drawing/2014/main" id="{BC23217A-DFEE-4F16-A61C-47C88812285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a:extLst>
            <a:ext uri="{FF2B5EF4-FFF2-40B4-BE49-F238E27FC236}">
              <a16:creationId xmlns:a16="http://schemas.microsoft.com/office/drawing/2014/main" id="{0866BD32-0CDD-4F9F-8262-58102582D2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a:extLst>
            <a:ext uri="{FF2B5EF4-FFF2-40B4-BE49-F238E27FC236}">
              <a16:creationId xmlns:a16="http://schemas.microsoft.com/office/drawing/2014/main" id="{34E78F79-86B4-4038-BA97-5B90ACA35CA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a:extLst>
            <a:ext uri="{FF2B5EF4-FFF2-40B4-BE49-F238E27FC236}">
              <a16:creationId xmlns:a16="http://schemas.microsoft.com/office/drawing/2014/main" id="{D091E9C8-77BA-42D4-BE84-98A193067B8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a:extLst>
            <a:ext uri="{FF2B5EF4-FFF2-40B4-BE49-F238E27FC236}">
              <a16:creationId xmlns:a16="http://schemas.microsoft.com/office/drawing/2014/main" id="{B134F8AA-46CC-4DDB-987B-7DD17C00CC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73BF5B4A-E255-4C34-AF6B-E15004D1ED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児童館】&#10;一人当たり面積グラフ枠">
          <a:extLst>
            <a:ext uri="{FF2B5EF4-FFF2-40B4-BE49-F238E27FC236}">
              <a16:creationId xmlns:a16="http://schemas.microsoft.com/office/drawing/2014/main" id="{AB9AE686-2878-4455-B59E-0F23129AC8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80" name="直線コネクタ 579">
          <a:extLst>
            <a:ext uri="{FF2B5EF4-FFF2-40B4-BE49-F238E27FC236}">
              <a16:creationId xmlns:a16="http://schemas.microsoft.com/office/drawing/2014/main" id="{A0021BB8-E813-4567-8976-E11C31F6B6A9}"/>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1" name="【児童館】&#10;一人当たり面積最小値テキスト">
          <a:extLst>
            <a:ext uri="{FF2B5EF4-FFF2-40B4-BE49-F238E27FC236}">
              <a16:creationId xmlns:a16="http://schemas.microsoft.com/office/drawing/2014/main" id="{325FA596-18D1-4097-B8FB-5222961616B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2" name="直線コネクタ 581">
          <a:extLst>
            <a:ext uri="{FF2B5EF4-FFF2-40B4-BE49-F238E27FC236}">
              <a16:creationId xmlns:a16="http://schemas.microsoft.com/office/drawing/2014/main" id="{6E126F92-F3FB-4752-9DC8-50430424504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583" name="【児童館】&#10;一人当たり面積最大値テキスト">
          <a:extLst>
            <a:ext uri="{FF2B5EF4-FFF2-40B4-BE49-F238E27FC236}">
              <a16:creationId xmlns:a16="http://schemas.microsoft.com/office/drawing/2014/main" id="{88A76095-BBB1-46E5-994E-1C1BCB2F19D2}"/>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84" name="直線コネクタ 583">
          <a:extLst>
            <a:ext uri="{FF2B5EF4-FFF2-40B4-BE49-F238E27FC236}">
              <a16:creationId xmlns:a16="http://schemas.microsoft.com/office/drawing/2014/main" id="{2A3365AD-A747-4C29-A8EB-998E19D8D155}"/>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85" name="【児童館】&#10;一人当たり面積平均値テキスト">
          <a:extLst>
            <a:ext uri="{FF2B5EF4-FFF2-40B4-BE49-F238E27FC236}">
              <a16:creationId xmlns:a16="http://schemas.microsoft.com/office/drawing/2014/main" id="{985801C7-88E4-4BBD-8D61-552C0F9882D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86" name="フローチャート: 判断 585">
          <a:extLst>
            <a:ext uri="{FF2B5EF4-FFF2-40B4-BE49-F238E27FC236}">
              <a16:creationId xmlns:a16="http://schemas.microsoft.com/office/drawing/2014/main" id="{5338050A-50A4-4CC9-9339-5690BB18021C}"/>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87" name="フローチャート: 判断 586">
          <a:extLst>
            <a:ext uri="{FF2B5EF4-FFF2-40B4-BE49-F238E27FC236}">
              <a16:creationId xmlns:a16="http://schemas.microsoft.com/office/drawing/2014/main" id="{A1C49C1A-409D-4F9B-AA5D-AFD44CA2E3CA}"/>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8" name="フローチャート: 判断 587">
          <a:extLst>
            <a:ext uri="{FF2B5EF4-FFF2-40B4-BE49-F238E27FC236}">
              <a16:creationId xmlns:a16="http://schemas.microsoft.com/office/drawing/2014/main" id="{AF0CC665-2C3A-43AE-904B-5F4C559D7923}"/>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589" name="フローチャート: 判断 588">
          <a:extLst>
            <a:ext uri="{FF2B5EF4-FFF2-40B4-BE49-F238E27FC236}">
              <a16:creationId xmlns:a16="http://schemas.microsoft.com/office/drawing/2014/main" id="{6005EA46-C973-4180-8ADE-CAAED8DFBAD2}"/>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590" name="フローチャート: 判断 589">
          <a:extLst>
            <a:ext uri="{FF2B5EF4-FFF2-40B4-BE49-F238E27FC236}">
              <a16:creationId xmlns:a16="http://schemas.microsoft.com/office/drawing/2014/main" id="{3807ECE9-2EC0-47B1-871D-60036739173D}"/>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3E09B895-6EDC-45AD-A998-654173628FE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5C459EC3-0BB4-4713-8826-BF3E760BC7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2250E03-577E-42A2-9674-56E9F1E583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71813B36-FF0C-42FE-AC4B-1754D3D8E7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BD744590-8A7B-4703-BB82-AF63A9676D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596" name="楕円 595">
          <a:extLst>
            <a:ext uri="{FF2B5EF4-FFF2-40B4-BE49-F238E27FC236}">
              <a16:creationId xmlns:a16="http://schemas.microsoft.com/office/drawing/2014/main" id="{31F78DEC-4EDC-4F78-A8BD-20C4B18A949E}"/>
            </a:ext>
          </a:extLst>
        </xdr:cNvPr>
        <xdr:cNvSpPr/>
      </xdr:nvSpPr>
      <xdr:spPr>
        <a:xfrm>
          <a:off x="22110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597" name="【児童館】&#10;一人当たり面積該当値テキスト">
          <a:extLst>
            <a:ext uri="{FF2B5EF4-FFF2-40B4-BE49-F238E27FC236}">
              <a16:creationId xmlns:a16="http://schemas.microsoft.com/office/drawing/2014/main" id="{7106F7B9-B8E0-44C9-976E-564D673D2DE0}"/>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598" name="楕円 597">
          <a:extLst>
            <a:ext uri="{FF2B5EF4-FFF2-40B4-BE49-F238E27FC236}">
              <a16:creationId xmlns:a16="http://schemas.microsoft.com/office/drawing/2014/main" id="{AC904CC6-4902-458C-A908-8E7EA53A8D5B}"/>
            </a:ext>
          </a:extLst>
        </xdr:cNvPr>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599" name="直線コネクタ 598">
          <a:extLst>
            <a:ext uri="{FF2B5EF4-FFF2-40B4-BE49-F238E27FC236}">
              <a16:creationId xmlns:a16="http://schemas.microsoft.com/office/drawing/2014/main" id="{270718D7-2C6B-4BF0-A8E5-622E5245E970}"/>
            </a:ext>
          </a:extLst>
        </xdr:cNvPr>
        <xdr:cNvCxnSpPr/>
      </xdr:nvCxnSpPr>
      <xdr:spPr>
        <a:xfrm>
          <a:off x="21323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600" name="楕円 599">
          <a:extLst>
            <a:ext uri="{FF2B5EF4-FFF2-40B4-BE49-F238E27FC236}">
              <a16:creationId xmlns:a16="http://schemas.microsoft.com/office/drawing/2014/main" id="{73AF9F04-9695-46DA-A3AE-65591E940FDE}"/>
            </a:ext>
          </a:extLst>
        </xdr:cNvPr>
        <xdr:cNvSpPr/>
      </xdr:nvSpPr>
      <xdr:spPr>
        <a:xfrm>
          <a:off x="20383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88900</xdr:rowOff>
    </xdr:to>
    <xdr:cxnSp macro="">
      <xdr:nvCxnSpPr>
        <xdr:cNvPr id="601" name="直線コネクタ 600">
          <a:extLst>
            <a:ext uri="{FF2B5EF4-FFF2-40B4-BE49-F238E27FC236}">
              <a16:creationId xmlns:a16="http://schemas.microsoft.com/office/drawing/2014/main" id="{60C85A1C-D8B5-4D5F-A032-179A395645B0}"/>
            </a:ext>
          </a:extLst>
        </xdr:cNvPr>
        <xdr:cNvCxnSpPr/>
      </xdr:nvCxnSpPr>
      <xdr:spPr>
        <a:xfrm>
          <a:off x="20434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38100</xdr:rowOff>
    </xdr:from>
    <xdr:to>
      <xdr:col>102</xdr:col>
      <xdr:colOff>165100</xdr:colOff>
      <xdr:row>84</xdr:row>
      <xdr:rowOff>139700</xdr:rowOff>
    </xdr:to>
    <xdr:sp macro="" textlink="">
      <xdr:nvSpPr>
        <xdr:cNvPr id="602" name="楕円 601">
          <a:extLst>
            <a:ext uri="{FF2B5EF4-FFF2-40B4-BE49-F238E27FC236}">
              <a16:creationId xmlns:a16="http://schemas.microsoft.com/office/drawing/2014/main" id="{8E112E37-A928-4A6D-B38F-F15149BFB457}"/>
            </a:ext>
          </a:extLst>
        </xdr:cNvPr>
        <xdr:cNvSpPr/>
      </xdr:nvSpPr>
      <xdr:spPr>
        <a:xfrm>
          <a:off x="19494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88900</xdr:rowOff>
    </xdr:from>
    <xdr:to>
      <xdr:col>107</xdr:col>
      <xdr:colOff>50800</xdr:colOff>
      <xdr:row>84</xdr:row>
      <xdr:rowOff>88900</xdr:rowOff>
    </xdr:to>
    <xdr:cxnSp macro="">
      <xdr:nvCxnSpPr>
        <xdr:cNvPr id="603" name="直線コネクタ 602">
          <a:extLst>
            <a:ext uri="{FF2B5EF4-FFF2-40B4-BE49-F238E27FC236}">
              <a16:creationId xmlns:a16="http://schemas.microsoft.com/office/drawing/2014/main" id="{B2FE0871-B792-4886-8B70-09DC08A2B923}"/>
            </a:ext>
          </a:extLst>
        </xdr:cNvPr>
        <xdr:cNvCxnSpPr/>
      </xdr:nvCxnSpPr>
      <xdr:spPr>
        <a:xfrm>
          <a:off x="19545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04" name="n_1aveValue【児童館】&#10;一人当たり面積">
          <a:extLst>
            <a:ext uri="{FF2B5EF4-FFF2-40B4-BE49-F238E27FC236}">
              <a16:creationId xmlns:a16="http://schemas.microsoft.com/office/drawing/2014/main" id="{EDC239AB-DFA7-448E-99B2-3881511A82BB}"/>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05" name="n_2aveValue【児童館】&#10;一人当たり面積">
          <a:extLst>
            <a:ext uri="{FF2B5EF4-FFF2-40B4-BE49-F238E27FC236}">
              <a16:creationId xmlns:a16="http://schemas.microsoft.com/office/drawing/2014/main" id="{86E69835-EB8B-47E8-A762-29B16DCE809B}"/>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06" name="n_3aveValue【児童館】&#10;一人当たり面積">
          <a:extLst>
            <a:ext uri="{FF2B5EF4-FFF2-40B4-BE49-F238E27FC236}">
              <a16:creationId xmlns:a16="http://schemas.microsoft.com/office/drawing/2014/main" id="{87D4514D-1142-4A4F-8399-A0449177F15E}"/>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07" name="n_4aveValue【児童館】&#10;一人当たり面積">
          <a:extLst>
            <a:ext uri="{FF2B5EF4-FFF2-40B4-BE49-F238E27FC236}">
              <a16:creationId xmlns:a16="http://schemas.microsoft.com/office/drawing/2014/main" id="{A439FE2D-A567-4446-A562-9B27B4763E72}"/>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608" name="n_1mainValue【児童館】&#10;一人当たり面積">
          <a:extLst>
            <a:ext uri="{FF2B5EF4-FFF2-40B4-BE49-F238E27FC236}">
              <a16:creationId xmlns:a16="http://schemas.microsoft.com/office/drawing/2014/main" id="{1862D489-E12D-4E7A-909D-18B535AF607E}"/>
            </a:ext>
          </a:extLst>
        </xdr:cNvPr>
        <xdr:cNvSpPr txBox="1"/>
      </xdr:nvSpPr>
      <xdr:spPr>
        <a:xfrm>
          <a:off x="21075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609" name="n_2mainValue【児童館】&#10;一人当たり面積">
          <a:extLst>
            <a:ext uri="{FF2B5EF4-FFF2-40B4-BE49-F238E27FC236}">
              <a16:creationId xmlns:a16="http://schemas.microsoft.com/office/drawing/2014/main" id="{405A9855-A935-47E8-8565-D36198A0A216}"/>
            </a:ext>
          </a:extLst>
        </xdr:cNvPr>
        <xdr:cNvSpPr txBox="1"/>
      </xdr:nvSpPr>
      <xdr:spPr>
        <a:xfrm>
          <a:off x="20199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130827</xdr:rowOff>
    </xdr:from>
    <xdr:ext cx="469744" cy="259045"/>
    <xdr:sp macro="" textlink="">
      <xdr:nvSpPr>
        <xdr:cNvPr id="610" name="n_3mainValue【児童館】&#10;一人当たり面積">
          <a:extLst>
            <a:ext uri="{FF2B5EF4-FFF2-40B4-BE49-F238E27FC236}">
              <a16:creationId xmlns:a16="http://schemas.microsoft.com/office/drawing/2014/main" id="{FE26645A-A2C6-4648-B75D-FA4262548FF9}"/>
            </a:ext>
          </a:extLst>
        </xdr:cNvPr>
        <xdr:cNvSpPr txBox="1"/>
      </xdr:nvSpPr>
      <xdr:spPr>
        <a:xfrm>
          <a:off x="19310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2A92EAD2-629D-47C0-B866-6A542FE8B4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253A0169-575E-46B4-8DC0-B0D32AC166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2B97F62B-3314-42C7-81C2-1F2D8A4E2D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AEFD5E68-2EEE-4FA9-96F8-9716E0CCD3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1F490086-8832-4048-8C16-4F7517C20B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B920B6CF-4FDC-47AD-8384-5DEEC5974D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925A13A6-9E4C-4EA2-91F7-7900DC0191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84A2A5D0-82B7-4503-AFA5-165986FD75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CC8507C0-600E-42A4-B928-30B9EBABAF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5E5D16A8-DE2D-4AC8-ACD2-178EAEECEC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A7F7C081-AC9E-4F34-B08B-51460DF4370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9E4C8336-075D-4B23-B432-325685D407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23AC0415-A8EE-4A46-89D5-65A2D6E566A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3C360EEE-8DC2-4153-ACED-3A830FB92A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758A3D94-DF26-484F-A6EC-2F426DF6F9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E80FEA3D-4E28-419A-921F-17BDA85108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1293E0D7-8A9E-4B00-B089-2DAAA20327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5294FF60-ABD7-4618-A46C-98FC9E1C42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A5969DF0-3799-4360-A990-E7FA1F29F0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37E0B93C-EBDB-4C6B-91A1-782047503ED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9D8826A6-C04D-46FB-9CB4-F30370C173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2270C119-D0A3-4B9B-AE18-1909C70AF52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51AFF8B4-C623-4B8B-8237-2B46BE9AA28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E9B24AC-0047-49DD-955F-5F0AE32BAB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B160C5BA-DF29-4A2A-B849-BD8B21BAC7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8EBF3CD2-843B-4FF9-93FD-8E23E804AD7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01C8FB5C-E483-49DE-9BF2-2F486721B72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C3702055-6BCD-4E5F-9705-1E032E928B1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39" name="【公民館】&#10;有形固定資産減価償却率最大値テキスト">
          <a:extLst>
            <a:ext uri="{FF2B5EF4-FFF2-40B4-BE49-F238E27FC236}">
              <a16:creationId xmlns:a16="http://schemas.microsoft.com/office/drawing/2014/main" id="{528D821F-E4EE-491D-80F4-E8B64F56AE47}"/>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40" name="直線コネクタ 639">
          <a:extLst>
            <a:ext uri="{FF2B5EF4-FFF2-40B4-BE49-F238E27FC236}">
              <a16:creationId xmlns:a16="http://schemas.microsoft.com/office/drawing/2014/main" id="{C3B1FE53-50FF-4B90-B473-61820D4D3426}"/>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41" name="【公民館】&#10;有形固定資産減価償却率平均値テキスト">
          <a:extLst>
            <a:ext uri="{FF2B5EF4-FFF2-40B4-BE49-F238E27FC236}">
              <a16:creationId xmlns:a16="http://schemas.microsoft.com/office/drawing/2014/main" id="{BF5A43FC-4956-4D74-BD25-1DCA0271CE04}"/>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42" name="フローチャート: 判断 641">
          <a:extLst>
            <a:ext uri="{FF2B5EF4-FFF2-40B4-BE49-F238E27FC236}">
              <a16:creationId xmlns:a16="http://schemas.microsoft.com/office/drawing/2014/main" id="{11636414-8848-40B4-9AA6-5E141A162A1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43" name="フローチャート: 判断 642">
          <a:extLst>
            <a:ext uri="{FF2B5EF4-FFF2-40B4-BE49-F238E27FC236}">
              <a16:creationId xmlns:a16="http://schemas.microsoft.com/office/drawing/2014/main" id="{9DBF9A2B-3EA8-41CC-B8CE-B7AF2EFA22BC}"/>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44" name="フローチャート: 判断 643">
          <a:extLst>
            <a:ext uri="{FF2B5EF4-FFF2-40B4-BE49-F238E27FC236}">
              <a16:creationId xmlns:a16="http://schemas.microsoft.com/office/drawing/2014/main" id="{582D301C-25E9-41DD-A73F-2CBE35FF13E7}"/>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45" name="フローチャート: 判断 644">
          <a:extLst>
            <a:ext uri="{FF2B5EF4-FFF2-40B4-BE49-F238E27FC236}">
              <a16:creationId xmlns:a16="http://schemas.microsoft.com/office/drawing/2014/main" id="{21A6FE04-2081-46AF-86E0-6716AC222F3B}"/>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46" name="フローチャート: 判断 645">
          <a:extLst>
            <a:ext uri="{FF2B5EF4-FFF2-40B4-BE49-F238E27FC236}">
              <a16:creationId xmlns:a16="http://schemas.microsoft.com/office/drawing/2014/main" id="{B25E1725-7DB6-4671-AD52-49F1FBFD9035}"/>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585631D3-C9DA-4497-B63E-5EBA5DAFE7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CB12839B-E250-4C4A-97FD-95EF06AE5A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45F728C9-5D29-419A-A822-CB00EE6E84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6E961171-AE7F-4FF2-A79F-246C62B853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BD2AE254-0012-4E3E-98EE-5499AC8280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30299</xdr:rowOff>
    </xdr:from>
    <xdr:to>
      <xdr:col>85</xdr:col>
      <xdr:colOff>177800</xdr:colOff>
      <xdr:row>103</xdr:row>
      <xdr:rowOff>131899</xdr:rowOff>
    </xdr:to>
    <xdr:sp macro="" textlink="">
      <xdr:nvSpPr>
        <xdr:cNvPr id="652" name="楕円 651">
          <a:extLst>
            <a:ext uri="{FF2B5EF4-FFF2-40B4-BE49-F238E27FC236}">
              <a16:creationId xmlns:a16="http://schemas.microsoft.com/office/drawing/2014/main" id="{17611CBF-3019-46FB-811D-3CF1B9387675}"/>
            </a:ext>
          </a:extLst>
        </xdr:cNvPr>
        <xdr:cNvSpPr/>
      </xdr:nvSpPr>
      <xdr:spPr>
        <a:xfrm>
          <a:off x="162687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53176</xdr:rowOff>
    </xdr:from>
    <xdr:ext cx="405111" cy="259045"/>
    <xdr:sp macro="" textlink="">
      <xdr:nvSpPr>
        <xdr:cNvPr id="653" name="【公民館】&#10;有形固定資産減価償却率該当値テキスト">
          <a:extLst>
            <a:ext uri="{FF2B5EF4-FFF2-40B4-BE49-F238E27FC236}">
              <a16:creationId xmlns:a16="http://schemas.microsoft.com/office/drawing/2014/main" id="{B1BB59D7-D956-49B5-AD19-2F55941C30B5}"/>
            </a:ext>
          </a:extLst>
        </xdr:cNvPr>
        <xdr:cNvSpPr txBox="1"/>
      </xdr:nvSpPr>
      <xdr:spPr>
        <a:xfrm>
          <a:off x="16357600" y="1754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157662</xdr:rowOff>
    </xdr:from>
    <xdr:to>
      <xdr:col>81</xdr:col>
      <xdr:colOff>101600</xdr:colOff>
      <xdr:row>103</xdr:row>
      <xdr:rowOff>87812</xdr:rowOff>
    </xdr:to>
    <xdr:sp macro="" textlink="">
      <xdr:nvSpPr>
        <xdr:cNvPr id="654" name="楕円 653">
          <a:extLst>
            <a:ext uri="{FF2B5EF4-FFF2-40B4-BE49-F238E27FC236}">
              <a16:creationId xmlns:a16="http://schemas.microsoft.com/office/drawing/2014/main" id="{7E09EE16-EB06-4214-A791-922133CBFE25}"/>
            </a:ext>
          </a:extLst>
        </xdr:cNvPr>
        <xdr:cNvSpPr/>
      </xdr:nvSpPr>
      <xdr:spPr>
        <a:xfrm>
          <a:off x="15430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37012</xdr:rowOff>
    </xdr:from>
    <xdr:to>
      <xdr:col>85</xdr:col>
      <xdr:colOff>127000</xdr:colOff>
      <xdr:row>103</xdr:row>
      <xdr:rowOff>81099</xdr:rowOff>
    </xdr:to>
    <xdr:cxnSp macro="">
      <xdr:nvCxnSpPr>
        <xdr:cNvPr id="655" name="直線コネクタ 654">
          <a:extLst>
            <a:ext uri="{FF2B5EF4-FFF2-40B4-BE49-F238E27FC236}">
              <a16:creationId xmlns:a16="http://schemas.microsoft.com/office/drawing/2014/main" id="{450858D7-821E-409D-AA8D-F7E97AEB2AA1}"/>
            </a:ext>
          </a:extLst>
        </xdr:cNvPr>
        <xdr:cNvCxnSpPr/>
      </xdr:nvCxnSpPr>
      <xdr:spPr>
        <a:xfrm>
          <a:off x="15481300" y="1769636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115207</xdr:rowOff>
    </xdr:from>
    <xdr:to>
      <xdr:col>76</xdr:col>
      <xdr:colOff>165100</xdr:colOff>
      <xdr:row>103</xdr:row>
      <xdr:rowOff>45357</xdr:rowOff>
    </xdr:to>
    <xdr:sp macro="" textlink="">
      <xdr:nvSpPr>
        <xdr:cNvPr id="656" name="楕円 655">
          <a:extLst>
            <a:ext uri="{FF2B5EF4-FFF2-40B4-BE49-F238E27FC236}">
              <a16:creationId xmlns:a16="http://schemas.microsoft.com/office/drawing/2014/main" id="{267ABB6D-CC11-4346-9BE7-097C62DF9C94}"/>
            </a:ext>
          </a:extLst>
        </xdr:cNvPr>
        <xdr:cNvSpPr/>
      </xdr:nvSpPr>
      <xdr:spPr>
        <a:xfrm>
          <a:off x="1454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166007</xdr:rowOff>
    </xdr:from>
    <xdr:to>
      <xdr:col>81</xdr:col>
      <xdr:colOff>50800</xdr:colOff>
      <xdr:row>103</xdr:row>
      <xdr:rowOff>37012</xdr:rowOff>
    </xdr:to>
    <xdr:cxnSp macro="">
      <xdr:nvCxnSpPr>
        <xdr:cNvPr id="657" name="直線コネクタ 656">
          <a:extLst>
            <a:ext uri="{FF2B5EF4-FFF2-40B4-BE49-F238E27FC236}">
              <a16:creationId xmlns:a16="http://schemas.microsoft.com/office/drawing/2014/main" id="{388732DB-F71C-4672-ACDD-425AE6756F6F}"/>
            </a:ext>
          </a:extLst>
        </xdr:cNvPr>
        <xdr:cNvCxnSpPr/>
      </xdr:nvCxnSpPr>
      <xdr:spPr>
        <a:xfrm>
          <a:off x="14592300" y="176539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658" name="楕円 657">
          <a:extLst>
            <a:ext uri="{FF2B5EF4-FFF2-40B4-BE49-F238E27FC236}">
              <a16:creationId xmlns:a16="http://schemas.microsoft.com/office/drawing/2014/main" id="{A35CF58D-28C6-4D2A-A95A-EDFB3126D055}"/>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166007</xdr:rowOff>
    </xdr:to>
    <xdr:cxnSp macro="">
      <xdr:nvCxnSpPr>
        <xdr:cNvPr id="659" name="直線コネクタ 658">
          <a:extLst>
            <a:ext uri="{FF2B5EF4-FFF2-40B4-BE49-F238E27FC236}">
              <a16:creationId xmlns:a16="http://schemas.microsoft.com/office/drawing/2014/main" id="{997CAAF5-44BA-48B9-B49F-C1D5F866C5DA}"/>
            </a:ext>
          </a:extLst>
        </xdr:cNvPr>
        <xdr:cNvCxnSpPr/>
      </xdr:nvCxnSpPr>
      <xdr:spPr>
        <a:xfrm>
          <a:off x="13703300" y="176098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60" name="n_1aveValue【公民館】&#10;有形固定資産減価償却率">
          <a:extLst>
            <a:ext uri="{FF2B5EF4-FFF2-40B4-BE49-F238E27FC236}">
              <a16:creationId xmlns:a16="http://schemas.microsoft.com/office/drawing/2014/main" id="{72A65D25-2DFC-4F83-A91C-03CD0ED00264}"/>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61" name="n_2aveValue【公民館】&#10;有形固定資産減価償却率">
          <a:extLst>
            <a:ext uri="{FF2B5EF4-FFF2-40B4-BE49-F238E27FC236}">
              <a16:creationId xmlns:a16="http://schemas.microsoft.com/office/drawing/2014/main" id="{7336E0C1-285C-445D-B586-579B9A480328}"/>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62" name="n_3aveValue【公民館】&#10;有形固定資産減価償却率">
          <a:extLst>
            <a:ext uri="{FF2B5EF4-FFF2-40B4-BE49-F238E27FC236}">
              <a16:creationId xmlns:a16="http://schemas.microsoft.com/office/drawing/2014/main" id="{8109A785-1EFD-49E6-B24B-F4F906B09B52}"/>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63" name="n_4aveValue【公民館】&#10;有形固定資産減価償却率">
          <a:extLst>
            <a:ext uri="{FF2B5EF4-FFF2-40B4-BE49-F238E27FC236}">
              <a16:creationId xmlns:a16="http://schemas.microsoft.com/office/drawing/2014/main" id="{8B2BD116-B924-4757-83FB-F52475908E6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104339</xdr:rowOff>
    </xdr:from>
    <xdr:ext cx="405111" cy="259045"/>
    <xdr:sp macro="" textlink="">
      <xdr:nvSpPr>
        <xdr:cNvPr id="664" name="n_1mainValue【公民館】&#10;有形固定資産減価償却率">
          <a:extLst>
            <a:ext uri="{FF2B5EF4-FFF2-40B4-BE49-F238E27FC236}">
              <a16:creationId xmlns:a16="http://schemas.microsoft.com/office/drawing/2014/main" id="{5C9ACA47-FCF7-45BA-A2EF-49A8CB32BBD3}"/>
            </a:ext>
          </a:extLst>
        </xdr:cNvPr>
        <xdr:cNvSpPr txBox="1"/>
      </xdr:nvSpPr>
      <xdr:spPr>
        <a:xfrm>
          <a:off x="152660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61884</xdr:rowOff>
    </xdr:from>
    <xdr:ext cx="405111" cy="259045"/>
    <xdr:sp macro="" textlink="">
      <xdr:nvSpPr>
        <xdr:cNvPr id="665" name="n_2mainValue【公民館】&#10;有形固定資産減価償却率">
          <a:extLst>
            <a:ext uri="{FF2B5EF4-FFF2-40B4-BE49-F238E27FC236}">
              <a16:creationId xmlns:a16="http://schemas.microsoft.com/office/drawing/2014/main" id="{91822FA7-1A0A-4F6B-8DAA-847BE0646571}"/>
            </a:ext>
          </a:extLst>
        </xdr:cNvPr>
        <xdr:cNvSpPr txBox="1"/>
      </xdr:nvSpPr>
      <xdr:spPr>
        <a:xfrm>
          <a:off x="14389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666" name="n_3mainValue【公民館】&#10;有形固定資産減価償却率">
          <a:extLst>
            <a:ext uri="{FF2B5EF4-FFF2-40B4-BE49-F238E27FC236}">
              <a16:creationId xmlns:a16="http://schemas.microsoft.com/office/drawing/2014/main" id="{F57F4623-41A8-45AF-9AD2-44EAD7F89E99}"/>
            </a:ext>
          </a:extLst>
        </xdr:cNvPr>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126DEEB5-27E8-4263-A130-DDA0166206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99074B06-238C-4EBC-A8C2-2B8C077F7D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93658C8A-BF35-46A1-90FA-7C45CF2F40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4AF80780-931A-48FC-B0D4-233750DE4D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3FFADEEC-89DA-4A4C-9109-D2C8A89432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621C2A29-9687-4845-B635-447C01FDF7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FFCE27C1-3673-47AB-80F0-40043179DC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3E360F0D-4778-4D57-8129-521A769856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F6212804-C537-457C-9A75-5FAD3CA651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A292BD50-6CA8-4C27-9848-B9194A44A0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8A6FE954-1EAB-47FE-A5E0-79ECDB0D440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731F850C-F369-44A1-A6FC-EB0C488256B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CB5BA667-3919-4E5D-914E-E4337FA359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79D4A3EB-0B58-4462-AC2A-9F374FC00CD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239C86EB-2625-4BC9-A795-93E187D9EB0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9EED8211-CC3A-4E6C-83CC-92BF97E621B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5FA4BE76-FB6A-4676-8F1B-82B3CBDD070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F9887CB5-F82F-4D19-8263-6F758289C8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3C2A2476-E271-45D7-941D-A1B3E40BB4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0FA4AC34-0D52-4992-80A7-134C3EB6102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E7AB2248-AAD7-46BD-ADCB-425ABD8EF0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E745088B-B6CD-427D-B56E-1C9C1DA1862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1F3FECE4-C216-4240-B524-00C84E379E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DB898D5B-9557-4A81-8747-44F60B6E44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9D5DB8A6-F4DC-407C-80A6-267964B18B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92" name="直線コネクタ 691">
          <a:extLst>
            <a:ext uri="{FF2B5EF4-FFF2-40B4-BE49-F238E27FC236}">
              <a16:creationId xmlns:a16="http://schemas.microsoft.com/office/drawing/2014/main" id="{5261D31E-8E60-471B-8A21-B7364B0E33EA}"/>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3" name="【公民館】&#10;一人当たり面積最小値テキスト">
          <a:extLst>
            <a:ext uri="{FF2B5EF4-FFF2-40B4-BE49-F238E27FC236}">
              <a16:creationId xmlns:a16="http://schemas.microsoft.com/office/drawing/2014/main" id="{78E4514C-A3AE-414D-AF9A-C2CDA565948F}"/>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4" name="直線コネクタ 693">
          <a:extLst>
            <a:ext uri="{FF2B5EF4-FFF2-40B4-BE49-F238E27FC236}">
              <a16:creationId xmlns:a16="http://schemas.microsoft.com/office/drawing/2014/main" id="{8737D78D-D394-4EDF-A7F3-62CBDCF0FBC4}"/>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95" name="【公民館】&#10;一人当たり面積最大値テキスト">
          <a:extLst>
            <a:ext uri="{FF2B5EF4-FFF2-40B4-BE49-F238E27FC236}">
              <a16:creationId xmlns:a16="http://schemas.microsoft.com/office/drawing/2014/main" id="{47BD2F8A-2B01-4D64-AD61-A65165DA3543}"/>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96" name="直線コネクタ 695">
          <a:extLst>
            <a:ext uri="{FF2B5EF4-FFF2-40B4-BE49-F238E27FC236}">
              <a16:creationId xmlns:a16="http://schemas.microsoft.com/office/drawing/2014/main" id="{D075AD93-C0E4-422D-93AF-C5190464BD89}"/>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97" name="【公民館】&#10;一人当たり面積平均値テキスト">
          <a:extLst>
            <a:ext uri="{FF2B5EF4-FFF2-40B4-BE49-F238E27FC236}">
              <a16:creationId xmlns:a16="http://schemas.microsoft.com/office/drawing/2014/main" id="{CCED7B1B-C83D-41BD-83BC-3E3CE62AD53D}"/>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98" name="フローチャート: 判断 697">
          <a:extLst>
            <a:ext uri="{FF2B5EF4-FFF2-40B4-BE49-F238E27FC236}">
              <a16:creationId xmlns:a16="http://schemas.microsoft.com/office/drawing/2014/main" id="{FB5D146F-029E-451D-A2D9-DB2D8D47E29A}"/>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99" name="フローチャート: 判断 698">
          <a:extLst>
            <a:ext uri="{FF2B5EF4-FFF2-40B4-BE49-F238E27FC236}">
              <a16:creationId xmlns:a16="http://schemas.microsoft.com/office/drawing/2014/main" id="{9513197F-00FE-4810-9009-1576E3D6FF32}"/>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00" name="フローチャート: 判断 699">
          <a:extLst>
            <a:ext uri="{FF2B5EF4-FFF2-40B4-BE49-F238E27FC236}">
              <a16:creationId xmlns:a16="http://schemas.microsoft.com/office/drawing/2014/main" id="{FAED0DA2-3E5A-488A-8A05-A7FD18551736}"/>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01" name="フローチャート: 判断 700">
          <a:extLst>
            <a:ext uri="{FF2B5EF4-FFF2-40B4-BE49-F238E27FC236}">
              <a16:creationId xmlns:a16="http://schemas.microsoft.com/office/drawing/2014/main" id="{D27BF034-8EB1-4D02-8539-4DC16C0AAEEC}"/>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02" name="フローチャート: 判断 701">
          <a:extLst>
            <a:ext uri="{FF2B5EF4-FFF2-40B4-BE49-F238E27FC236}">
              <a16:creationId xmlns:a16="http://schemas.microsoft.com/office/drawing/2014/main" id="{2FC66285-F919-4052-B1D0-6A64FD9497D6}"/>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7BABE79-79F3-4BFF-9202-7675E2F7DA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8B46F783-43C8-418B-96C5-7210DC2860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9F0E68E1-6D23-416F-B077-783EEBB59D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BBB25D56-959A-49F6-BB0A-ADF69B23F1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C8761D0B-28BE-4176-A124-CC3D00E978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708" name="楕円 707">
          <a:extLst>
            <a:ext uri="{FF2B5EF4-FFF2-40B4-BE49-F238E27FC236}">
              <a16:creationId xmlns:a16="http://schemas.microsoft.com/office/drawing/2014/main" id="{2174FF85-3987-4B17-9E83-FEA5FAF3222D}"/>
            </a:ext>
          </a:extLst>
        </xdr:cNvPr>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709" name="【公民館】&#10;一人当たり面積該当値テキスト">
          <a:extLst>
            <a:ext uri="{FF2B5EF4-FFF2-40B4-BE49-F238E27FC236}">
              <a16:creationId xmlns:a16="http://schemas.microsoft.com/office/drawing/2014/main" id="{6A78D5CB-2A79-451B-A31F-657822C412F8}"/>
            </a:ext>
          </a:extLst>
        </xdr:cNvPr>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710" name="楕円 709">
          <a:extLst>
            <a:ext uri="{FF2B5EF4-FFF2-40B4-BE49-F238E27FC236}">
              <a16:creationId xmlns:a16="http://schemas.microsoft.com/office/drawing/2014/main" id="{F4D8DCBB-CA4B-44D3-946F-4B9F2163B1B0}"/>
            </a:ext>
          </a:extLst>
        </xdr:cNvPr>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71301</xdr:rowOff>
    </xdr:to>
    <xdr:cxnSp macro="">
      <xdr:nvCxnSpPr>
        <xdr:cNvPr id="711" name="直線コネクタ 710">
          <a:extLst>
            <a:ext uri="{FF2B5EF4-FFF2-40B4-BE49-F238E27FC236}">
              <a16:creationId xmlns:a16="http://schemas.microsoft.com/office/drawing/2014/main" id="{F1F3CD0B-61F7-4DAF-90FE-E39856B01115}"/>
            </a:ext>
          </a:extLst>
        </xdr:cNvPr>
        <xdr:cNvCxnSpPr/>
      </xdr:nvCxnSpPr>
      <xdr:spPr>
        <a:xfrm>
          <a:off x="21323300" y="184164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712" name="楕円 711">
          <a:extLst>
            <a:ext uri="{FF2B5EF4-FFF2-40B4-BE49-F238E27FC236}">
              <a16:creationId xmlns:a16="http://schemas.microsoft.com/office/drawing/2014/main" id="{B6F4583D-84C7-4068-8AB1-3F56B6D2F38F}"/>
            </a:ext>
          </a:extLst>
        </xdr:cNvPr>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71301</xdr:rowOff>
    </xdr:to>
    <xdr:cxnSp macro="">
      <xdr:nvCxnSpPr>
        <xdr:cNvPr id="713" name="直線コネクタ 712">
          <a:extLst>
            <a:ext uri="{FF2B5EF4-FFF2-40B4-BE49-F238E27FC236}">
              <a16:creationId xmlns:a16="http://schemas.microsoft.com/office/drawing/2014/main" id="{928A7C6F-F260-4C97-BBA2-E52D31F211B6}"/>
            </a:ext>
          </a:extLst>
        </xdr:cNvPr>
        <xdr:cNvCxnSpPr/>
      </xdr:nvCxnSpPr>
      <xdr:spPr>
        <a:xfrm>
          <a:off x="20434300" y="1841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14" name="楕円 713">
          <a:extLst>
            <a:ext uri="{FF2B5EF4-FFF2-40B4-BE49-F238E27FC236}">
              <a16:creationId xmlns:a16="http://schemas.microsoft.com/office/drawing/2014/main" id="{F0764ECC-BC1F-4CC4-813D-8A577C472A62}"/>
            </a:ext>
          </a:extLst>
        </xdr:cNvPr>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71301</xdr:rowOff>
    </xdr:from>
    <xdr:to>
      <xdr:col>107</xdr:col>
      <xdr:colOff>50800</xdr:colOff>
      <xdr:row>107</xdr:row>
      <xdr:rowOff>71301</xdr:rowOff>
    </xdr:to>
    <xdr:cxnSp macro="">
      <xdr:nvCxnSpPr>
        <xdr:cNvPr id="715" name="直線コネクタ 714">
          <a:extLst>
            <a:ext uri="{FF2B5EF4-FFF2-40B4-BE49-F238E27FC236}">
              <a16:creationId xmlns:a16="http://schemas.microsoft.com/office/drawing/2014/main" id="{6B4F0B6F-08B9-4523-B741-ED991BC83C36}"/>
            </a:ext>
          </a:extLst>
        </xdr:cNvPr>
        <xdr:cNvCxnSpPr/>
      </xdr:nvCxnSpPr>
      <xdr:spPr>
        <a:xfrm>
          <a:off x="19545300" y="18416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16" name="n_1aveValue【公民館】&#10;一人当たり面積">
          <a:extLst>
            <a:ext uri="{FF2B5EF4-FFF2-40B4-BE49-F238E27FC236}">
              <a16:creationId xmlns:a16="http://schemas.microsoft.com/office/drawing/2014/main" id="{5702D9E2-78F6-4ECF-85A8-FA408D27542D}"/>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17" name="n_2aveValue【公民館】&#10;一人当たり面積">
          <a:extLst>
            <a:ext uri="{FF2B5EF4-FFF2-40B4-BE49-F238E27FC236}">
              <a16:creationId xmlns:a16="http://schemas.microsoft.com/office/drawing/2014/main" id="{1C72673F-657D-45B1-8DD3-6C7E658EBDBA}"/>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18" name="n_3aveValue【公民館】&#10;一人当たり面積">
          <a:extLst>
            <a:ext uri="{FF2B5EF4-FFF2-40B4-BE49-F238E27FC236}">
              <a16:creationId xmlns:a16="http://schemas.microsoft.com/office/drawing/2014/main" id="{246FB7A8-10EF-48C6-A59D-D0D8BB02891A}"/>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19" name="n_4aveValue【公民館】&#10;一人当たり面積">
          <a:extLst>
            <a:ext uri="{FF2B5EF4-FFF2-40B4-BE49-F238E27FC236}">
              <a16:creationId xmlns:a16="http://schemas.microsoft.com/office/drawing/2014/main" id="{15AC7FA2-D7CC-4F48-8BBD-D20BEADCC858}"/>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720" name="n_1mainValue【公民館】&#10;一人当たり面積">
          <a:extLst>
            <a:ext uri="{FF2B5EF4-FFF2-40B4-BE49-F238E27FC236}">
              <a16:creationId xmlns:a16="http://schemas.microsoft.com/office/drawing/2014/main" id="{C8D13B91-0811-4BDD-9E65-39F2D0EBC826}"/>
            </a:ext>
          </a:extLst>
        </xdr:cNvPr>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721" name="n_2mainValue【公民館】&#10;一人当たり面積">
          <a:extLst>
            <a:ext uri="{FF2B5EF4-FFF2-40B4-BE49-F238E27FC236}">
              <a16:creationId xmlns:a16="http://schemas.microsoft.com/office/drawing/2014/main" id="{23BBA544-F3B3-41C3-AA6C-CF746E1DCB2E}"/>
            </a:ext>
          </a:extLst>
        </xdr:cNvPr>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22" name="n_3mainValue【公民館】&#10;一人当たり面積">
          <a:extLst>
            <a:ext uri="{FF2B5EF4-FFF2-40B4-BE49-F238E27FC236}">
              <a16:creationId xmlns:a16="http://schemas.microsoft.com/office/drawing/2014/main" id="{A6A2D4FB-A392-4E64-9AD5-F28D8E8B4885}"/>
            </a:ext>
          </a:extLst>
        </xdr:cNvPr>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9FE8147E-0885-4C43-98B4-2897E9184D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85DE0735-9DC7-42B1-A3CA-2E7691E0E2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E268EE12-507F-43A5-9B2E-F163B7127C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ea"/>
              <a:ea typeface="+mn-ea"/>
              <a:cs typeface="+mn-cs"/>
            </a:rPr>
            <a:t>類似団体と比較して特に有形固定資産減価償却率が高くなっている施設は、学校施設、児童館であり、特に低くなっている施設は、認定こども園・幼稚園・保育所、公民館である。</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ea"/>
              <a:ea typeface="+mn-ea"/>
              <a:cs typeface="+mn-cs"/>
            </a:rPr>
            <a:t>学校施設については、昭和４０年代に多くの小中学校が建設されているため、有形固定資産減価償却率が高くなっている。ただし、耐震改修が必要な小中学校についてはすべて耐震改修を完了しているため、使用する上での問題はない。</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ea"/>
              <a:ea typeface="+mn-ea"/>
              <a:cs typeface="+mn-cs"/>
            </a:rPr>
            <a:t>児童館については、３館あるうちの２館が築３０年以上経過しており、有形固定資産減価償却率が高くなっている。</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ea"/>
              <a:ea typeface="+mn-ea"/>
              <a:cs typeface="+mn-cs"/>
            </a:rPr>
            <a:t>今後は公共施設等総合管理計画</a:t>
          </a:r>
          <a:r>
            <a:rPr kumimoji="1" lang="ja-JP" altLang="en-US" sz="1050" b="0" i="0" u="none" strike="noStrike" kern="0" cap="none" spc="0" normalizeH="0" baseline="0" noProof="0">
              <a:ln>
                <a:noFill/>
              </a:ln>
              <a:solidFill>
                <a:prstClr val="black"/>
              </a:solidFill>
              <a:effectLst/>
              <a:uLnTx/>
              <a:uFillTx/>
              <a:latin typeface="+mn-ea"/>
              <a:ea typeface="+mn-ea"/>
              <a:cs typeface="+mn-cs"/>
            </a:rPr>
            <a:t>及び</a:t>
          </a:r>
          <a:r>
            <a:rPr kumimoji="1" lang="ja-JP" altLang="ja-JP" sz="1050" b="0" i="0" u="none" strike="noStrike" kern="0" cap="none" spc="0" normalizeH="0" baseline="0" noProof="0">
              <a:ln>
                <a:noFill/>
              </a:ln>
              <a:solidFill>
                <a:prstClr val="black"/>
              </a:solidFill>
              <a:effectLst/>
              <a:uLnTx/>
              <a:uFillTx/>
              <a:latin typeface="+mn-ea"/>
              <a:ea typeface="+mn-ea"/>
              <a:cs typeface="+mn-cs"/>
            </a:rPr>
            <a:t>個別施設計画に基づき適切な維持管理に取り組んでいく必要がある。</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ea"/>
              <a:ea typeface="+mn-ea"/>
              <a:cs typeface="+mn-cs"/>
            </a:rPr>
            <a:t>認定こども園・幼稚園・保育所及び公民館については、平成２７年度に第３保育所の建て替えと中央公民館の建設を行い、平成３０年度に老朽化していた第１保育所を除却したため、有形固定資産減価償却率が低くなっている。認定こども園・幼稚園・保育所については、これらの事業により、一人当たり面積についても減少しており、今後の維持管理費用の減少も見込んでいる。</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72682F-409C-409C-978A-5998E16D88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27807C-77CE-4A90-B416-E032180FC2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6E5E82-B0A8-4F92-9C7F-47AD847B48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30720D-99E5-4957-92FF-FC44BE5E45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79B01E-AB40-4B81-9ECF-D5CBA6A12E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20A250-733F-440A-9ED5-26C79031FD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865246-CBDA-4007-A24F-A369E52D2B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A7805A-C24A-4A9B-A193-6830EBDE13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6CCB1C-B3EA-4658-B6ED-5F16D754E0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CA72D6-5E9D-4307-BCEA-274B4FC02C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B80611-1165-420A-A3A1-8298223E68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E8F108-21C5-45DA-85D5-A328A1D95C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C8CB09-2ED7-4678-948E-CEE12F995E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F6D518-596E-469B-99FF-5BD926F0BE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DF5387-A483-494E-ACE2-FDA32C5F7D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01B99A-488E-4DE8-8C95-137FCB002E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9D2C55-E2E9-4C4A-BE11-E14632BC2C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AF650A-3BAE-43F6-93EF-06310BFC68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3521D9-0CEA-4A84-892D-7F4F1D1D1E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10166A-7B53-4E54-A1E6-0A881BF252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CEAD18-CD65-4413-ADF9-9EC471E1CC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575015-7313-4A93-8D4A-69AE7D5B09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DCBF3E-471B-45F2-BE6F-3369CFCC33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4BF9EE-2B1F-48E0-B310-8FB5BF0024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AA521D-6C5D-452A-8A8F-1EE6A0721B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99603F-75D2-4552-91C1-54A6B60EF2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756AE1-2FBE-4DCE-B2D9-1F86DB9DFB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018C46-7C00-4671-B08F-DF13D85884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B3B84D-D746-45A4-8357-61A8A4C853F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B8E1C2-E63D-454B-8DF8-56EEBFD224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C3A186-403E-4D1A-85C9-81F5DC4FA3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0FE41E-D889-464C-BFD5-8958F93C97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590EC8-794B-42E6-A381-EF11C360C1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64D4BD4-3DA6-4E7B-8AFD-F23DAA153F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A1A1CC-CDD3-43C9-A092-F386020197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C3847B-8E11-459D-9592-1CE498F24A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683DE3-B6FD-44C6-864C-832499BBE9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99B18F-1C44-44C9-83C3-E8825AD80E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F5CE12-4261-42F3-BC70-0274600B5F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D5490A-6F4F-4287-A304-388C416036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4DECE0-1EEC-4C48-AD3C-1CD103A5E4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072540-E9E8-4331-B1C9-891BB1AB987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256FB20-AABA-4365-8372-F62BC2284E6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B52DF6-6705-44B7-91F2-74E285D8FB6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FFDC4C7-6B6D-442E-BC5C-680A78B98B6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E3BE8D1-AC59-49F5-A5EE-C099C6AA00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A6E9F5C-9511-4BF4-83D7-410FCB3D540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958BFEC-CA39-4231-B983-406412941CC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2D09EC7-A84C-47F0-AC78-9DFC2323BA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9A9AA0E-1376-491B-9139-E492F393E8E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165D762-A973-4542-9E50-1B86DE3F6B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D857E3-BB5A-4AB3-911A-E35E308A8D4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696D842-70B5-4404-AF05-621E2620B6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AE91F84-A78C-43BD-89B6-26C230647C9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8156965-A374-4350-B256-43B09EB149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3FBA85C-D042-43BA-9543-44E1D27180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4B17C36E-ED62-47A4-A071-CBD4E264EDB2}"/>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3BB82D1-0759-4946-804E-4C7DED55E451}"/>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653C593C-12C5-404D-ACCD-81A7575AA27F}"/>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21A6034F-764B-4C37-8674-8DA68E5A6469}"/>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2457A837-4B08-48F9-82D2-AE30630371E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5CBAF58-1482-42D1-AD7E-193E45786B9C}"/>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043BC1C-0BD0-4F80-AFCC-750FDB06C0EC}"/>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1AB8ED16-9E3C-4515-A4D9-5FDA98BAD2D5}"/>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4AD1DBB0-3B82-485D-A30E-F612384453BB}"/>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E4E4844D-29C5-4732-8853-89D2B87A4CB1}"/>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DC602C41-1EEA-433B-A5DF-73B3EC73366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895FE9-3374-46F1-8778-A86797A44E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96577F-B2A3-4DF9-9F84-4CCC5308AE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5A8ED0-5642-4C94-BE2B-87E30A54E5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3BCD75C-0946-4DF3-9410-B3FC000D266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D34093-9092-49D4-B2D2-4B505F9621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4" name="楕円 73">
          <a:extLst>
            <a:ext uri="{FF2B5EF4-FFF2-40B4-BE49-F238E27FC236}">
              <a16:creationId xmlns:a16="http://schemas.microsoft.com/office/drawing/2014/main" id="{1F432ED7-CE03-4EA2-AA0F-57CB62F8EED1}"/>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46281</xdr:rowOff>
    </xdr:from>
    <xdr:ext cx="405111" cy="259045"/>
    <xdr:sp macro="" textlink="">
      <xdr:nvSpPr>
        <xdr:cNvPr id="75" name="【図書館】&#10;有形固定資産減価償却率該当値テキスト">
          <a:extLst>
            <a:ext uri="{FF2B5EF4-FFF2-40B4-BE49-F238E27FC236}">
              <a16:creationId xmlns:a16="http://schemas.microsoft.com/office/drawing/2014/main" id="{3043D8A2-BB1B-4487-A6D9-F5DCD4AF2F8B}"/>
            </a:ext>
          </a:extLst>
        </xdr:cNvPr>
        <xdr:cNvSpPr txBox="1"/>
      </xdr:nvSpPr>
      <xdr:spPr>
        <a:xfrm>
          <a:off x="4673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33565</xdr:rowOff>
    </xdr:from>
    <xdr:to>
      <xdr:col>20</xdr:col>
      <xdr:colOff>38100</xdr:colOff>
      <xdr:row>38</xdr:row>
      <xdr:rowOff>135165</xdr:rowOff>
    </xdr:to>
    <xdr:sp macro="" textlink="">
      <xdr:nvSpPr>
        <xdr:cNvPr id="76" name="楕円 75">
          <a:extLst>
            <a:ext uri="{FF2B5EF4-FFF2-40B4-BE49-F238E27FC236}">
              <a16:creationId xmlns:a16="http://schemas.microsoft.com/office/drawing/2014/main" id="{5B323AB2-D86D-45C5-9C85-548D726B7B5B}"/>
            </a:ext>
          </a:extLst>
        </xdr:cNvPr>
        <xdr:cNvSpPr/>
      </xdr:nvSpPr>
      <xdr:spPr>
        <a:xfrm>
          <a:off x="3746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84365</xdr:rowOff>
    </xdr:from>
    <xdr:to>
      <xdr:col>24</xdr:col>
      <xdr:colOff>63500</xdr:colOff>
      <xdr:row>38</xdr:row>
      <xdr:rowOff>118654</xdr:rowOff>
    </xdr:to>
    <xdr:cxnSp macro="">
      <xdr:nvCxnSpPr>
        <xdr:cNvPr id="77" name="直線コネクタ 76">
          <a:extLst>
            <a:ext uri="{FF2B5EF4-FFF2-40B4-BE49-F238E27FC236}">
              <a16:creationId xmlns:a16="http://schemas.microsoft.com/office/drawing/2014/main" id="{017CA95D-2D16-4138-A4EA-DA618BA83283}"/>
            </a:ext>
          </a:extLst>
        </xdr:cNvPr>
        <xdr:cNvCxnSpPr/>
      </xdr:nvCxnSpPr>
      <xdr:spPr>
        <a:xfrm>
          <a:off x="3797300" y="659946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8" name="楕円 77">
          <a:extLst>
            <a:ext uri="{FF2B5EF4-FFF2-40B4-BE49-F238E27FC236}">
              <a16:creationId xmlns:a16="http://schemas.microsoft.com/office/drawing/2014/main" id="{8D378EA3-4E5E-47F5-9F1F-F0F7C832E1A5}"/>
            </a:ext>
          </a:extLst>
        </xdr:cNvPr>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84365</xdr:rowOff>
    </xdr:to>
    <xdr:cxnSp macro="">
      <xdr:nvCxnSpPr>
        <xdr:cNvPr id="79" name="直線コネクタ 78">
          <a:extLst>
            <a:ext uri="{FF2B5EF4-FFF2-40B4-BE49-F238E27FC236}">
              <a16:creationId xmlns:a16="http://schemas.microsoft.com/office/drawing/2014/main" id="{C918DBD6-82DF-459C-ACD3-5735517AC962}"/>
            </a:ext>
          </a:extLst>
        </xdr:cNvPr>
        <xdr:cNvCxnSpPr/>
      </xdr:nvCxnSpPr>
      <xdr:spPr>
        <a:xfrm>
          <a:off x="2908300" y="65651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9F2EF9E4-CC2F-466E-A9B8-88B1BDEFC4C3}"/>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50074</xdr:rowOff>
    </xdr:to>
    <xdr:cxnSp macro="">
      <xdr:nvCxnSpPr>
        <xdr:cNvPr id="81" name="直線コネクタ 80">
          <a:extLst>
            <a:ext uri="{FF2B5EF4-FFF2-40B4-BE49-F238E27FC236}">
              <a16:creationId xmlns:a16="http://schemas.microsoft.com/office/drawing/2014/main" id="{3250B1BD-C221-4E9A-A2BE-F1A6A65A22F2}"/>
            </a:ext>
          </a:extLst>
        </xdr:cNvPr>
        <xdr:cNvCxnSpPr/>
      </xdr:nvCxnSpPr>
      <xdr:spPr>
        <a:xfrm>
          <a:off x="2019300" y="653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2" name="n_1aveValue【図書館】&#10;有形固定資産減価償却率">
          <a:extLst>
            <a:ext uri="{FF2B5EF4-FFF2-40B4-BE49-F238E27FC236}">
              <a16:creationId xmlns:a16="http://schemas.microsoft.com/office/drawing/2014/main" id="{333D1715-0F2C-4E65-865A-04E2F7B50664}"/>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3" name="n_2aveValue【図書館】&#10;有形固定資産減価償却率">
          <a:extLst>
            <a:ext uri="{FF2B5EF4-FFF2-40B4-BE49-F238E27FC236}">
              <a16:creationId xmlns:a16="http://schemas.microsoft.com/office/drawing/2014/main" id="{C5C40C07-1D9E-451F-AF7D-5608B3F18E58}"/>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a:extLst>
            <a:ext uri="{FF2B5EF4-FFF2-40B4-BE49-F238E27FC236}">
              <a16:creationId xmlns:a16="http://schemas.microsoft.com/office/drawing/2014/main" id="{79298CAE-0288-4673-B11B-8AE13C7FE749}"/>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5" name="n_4aveValue【図書館】&#10;有形固定資産減価償却率">
          <a:extLst>
            <a:ext uri="{FF2B5EF4-FFF2-40B4-BE49-F238E27FC236}">
              <a16:creationId xmlns:a16="http://schemas.microsoft.com/office/drawing/2014/main" id="{5D43D7D3-FAB8-46DD-B2D3-3A1A625A7281}"/>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126292</xdr:rowOff>
    </xdr:from>
    <xdr:ext cx="405111" cy="259045"/>
    <xdr:sp macro="" textlink="">
      <xdr:nvSpPr>
        <xdr:cNvPr id="86" name="n_1mainValue【図書館】&#10;有形固定資産減価償却率">
          <a:extLst>
            <a:ext uri="{FF2B5EF4-FFF2-40B4-BE49-F238E27FC236}">
              <a16:creationId xmlns:a16="http://schemas.microsoft.com/office/drawing/2014/main" id="{588FD973-54AA-4925-A1DF-A3EFB26405C5}"/>
            </a:ext>
          </a:extLst>
        </xdr:cNvPr>
        <xdr:cNvSpPr txBox="1"/>
      </xdr:nvSpPr>
      <xdr:spPr>
        <a:xfrm>
          <a:off x="3582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7" name="n_2mainValue【図書館】&#10;有形固定資産減価償却率">
          <a:extLst>
            <a:ext uri="{FF2B5EF4-FFF2-40B4-BE49-F238E27FC236}">
              <a16:creationId xmlns:a16="http://schemas.microsoft.com/office/drawing/2014/main" id="{13FE6CD8-5281-40F6-A237-D6AE683AFAAA}"/>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57711</xdr:rowOff>
    </xdr:from>
    <xdr:ext cx="405111" cy="259045"/>
    <xdr:sp macro="" textlink="">
      <xdr:nvSpPr>
        <xdr:cNvPr id="88" name="n_3mainValue【図書館】&#10;有形固定資産減価償却率">
          <a:extLst>
            <a:ext uri="{FF2B5EF4-FFF2-40B4-BE49-F238E27FC236}">
              <a16:creationId xmlns:a16="http://schemas.microsoft.com/office/drawing/2014/main" id="{F783DC25-6247-47A6-9CA8-9F6CE1A7CDDB}"/>
            </a:ext>
          </a:extLst>
        </xdr:cNvPr>
        <xdr:cNvSpPr txBox="1"/>
      </xdr:nvSpPr>
      <xdr:spPr>
        <a:xfrm>
          <a:off x="1816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1487C6F-ECF8-4218-AE35-34C214654A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293F345-B26D-4BF5-81B1-D43C0A990C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21D7871-2FBD-458D-8B7C-089262A6C6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170C024-1605-4830-955A-A3E01117A2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1720D4D-A5A7-44AA-BD32-AE2F035EFA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3C47008-B426-4891-AF7C-5552C4B888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9E01A1C-3FFF-4198-8DB1-10C03A2344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7C04334-AFD2-48AA-9A00-8A2F98755F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92E5F81-060C-4067-B5DB-59DA48E7645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A2AD928-867C-4B98-84A8-C700B2E872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B04541B-EB22-4F58-84EE-8A26E5C2321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DAB174B-57DF-442A-8A9E-8ACE009756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562F185-C8F9-449C-BCE7-3BCEA80D63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987B196-7603-4E50-BA5A-FAA31E7A9E3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CA3DA5F-B5C3-45FB-8B6E-6DCDF7C4972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F62E30C-8341-4859-907A-A94F1DC2CDD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05D0AA3-404B-481F-9CE0-046418F7842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D601B59-78F2-46C0-A323-9E4A11FF873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29972B4-81F9-4B80-9AF3-9A0B75FF6F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906CF562-AFBF-4FD2-960A-9BB61A0F54A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303774D-D242-4AB7-860F-F272F60CED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54EB723-118F-46F5-83F9-DBCB64AC40E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6F519E61-F042-47D8-BF8B-9265533CFB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2" name="直線コネクタ 111">
          <a:extLst>
            <a:ext uri="{FF2B5EF4-FFF2-40B4-BE49-F238E27FC236}">
              <a16:creationId xmlns:a16="http://schemas.microsoft.com/office/drawing/2014/main" id="{DDACEF80-98FA-4425-9CAB-92CE2B41BA62}"/>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3" name="【図書館】&#10;一人当たり面積最小値テキスト">
          <a:extLst>
            <a:ext uri="{FF2B5EF4-FFF2-40B4-BE49-F238E27FC236}">
              <a16:creationId xmlns:a16="http://schemas.microsoft.com/office/drawing/2014/main" id="{20725BEC-61B0-43A0-95DD-7D634277DFBC}"/>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4" name="直線コネクタ 113">
          <a:extLst>
            <a:ext uri="{FF2B5EF4-FFF2-40B4-BE49-F238E27FC236}">
              <a16:creationId xmlns:a16="http://schemas.microsoft.com/office/drawing/2014/main" id="{60E6D113-AC54-4F14-B862-7BA5B1AAD6B8}"/>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5" name="【図書館】&#10;一人当たり面積最大値テキスト">
          <a:extLst>
            <a:ext uri="{FF2B5EF4-FFF2-40B4-BE49-F238E27FC236}">
              <a16:creationId xmlns:a16="http://schemas.microsoft.com/office/drawing/2014/main" id="{9978B93E-469D-41F5-A972-8AAC37F78918}"/>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6" name="直線コネクタ 115">
          <a:extLst>
            <a:ext uri="{FF2B5EF4-FFF2-40B4-BE49-F238E27FC236}">
              <a16:creationId xmlns:a16="http://schemas.microsoft.com/office/drawing/2014/main" id="{9B00DC7F-94B3-48D8-A846-88376BAEAFBC}"/>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7" name="【図書館】&#10;一人当たり面積平均値テキスト">
          <a:extLst>
            <a:ext uri="{FF2B5EF4-FFF2-40B4-BE49-F238E27FC236}">
              <a16:creationId xmlns:a16="http://schemas.microsoft.com/office/drawing/2014/main" id="{E8BF098F-85AD-4F8B-93F5-7B791338022C}"/>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8" name="フローチャート: 判断 117">
          <a:extLst>
            <a:ext uri="{FF2B5EF4-FFF2-40B4-BE49-F238E27FC236}">
              <a16:creationId xmlns:a16="http://schemas.microsoft.com/office/drawing/2014/main" id="{E9E2F90C-ED92-48D9-9E5D-531F7E1F0FDD}"/>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a:extLst>
            <a:ext uri="{FF2B5EF4-FFF2-40B4-BE49-F238E27FC236}">
              <a16:creationId xmlns:a16="http://schemas.microsoft.com/office/drawing/2014/main" id="{D19764B9-C293-41F8-8347-0C69020023FD}"/>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0" name="フローチャート: 判断 119">
          <a:extLst>
            <a:ext uri="{FF2B5EF4-FFF2-40B4-BE49-F238E27FC236}">
              <a16:creationId xmlns:a16="http://schemas.microsoft.com/office/drawing/2014/main" id="{F86E77B1-F40C-4602-88C2-12CACBA8B585}"/>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1" name="フローチャート: 判断 120">
          <a:extLst>
            <a:ext uri="{FF2B5EF4-FFF2-40B4-BE49-F238E27FC236}">
              <a16:creationId xmlns:a16="http://schemas.microsoft.com/office/drawing/2014/main" id="{5A768F67-CCED-4680-A5E3-FCFFBD29ABE2}"/>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2" name="フローチャート: 判断 121">
          <a:extLst>
            <a:ext uri="{FF2B5EF4-FFF2-40B4-BE49-F238E27FC236}">
              <a16:creationId xmlns:a16="http://schemas.microsoft.com/office/drawing/2014/main" id="{D384C940-AD38-498E-A1C8-541FA90BA0E7}"/>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09552CC-C7A5-422F-9ADA-DFEB6E2EEF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27DD6F4-C454-49F6-9B6E-F4ADE2CD35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B25E614-18C4-4984-A0B0-1C236D3467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2E18E6-A1AC-438A-822B-A747AE0EA2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310E8F5-7D01-4A8C-A195-D10A864308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28" name="楕円 127">
          <a:extLst>
            <a:ext uri="{FF2B5EF4-FFF2-40B4-BE49-F238E27FC236}">
              <a16:creationId xmlns:a16="http://schemas.microsoft.com/office/drawing/2014/main" id="{54B21941-10B9-4C7B-9E4C-97C3F8009344}"/>
            </a:ext>
          </a:extLst>
        </xdr:cNvPr>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29" name="【図書館】&#10;一人当たり面積該当値テキスト">
          <a:extLst>
            <a:ext uri="{FF2B5EF4-FFF2-40B4-BE49-F238E27FC236}">
              <a16:creationId xmlns:a16="http://schemas.microsoft.com/office/drawing/2014/main" id="{FA8A134C-658A-4D68-B8D4-A8B2CFBDDECB}"/>
            </a:ext>
          </a:extLst>
        </xdr:cNvPr>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0" name="楕円 129">
          <a:extLst>
            <a:ext uri="{FF2B5EF4-FFF2-40B4-BE49-F238E27FC236}">
              <a16:creationId xmlns:a16="http://schemas.microsoft.com/office/drawing/2014/main" id="{5B7F7C03-5FDF-4643-94DC-83F01AD27C8F}"/>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31" name="直線コネクタ 130">
          <a:extLst>
            <a:ext uri="{FF2B5EF4-FFF2-40B4-BE49-F238E27FC236}">
              <a16:creationId xmlns:a16="http://schemas.microsoft.com/office/drawing/2014/main" id="{DA16137D-C7C9-4F54-88CE-7309D23B2A9D}"/>
            </a:ext>
          </a:extLst>
        </xdr:cNvPr>
        <xdr:cNvCxnSpPr/>
      </xdr:nvCxnSpPr>
      <xdr:spPr>
        <a:xfrm>
          <a:off x="9639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2" name="楕円 131">
          <a:extLst>
            <a:ext uri="{FF2B5EF4-FFF2-40B4-BE49-F238E27FC236}">
              <a16:creationId xmlns:a16="http://schemas.microsoft.com/office/drawing/2014/main" id="{93801925-B8D5-422E-A971-D6180452574B}"/>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3" name="直線コネクタ 132">
          <a:extLst>
            <a:ext uri="{FF2B5EF4-FFF2-40B4-BE49-F238E27FC236}">
              <a16:creationId xmlns:a16="http://schemas.microsoft.com/office/drawing/2014/main" id="{A9C56DC7-05CD-48D4-AEF0-07185FD3C8CD}"/>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4" name="楕円 133">
          <a:extLst>
            <a:ext uri="{FF2B5EF4-FFF2-40B4-BE49-F238E27FC236}">
              <a16:creationId xmlns:a16="http://schemas.microsoft.com/office/drawing/2014/main" id="{BB46D72B-8029-46EC-9FB6-29C3E377DEB3}"/>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5" name="直線コネクタ 134">
          <a:extLst>
            <a:ext uri="{FF2B5EF4-FFF2-40B4-BE49-F238E27FC236}">
              <a16:creationId xmlns:a16="http://schemas.microsoft.com/office/drawing/2014/main" id="{69EAC304-B5BE-4D0C-AF1A-60B3A04C98AF}"/>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6" name="n_1aveValue【図書館】&#10;一人当たり面積">
          <a:extLst>
            <a:ext uri="{FF2B5EF4-FFF2-40B4-BE49-F238E27FC236}">
              <a16:creationId xmlns:a16="http://schemas.microsoft.com/office/drawing/2014/main" id="{57ABBFA6-058A-4874-BB4F-3D85B31C044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7" name="n_2aveValue【図書館】&#10;一人当たり面積">
          <a:extLst>
            <a:ext uri="{FF2B5EF4-FFF2-40B4-BE49-F238E27FC236}">
              <a16:creationId xmlns:a16="http://schemas.microsoft.com/office/drawing/2014/main" id="{41FECA6A-AAB5-4911-A2D1-5ADF7CE94A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8" name="n_3aveValue【図書館】&#10;一人当たり面積">
          <a:extLst>
            <a:ext uri="{FF2B5EF4-FFF2-40B4-BE49-F238E27FC236}">
              <a16:creationId xmlns:a16="http://schemas.microsoft.com/office/drawing/2014/main" id="{0667ACC9-C89F-42B7-97D3-C9F0A15EF977}"/>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9" name="n_4aveValue【図書館】&#10;一人当たり面積">
          <a:extLst>
            <a:ext uri="{FF2B5EF4-FFF2-40B4-BE49-F238E27FC236}">
              <a16:creationId xmlns:a16="http://schemas.microsoft.com/office/drawing/2014/main" id="{AEC26D6B-E3D6-48B2-8D67-C92C5666AB5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0" name="n_1mainValue【図書館】&#10;一人当たり面積">
          <a:extLst>
            <a:ext uri="{FF2B5EF4-FFF2-40B4-BE49-F238E27FC236}">
              <a16:creationId xmlns:a16="http://schemas.microsoft.com/office/drawing/2014/main" id="{2CA19C14-6113-40D2-A1B7-4A93DED0F2F4}"/>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1" name="n_2mainValue【図書館】&#10;一人当たり面積">
          <a:extLst>
            <a:ext uri="{FF2B5EF4-FFF2-40B4-BE49-F238E27FC236}">
              <a16:creationId xmlns:a16="http://schemas.microsoft.com/office/drawing/2014/main" id="{0FF996DE-34F3-4276-9DDC-0F52ABF07CF6}"/>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2" name="n_3mainValue【図書館】&#10;一人当たり面積">
          <a:extLst>
            <a:ext uri="{FF2B5EF4-FFF2-40B4-BE49-F238E27FC236}">
              <a16:creationId xmlns:a16="http://schemas.microsoft.com/office/drawing/2014/main" id="{94505A52-F7C5-4C45-87A3-D3B608D3C33E}"/>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F53B584-35F4-4B34-9ECB-0CE340E38E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F51455D-FC4A-4DF3-8404-F079B3D2DD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778ABBC-3FC0-48F4-A7D0-B115DA8E28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4B67BB2-0540-4497-AC07-AD681259D6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900BCF4-BAF5-44A4-A939-634B1B9F3E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D630DB6-F345-4B60-910A-B07B476566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50EFF1AD-A1A7-46C5-BD07-46BA71EE1D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969F4522-A900-4CA8-A3FB-E2793C2E9F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6AB793B-C2B4-4790-B1D6-94D23BB40F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1645521-3C99-4C44-B9D4-3935BE0BB8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E017E93F-CD23-4023-971C-A1630A7628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E35F2FD1-BDFA-4493-B6A3-8192B12BAD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F729637E-8E00-40DB-A6F1-09493781F4B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134A3E33-D8E3-4A6F-8812-3E3F4E9908C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A2F70DDA-9EF1-4C93-B50E-B887E016C75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547FC559-B769-43A0-835E-B79AD879E8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728937F7-EFE5-4112-BBE0-8385EBAAEB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9B45408C-FCB4-4E7B-8A2B-45ADB2F118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6A79022A-D6AD-4466-84FA-B82B56E2EF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7C17837A-484B-4E1A-AAF3-F1EB31592A9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A6B38875-ABD2-47B2-ADEA-3770CF6765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E65A652B-28EF-4D3C-8C88-4361B9F5AC4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84CDA95-AB81-493A-8BAC-A888415DA2C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5BA84744-2FFF-4763-A6A0-4FF249B0D3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FFDDFD60-538F-4A59-BA5A-960CF1A8D7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8" name="直線コネクタ 167">
          <a:extLst>
            <a:ext uri="{FF2B5EF4-FFF2-40B4-BE49-F238E27FC236}">
              <a16:creationId xmlns:a16="http://schemas.microsoft.com/office/drawing/2014/main" id="{FF20FBB2-A4A6-403B-8DFA-D1E35F3ED9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BCA64551-D4BE-429B-8F90-866FD64BCF0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a:extLst>
            <a:ext uri="{FF2B5EF4-FFF2-40B4-BE49-F238E27FC236}">
              <a16:creationId xmlns:a16="http://schemas.microsoft.com/office/drawing/2014/main" id="{5DAA6D04-9BB9-4B87-9B6A-D69B6F24468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32F1FC34-288E-4D29-8701-B3CBF332E6D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2" name="直線コネクタ 171">
          <a:extLst>
            <a:ext uri="{FF2B5EF4-FFF2-40B4-BE49-F238E27FC236}">
              <a16:creationId xmlns:a16="http://schemas.microsoft.com/office/drawing/2014/main" id="{07099DE1-81A8-474E-9CAD-77AD9FED79A4}"/>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9AF6665B-1BE2-4F98-BA75-8C75A540D367}"/>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4" name="フローチャート: 判断 173">
          <a:extLst>
            <a:ext uri="{FF2B5EF4-FFF2-40B4-BE49-F238E27FC236}">
              <a16:creationId xmlns:a16="http://schemas.microsoft.com/office/drawing/2014/main" id="{42BB6038-E6FF-420C-B346-0501CE6DB095}"/>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5" name="フローチャート: 判断 174">
          <a:extLst>
            <a:ext uri="{FF2B5EF4-FFF2-40B4-BE49-F238E27FC236}">
              <a16:creationId xmlns:a16="http://schemas.microsoft.com/office/drawing/2014/main" id="{ABF20537-4673-4CA6-B86E-A1CDBE316F83}"/>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6" name="フローチャート: 判断 175">
          <a:extLst>
            <a:ext uri="{FF2B5EF4-FFF2-40B4-BE49-F238E27FC236}">
              <a16:creationId xmlns:a16="http://schemas.microsoft.com/office/drawing/2014/main" id="{BA277B3E-1015-45D2-8E6D-2D620E074163}"/>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7" name="フローチャート: 判断 176">
          <a:extLst>
            <a:ext uri="{FF2B5EF4-FFF2-40B4-BE49-F238E27FC236}">
              <a16:creationId xmlns:a16="http://schemas.microsoft.com/office/drawing/2014/main" id="{9CC46833-6A8F-48FC-8C62-F39AE5415AF7}"/>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8" name="フローチャート: 判断 177">
          <a:extLst>
            <a:ext uri="{FF2B5EF4-FFF2-40B4-BE49-F238E27FC236}">
              <a16:creationId xmlns:a16="http://schemas.microsoft.com/office/drawing/2014/main" id="{FA4B53F2-B730-4585-97D7-CFE8F07A5279}"/>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AD88EC9-0CA6-463D-A5B0-567E96D9EA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D99045C-9D6C-495A-8F2D-0A2705BDA0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307EE2C-CB14-4CD7-8F9C-06349269C2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6A5378-37C7-429C-9385-55C9524673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BB39FB4-40E6-4E75-9B9E-7484B1B5C5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4" name="楕円 183">
          <a:extLst>
            <a:ext uri="{FF2B5EF4-FFF2-40B4-BE49-F238E27FC236}">
              <a16:creationId xmlns:a16="http://schemas.microsoft.com/office/drawing/2014/main" id="{BE10A274-3B8B-461D-871F-F4525CE43E0D}"/>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8780F6D5-DC1D-4DDF-9DB0-EE220A8226C0}"/>
            </a:ext>
          </a:extLst>
        </xdr:cNvPr>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86" name="楕円 185">
          <a:extLst>
            <a:ext uri="{FF2B5EF4-FFF2-40B4-BE49-F238E27FC236}">
              <a16:creationId xmlns:a16="http://schemas.microsoft.com/office/drawing/2014/main" id="{DEC86A02-6439-4E0B-B93D-8B842DBDDB32}"/>
            </a:ext>
          </a:extLst>
        </xdr:cNvPr>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59</xdr:row>
      <xdr:rowOff>160020</xdr:rowOff>
    </xdr:to>
    <xdr:cxnSp macro="">
      <xdr:nvCxnSpPr>
        <xdr:cNvPr id="187" name="直線コネクタ 186">
          <a:extLst>
            <a:ext uri="{FF2B5EF4-FFF2-40B4-BE49-F238E27FC236}">
              <a16:creationId xmlns:a16="http://schemas.microsoft.com/office/drawing/2014/main" id="{AC400E74-BDB9-4BAB-9A79-B1A2021751A5}"/>
            </a:ext>
          </a:extLst>
        </xdr:cNvPr>
        <xdr:cNvCxnSpPr/>
      </xdr:nvCxnSpPr>
      <xdr:spPr>
        <a:xfrm>
          <a:off x="3797300" y="102625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88" name="楕円 187">
          <a:extLst>
            <a:ext uri="{FF2B5EF4-FFF2-40B4-BE49-F238E27FC236}">
              <a16:creationId xmlns:a16="http://schemas.microsoft.com/office/drawing/2014/main" id="{2A9796B8-8F46-498F-9843-CEBB9DA7F3B1}"/>
            </a:ext>
          </a:extLst>
        </xdr:cNvPr>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146957</xdr:rowOff>
    </xdr:to>
    <xdr:cxnSp macro="">
      <xdr:nvCxnSpPr>
        <xdr:cNvPr id="189" name="直線コネクタ 188">
          <a:extLst>
            <a:ext uri="{FF2B5EF4-FFF2-40B4-BE49-F238E27FC236}">
              <a16:creationId xmlns:a16="http://schemas.microsoft.com/office/drawing/2014/main" id="{C245C001-42B1-4DDC-993D-2A4E89D18148}"/>
            </a:ext>
          </a:extLst>
        </xdr:cNvPr>
        <xdr:cNvCxnSpPr/>
      </xdr:nvCxnSpPr>
      <xdr:spPr>
        <a:xfrm>
          <a:off x="2908300" y="102086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156573</xdr:rowOff>
    </xdr:from>
    <xdr:to>
      <xdr:col>10</xdr:col>
      <xdr:colOff>165100</xdr:colOff>
      <xdr:row>59</xdr:row>
      <xdr:rowOff>86723</xdr:rowOff>
    </xdr:to>
    <xdr:sp macro="" textlink="">
      <xdr:nvSpPr>
        <xdr:cNvPr id="190" name="楕円 189">
          <a:extLst>
            <a:ext uri="{FF2B5EF4-FFF2-40B4-BE49-F238E27FC236}">
              <a16:creationId xmlns:a16="http://schemas.microsoft.com/office/drawing/2014/main" id="{397FCB54-F62F-49E7-BFDF-F22837001D8B}"/>
            </a:ext>
          </a:extLst>
        </xdr:cNvPr>
        <xdr:cNvSpPr/>
      </xdr:nvSpPr>
      <xdr:spPr>
        <a:xfrm>
          <a:off x="1968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35923</xdr:rowOff>
    </xdr:from>
    <xdr:to>
      <xdr:col>15</xdr:col>
      <xdr:colOff>50800</xdr:colOff>
      <xdr:row>59</xdr:row>
      <xdr:rowOff>93073</xdr:rowOff>
    </xdr:to>
    <xdr:cxnSp macro="">
      <xdr:nvCxnSpPr>
        <xdr:cNvPr id="191" name="直線コネクタ 190">
          <a:extLst>
            <a:ext uri="{FF2B5EF4-FFF2-40B4-BE49-F238E27FC236}">
              <a16:creationId xmlns:a16="http://schemas.microsoft.com/office/drawing/2014/main" id="{69631353-4397-4462-9026-CA9E62E51BB9}"/>
            </a:ext>
          </a:extLst>
        </xdr:cNvPr>
        <xdr:cNvCxnSpPr/>
      </xdr:nvCxnSpPr>
      <xdr:spPr>
        <a:xfrm>
          <a:off x="2019300" y="101514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192" name="n_1aveValue【体育館・プール】&#10;有形固定資産減価償却率">
          <a:extLst>
            <a:ext uri="{FF2B5EF4-FFF2-40B4-BE49-F238E27FC236}">
              <a16:creationId xmlns:a16="http://schemas.microsoft.com/office/drawing/2014/main" id="{247CE2BB-C790-438E-9299-491A3792CA1A}"/>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3" name="n_2aveValue【体育館・プール】&#10;有形固定資産減価償却率">
          <a:extLst>
            <a:ext uri="{FF2B5EF4-FFF2-40B4-BE49-F238E27FC236}">
              <a16:creationId xmlns:a16="http://schemas.microsoft.com/office/drawing/2014/main" id="{F3593065-965A-4C6A-A737-363E091946E9}"/>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194" name="n_3aveValue【体育館・プール】&#10;有形固定資産減価償却率">
          <a:extLst>
            <a:ext uri="{FF2B5EF4-FFF2-40B4-BE49-F238E27FC236}">
              <a16:creationId xmlns:a16="http://schemas.microsoft.com/office/drawing/2014/main" id="{B4EF5C72-DFE2-47BC-8E92-69536199C2BB}"/>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5" name="n_4aveValue【体育館・プール】&#10;有形固定資産減価償却率">
          <a:extLst>
            <a:ext uri="{FF2B5EF4-FFF2-40B4-BE49-F238E27FC236}">
              <a16:creationId xmlns:a16="http://schemas.microsoft.com/office/drawing/2014/main" id="{6C5D717E-3319-4653-99E4-1F8E11F82E1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196" name="n_1mainValue【体育館・プール】&#10;有形固定資産減価償却率">
          <a:extLst>
            <a:ext uri="{FF2B5EF4-FFF2-40B4-BE49-F238E27FC236}">
              <a16:creationId xmlns:a16="http://schemas.microsoft.com/office/drawing/2014/main" id="{F97530A8-25BA-41F7-869A-380C665083F1}"/>
            </a:ext>
          </a:extLst>
        </xdr:cNvPr>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160400</xdr:rowOff>
    </xdr:from>
    <xdr:ext cx="405111" cy="259045"/>
    <xdr:sp macro="" textlink="">
      <xdr:nvSpPr>
        <xdr:cNvPr id="197" name="n_2mainValue【体育館・プール】&#10;有形固定資産減価償却率">
          <a:extLst>
            <a:ext uri="{FF2B5EF4-FFF2-40B4-BE49-F238E27FC236}">
              <a16:creationId xmlns:a16="http://schemas.microsoft.com/office/drawing/2014/main" id="{7083B0E7-FA31-412D-946B-9E60DA6642A6}"/>
            </a:ext>
          </a:extLst>
        </xdr:cNvPr>
        <xdr:cNvSpPr txBox="1"/>
      </xdr:nvSpPr>
      <xdr:spPr>
        <a:xfrm>
          <a:off x="2705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103250</xdr:rowOff>
    </xdr:from>
    <xdr:ext cx="405111" cy="259045"/>
    <xdr:sp macro="" textlink="">
      <xdr:nvSpPr>
        <xdr:cNvPr id="198" name="n_3mainValue【体育館・プール】&#10;有形固定資産減価償却率">
          <a:extLst>
            <a:ext uri="{FF2B5EF4-FFF2-40B4-BE49-F238E27FC236}">
              <a16:creationId xmlns:a16="http://schemas.microsoft.com/office/drawing/2014/main" id="{F76CBC20-E2D3-4F1A-84FA-4AB1AF2407B8}"/>
            </a:ext>
          </a:extLst>
        </xdr:cNvPr>
        <xdr:cNvSpPr txBox="1"/>
      </xdr:nvSpPr>
      <xdr:spPr>
        <a:xfrm>
          <a:off x="1816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E1C920C5-397E-4553-B919-369350112EC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921B6A0D-76C6-4226-8D00-9118E03E38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8168ED83-D916-45A2-8AC2-F9C61BC8B5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9BB0E5B-78EE-40C2-A3E0-40D70F54AD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52EB4EA-2901-40DE-B975-3F2CA1B458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579D4FF9-CD29-4705-8617-2E4EA6D638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F57DA3C2-4D21-4737-9CF8-721FAE31C4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5ED86D13-08A2-4F98-82CE-F905A29F75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FEB3A44E-613F-4F2A-A499-40FA06A44D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949CCBF9-043E-4CBB-987C-6650E14DE5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84E3F452-2053-495F-BA47-73CA1B9ED5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B4B55AB1-68F6-43D5-A7E5-12AFF465F7C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EB668A29-8C28-462F-A350-0F0E5877D9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4134DBC9-D50C-430B-8AA1-927735E0217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18E91779-EA78-41D1-AA57-C5DC7B501D5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F5863B32-0E57-4EDB-83BE-68EBC3505DF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334A61E5-E717-4A35-862D-C5B36D42DC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6C0AF1E6-212F-49FB-9089-47A6A93B85A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344E80F1-EB0B-4396-98FD-CA4DBFB0980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1B15E2F6-9D8A-4EC8-833B-F65F2E850D3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F2907589-EDC3-496E-A819-59C1B83EE6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2FD457AA-9B71-42AA-933B-B1BCC089A2A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1A0702E5-A48F-43DF-8CE3-E58858ED63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22" name="直線コネクタ 221">
          <a:extLst>
            <a:ext uri="{FF2B5EF4-FFF2-40B4-BE49-F238E27FC236}">
              <a16:creationId xmlns:a16="http://schemas.microsoft.com/office/drawing/2014/main" id="{3D9E225C-F907-42A1-A6A2-3B949502A81F}"/>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a:extLst>
            <a:ext uri="{FF2B5EF4-FFF2-40B4-BE49-F238E27FC236}">
              <a16:creationId xmlns:a16="http://schemas.microsoft.com/office/drawing/2014/main" id="{D4F3FCCD-128D-4385-8A55-ED561E67B563}"/>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a:extLst>
            <a:ext uri="{FF2B5EF4-FFF2-40B4-BE49-F238E27FC236}">
              <a16:creationId xmlns:a16="http://schemas.microsoft.com/office/drawing/2014/main" id="{F42FEDA1-B7B7-4EAB-A606-09859259E35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5" name="【体育館・プール】&#10;一人当たり面積最大値テキスト">
          <a:extLst>
            <a:ext uri="{FF2B5EF4-FFF2-40B4-BE49-F238E27FC236}">
              <a16:creationId xmlns:a16="http://schemas.microsoft.com/office/drawing/2014/main" id="{85B26C93-5A13-4636-94F0-10BD8E9116D6}"/>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6" name="直線コネクタ 225">
          <a:extLst>
            <a:ext uri="{FF2B5EF4-FFF2-40B4-BE49-F238E27FC236}">
              <a16:creationId xmlns:a16="http://schemas.microsoft.com/office/drawing/2014/main" id="{2C9E05F0-3E05-4E9A-B546-775F920AD5E7}"/>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27" name="【体育館・プール】&#10;一人当たり面積平均値テキスト">
          <a:extLst>
            <a:ext uri="{FF2B5EF4-FFF2-40B4-BE49-F238E27FC236}">
              <a16:creationId xmlns:a16="http://schemas.microsoft.com/office/drawing/2014/main" id="{4435D9E9-F0A9-497E-A811-96F04D404DC5}"/>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8" name="フローチャート: 判断 227">
          <a:extLst>
            <a:ext uri="{FF2B5EF4-FFF2-40B4-BE49-F238E27FC236}">
              <a16:creationId xmlns:a16="http://schemas.microsoft.com/office/drawing/2014/main" id="{C32B0E7F-3977-4AC6-92EA-68CED1C5C622}"/>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9" name="フローチャート: 判断 228">
          <a:extLst>
            <a:ext uri="{FF2B5EF4-FFF2-40B4-BE49-F238E27FC236}">
              <a16:creationId xmlns:a16="http://schemas.microsoft.com/office/drawing/2014/main" id="{B042B524-E342-49E2-A02B-DF2A67EF0E27}"/>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0" name="フローチャート: 判断 229">
          <a:extLst>
            <a:ext uri="{FF2B5EF4-FFF2-40B4-BE49-F238E27FC236}">
              <a16:creationId xmlns:a16="http://schemas.microsoft.com/office/drawing/2014/main" id="{68F46A9C-AD8D-4B10-83A2-D51F9FF3472D}"/>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31" name="フローチャート: 判断 230">
          <a:extLst>
            <a:ext uri="{FF2B5EF4-FFF2-40B4-BE49-F238E27FC236}">
              <a16:creationId xmlns:a16="http://schemas.microsoft.com/office/drawing/2014/main" id="{1B9B62C5-8089-4C1C-B47D-C4A0D0BEB275}"/>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2" name="フローチャート: 判断 231">
          <a:extLst>
            <a:ext uri="{FF2B5EF4-FFF2-40B4-BE49-F238E27FC236}">
              <a16:creationId xmlns:a16="http://schemas.microsoft.com/office/drawing/2014/main" id="{35872ED8-CD33-4ECB-A606-EA92E12E7D84}"/>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4712CA4-15C4-43DD-9E37-C4D50A2AD6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1CD6F5F-BA30-4312-84FA-4873705BE5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4BCCD63-FDDB-450D-AE64-49D6CCC925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750B830-B02B-4200-8439-A304B41EEC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BC63441-B9F3-47CE-87E5-0542BCF180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38" name="楕円 237">
          <a:extLst>
            <a:ext uri="{FF2B5EF4-FFF2-40B4-BE49-F238E27FC236}">
              <a16:creationId xmlns:a16="http://schemas.microsoft.com/office/drawing/2014/main" id="{B7AB2476-C280-430B-804E-6801BB95430E}"/>
            </a:ext>
          </a:extLst>
        </xdr:cNvPr>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39" name="【体育館・プール】&#10;一人当たり面積該当値テキスト">
          <a:extLst>
            <a:ext uri="{FF2B5EF4-FFF2-40B4-BE49-F238E27FC236}">
              <a16:creationId xmlns:a16="http://schemas.microsoft.com/office/drawing/2014/main" id="{36D3850B-7F65-4D4F-BA9F-26441383B395}"/>
            </a:ext>
          </a:extLst>
        </xdr:cNvPr>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40" name="楕円 239">
          <a:extLst>
            <a:ext uri="{FF2B5EF4-FFF2-40B4-BE49-F238E27FC236}">
              <a16:creationId xmlns:a16="http://schemas.microsoft.com/office/drawing/2014/main" id="{3BE181BA-AC34-4C9D-9E27-3CC89E551F6B}"/>
            </a:ext>
          </a:extLst>
        </xdr:cNvPr>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120015</xdr:rowOff>
    </xdr:to>
    <xdr:cxnSp macro="">
      <xdr:nvCxnSpPr>
        <xdr:cNvPr id="241" name="直線コネクタ 240">
          <a:extLst>
            <a:ext uri="{FF2B5EF4-FFF2-40B4-BE49-F238E27FC236}">
              <a16:creationId xmlns:a16="http://schemas.microsoft.com/office/drawing/2014/main" id="{8B0A9832-3F5D-493A-ABA1-A66A76B41B6A}"/>
            </a:ext>
          </a:extLst>
        </xdr:cNvPr>
        <xdr:cNvCxnSpPr/>
      </xdr:nvCxnSpPr>
      <xdr:spPr>
        <a:xfrm>
          <a:off x="9639300" y="1074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42" name="楕円 241">
          <a:extLst>
            <a:ext uri="{FF2B5EF4-FFF2-40B4-BE49-F238E27FC236}">
              <a16:creationId xmlns:a16="http://schemas.microsoft.com/office/drawing/2014/main" id="{A13BFC50-260B-4AC8-8F1C-E7E0AC7F04BA}"/>
            </a:ext>
          </a:extLst>
        </xdr:cNvPr>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121920</xdr:rowOff>
    </xdr:to>
    <xdr:cxnSp macro="">
      <xdr:nvCxnSpPr>
        <xdr:cNvPr id="243" name="直線コネクタ 242">
          <a:extLst>
            <a:ext uri="{FF2B5EF4-FFF2-40B4-BE49-F238E27FC236}">
              <a16:creationId xmlns:a16="http://schemas.microsoft.com/office/drawing/2014/main" id="{B28C3CD9-8E76-4F5C-90A5-DD2B91B6EB5E}"/>
            </a:ext>
          </a:extLst>
        </xdr:cNvPr>
        <xdr:cNvCxnSpPr/>
      </xdr:nvCxnSpPr>
      <xdr:spPr>
        <a:xfrm flipV="1">
          <a:off x="8750300" y="10749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44" name="楕円 243">
          <a:extLst>
            <a:ext uri="{FF2B5EF4-FFF2-40B4-BE49-F238E27FC236}">
              <a16:creationId xmlns:a16="http://schemas.microsoft.com/office/drawing/2014/main" id="{5215969F-750B-40D4-B56B-720A7E02AD71}"/>
            </a:ext>
          </a:extLst>
        </xdr:cNvPr>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121920</xdr:rowOff>
    </xdr:to>
    <xdr:cxnSp macro="">
      <xdr:nvCxnSpPr>
        <xdr:cNvPr id="245" name="直線コネクタ 244">
          <a:extLst>
            <a:ext uri="{FF2B5EF4-FFF2-40B4-BE49-F238E27FC236}">
              <a16:creationId xmlns:a16="http://schemas.microsoft.com/office/drawing/2014/main" id="{DA8C89DB-A4AC-4393-B96F-74B21E8FF358}"/>
            </a:ext>
          </a:extLst>
        </xdr:cNvPr>
        <xdr:cNvCxnSpPr/>
      </xdr:nvCxnSpPr>
      <xdr:spPr>
        <a:xfrm>
          <a:off x="7861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46" name="n_1aveValue【体育館・プール】&#10;一人当たり面積">
          <a:extLst>
            <a:ext uri="{FF2B5EF4-FFF2-40B4-BE49-F238E27FC236}">
              <a16:creationId xmlns:a16="http://schemas.microsoft.com/office/drawing/2014/main" id="{23F23A54-A07F-44BB-B9FD-1E0BDF5F6C4D}"/>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47" name="n_2aveValue【体育館・プール】&#10;一人当たり面積">
          <a:extLst>
            <a:ext uri="{FF2B5EF4-FFF2-40B4-BE49-F238E27FC236}">
              <a16:creationId xmlns:a16="http://schemas.microsoft.com/office/drawing/2014/main" id="{21BA1068-FAEF-4DDB-A985-64BE952DF6EB}"/>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48" name="n_3aveValue【体育館・プール】&#10;一人当たり面積">
          <a:extLst>
            <a:ext uri="{FF2B5EF4-FFF2-40B4-BE49-F238E27FC236}">
              <a16:creationId xmlns:a16="http://schemas.microsoft.com/office/drawing/2014/main" id="{2BFA235B-22C1-470E-BB81-417D98D83A27}"/>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49" name="n_4aveValue【体育館・プール】&#10;一人当たり面積">
          <a:extLst>
            <a:ext uri="{FF2B5EF4-FFF2-40B4-BE49-F238E27FC236}">
              <a16:creationId xmlns:a16="http://schemas.microsoft.com/office/drawing/2014/main" id="{569C6380-5022-4E09-AD8F-132AE9AF82DF}"/>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250" name="n_1mainValue【体育館・プール】&#10;一人当たり面積">
          <a:extLst>
            <a:ext uri="{FF2B5EF4-FFF2-40B4-BE49-F238E27FC236}">
              <a16:creationId xmlns:a16="http://schemas.microsoft.com/office/drawing/2014/main" id="{6BF71F5C-200C-4BCF-AA66-0F1FBF2B81BF}"/>
            </a:ext>
          </a:extLst>
        </xdr:cNvPr>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51" name="n_2mainValue【体育館・プール】&#10;一人当たり面積">
          <a:extLst>
            <a:ext uri="{FF2B5EF4-FFF2-40B4-BE49-F238E27FC236}">
              <a16:creationId xmlns:a16="http://schemas.microsoft.com/office/drawing/2014/main" id="{251E0CE1-9BAC-483A-B620-A8E671127ED8}"/>
            </a:ext>
          </a:extLst>
        </xdr:cNvPr>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52" name="n_3mainValue【体育館・プール】&#10;一人当たり面積">
          <a:extLst>
            <a:ext uri="{FF2B5EF4-FFF2-40B4-BE49-F238E27FC236}">
              <a16:creationId xmlns:a16="http://schemas.microsoft.com/office/drawing/2014/main" id="{17608BA6-0C85-4D23-94D5-08A1DF3D6B93}"/>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A9E86A1E-273D-4DDA-8364-8BBDD2FE21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D39DABB5-E8D1-4D12-958B-9334E793B5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B1C54FF6-D8D8-4C03-A9DB-C342A870F1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F6F8F080-1E38-459F-B1EB-2E869FEB30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DC83C7C7-A4F6-4E01-8331-0D65E8FB1D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662F21D5-EFD6-42F1-B724-958BA52010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7C807C5A-9BC1-471B-8888-86FAB16A59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FB4AEDC5-F646-4D39-979E-F511689181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DC727861-1D06-4D53-8D0C-314DE4DF48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D74AB2C1-3058-4B88-960D-A09D94EFAAD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34E9E7F7-B0E3-446B-9014-EF91E55391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4CCAC84E-B424-4146-BD5D-EF6E2144D70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AB4DE61D-4250-462B-94AB-6D06607FCD2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54D147CF-290F-48B7-B484-B5BEE97F151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9FF42CF4-4C30-4B6B-98C5-39E760CB50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E491C815-B1BA-4CC4-966A-DB5DECB4BD3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53090DFE-5634-4F5F-B730-DBF9F15499F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98E1FC45-6469-427B-9B25-BCBB025E8E4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2BF443AA-05ED-47E8-9DD8-004F44EE9AB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9D637112-9527-42B3-B841-9041F305A94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343481F1-DCAE-43DB-B98C-9336E590410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CEF1D17F-A453-4212-B10C-15659442815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F1818D5D-5ACA-4B03-AB17-775EF30885E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9024EBB7-94EE-43E6-B97B-3641A27CFB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D60E39D2-B24B-4B8A-84AB-F83756652B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9567A8B1-D971-49E1-AF05-33B24572F991}"/>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ACF91D4F-E83A-402E-9439-3B5BB90AEEC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E56CEC89-403C-4181-A84E-4ED35044C14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81" name="【福祉施設】&#10;有形固定資産減価償却率最大値テキスト">
          <a:extLst>
            <a:ext uri="{FF2B5EF4-FFF2-40B4-BE49-F238E27FC236}">
              <a16:creationId xmlns:a16="http://schemas.microsoft.com/office/drawing/2014/main" id="{CE4E6C8A-71B6-4F2B-80A9-CEC5B02D330B}"/>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82" name="直線コネクタ 281">
          <a:extLst>
            <a:ext uri="{FF2B5EF4-FFF2-40B4-BE49-F238E27FC236}">
              <a16:creationId xmlns:a16="http://schemas.microsoft.com/office/drawing/2014/main" id="{73708F3F-23CE-4C1E-9D8A-21AC21668FB7}"/>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BC9E84E2-16FE-4256-A645-B3877F625DE1}"/>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84" name="フローチャート: 判断 283">
          <a:extLst>
            <a:ext uri="{FF2B5EF4-FFF2-40B4-BE49-F238E27FC236}">
              <a16:creationId xmlns:a16="http://schemas.microsoft.com/office/drawing/2014/main" id="{C08D0162-C86D-4FB5-B8E2-A4B3C64E7565}"/>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85" name="フローチャート: 判断 284">
          <a:extLst>
            <a:ext uri="{FF2B5EF4-FFF2-40B4-BE49-F238E27FC236}">
              <a16:creationId xmlns:a16="http://schemas.microsoft.com/office/drawing/2014/main" id="{C0D01D7A-ADE5-477C-AA09-1E472EBD4439}"/>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86" name="フローチャート: 判断 285">
          <a:extLst>
            <a:ext uri="{FF2B5EF4-FFF2-40B4-BE49-F238E27FC236}">
              <a16:creationId xmlns:a16="http://schemas.microsoft.com/office/drawing/2014/main" id="{BDD1D7AD-816B-4002-AAFE-206C15FA3177}"/>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87" name="フローチャート: 判断 286">
          <a:extLst>
            <a:ext uri="{FF2B5EF4-FFF2-40B4-BE49-F238E27FC236}">
              <a16:creationId xmlns:a16="http://schemas.microsoft.com/office/drawing/2014/main" id="{C72F0182-3C77-4608-8298-6808717030F5}"/>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88" name="フローチャート: 判断 287">
          <a:extLst>
            <a:ext uri="{FF2B5EF4-FFF2-40B4-BE49-F238E27FC236}">
              <a16:creationId xmlns:a16="http://schemas.microsoft.com/office/drawing/2014/main" id="{F2E320E7-7E8A-4ED1-8F22-F5B66D8F6629}"/>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28BC687-B588-4D19-B53E-048FD6126E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835E670-0D3C-4536-B6B9-A0602E77D2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66DB866-DB0C-4B6B-883F-F05435DC19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B238778-027B-4D30-B850-BC9533AF31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C75CEF3-FE9D-49D7-A691-192302AB5E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68943</xdr:rowOff>
    </xdr:from>
    <xdr:to>
      <xdr:col>24</xdr:col>
      <xdr:colOff>114300</xdr:colOff>
      <xdr:row>85</xdr:row>
      <xdr:rowOff>170543</xdr:rowOff>
    </xdr:to>
    <xdr:sp macro="" textlink="">
      <xdr:nvSpPr>
        <xdr:cNvPr id="294" name="楕円 293">
          <a:extLst>
            <a:ext uri="{FF2B5EF4-FFF2-40B4-BE49-F238E27FC236}">
              <a16:creationId xmlns:a16="http://schemas.microsoft.com/office/drawing/2014/main" id="{3CDAFEA1-AB1A-4093-8140-5F5C3DAA465E}"/>
            </a:ext>
          </a:extLst>
        </xdr:cNvPr>
        <xdr:cNvSpPr/>
      </xdr:nvSpPr>
      <xdr:spPr>
        <a:xfrm>
          <a:off x="4584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47370</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82A829AC-FE51-4962-9B55-249FBDCA3654}"/>
            </a:ext>
          </a:extLst>
        </xdr:cNvPr>
        <xdr:cNvSpPr txBox="1"/>
      </xdr:nvSpPr>
      <xdr:spPr>
        <a:xfrm>
          <a:off x="4673600"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24856</xdr:rowOff>
    </xdr:from>
    <xdr:to>
      <xdr:col>20</xdr:col>
      <xdr:colOff>38100</xdr:colOff>
      <xdr:row>85</xdr:row>
      <xdr:rowOff>126456</xdr:rowOff>
    </xdr:to>
    <xdr:sp macro="" textlink="">
      <xdr:nvSpPr>
        <xdr:cNvPr id="296" name="楕円 295">
          <a:extLst>
            <a:ext uri="{FF2B5EF4-FFF2-40B4-BE49-F238E27FC236}">
              <a16:creationId xmlns:a16="http://schemas.microsoft.com/office/drawing/2014/main" id="{2F3B836D-CFFF-45DC-AA0E-C7FBF120FAC1}"/>
            </a:ext>
          </a:extLst>
        </xdr:cNvPr>
        <xdr:cNvSpPr/>
      </xdr:nvSpPr>
      <xdr:spPr>
        <a:xfrm>
          <a:off x="3746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75656</xdr:rowOff>
    </xdr:from>
    <xdr:to>
      <xdr:col>24</xdr:col>
      <xdr:colOff>63500</xdr:colOff>
      <xdr:row>85</xdr:row>
      <xdr:rowOff>119743</xdr:rowOff>
    </xdr:to>
    <xdr:cxnSp macro="">
      <xdr:nvCxnSpPr>
        <xdr:cNvPr id="297" name="直線コネクタ 296">
          <a:extLst>
            <a:ext uri="{FF2B5EF4-FFF2-40B4-BE49-F238E27FC236}">
              <a16:creationId xmlns:a16="http://schemas.microsoft.com/office/drawing/2014/main" id="{BD0221CA-0EF2-4062-AB4C-88EB28A34A8C}"/>
            </a:ext>
          </a:extLst>
        </xdr:cNvPr>
        <xdr:cNvCxnSpPr/>
      </xdr:nvCxnSpPr>
      <xdr:spPr>
        <a:xfrm>
          <a:off x="3797300" y="146489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152219</xdr:rowOff>
    </xdr:from>
    <xdr:to>
      <xdr:col>15</xdr:col>
      <xdr:colOff>101600</xdr:colOff>
      <xdr:row>85</xdr:row>
      <xdr:rowOff>82369</xdr:rowOff>
    </xdr:to>
    <xdr:sp macro="" textlink="">
      <xdr:nvSpPr>
        <xdr:cNvPr id="298" name="楕円 297">
          <a:extLst>
            <a:ext uri="{FF2B5EF4-FFF2-40B4-BE49-F238E27FC236}">
              <a16:creationId xmlns:a16="http://schemas.microsoft.com/office/drawing/2014/main" id="{53FB80F1-9579-4A05-9B24-21148D1F06D9}"/>
            </a:ext>
          </a:extLst>
        </xdr:cNvPr>
        <xdr:cNvSpPr/>
      </xdr:nvSpPr>
      <xdr:spPr>
        <a:xfrm>
          <a:off x="2857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31569</xdr:rowOff>
    </xdr:from>
    <xdr:to>
      <xdr:col>19</xdr:col>
      <xdr:colOff>177800</xdr:colOff>
      <xdr:row>85</xdr:row>
      <xdr:rowOff>75656</xdr:rowOff>
    </xdr:to>
    <xdr:cxnSp macro="">
      <xdr:nvCxnSpPr>
        <xdr:cNvPr id="299" name="直線コネクタ 298">
          <a:extLst>
            <a:ext uri="{FF2B5EF4-FFF2-40B4-BE49-F238E27FC236}">
              <a16:creationId xmlns:a16="http://schemas.microsoft.com/office/drawing/2014/main" id="{18CF2FE8-0C8C-48DE-B66E-CD1A23AA0A03}"/>
            </a:ext>
          </a:extLst>
        </xdr:cNvPr>
        <xdr:cNvCxnSpPr/>
      </xdr:nvCxnSpPr>
      <xdr:spPr>
        <a:xfrm>
          <a:off x="2908300" y="146048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106499</xdr:rowOff>
    </xdr:from>
    <xdr:to>
      <xdr:col>10</xdr:col>
      <xdr:colOff>165100</xdr:colOff>
      <xdr:row>85</xdr:row>
      <xdr:rowOff>36649</xdr:rowOff>
    </xdr:to>
    <xdr:sp macro="" textlink="">
      <xdr:nvSpPr>
        <xdr:cNvPr id="300" name="楕円 299">
          <a:extLst>
            <a:ext uri="{FF2B5EF4-FFF2-40B4-BE49-F238E27FC236}">
              <a16:creationId xmlns:a16="http://schemas.microsoft.com/office/drawing/2014/main" id="{2CBD0CE3-E68C-4EDB-912A-9B7E123FC3C7}"/>
            </a:ext>
          </a:extLst>
        </xdr:cNvPr>
        <xdr:cNvSpPr/>
      </xdr:nvSpPr>
      <xdr:spPr>
        <a:xfrm>
          <a:off x="1968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157299</xdr:rowOff>
    </xdr:from>
    <xdr:to>
      <xdr:col>15</xdr:col>
      <xdr:colOff>50800</xdr:colOff>
      <xdr:row>85</xdr:row>
      <xdr:rowOff>31569</xdr:rowOff>
    </xdr:to>
    <xdr:cxnSp macro="">
      <xdr:nvCxnSpPr>
        <xdr:cNvPr id="301" name="直線コネクタ 300">
          <a:extLst>
            <a:ext uri="{FF2B5EF4-FFF2-40B4-BE49-F238E27FC236}">
              <a16:creationId xmlns:a16="http://schemas.microsoft.com/office/drawing/2014/main" id="{C6EE1063-FDC3-4015-879B-D795F80815E6}"/>
            </a:ext>
          </a:extLst>
        </xdr:cNvPr>
        <xdr:cNvCxnSpPr/>
      </xdr:nvCxnSpPr>
      <xdr:spPr>
        <a:xfrm>
          <a:off x="2019300" y="14559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02" name="n_1aveValue【福祉施設】&#10;有形固定資産減価償却率">
          <a:extLst>
            <a:ext uri="{FF2B5EF4-FFF2-40B4-BE49-F238E27FC236}">
              <a16:creationId xmlns:a16="http://schemas.microsoft.com/office/drawing/2014/main" id="{DB7E6524-402E-4557-8063-AD39700B3413}"/>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03" name="n_2aveValue【福祉施設】&#10;有形固定資産減価償却率">
          <a:extLst>
            <a:ext uri="{FF2B5EF4-FFF2-40B4-BE49-F238E27FC236}">
              <a16:creationId xmlns:a16="http://schemas.microsoft.com/office/drawing/2014/main" id="{E27047A3-0E67-469D-B15A-12D09D316A73}"/>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04" name="n_3aveValue【福祉施設】&#10;有形固定資産減価償却率">
          <a:extLst>
            <a:ext uri="{FF2B5EF4-FFF2-40B4-BE49-F238E27FC236}">
              <a16:creationId xmlns:a16="http://schemas.microsoft.com/office/drawing/2014/main" id="{7F55C32C-4754-4FBE-BEA2-4ABDA93FDB72}"/>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05" name="n_4aveValue【福祉施設】&#10;有形固定資産減価償却率">
          <a:extLst>
            <a:ext uri="{FF2B5EF4-FFF2-40B4-BE49-F238E27FC236}">
              <a16:creationId xmlns:a16="http://schemas.microsoft.com/office/drawing/2014/main" id="{53F74524-6C57-4D5D-B190-525F51FE41F2}"/>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117583</xdr:rowOff>
    </xdr:from>
    <xdr:ext cx="405111" cy="259045"/>
    <xdr:sp macro="" textlink="">
      <xdr:nvSpPr>
        <xdr:cNvPr id="306" name="n_1mainValue【福祉施設】&#10;有形固定資産減価償却率">
          <a:extLst>
            <a:ext uri="{FF2B5EF4-FFF2-40B4-BE49-F238E27FC236}">
              <a16:creationId xmlns:a16="http://schemas.microsoft.com/office/drawing/2014/main" id="{EB2A03AF-7950-4DCE-ABE6-E9E7C5F7C9F0}"/>
            </a:ext>
          </a:extLst>
        </xdr:cNvPr>
        <xdr:cNvSpPr txBox="1"/>
      </xdr:nvSpPr>
      <xdr:spPr>
        <a:xfrm>
          <a:off x="3582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73496</xdr:rowOff>
    </xdr:from>
    <xdr:ext cx="405111" cy="259045"/>
    <xdr:sp macro="" textlink="">
      <xdr:nvSpPr>
        <xdr:cNvPr id="307" name="n_2mainValue【福祉施設】&#10;有形固定資産減価償却率">
          <a:extLst>
            <a:ext uri="{FF2B5EF4-FFF2-40B4-BE49-F238E27FC236}">
              <a16:creationId xmlns:a16="http://schemas.microsoft.com/office/drawing/2014/main" id="{2283F7D0-8A35-48CD-A1F8-EBAE20F2660E}"/>
            </a:ext>
          </a:extLst>
        </xdr:cNvPr>
        <xdr:cNvSpPr txBox="1"/>
      </xdr:nvSpPr>
      <xdr:spPr>
        <a:xfrm>
          <a:off x="2705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27776</xdr:rowOff>
    </xdr:from>
    <xdr:ext cx="405111" cy="259045"/>
    <xdr:sp macro="" textlink="">
      <xdr:nvSpPr>
        <xdr:cNvPr id="308" name="n_3mainValue【福祉施設】&#10;有形固定資産減価償却率">
          <a:extLst>
            <a:ext uri="{FF2B5EF4-FFF2-40B4-BE49-F238E27FC236}">
              <a16:creationId xmlns:a16="http://schemas.microsoft.com/office/drawing/2014/main" id="{CCE322C0-AC14-4E08-A3E5-D16A6C6164AB}"/>
            </a:ext>
          </a:extLst>
        </xdr:cNvPr>
        <xdr:cNvSpPr txBox="1"/>
      </xdr:nvSpPr>
      <xdr:spPr>
        <a:xfrm>
          <a:off x="1816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AF4ABAAC-4C95-4549-ABC2-300F2C8C4A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6AB66901-291A-487C-8173-83568C59BE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8DF4ACD9-7637-4628-96B1-BD9CD8227D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1E9C2F34-5DAF-463E-85A4-28FC453436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26B8759B-9888-43FC-AB13-3B2A060DDB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83D6A150-A60D-46AF-B31D-1067497D4D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A4931098-A244-4999-B248-FDB2C68B0C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273E78B4-E896-4D06-A40D-F1341A82FE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8BD5BE29-8C96-4D6F-B923-04EC194A6F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3D90B640-00D0-4137-8343-BB686046E6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602FDEF0-6294-498B-A927-36AEFF94DC2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75B7DAE8-03E4-4606-A4D1-FD2C148A50A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F92B19E6-5A61-40CC-A53C-11B31DC5091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7D291A9C-A86A-4D63-B9A4-10A315A9A57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CAC4AB15-8167-49AD-BB88-49046EB8381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8A73452B-EFEE-4466-8345-5E81BDB85DD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B3E03523-B8D3-4E34-8B23-245BC4E87D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9E77163A-765D-4995-9900-7012AE8CD38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BE872E7D-6E58-414E-BC53-81437A55B4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B3393FF6-0412-45D7-AB5A-0277B6388D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C16A697E-3056-40F8-A6BC-BF7D087D79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30" name="直線コネクタ 329">
          <a:extLst>
            <a:ext uri="{FF2B5EF4-FFF2-40B4-BE49-F238E27FC236}">
              <a16:creationId xmlns:a16="http://schemas.microsoft.com/office/drawing/2014/main" id="{12E790C8-30C4-42A0-BA09-A2EB644919F4}"/>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1" name="【福祉施設】&#10;一人当たり面積最小値テキスト">
          <a:extLst>
            <a:ext uri="{FF2B5EF4-FFF2-40B4-BE49-F238E27FC236}">
              <a16:creationId xmlns:a16="http://schemas.microsoft.com/office/drawing/2014/main" id="{8D34F6F3-258B-46A9-A4FA-2996C1A22004}"/>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2" name="直線コネクタ 331">
          <a:extLst>
            <a:ext uri="{FF2B5EF4-FFF2-40B4-BE49-F238E27FC236}">
              <a16:creationId xmlns:a16="http://schemas.microsoft.com/office/drawing/2014/main" id="{E57F836C-93C9-4006-95BA-8113BDF5CA6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33" name="【福祉施設】&#10;一人当たり面積最大値テキスト">
          <a:extLst>
            <a:ext uri="{FF2B5EF4-FFF2-40B4-BE49-F238E27FC236}">
              <a16:creationId xmlns:a16="http://schemas.microsoft.com/office/drawing/2014/main" id="{B3AC79A0-70A2-4069-B5C3-66BA7FEFDD7C}"/>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34" name="直線コネクタ 333">
          <a:extLst>
            <a:ext uri="{FF2B5EF4-FFF2-40B4-BE49-F238E27FC236}">
              <a16:creationId xmlns:a16="http://schemas.microsoft.com/office/drawing/2014/main" id="{A50BA2D2-C8BC-4CDD-B82D-E5B060EB5C9C}"/>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35" name="【福祉施設】&#10;一人当たり面積平均値テキスト">
          <a:extLst>
            <a:ext uri="{FF2B5EF4-FFF2-40B4-BE49-F238E27FC236}">
              <a16:creationId xmlns:a16="http://schemas.microsoft.com/office/drawing/2014/main" id="{6BC12203-F63F-42DF-ADB9-0468890198FA}"/>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36" name="フローチャート: 判断 335">
          <a:extLst>
            <a:ext uri="{FF2B5EF4-FFF2-40B4-BE49-F238E27FC236}">
              <a16:creationId xmlns:a16="http://schemas.microsoft.com/office/drawing/2014/main" id="{DDC8189E-00AD-4C26-AAB0-C313EA340C1C}"/>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37" name="フローチャート: 判断 336">
          <a:extLst>
            <a:ext uri="{FF2B5EF4-FFF2-40B4-BE49-F238E27FC236}">
              <a16:creationId xmlns:a16="http://schemas.microsoft.com/office/drawing/2014/main" id="{8DF70F28-18E4-4FAD-BB0C-85409C5D1818}"/>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38" name="フローチャート: 判断 337">
          <a:extLst>
            <a:ext uri="{FF2B5EF4-FFF2-40B4-BE49-F238E27FC236}">
              <a16:creationId xmlns:a16="http://schemas.microsoft.com/office/drawing/2014/main" id="{41E32412-3D45-477F-88E9-D8EE94C64024}"/>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39" name="フローチャート: 判断 338">
          <a:extLst>
            <a:ext uri="{FF2B5EF4-FFF2-40B4-BE49-F238E27FC236}">
              <a16:creationId xmlns:a16="http://schemas.microsoft.com/office/drawing/2014/main" id="{5D49E7A7-EEB2-4078-81CE-BA49E0D2F0CD}"/>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40" name="フローチャート: 判断 339">
          <a:extLst>
            <a:ext uri="{FF2B5EF4-FFF2-40B4-BE49-F238E27FC236}">
              <a16:creationId xmlns:a16="http://schemas.microsoft.com/office/drawing/2014/main" id="{9D804620-880E-4282-B92F-D73EB368AD16}"/>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A975630-A347-4C71-9F77-67D6F23F14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FA53B3A-2DDB-46A9-8BDD-3C43AEEA70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A1FA1B7-FC97-4779-A4EF-FFF7324B65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64067C8-EBD2-474A-B1A1-A4F3F343F9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1BAC2A8-2C71-434B-A573-1888BEA19E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46" name="楕円 345">
          <a:extLst>
            <a:ext uri="{FF2B5EF4-FFF2-40B4-BE49-F238E27FC236}">
              <a16:creationId xmlns:a16="http://schemas.microsoft.com/office/drawing/2014/main" id="{8A568820-186A-45D7-A25A-D2E94C0F443A}"/>
            </a:ext>
          </a:extLst>
        </xdr:cNvPr>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47" name="【福祉施設】&#10;一人当たり面積該当値テキスト">
          <a:extLst>
            <a:ext uri="{FF2B5EF4-FFF2-40B4-BE49-F238E27FC236}">
              <a16:creationId xmlns:a16="http://schemas.microsoft.com/office/drawing/2014/main" id="{F21314AE-92ED-47A9-AC12-30A21132DED0}"/>
            </a:ext>
          </a:extLst>
        </xdr:cNvPr>
        <xdr:cNvSpPr txBox="1"/>
      </xdr:nvSpPr>
      <xdr:spPr>
        <a:xfrm>
          <a:off x="10515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48" name="楕円 347">
          <a:extLst>
            <a:ext uri="{FF2B5EF4-FFF2-40B4-BE49-F238E27FC236}">
              <a16:creationId xmlns:a16="http://schemas.microsoft.com/office/drawing/2014/main" id="{0FD74209-BC70-42DD-900E-69E66EC58577}"/>
            </a:ext>
          </a:extLst>
        </xdr:cNvPr>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134113</xdr:rowOff>
    </xdr:to>
    <xdr:cxnSp macro="">
      <xdr:nvCxnSpPr>
        <xdr:cNvPr id="349" name="直線コネクタ 348">
          <a:extLst>
            <a:ext uri="{FF2B5EF4-FFF2-40B4-BE49-F238E27FC236}">
              <a16:creationId xmlns:a16="http://schemas.microsoft.com/office/drawing/2014/main" id="{956E3CE0-3DCC-44E2-A340-7E31D362CD7A}"/>
            </a:ext>
          </a:extLst>
        </xdr:cNvPr>
        <xdr:cNvCxnSpPr/>
      </xdr:nvCxnSpPr>
      <xdr:spPr>
        <a:xfrm flipV="1">
          <a:off x="9639300" y="14517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50" name="楕円 349">
          <a:extLst>
            <a:ext uri="{FF2B5EF4-FFF2-40B4-BE49-F238E27FC236}">
              <a16:creationId xmlns:a16="http://schemas.microsoft.com/office/drawing/2014/main" id="{683949DF-89E4-45C7-8002-39A5B57BBAD4}"/>
            </a:ext>
          </a:extLst>
        </xdr:cNvPr>
        <xdr:cNvSpPr/>
      </xdr:nvSpPr>
      <xdr:spPr>
        <a:xfrm>
          <a:off x="869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134113</xdr:rowOff>
    </xdr:to>
    <xdr:cxnSp macro="">
      <xdr:nvCxnSpPr>
        <xdr:cNvPr id="351" name="直線コネクタ 350">
          <a:extLst>
            <a:ext uri="{FF2B5EF4-FFF2-40B4-BE49-F238E27FC236}">
              <a16:creationId xmlns:a16="http://schemas.microsoft.com/office/drawing/2014/main" id="{FEC1A1DA-31A5-48E7-BA77-964766ADEF5F}"/>
            </a:ext>
          </a:extLst>
        </xdr:cNvPr>
        <xdr:cNvCxnSpPr/>
      </xdr:nvCxnSpPr>
      <xdr:spPr>
        <a:xfrm>
          <a:off x="8750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52" name="楕円 351">
          <a:extLst>
            <a:ext uri="{FF2B5EF4-FFF2-40B4-BE49-F238E27FC236}">
              <a16:creationId xmlns:a16="http://schemas.microsoft.com/office/drawing/2014/main" id="{EBC8A363-1BA1-491E-8B77-3B414EC33EA7}"/>
            </a:ext>
          </a:extLst>
        </xdr:cNvPr>
        <xdr:cNvSpPr/>
      </xdr:nvSpPr>
      <xdr:spPr>
        <a:xfrm>
          <a:off x="781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134113</xdr:rowOff>
    </xdr:to>
    <xdr:cxnSp macro="">
      <xdr:nvCxnSpPr>
        <xdr:cNvPr id="353" name="直線コネクタ 352">
          <a:extLst>
            <a:ext uri="{FF2B5EF4-FFF2-40B4-BE49-F238E27FC236}">
              <a16:creationId xmlns:a16="http://schemas.microsoft.com/office/drawing/2014/main" id="{3B38314A-3E42-4340-AF62-35B92D4D66C1}"/>
            </a:ext>
          </a:extLst>
        </xdr:cNvPr>
        <xdr:cNvCxnSpPr/>
      </xdr:nvCxnSpPr>
      <xdr:spPr>
        <a:xfrm>
          <a:off x="7861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54" name="n_1aveValue【福祉施設】&#10;一人当たり面積">
          <a:extLst>
            <a:ext uri="{FF2B5EF4-FFF2-40B4-BE49-F238E27FC236}">
              <a16:creationId xmlns:a16="http://schemas.microsoft.com/office/drawing/2014/main" id="{6C6564A1-563F-4B47-9BBB-E0D23259D39E}"/>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55" name="n_2aveValue【福祉施設】&#10;一人当たり面積">
          <a:extLst>
            <a:ext uri="{FF2B5EF4-FFF2-40B4-BE49-F238E27FC236}">
              <a16:creationId xmlns:a16="http://schemas.microsoft.com/office/drawing/2014/main" id="{2021877B-114A-48CF-B32A-0E34F602FA24}"/>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56" name="n_3aveValue【福祉施設】&#10;一人当たり面積">
          <a:extLst>
            <a:ext uri="{FF2B5EF4-FFF2-40B4-BE49-F238E27FC236}">
              <a16:creationId xmlns:a16="http://schemas.microsoft.com/office/drawing/2014/main" id="{BEF2A180-814B-42EE-8D76-6D5495C68144}"/>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57" name="n_4aveValue【福祉施設】&#10;一人当たり面積">
          <a:extLst>
            <a:ext uri="{FF2B5EF4-FFF2-40B4-BE49-F238E27FC236}">
              <a16:creationId xmlns:a16="http://schemas.microsoft.com/office/drawing/2014/main" id="{8B8D8377-550D-47C8-9389-045AB11A4D69}"/>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4590</xdr:rowOff>
    </xdr:from>
    <xdr:ext cx="469744" cy="259045"/>
    <xdr:sp macro="" textlink="">
      <xdr:nvSpPr>
        <xdr:cNvPr id="358" name="n_1mainValue【福祉施設】&#10;一人当たり面積">
          <a:extLst>
            <a:ext uri="{FF2B5EF4-FFF2-40B4-BE49-F238E27FC236}">
              <a16:creationId xmlns:a16="http://schemas.microsoft.com/office/drawing/2014/main" id="{361D9B8E-E861-469F-A2E1-B7C8EDBAA65B}"/>
            </a:ext>
          </a:extLst>
        </xdr:cNvPr>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59" name="n_2mainValue【福祉施設】&#10;一人当たり面積">
          <a:extLst>
            <a:ext uri="{FF2B5EF4-FFF2-40B4-BE49-F238E27FC236}">
              <a16:creationId xmlns:a16="http://schemas.microsoft.com/office/drawing/2014/main" id="{AA2B7360-317A-43A8-8740-66C748B28209}"/>
            </a:ext>
          </a:extLst>
        </xdr:cNvPr>
        <xdr:cNvSpPr txBox="1"/>
      </xdr:nvSpPr>
      <xdr:spPr>
        <a:xfrm>
          <a:off x="8515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60" name="n_3mainValue【福祉施設】&#10;一人当たり面積">
          <a:extLst>
            <a:ext uri="{FF2B5EF4-FFF2-40B4-BE49-F238E27FC236}">
              <a16:creationId xmlns:a16="http://schemas.microsoft.com/office/drawing/2014/main" id="{466C75CF-796D-40B9-B066-012BE526AF48}"/>
            </a:ext>
          </a:extLst>
        </xdr:cNvPr>
        <xdr:cNvSpPr txBox="1"/>
      </xdr:nvSpPr>
      <xdr:spPr>
        <a:xfrm>
          <a:off x="7626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468927D3-1AEB-4922-9101-9E9E1A854C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B7CD641D-2949-4907-B863-19811132D9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29C1357A-C4CC-45CD-B0D3-C3A1FCBA38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A0C5A837-5B32-4207-A599-C39306D4A0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A1172EB7-2B02-4E8C-AF34-E0B27D1A31A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2EB54F58-8653-423B-B0F5-059D2F4DDEA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EC549FF-88A1-4FB9-819F-6A8256BACF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767130D8-D93E-4AAC-8171-F801B9C192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B3B8B8F4-42D6-41C3-88EA-1274E35378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1369D243-4919-4EF8-9299-4888D66E14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30461308-E4CD-44D3-99B6-327D84C9EBC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28C08B50-7874-4FBC-B8AB-0D6332C1E49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D7C5D268-538B-4C96-9D1B-698234F8544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33AE8061-34FC-48D7-A291-C97ED991817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76607281-EDC9-4EBC-ACF3-571D8AFE19B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3B2DFAE8-89F5-41FF-AD9C-2975CC2C11D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F0C1A0CF-5F35-4397-9CDA-B49BF2C431C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C4633B6B-C258-46EA-A65D-FED4283A279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D44DA363-23E1-493D-8CC4-C294FCBB68F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DE22733D-D0A3-48A1-BEFA-0ECD92A41B3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7E6B85A3-513B-45DC-9ECC-B75C929E74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6D2E7AAE-7111-4EFA-9620-25893D7F0A4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3CDD18E3-96DB-4D95-AB76-557EFA3AF51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24F38671-8B6B-4695-BBB9-6EE839446F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AEC68BA1-9518-494E-BB81-9EFC941B45B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86" name="直線コネクタ 385">
          <a:extLst>
            <a:ext uri="{FF2B5EF4-FFF2-40B4-BE49-F238E27FC236}">
              <a16:creationId xmlns:a16="http://schemas.microsoft.com/office/drawing/2014/main" id="{F701FEB6-235B-4456-BD3E-B64CC20B885A}"/>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7" name="【市民会館】&#10;有形固定資産減価償却率最小値テキスト">
          <a:extLst>
            <a:ext uri="{FF2B5EF4-FFF2-40B4-BE49-F238E27FC236}">
              <a16:creationId xmlns:a16="http://schemas.microsoft.com/office/drawing/2014/main" id="{968292A6-6572-4CA3-8A8D-786991F9FF7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a:extLst>
            <a:ext uri="{FF2B5EF4-FFF2-40B4-BE49-F238E27FC236}">
              <a16:creationId xmlns:a16="http://schemas.microsoft.com/office/drawing/2014/main" id="{B94092ED-59CC-4021-94CF-08508A21BA8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9" name="【市民会館】&#10;有形固定資産減価償却率最大値テキスト">
          <a:extLst>
            <a:ext uri="{FF2B5EF4-FFF2-40B4-BE49-F238E27FC236}">
              <a16:creationId xmlns:a16="http://schemas.microsoft.com/office/drawing/2014/main" id="{1ABA896D-6770-42CC-A457-7FCC9AC8098C}"/>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90" name="直線コネクタ 389">
          <a:extLst>
            <a:ext uri="{FF2B5EF4-FFF2-40B4-BE49-F238E27FC236}">
              <a16:creationId xmlns:a16="http://schemas.microsoft.com/office/drawing/2014/main" id="{998A2C36-AD71-4557-AC52-E112226952BC}"/>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54BF9E46-F168-40C7-8805-1A74353D4C16}"/>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92" name="フローチャート: 判断 391">
          <a:extLst>
            <a:ext uri="{FF2B5EF4-FFF2-40B4-BE49-F238E27FC236}">
              <a16:creationId xmlns:a16="http://schemas.microsoft.com/office/drawing/2014/main" id="{F3EA7562-BEFE-4CAA-BD48-794D5760B54E}"/>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3" name="フローチャート: 判断 392">
          <a:extLst>
            <a:ext uri="{FF2B5EF4-FFF2-40B4-BE49-F238E27FC236}">
              <a16:creationId xmlns:a16="http://schemas.microsoft.com/office/drawing/2014/main" id="{A8346E7E-B754-4B2C-AE76-D3C4681C0AF1}"/>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94" name="フローチャート: 判断 393">
          <a:extLst>
            <a:ext uri="{FF2B5EF4-FFF2-40B4-BE49-F238E27FC236}">
              <a16:creationId xmlns:a16="http://schemas.microsoft.com/office/drawing/2014/main" id="{23C454AC-A4E3-472D-A489-350BF09E7252}"/>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5" name="フローチャート: 判断 394">
          <a:extLst>
            <a:ext uri="{FF2B5EF4-FFF2-40B4-BE49-F238E27FC236}">
              <a16:creationId xmlns:a16="http://schemas.microsoft.com/office/drawing/2014/main" id="{5FC44EC7-48CE-4AA5-A791-6AEDCF8F2F75}"/>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96" name="フローチャート: 判断 395">
          <a:extLst>
            <a:ext uri="{FF2B5EF4-FFF2-40B4-BE49-F238E27FC236}">
              <a16:creationId xmlns:a16="http://schemas.microsoft.com/office/drawing/2014/main" id="{8D61A3E5-B6C4-41B7-8CE5-8CFCC196166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AFB88E0-6F15-4C8F-B65C-9D4C99F6D2B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084985C-CBCD-472F-A2B0-D26C792B6FA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29B53A8-93B3-4985-9310-EDBDB3C82F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F10A960-D515-4634-B89D-AF8D40B326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F5AAC24F-6DD1-46BD-9F2A-DAE127B689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51526</xdr:rowOff>
    </xdr:from>
    <xdr:to>
      <xdr:col>24</xdr:col>
      <xdr:colOff>114300</xdr:colOff>
      <xdr:row>103</xdr:row>
      <xdr:rowOff>153126</xdr:rowOff>
    </xdr:to>
    <xdr:sp macro="" textlink="">
      <xdr:nvSpPr>
        <xdr:cNvPr id="402" name="楕円 401">
          <a:extLst>
            <a:ext uri="{FF2B5EF4-FFF2-40B4-BE49-F238E27FC236}">
              <a16:creationId xmlns:a16="http://schemas.microsoft.com/office/drawing/2014/main" id="{0FC5B873-19E4-46F0-8DD6-2A668F95999A}"/>
            </a:ext>
          </a:extLst>
        </xdr:cNvPr>
        <xdr:cNvSpPr/>
      </xdr:nvSpPr>
      <xdr:spPr>
        <a:xfrm>
          <a:off x="4584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74403</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F353F7BA-F4A4-450F-9206-8D45C813257A}"/>
            </a:ext>
          </a:extLst>
        </xdr:cNvPr>
        <xdr:cNvSpPr txBox="1"/>
      </xdr:nvSpPr>
      <xdr:spPr>
        <a:xfrm>
          <a:off x="4673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23768</xdr:rowOff>
    </xdr:from>
    <xdr:to>
      <xdr:col>20</xdr:col>
      <xdr:colOff>38100</xdr:colOff>
      <xdr:row>103</xdr:row>
      <xdr:rowOff>125368</xdr:rowOff>
    </xdr:to>
    <xdr:sp macro="" textlink="">
      <xdr:nvSpPr>
        <xdr:cNvPr id="404" name="楕円 403">
          <a:extLst>
            <a:ext uri="{FF2B5EF4-FFF2-40B4-BE49-F238E27FC236}">
              <a16:creationId xmlns:a16="http://schemas.microsoft.com/office/drawing/2014/main" id="{4833CD51-5388-4D3B-8B53-13C5E99D25DF}"/>
            </a:ext>
          </a:extLst>
        </xdr:cNvPr>
        <xdr:cNvSpPr/>
      </xdr:nvSpPr>
      <xdr:spPr>
        <a:xfrm>
          <a:off x="3746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74568</xdr:rowOff>
    </xdr:from>
    <xdr:to>
      <xdr:col>24</xdr:col>
      <xdr:colOff>63500</xdr:colOff>
      <xdr:row>103</xdr:row>
      <xdr:rowOff>102326</xdr:rowOff>
    </xdr:to>
    <xdr:cxnSp macro="">
      <xdr:nvCxnSpPr>
        <xdr:cNvPr id="405" name="直線コネクタ 404">
          <a:extLst>
            <a:ext uri="{FF2B5EF4-FFF2-40B4-BE49-F238E27FC236}">
              <a16:creationId xmlns:a16="http://schemas.microsoft.com/office/drawing/2014/main" id="{6425000A-3862-4FB3-8738-60102BD9602D}"/>
            </a:ext>
          </a:extLst>
        </xdr:cNvPr>
        <xdr:cNvCxnSpPr/>
      </xdr:nvCxnSpPr>
      <xdr:spPr>
        <a:xfrm>
          <a:off x="3797300" y="1773391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159294</xdr:rowOff>
    </xdr:from>
    <xdr:to>
      <xdr:col>15</xdr:col>
      <xdr:colOff>101600</xdr:colOff>
      <xdr:row>103</xdr:row>
      <xdr:rowOff>89444</xdr:rowOff>
    </xdr:to>
    <xdr:sp macro="" textlink="">
      <xdr:nvSpPr>
        <xdr:cNvPr id="406" name="楕円 405">
          <a:extLst>
            <a:ext uri="{FF2B5EF4-FFF2-40B4-BE49-F238E27FC236}">
              <a16:creationId xmlns:a16="http://schemas.microsoft.com/office/drawing/2014/main" id="{CD79B5E4-68F0-466C-B44D-838906C48C87}"/>
            </a:ext>
          </a:extLst>
        </xdr:cNvPr>
        <xdr:cNvSpPr/>
      </xdr:nvSpPr>
      <xdr:spPr>
        <a:xfrm>
          <a:off x="2857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38644</xdr:rowOff>
    </xdr:from>
    <xdr:to>
      <xdr:col>19</xdr:col>
      <xdr:colOff>177800</xdr:colOff>
      <xdr:row>103</xdr:row>
      <xdr:rowOff>74568</xdr:rowOff>
    </xdr:to>
    <xdr:cxnSp macro="">
      <xdr:nvCxnSpPr>
        <xdr:cNvPr id="407" name="直線コネクタ 406">
          <a:extLst>
            <a:ext uri="{FF2B5EF4-FFF2-40B4-BE49-F238E27FC236}">
              <a16:creationId xmlns:a16="http://schemas.microsoft.com/office/drawing/2014/main" id="{3C0224F2-B332-4969-8C48-96A88AE2AC49}"/>
            </a:ext>
          </a:extLst>
        </xdr:cNvPr>
        <xdr:cNvCxnSpPr/>
      </xdr:nvCxnSpPr>
      <xdr:spPr>
        <a:xfrm>
          <a:off x="2908300" y="1769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123371</xdr:rowOff>
    </xdr:from>
    <xdr:to>
      <xdr:col>10</xdr:col>
      <xdr:colOff>165100</xdr:colOff>
      <xdr:row>103</xdr:row>
      <xdr:rowOff>53521</xdr:rowOff>
    </xdr:to>
    <xdr:sp macro="" textlink="">
      <xdr:nvSpPr>
        <xdr:cNvPr id="408" name="楕円 407">
          <a:extLst>
            <a:ext uri="{FF2B5EF4-FFF2-40B4-BE49-F238E27FC236}">
              <a16:creationId xmlns:a16="http://schemas.microsoft.com/office/drawing/2014/main" id="{BA39A860-154E-48EF-863A-F6F1E39AA985}"/>
            </a:ext>
          </a:extLst>
        </xdr:cNvPr>
        <xdr:cNvSpPr/>
      </xdr:nvSpPr>
      <xdr:spPr>
        <a:xfrm>
          <a:off x="1968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xdr:rowOff>
    </xdr:from>
    <xdr:to>
      <xdr:col>15</xdr:col>
      <xdr:colOff>50800</xdr:colOff>
      <xdr:row>103</xdr:row>
      <xdr:rowOff>38644</xdr:rowOff>
    </xdr:to>
    <xdr:cxnSp macro="">
      <xdr:nvCxnSpPr>
        <xdr:cNvPr id="409" name="直線コネクタ 408">
          <a:extLst>
            <a:ext uri="{FF2B5EF4-FFF2-40B4-BE49-F238E27FC236}">
              <a16:creationId xmlns:a16="http://schemas.microsoft.com/office/drawing/2014/main" id="{C8AE6198-0E20-4D25-A9E5-8249BEE8362A}"/>
            </a:ext>
          </a:extLst>
        </xdr:cNvPr>
        <xdr:cNvCxnSpPr/>
      </xdr:nvCxnSpPr>
      <xdr:spPr>
        <a:xfrm>
          <a:off x="2019300" y="176620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0" name="n_1aveValue【市民会館】&#10;有形固定資産減価償却率">
          <a:extLst>
            <a:ext uri="{FF2B5EF4-FFF2-40B4-BE49-F238E27FC236}">
              <a16:creationId xmlns:a16="http://schemas.microsoft.com/office/drawing/2014/main" id="{63829027-9E0F-4BCC-A2D7-D60F34588E68}"/>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11" name="n_2aveValue【市民会館】&#10;有形固定資産減価償却率">
          <a:extLst>
            <a:ext uri="{FF2B5EF4-FFF2-40B4-BE49-F238E27FC236}">
              <a16:creationId xmlns:a16="http://schemas.microsoft.com/office/drawing/2014/main" id="{872E01D2-5D48-4A65-B093-D5D5001FBBD4}"/>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12" name="n_3aveValue【市民会館】&#10;有形固定資産減価償却率">
          <a:extLst>
            <a:ext uri="{FF2B5EF4-FFF2-40B4-BE49-F238E27FC236}">
              <a16:creationId xmlns:a16="http://schemas.microsoft.com/office/drawing/2014/main" id="{86EEDDC3-3F8D-40B0-A7CC-E4EE6E0CF52D}"/>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13" name="n_4aveValue【市民会館】&#10;有形固定資産減価償却率">
          <a:extLst>
            <a:ext uri="{FF2B5EF4-FFF2-40B4-BE49-F238E27FC236}">
              <a16:creationId xmlns:a16="http://schemas.microsoft.com/office/drawing/2014/main" id="{488E6F66-5360-416B-9BC6-C6FB2CB5F4BF}"/>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141895</xdr:rowOff>
    </xdr:from>
    <xdr:ext cx="405111" cy="259045"/>
    <xdr:sp macro="" textlink="">
      <xdr:nvSpPr>
        <xdr:cNvPr id="414" name="n_1mainValue【市民会館】&#10;有形固定資産減価償却率">
          <a:extLst>
            <a:ext uri="{FF2B5EF4-FFF2-40B4-BE49-F238E27FC236}">
              <a16:creationId xmlns:a16="http://schemas.microsoft.com/office/drawing/2014/main" id="{0E8E8580-A26B-4771-98F5-D2870CC15A6B}"/>
            </a:ext>
          </a:extLst>
        </xdr:cNvPr>
        <xdr:cNvSpPr txBox="1"/>
      </xdr:nvSpPr>
      <xdr:spPr>
        <a:xfrm>
          <a:off x="3582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105971</xdr:rowOff>
    </xdr:from>
    <xdr:ext cx="405111" cy="259045"/>
    <xdr:sp macro="" textlink="">
      <xdr:nvSpPr>
        <xdr:cNvPr id="415" name="n_2mainValue【市民会館】&#10;有形固定資産減価償却率">
          <a:extLst>
            <a:ext uri="{FF2B5EF4-FFF2-40B4-BE49-F238E27FC236}">
              <a16:creationId xmlns:a16="http://schemas.microsoft.com/office/drawing/2014/main" id="{97C3908C-D94A-4DCC-B30F-C041B79A11BF}"/>
            </a:ext>
          </a:extLst>
        </xdr:cNvPr>
        <xdr:cNvSpPr txBox="1"/>
      </xdr:nvSpPr>
      <xdr:spPr>
        <a:xfrm>
          <a:off x="2705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70048</xdr:rowOff>
    </xdr:from>
    <xdr:ext cx="405111" cy="259045"/>
    <xdr:sp macro="" textlink="">
      <xdr:nvSpPr>
        <xdr:cNvPr id="416" name="n_3mainValue【市民会館】&#10;有形固定資産減価償却率">
          <a:extLst>
            <a:ext uri="{FF2B5EF4-FFF2-40B4-BE49-F238E27FC236}">
              <a16:creationId xmlns:a16="http://schemas.microsoft.com/office/drawing/2014/main" id="{09840402-938A-4F72-9D86-3EB5C3A2482F}"/>
            </a:ext>
          </a:extLst>
        </xdr:cNvPr>
        <xdr:cNvSpPr txBox="1"/>
      </xdr:nvSpPr>
      <xdr:spPr>
        <a:xfrm>
          <a:off x="1816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4DC7C7BB-1EDC-4B53-8A2B-A17E22833C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E9705395-84EA-4B38-9E3C-4F50BA405C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D3FA4ADB-31BE-4011-8AFD-6358AA98CA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EB658B31-D18E-4BE2-AF06-D2F3DA39B0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A21075E4-59E5-4678-A5FC-9AF1FC9F1B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974C01FD-FAA3-4441-BE6F-58CDEC8BB8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F2AB43C8-A2F0-4BB4-876F-A3E90BA807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19255561-6518-449B-B328-C70FD0EAC6C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B625E06E-759F-4ADC-B872-921648BD57A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A1185E43-1C3C-4DA5-B7D7-73EA625E04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a:extLst>
            <a:ext uri="{FF2B5EF4-FFF2-40B4-BE49-F238E27FC236}">
              <a16:creationId xmlns:a16="http://schemas.microsoft.com/office/drawing/2014/main" id="{CBEB3D26-6B38-4BC2-8F4E-E016917003A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8" name="テキスト ボックス 427">
          <a:extLst>
            <a:ext uri="{FF2B5EF4-FFF2-40B4-BE49-F238E27FC236}">
              <a16:creationId xmlns:a16="http://schemas.microsoft.com/office/drawing/2014/main" id="{7A332D23-AF5B-44ED-A035-90262FC76B7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a:extLst>
            <a:ext uri="{FF2B5EF4-FFF2-40B4-BE49-F238E27FC236}">
              <a16:creationId xmlns:a16="http://schemas.microsoft.com/office/drawing/2014/main" id="{2C232111-3D4F-4393-879B-BCF7720F74D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0" name="テキスト ボックス 429">
          <a:extLst>
            <a:ext uri="{FF2B5EF4-FFF2-40B4-BE49-F238E27FC236}">
              <a16:creationId xmlns:a16="http://schemas.microsoft.com/office/drawing/2014/main" id="{13FEA8FE-1ECB-47F6-9381-D733CB29AF7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a:extLst>
            <a:ext uri="{FF2B5EF4-FFF2-40B4-BE49-F238E27FC236}">
              <a16:creationId xmlns:a16="http://schemas.microsoft.com/office/drawing/2014/main" id="{7C0D1585-D720-4691-A742-F081A97DC5F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2" name="テキスト ボックス 431">
          <a:extLst>
            <a:ext uri="{FF2B5EF4-FFF2-40B4-BE49-F238E27FC236}">
              <a16:creationId xmlns:a16="http://schemas.microsoft.com/office/drawing/2014/main" id="{C6A9262D-AFAF-4D42-A4E7-BDA5D2208DB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a:extLst>
            <a:ext uri="{FF2B5EF4-FFF2-40B4-BE49-F238E27FC236}">
              <a16:creationId xmlns:a16="http://schemas.microsoft.com/office/drawing/2014/main" id="{4A05D074-0A72-4308-9128-EAAA9D52947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4" name="テキスト ボックス 433">
          <a:extLst>
            <a:ext uri="{FF2B5EF4-FFF2-40B4-BE49-F238E27FC236}">
              <a16:creationId xmlns:a16="http://schemas.microsoft.com/office/drawing/2014/main" id="{ECC0F98B-DC47-42FC-B579-1CE231AE7E8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76F58E1D-6093-4E69-9EF1-397DE1D47D6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687A5EF4-E50D-45AF-BB72-3180CC1B9A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C8F810FF-A1F2-47E2-B3FC-3123605E3E8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38" name="直線コネクタ 437">
          <a:extLst>
            <a:ext uri="{FF2B5EF4-FFF2-40B4-BE49-F238E27FC236}">
              <a16:creationId xmlns:a16="http://schemas.microsoft.com/office/drawing/2014/main" id="{83E889FC-2BCD-491E-A71B-45F30E28A382}"/>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9" name="【市民会館】&#10;一人当たり面積最小値テキスト">
          <a:extLst>
            <a:ext uri="{FF2B5EF4-FFF2-40B4-BE49-F238E27FC236}">
              <a16:creationId xmlns:a16="http://schemas.microsoft.com/office/drawing/2014/main" id="{D58F3CA7-D06B-495B-AE1B-74E0E35B9F67}"/>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0" name="直線コネクタ 439">
          <a:extLst>
            <a:ext uri="{FF2B5EF4-FFF2-40B4-BE49-F238E27FC236}">
              <a16:creationId xmlns:a16="http://schemas.microsoft.com/office/drawing/2014/main" id="{3F21E938-2C9C-42B5-B0D6-97C85BD5694A}"/>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41" name="【市民会館】&#10;一人当たり面積最大値テキスト">
          <a:extLst>
            <a:ext uri="{FF2B5EF4-FFF2-40B4-BE49-F238E27FC236}">
              <a16:creationId xmlns:a16="http://schemas.microsoft.com/office/drawing/2014/main" id="{650B1F3A-9106-46C3-B413-3D33BFF25DC2}"/>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42" name="直線コネクタ 441">
          <a:extLst>
            <a:ext uri="{FF2B5EF4-FFF2-40B4-BE49-F238E27FC236}">
              <a16:creationId xmlns:a16="http://schemas.microsoft.com/office/drawing/2014/main" id="{E3D27684-3CF8-4F15-872E-0B73A1265F97}"/>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43" name="【市民会館】&#10;一人当たり面積平均値テキスト">
          <a:extLst>
            <a:ext uri="{FF2B5EF4-FFF2-40B4-BE49-F238E27FC236}">
              <a16:creationId xmlns:a16="http://schemas.microsoft.com/office/drawing/2014/main" id="{674E3480-3E83-4831-B358-AB4F78961BFA}"/>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44" name="フローチャート: 判断 443">
          <a:extLst>
            <a:ext uri="{FF2B5EF4-FFF2-40B4-BE49-F238E27FC236}">
              <a16:creationId xmlns:a16="http://schemas.microsoft.com/office/drawing/2014/main" id="{0FE0F636-31CB-4F7C-AA60-4B7EAE89619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45" name="フローチャート: 判断 444">
          <a:extLst>
            <a:ext uri="{FF2B5EF4-FFF2-40B4-BE49-F238E27FC236}">
              <a16:creationId xmlns:a16="http://schemas.microsoft.com/office/drawing/2014/main" id="{49F46E9F-D164-406F-9FB5-26210EC076AD}"/>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46" name="フローチャート: 判断 445">
          <a:extLst>
            <a:ext uri="{FF2B5EF4-FFF2-40B4-BE49-F238E27FC236}">
              <a16:creationId xmlns:a16="http://schemas.microsoft.com/office/drawing/2014/main" id="{1084EFB9-6F49-4454-AC7F-ED811F17A52A}"/>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47" name="フローチャート: 判断 446">
          <a:extLst>
            <a:ext uri="{FF2B5EF4-FFF2-40B4-BE49-F238E27FC236}">
              <a16:creationId xmlns:a16="http://schemas.microsoft.com/office/drawing/2014/main" id="{EA49F650-FF58-485A-8A3B-22E5E7AF75F4}"/>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48" name="フローチャート: 判断 447">
          <a:extLst>
            <a:ext uri="{FF2B5EF4-FFF2-40B4-BE49-F238E27FC236}">
              <a16:creationId xmlns:a16="http://schemas.microsoft.com/office/drawing/2014/main" id="{D602DF43-1D59-4E27-9DA6-8DC8063E4F18}"/>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4DD43B97-1EEE-402B-B464-19DE637B87F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DCDBBCB3-77A7-4E38-8ABE-6069706F79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F036C0A-8C7F-40FA-9BF2-B3F7D9723C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4C5B4A5F-3659-4442-8E4B-1E7AA0F0BEC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E805BE7D-A7D6-4B29-B344-8A1CD1B7584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54" name="楕円 453">
          <a:extLst>
            <a:ext uri="{FF2B5EF4-FFF2-40B4-BE49-F238E27FC236}">
              <a16:creationId xmlns:a16="http://schemas.microsoft.com/office/drawing/2014/main" id="{63A607A8-87A9-46DC-B137-D0AC5175D482}"/>
            </a:ext>
          </a:extLst>
        </xdr:cNvPr>
        <xdr:cNvSpPr/>
      </xdr:nvSpPr>
      <xdr:spPr>
        <a:xfrm>
          <a:off x="10426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113555</xdr:rowOff>
    </xdr:from>
    <xdr:ext cx="469744" cy="259045"/>
    <xdr:sp macro="" textlink="">
      <xdr:nvSpPr>
        <xdr:cNvPr id="455" name="【市民会館】&#10;一人当たり面積該当値テキスト">
          <a:extLst>
            <a:ext uri="{FF2B5EF4-FFF2-40B4-BE49-F238E27FC236}">
              <a16:creationId xmlns:a16="http://schemas.microsoft.com/office/drawing/2014/main" id="{05D50BE0-9EF6-4A01-9292-ECD2D6968F10}"/>
            </a:ext>
          </a:extLst>
        </xdr:cNvPr>
        <xdr:cNvSpPr txBox="1"/>
      </xdr:nvSpPr>
      <xdr:spPr>
        <a:xfrm>
          <a:off x="10515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135128</xdr:rowOff>
    </xdr:from>
    <xdr:to>
      <xdr:col>50</xdr:col>
      <xdr:colOff>165100</xdr:colOff>
      <xdr:row>107</xdr:row>
      <xdr:rowOff>65278</xdr:rowOff>
    </xdr:to>
    <xdr:sp macro="" textlink="">
      <xdr:nvSpPr>
        <xdr:cNvPr id="456" name="楕円 455">
          <a:extLst>
            <a:ext uri="{FF2B5EF4-FFF2-40B4-BE49-F238E27FC236}">
              <a16:creationId xmlns:a16="http://schemas.microsoft.com/office/drawing/2014/main" id="{7537CAD2-9D4C-44C8-A521-57672EBC3747}"/>
            </a:ext>
          </a:extLst>
        </xdr:cNvPr>
        <xdr:cNvSpPr/>
      </xdr:nvSpPr>
      <xdr:spPr>
        <a:xfrm>
          <a:off x="9588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14478</xdr:rowOff>
    </xdr:to>
    <xdr:cxnSp macro="">
      <xdr:nvCxnSpPr>
        <xdr:cNvPr id="457" name="直線コネクタ 456">
          <a:extLst>
            <a:ext uri="{FF2B5EF4-FFF2-40B4-BE49-F238E27FC236}">
              <a16:creationId xmlns:a16="http://schemas.microsoft.com/office/drawing/2014/main" id="{C917B40D-EEDF-4AE1-AB1B-9665A8B6A415}"/>
            </a:ext>
          </a:extLst>
        </xdr:cNvPr>
        <xdr:cNvCxnSpPr/>
      </xdr:nvCxnSpPr>
      <xdr:spPr>
        <a:xfrm>
          <a:off x="9639300" y="1835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137413</xdr:rowOff>
    </xdr:from>
    <xdr:to>
      <xdr:col>46</xdr:col>
      <xdr:colOff>38100</xdr:colOff>
      <xdr:row>107</xdr:row>
      <xdr:rowOff>67563</xdr:rowOff>
    </xdr:to>
    <xdr:sp macro="" textlink="">
      <xdr:nvSpPr>
        <xdr:cNvPr id="458" name="楕円 457">
          <a:extLst>
            <a:ext uri="{FF2B5EF4-FFF2-40B4-BE49-F238E27FC236}">
              <a16:creationId xmlns:a16="http://schemas.microsoft.com/office/drawing/2014/main" id="{B132E679-3DB9-4A29-9E59-A1A545861AA1}"/>
            </a:ext>
          </a:extLst>
        </xdr:cNvPr>
        <xdr:cNvSpPr/>
      </xdr:nvSpPr>
      <xdr:spPr>
        <a:xfrm>
          <a:off x="8699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xdr:rowOff>
    </xdr:from>
    <xdr:to>
      <xdr:col>50</xdr:col>
      <xdr:colOff>114300</xdr:colOff>
      <xdr:row>107</xdr:row>
      <xdr:rowOff>16763</xdr:rowOff>
    </xdr:to>
    <xdr:cxnSp macro="">
      <xdr:nvCxnSpPr>
        <xdr:cNvPr id="459" name="直線コネクタ 458">
          <a:extLst>
            <a:ext uri="{FF2B5EF4-FFF2-40B4-BE49-F238E27FC236}">
              <a16:creationId xmlns:a16="http://schemas.microsoft.com/office/drawing/2014/main" id="{62A9984A-F645-4B44-9F56-EB0B1BA12C47}"/>
            </a:ext>
          </a:extLst>
        </xdr:cNvPr>
        <xdr:cNvCxnSpPr/>
      </xdr:nvCxnSpPr>
      <xdr:spPr>
        <a:xfrm flipV="1">
          <a:off x="8750300" y="183596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137413</xdr:rowOff>
    </xdr:from>
    <xdr:to>
      <xdr:col>41</xdr:col>
      <xdr:colOff>101600</xdr:colOff>
      <xdr:row>107</xdr:row>
      <xdr:rowOff>67563</xdr:rowOff>
    </xdr:to>
    <xdr:sp macro="" textlink="">
      <xdr:nvSpPr>
        <xdr:cNvPr id="460" name="楕円 459">
          <a:extLst>
            <a:ext uri="{FF2B5EF4-FFF2-40B4-BE49-F238E27FC236}">
              <a16:creationId xmlns:a16="http://schemas.microsoft.com/office/drawing/2014/main" id="{CCD23292-AFBB-4C9D-973F-FFFA763E8FC1}"/>
            </a:ext>
          </a:extLst>
        </xdr:cNvPr>
        <xdr:cNvSpPr/>
      </xdr:nvSpPr>
      <xdr:spPr>
        <a:xfrm>
          <a:off x="7810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16763</xdr:rowOff>
    </xdr:from>
    <xdr:to>
      <xdr:col>45</xdr:col>
      <xdr:colOff>177800</xdr:colOff>
      <xdr:row>107</xdr:row>
      <xdr:rowOff>16763</xdr:rowOff>
    </xdr:to>
    <xdr:cxnSp macro="">
      <xdr:nvCxnSpPr>
        <xdr:cNvPr id="461" name="直線コネクタ 460">
          <a:extLst>
            <a:ext uri="{FF2B5EF4-FFF2-40B4-BE49-F238E27FC236}">
              <a16:creationId xmlns:a16="http://schemas.microsoft.com/office/drawing/2014/main" id="{94F3E568-74F2-4D37-AAF1-EC786539C5A0}"/>
            </a:ext>
          </a:extLst>
        </xdr:cNvPr>
        <xdr:cNvCxnSpPr/>
      </xdr:nvCxnSpPr>
      <xdr:spPr>
        <a:xfrm>
          <a:off x="7861300" y="18361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62" name="n_1aveValue【市民会館】&#10;一人当たり面積">
          <a:extLst>
            <a:ext uri="{FF2B5EF4-FFF2-40B4-BE49-F238E27FC236}">
              <a16:creationId xmlns:a16="http://schemas.microsoft.com/office/drawing/2014/main" id="{3AFA134B-844C-420D-A3CA-3A80A13FD6DB}"/>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63" name="n_2aveValue【市民会館】&#10;一人当たり面積">
          <a:extLst>
            <a:ext uri="{FF2B5EF4-FFF2-40B4-BE49-F238E27FC236}">
              <a16:creationId xmlns:a16="http://schemas.microsoft.com/office/drawing/2014/main" id="{E6456C6B-F5E2-4740-AABE-D9A262362342}"/>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64" name="n_3aveValue【市民会館】&#10;一人当たり面積">
          <a:extLst>
            <a:ext uri="{FF2B5EF4-FFF2-40B4-BE49-F238E27FC236}">
              <a16:creationId xmlns:a16="http://schemas.microsoft.com/office/drawing/2014/main" id="{C873E505-B6B1-4786-8063-072A93D99A53}"/>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65" name="n_4aveValue【市民会館】&#10;一人当たり面積">
          <a:extLst>
            <a:ext uri="{FF2B5EF4-FFF2-40B4-BE49-F238E27FC236}">
              <a16:creationId xmlns:a16="http://schemas.microsoft.com/office/drawing/2014/main" id="{B4CC4767-AFE0-43CF-8CE8-B2FFC6A55181}"/>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56405</xdr:rowOff>
    </xdr:from>
    <xdr:ext cx="469744" cy="259045"/>
    <xdr:sp macro="" textlink="">
      <xdr:nvSpPr>
        <xdr:cNvPr id="466" name="n_1mainValue【市民会館】&#10;一人当たり面積">
          <a:extLst>
            <a:ext uri="{FF2B5EF4-FFF2-40B4-BE49-F238E27FC236}">
              <a16:creationId xmlns:a16="http://schemas.microsoft.com/office/drawing/2014/main" id="{9331DF7B-9417-4CCB-A9CB-CD8813BD24D4}"/>
            </a:ext>
          </a:extLst>
        </xdr:cNvPr>
        <xdr:cNvSpPr txBox="1"/>
      </xdr:nvSpPr>
      <xdr:spPr>
        <a:xfrm>
          <a:off x="9391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58690</xdr:rowOff>
    </xdr:from>
    <xdr:ext cx="469744" cy="259045"/>
    <xdr:sp macro="" textlink="">
      <xdr:nvSpPr>
        <xdr:cNvPr id="467" name="n_2mainValue【市民会館】&#10;一人当たり面積">
          <a:extLst>
            <a:ext uri="{FF2B5EF4-FFF2-40B4-BE49-F238E27FC236}">
              <a16:creationId xmlns:a16="http://schemas.microsoft.com/office/drawing/2014/main" id="{607CF2A9-8DB0-4B62-8EC1-2B7EC32382BA}"/>
            </a:ext>
          </a:extLst>
        </xdr:cNvPr>
        <xdr:cNvSpPr txBox="1"/>
      </xdr:nvSpPr>
      <xdr:spPr>
        <a:xfrm>
          <a:off x="8515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58690</xdr:rowOff>
    </xdr:from>
    <xdr:ext cx="469744" cy="259045"/>
    <xdr:sp macro="" textlink="">
      <xdr:nvSpPr>
        <xdr:cNvPr id="468" name="n_3mainValue【市民会館】&#10;一人当たり面積">
          <a:extLst>
            <a:ext uri="{FF2B5EF4-FFF2-40B4-BE49-F238E27FC236}">
              <a16:creationId xmlns:a16="http://schemas.microsoft.com/office/drawing/2014/main" id="{FD37217F-D490-4DA5-879D-B5F042D964E3}"/>
            </a:ext>
          </a:extLst>
        </xdr:cNvPr>
        <xdr:cNvSpPr txBox="1"/>
      </xdr:nvSpPr>
      <xdr:spPr>
        <a:xfrm>
          <a:off x="7626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E02E9697-058E-4F89-93E3-D0356A24D6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14D97860-49D6-4AB1-B242-BB3275B9E8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3EFEF2B3-2DD0-4694-89A6-232701F069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36DE74A5-FE3D-469D-95A0-5093749BEB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DCCE057F-D47D-40F2-BEA5-B0B9E97305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F7552FDA-9C2B-4F26-8926-F7329C1B19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E7D7C7D8-6D3A-4234-BEE3-D9CB7FB716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742412CA-E759-45C9-AF3E-CA5488CF05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4FDF1225-3EFD-4130-89B9-216E057549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F30A99B5-0B1C-4459-AE4B-177AA41E65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96D17678-1880-49A8-A868-60D1BB86FD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a:extLst>
            <a:ext uri="{FF2B5EF4-FFF2-40B4-BE49-F238E27FC236}">
              <a16:creationId xmlns:a16="http://schemas.microsoft.com/office/drawing/2014/main" id="{1209A036-6CD7-4775-B96B-7C4CA10D43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a:extLst>
            <a:ext uri="{FF2B5EF4-FFF2-40B4-BE49-F238E27FC236}">
              <a16:creationId xmlns:a16="http://schemas.microsoft.com/office/drawing/2014/main" id="{298909D2-82F8-44B1-A11A-AC2D7EB5139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a:extLst>
            <a:ext uri="{FF2B5EF4-FFF2-40B4-BE49-F238E27FC236}">
              <a16:creationId xmlns:a16="http://schemas.microsoft.com/office/drawing/2014/main" id="{CB20A02B-9AD2-4572-BF03-3CDDC3BFE3F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a:extLst>
            <a:ext uri="{FF2B5EF4-FFF2-40B4-BE49-F238E27FC236}">
              <a16:creationId xmlns:a16="http://schemas.microsoft.com/office/drawing/2014/main" id="{8D302251-E579-4DD1-BFF0-FDC02FC715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a:extLst>
            <a:ext uri="{FF2B5EF4-FFF2-40B4-BE49-F238E27FC236}">
              <a16:creationId xmlns:a16="http://schemas.microsoft.com/office/drawing/2014/main" id="{98B5B5CD-C83E-4F0F-A9D4-94585C35C3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a:extLst>
            <a:ext uri="{FF2B5EF4-FFF2-40B4-BE49-F238E27FC236}">
              <a16:creationId xmlns:a16="http://schemas.microsoft.com/office/drawing/2014/main" id="{A1B9444C-4E83-48BF-8564-BDF6A649E49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a:extLst>
            <a:ext uri="{FF2B5EF4-FFF2-40B4-BE49-F238E27FC236}">
              <a16:creationId xmlns:a16="http://schemas.microsoft.com/office/drawing/2014/main" id="{D053200E-9667-47A5-8895-E479617645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a:extLst>
            <a:ext uri="{FF2B5EF4-FFF2-40B4-BE49-F238E27FC236}">
              <a16:creationId xmlns:a16="http://schemas.microsoft.com/office/drawing/2014/main" id="{4289647B-CC8D-4391-8531-C3FA9AD9759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a:extLst>
            <a:ext uri="{FF2B5EF4-FFF2-40B4-BE49-F238E27FC236}">
              <a16:creationId xmlns:a16="http://schemas.microsoft.com/office/drawing/2014/main" id="{852F7800-723B-4120-BCE8-4435E30A2A9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a:extLst>
            <a:ext uri="{FF2B5EF4-FFF2-40B4-BE49-F238E27FC236}">
              <a16:creationId xmlns:a16="http://schemas.microsoft.com/office/drawing/2014/main" id="{69917B39-5D82-4669-ABF8-B7B01AAC2AE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a:extLst>
            <a:ext uri="{FF2B5EF4-FFF2-40B4-BE49-F238E27FC236}">
              <a16:creationId xmlns:a16="http://schemas.microsoft.com/office/drawing/2014/main" id="{B3200F8F-1A82-4C44-9FF4-5199125B00C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a:extLst>
            <a:ext uri="{FF2B5EF4-FFF2-40B4-BE49-F238E27FC236}">
              <a16:creationId xmlns:a16="http://schemas.microsoft.com/office/drawing/2014/main" id="{8C48500C-29B9-4DC5-8098-4FB73C45C19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A5DE6C23-E3BC-475D-866B-DC05992479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id="{1E83509A-E930-4179-B7AF-B63F8ED163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94" name="直線コネクタ 493">
          <a:extLst>
            <a:ext uri="{FF2B5EF4-FFF2-40B4-BE49-F238E27FC236}">
              <a16:creationId xmlns:a16="http://schemas.microsoft.com/office/drawing/2014/main" id="{EE7A97F9-FCE6-4417-8E9D-AA23A8CFC9A2}"/>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5" name="【一般廃棄物処理施設】&#10;有形固定資産減価償却率最小値テキスト">
          <a:extLst>
            <a:ext uri="{FF2B5EF4-FFF2-40B4-BE49-F238E27FC236}">
              <a16:creationId xmlns:a16="http://schemas.microsoft.com/office/drawing/2014/main" id="{AD08292D-5CE7-4650-B884-C5DB2D3FC8B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6" name="直線コネクタ 495">
          <a:extLst>
            <a:ext uri="{FF2B5EF4-FFF2-40B4-BE49-F238E27FC236}">
              <a16:creationId xmlns:a16="http://schemas.microsoft.com/office/drawing/2014/main" id="{1E4A8901-EEE5-4EA3-B4E9-4028E717E27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id="{809067E8-AD2B-4209-88FA-B139CAD2A883}"/>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98" name="直線コネクタ 497">
          <a:extLst>
            <a:ext uri="{FF2B5EF4-FFF2-40B4-BE49-F238E27FC236}">
              <a16:creationId xmlns:a16="http://schemas.microsoft.com/office/drawing/2014/main" id="{EC4BBD80-5753-4965-86DF-5C2EFD8F6CFD}"/>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id="{BB202B5E-DA3E-46C3-896E-2C74BDB5DEFE}"/>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00" name="フローチャート: 判断 499">
          <a:extLst>
            <a:ext uri="{FF2B5EF4-FFF2-40B4-BE49-F238E27FC236}">
              <a16:creationId xmlns:a16="http://schemas.microsoft.com/office/drawing/2014/main" id="{D52B15DF-51DA-4A67-B093-169F5CE9C66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01" name="フローチャート: 判断 500">
          <a:extLst>
            <a:ext uri="{FF2B5EF4-FFF2-40B4-BE49-F238E27FC236}">
              <a16:creationId xmlns:a16="http://schemas.microsoft.com/office/drawing/2014/main" id="{2AD12F2F-BFA4-41A7-8E3F-81C59ECF694D}"/>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02" name="フローチャート: 判断 501">
          <a:extLst>
            <a:ext uri="{FF2B5EF4-FFF2-40B4-BE49-F238E27FC236}">
              <a16:creationId xmlns:a16="http://schemas.microsoft.com/office/drawing/2014/main" id="{AD755486-0683-4529-90BA-4832074CBAD7}"/>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03" name="フローチャート: 判断 502">
          <a:extLst>
            <a:ext uri="{FF2B5EF4-FFF2-40B4-BE49-F238E27FC236}">
              <a16:creationId xmlns:a16="http://schemas.microsoft.com/office/drawing/2014/main" id="{05399160-BA4F-4B91-BC5C-890616D9FC71}"/>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04" name="フローチャート: 判断 503">
          <a:extLst>
            <a:ext uri="{FF2B5EF4-FFF2-40B4-BE49-F238E27FC236}">
              <a16:creationId xmlns:a16="http://schemas.microsoft.com/office/drawing/2014/main" id="{D448C1B0-53C7-4D45-B5C3-41612608B7A7}"/>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FA4FA31-1C71-458A-A4C3-C2FC0A7FDC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E9B1C7D9-1CD3-4995-AC68-614A49DBFB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3A478E07-157D-4140-94E6-BD541C9A86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D0AC2AB-DEDF-4FE6-9A25-1B7F5B1505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758C4D33-EF57-4F96-8853-813EF993AE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90714</xdr:rowOff>
    </xdr:from>
    <xdr:to>
      <xdr:col>85</xdr:col>
      <xdr:colOff>177800</xdr:colOff>
      <xdr:row>38</xdr:row>
      <xdr:rowOff>20864</xdr:rowOff>
    </xdr:to>
    <xdr:sp macro="" textlink="">
      <xdr:nvSpPr>
        <xdr:cNvPr id="510" name="楕円 509">
          <a:extLst>
            <a:ext uri="{FF2B5EF4-FFF2-40B4-BE49-F238E27FC236}">
              <a16:creationId xmlns:a16="http://schemas.microsoft.com/office/drawing/2014/main" id="{D39B3E2F-225D-481A-9620-3CCCCB587496}"/>
            </a:ext>
          </a:extLst>
        </xdr:cNvPr>
        <xdr:cNvSpPr/>
      </xdr:nvSpPr>
      <xdr:spPr>
        <a:xfrm>
          <a:off x="16268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113591</xdr:rowOff>
    </xdr:from>
    <xdr:ext cx="405111" cy="259045"/>
    <xdr:sp macro="" textlink="">
      <xdr:nvSpPr>
        <xdr:cNvPr id="511" name="【一般廃棄物処理施設】&#10;有形固定資産減価償却率該当値テキスト">
          <a:extLst>
            <a:ext uri="{FF2B5EF4-FFF2-40B4-BE49-F238E27FC236}">
              <a16:creationId xmlns:a16="http://schemas.microsoft.com/office/drawing/2014/main" id="{E46D82E1-9D39-4D7C-AEF7-2D3DE8115C28}"/>
            </a:ext>
          </a:extLst>
        </xdr:cNvPr>
        <xdr:cNvSpPr txBox="1"/>
      </xdr:nvSpPr>
      <xdr:spPr>
        <a:xfrm>
          <a:off x="16357600"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512" name="楕円 511">
          <a:extLst>
            <a:ext uri="{FF2B5EF4-FFF2-40B4-BE49-F238E27FC236}">
              <a16:creationId xmlns:a16="http://schemas.microsoft.com/office/drawing/2014/main" id="{55728E54-E031-401F-90FB-2E97EEEA915E}"/>
            </a:ext>
          </a:extLst>
        </xdr:cNvPr>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40</xdr:row>
      <xdr:rowOff>7620</xdr:rowOff>
    </xdr:to>
    <xdr:cxnSp macro="">
      <xdr:nvCxnSpPr>
        <xdr:cNvPr id="513" name="直線コネクタ 512">
          <a:extLst>
            <a:ext uri="{FF2B5EF4-FFF2-40B4-BE49-F238E27FC236}">
              <a16:creationId xmlns:a16="http://schemas.microsoft.com/office/drawing/2014/main" id="{C017DA45-518C-43C1-8E0C-CFA0EB7A2AF8}"/>
            </a:ext>
          </a:extLst>
        </xdr:cNvPr>
        <xdr:cNvCxnSpPr/>
      </xdr:nvCxnSpPr>
      <xdr:spPr>
        <a:xfrm flipV="1">
          <a:off x="15481300" y="6485164"/>
          <a:ext cx="8382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147865</xdr:rowOff>
    </xdr:from>
    <xdr:to>
      <xdr:col>76</xdr:col>
      <xdr:colOff>165100</xdr:colOff>
      <xdr:row>40</xdr:row>
      <xdr:rowOff>78015</xdr:rowOff>
    </xdr:to>
    <xdr:sp macro="" textlink="">
      <xdr:nvSpPr>
        <xdr:cNvPr id="514" name="楕円 513">
          <a:extLst>
            <a:ext uri="{FF2B5EF4-FFF2-40B4-BE49-F238E27FC236}">
              <a16:creationId xmlns:a16="http://schemas.microsoft.com/office/drawing/2014/main" id="{DD8CD591-DF6D-4891-81B0-97DC82042DC5}"/>
            </a:ext>
          </a:extLst>
        </xdr:cNvPr>
        <xdr:cNvSpPr/>
      </xdr:nvSpPr>
      <xdr:spPr>
        <a:xfrm>
          <a:off x="14541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27215</xdr:rowOff>
    </xdr:to>
    <xdr:cxnSp macro="">
      <xdr:nvCxnSpPr>
        <xdr:cNvPr id="515" name="直線コネクタ 514">
          <a:extLst>
            <a:ext uri="{FF2B5EF4-FFF2-40B4-BE49-F238E27FC236}">
              <a16:creationId xmlns:a16="http://schemas.microsoft.com/office/drawing/2014/main" id="{D1C07891-5D3A-49E2-A833-034527D27B34}"/>
            </a:ext>
          </a:extLst>
        </xdr:cNvPr>
        <xdr:cNvCxnSpPr/>
      </xdr:nvCxnSpPr>
      <xdr:spPr>
        <a:xfrm flipV="1">
          <a:off x="14592300" y="68656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516" name="楕円 515">
          <a:extLst>
            <a:ext uri="{FF2B5EF4-FFF2-40B4-BE49-F238E27FC236}">
              <a16:creationId xmlns:a16="http://schemas.microsoft.com/office/drawing/2014/main" id="{55764597-6346-4B63-AA9D-22F32A9921E4}"/>
            </a:ext>
          </a:extLst>
        </xdr:cNvPr>
        <xdr:cNvSpPr/>
      </xdr:nvSpPr>
      <xdr:spPr>
        <a:xfrm>
          <a:off x="13652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27215</xdr:rowOff>
    </xdr:from>
    <xdr:to>
      <xdr:col>76</xdr:col>
      <xdr:colOff>114300</xdr:colOff>
      <xdr:row>41</xdr:row>
      <xdr:rowOff>50074</xdr:rowOff>
    </xdr:to>
    <xdr:cxnSp macro="">
      <xdr:nvCxnSpPr>
        <xdr:cNvPr id="517" name="直線コネクタ 516">
          <a:extLst>
            <a:ext uri="{FF2B5EF4-FFF2-40B4-BE49-F238E27FC236}">
              <a16:creationId xmlns:a16="http://schemas.microsoft.com/office/drawing/2014/main" id="{10C43569-4A55-4C77-B1D6-00371B675D4A}"/>
            </a:ext>
          </a:extLst>
        </xdr:cNvPr>
        <xdr:cNvCxnSpPr/>
      </xdr:nvCxnSpPr>
      <xdr:spPr>
        <a:xfrm flipV="1">
          <a:off x="13703300" y="688521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716F134C-79C1-41DE-8147-3E700C5D5A48}"/>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FB9D7B86-CC39-4742-A640-65C3DDC9945A}"/>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F3EDA6BB-76DB-43C4-98BA-8A45574E1F98}"/>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84CD3608-303A-48BC-A2BC-090850096536}"/>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0EE3A24B-5ADF-4C7F-9733-0084D80A0748}"/>
            </a:ext>
          </a:extLst>
        </xdr:cNvPr>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69142</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F8B284E0-DE53-4F4E-A381-58158061DFF8}"/>
            </a:ext>
          </a:extLst>
        </xdr:cNvPr>
        <xdr:cNvSpPr txBox="1"/>
      </xdr:nvSpPr>
      <xdr:spPr>
        <a:xfrm>
          <a:off x="14389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4FA36213-3397-474C-8208-288ED8A1F3FB}"/>
            </a:ext>
          </a:extLst>
        </xdr:cNvPr>
        <xdr:cNvSpPr txBox="1"/>
      </xdr:nvSpPr>
      <xdr:spPr>
        <a:xfrm>
          <a:off x="13500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7F4FE22E-FA72-4A25-8FC1-D16658862B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A7926947-882B-4EB9-B9B9-0AE81DC0C1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9F94BA94-1AD0-4FA1-AC8A-7DBD771BBF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5F29C748-0E81-437E-99FF-7CD2FD36A2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C9E659D0-7449-4853-A7DD-1CCBAE8D50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31B9BB90-FBB6-4FCC-9FE7-25B74FD91A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7380A17F-11B8-4967-B778-2E077C2FC0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A773CBFD-FFF8-4363-933E-F08F6B0687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03243D23-666D-4778-BD00-224A215DF7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E714BDEC-7D73-4851-BCD0-60D008E324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5" name="直線コネクタ 534">
          <a:extLst>
            <a:ext uri="{FF2B5EF4-FFF2-40B4-BE49-F238E27FC236}">
              <a16:creationId xmlns:a16="http://schemas.microsoft.com/office/drawing/2014/main" id="{1261756D-79E1-4792-8687-CB8F29DB687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6" name="テキスト ボックス 535">
          <a:extLst>
            <a:ext uri="{FF2B5EF4-FFF2-40B4-BE49-F238E27FC236}">
              <a16:creationId xmlns:a16="http://schemas.microsoft.com/office/drawing/2014/main" id="{E1F1247D-120E-4838-AEC9-0D3E1D9297D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a:extLst>
            <a:ext uri="{FF2B5EF4-FFF2-40B4-BE49-F238E27FC236}">
              <a16:creationId xmlns:a16="http://schemas.microsoft.com/office/drawing/2014/main" id="{47EEAC1C-625A-4D50-8A3E-8F244D493B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8" name="テキスト ボックス 537">
          <a:extLst>
            <a:ext uri="{FF2B5EF4-FFF2-40B4-BE49-F238E27FC236}">
              <a16:creationId xmlns:a16="http://schemas.microsoft.com/office/drawing/2014/main" id="{844ED68B-53B6-45B1-8B7B-EBF0DB75002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9" name="直線コネクタ 538">
          <a:extLst>
            <a:ext uri="{FF2B5EF4-FFF2-40B4-BE49-F238E27FC236}">
              <a16:creationId xmlns:a16="http://schemas.microsoft.com/office/drawing/2014/main" id="{716F8C10-92AA-46F3-8F33-D171E78AA4D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0" name="テキスト ボックス 539">
          <a:extLst>
            <a:ext uri="{FF2B5EF4-FFF2-40B4-BE49-F238E27FC236}">
              <a16:creationId xmlns:a16="http://schemas.microsoft.com/office/drawing/2014/main" id="{EB0839CA-9FC7-46DE-A5F2-B0519BA4047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9BF75980-6C1A-4302-AD17-F68DE1DB1A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E1389C53-AB0A-416B-B43A-E92BB86B2BA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CB8C2A1-3114-42B6-8C56-F69B7E42CB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44" name="直線コネクタ 543">
          <a:extLst>
            <a:ext uri="{FF2B5EF4-FFF2-40B4-BE49-F238E27FC236}">
              <a16:creationId xmlns:a16="http://schemas.microsoft.com/office/drawing/2014/main" id="{A829466D-984D-463F-B19A-124C8777A72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1973F201-E35A-4971-AA71-04FACCC46595}"/>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46" name="直線コネクタ 545">
          <a:extLst>
            <a:ext uri="{FF2B5EF4-FFF2-40B4-BE49-F238E27FC236}">
              <a16:creationId xmlns:a16="http://schemas.microsoft.com/office/drawing/2014/main" id="{0E7C0A4E-D5CD-468D-8BAF-0385BF6E978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1CFE8EC-F52F-4B18-83AD-72E2D3684882}"/>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48" name="直線コネクタ 547">
          <a:extLst>
            <a:ext uri="{FF2B5EF4-FFF2-40B4-BE49-F238E27FC236}">
              <a16:creationId xmlns:a16="http://schemas.microsoft.com/office/drawing/2014/main" id="{A82601EE-7002-4B20-9C20-0F5CFE895031}"/>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7E690760-D15C-4744-9FAD-0745403C94F7}"/>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50" name="フローチャート: 判断 549">
          <a:extLst>
            <a:ext uri="{FF2B5EF4-FFF2-40B4-BE49-F238E27FC236}">
              <a16:creationId xmlns:a16="http://schemas.microsoft.com/office/drawing/2014/main" id="{8A4B9954-7ACF-4D62-8B33-AFC5F865B387}"/>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51" name="フローチャート: 判断 550">
          <a:extLst>
            <a:ext uri="{FF2B5EF4-FFF2-40B4-BE49-F238E27FC236}">
              <a16:creationId xmlns:a16="http://schemas.microsoft.com/office/drawing/2014/main" id="{E1B12332-F23A-4AB8-9529-2D351D0DEF45}"/>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52" name="フローチャート: 判断 551">
          <a:extLst>
            <a:ext uri="{FF2B5EF4-FFF2-40B4-BE49-F238E27FC236}">
              <a16:creationId xmlns:a16="http://schemas.microsoft.com/office/drawing/2014/main" id="{40A32F94-7342-4C9F-A162-7F8C3FDA0F4D}"/>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53" name="フローチャート: 判断 552">
          <a:extLst>
            <a:ext uri="{FF2B5EF4-FFF2-40B4-BE49-F238E27FC236}">
              <a16:creationId xmlns:a16="http://schemas.microsoft.com/office/drawing/2014/main" id="{25D70B44-F1F9-4E78-A4B2-6141AAD20EBE}"/>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54" name="フローチャート: 判断 553">
          <a:extLst>
            <a:ext uri="{FF2B5EF4-FFF2-40B4-BE49-F238E27FC236}">
              <a16:creationId xmlns:a16="http://schemas.microsoft.com/office/drawing/2014/main" id="{1EF32ACC-ECB2-417C-B82B-87380AB382D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19380CD6-C48A-4A02-8820-A5F3DEAB8A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8A98505D-1F8B-4952-A4AC-2F66082100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7459014-B542-46D0-889F-A50EC83D4D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D6F61967-74AF-495E-8BC6-3DF295A32A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8441BEBE-6902-4306-BAFC-7083F656EC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64828</xdr:rowOff>
    </xdr:from>
    <xdr:to>
      <xdr:col>116</xdr:col>
      <xdr:colOff>114300</xdr:colOff>
      <xdr:row>40</xdr:row>
      <xdr:rowOff>166428</xdr:rowOff>
    </xdr:to>
    <xdr:sp macro="" textlink="">
      <xdr:nvSpPr>
        <xdr:cNvPr id="560" name="楕円 559">
          <a:extLst>
            <a:ext uri="{FF2B5EF4-FFF2-40B4-BE49-F238E27FC236}">
              <a16:creationId xmlns:a16="http://schemas.microsoft.com/office/drawing/2014/main" id="{31D353E7-715E-4E40-BDB7-360B80E8D9FF}"/>
            </a:ext>
          </a:extLst>
        </xdr:cNvPr>
        <xdr:cNvSpPr/>
      </xdr:nvSpPr>
      <xdr:spPr>
        <a:xfrm>
          <a:off x="22110700" y="69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151205</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5C7512F4-6949-4780-BAE9-429AD6A4DD49}"/>
            </a:ext>
          </a:extLst>
        </xdr:cNvPr>
        <xdr:cNvSpPr txBox="1"/>
      </xdr:nvSpPr>
      <xdr:spPr>
        <a:xfrm>
          <a:off x="22199600" y="6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145112</xdr:rowOff>
    </xdr:from>
    <xdr:to>
      <xdr:col>112</xdr:col>
      <xdr:colOff>38100</xdr:colOff>
      <xdr:row>40</xdr:row>
      <xdr:rowOff>75262</xdr:rowOff>
    </xdr:to>
    <xdr:sp macro="" textlink="">
      <xdr:nvSpPr>
        <xdr:cNvPr id="562" name="楕円 561">
          <a:extLst>
            <a:ext uri="{FF2B5EF4-FFF2-40B4-BE49-F238E27FC236}">
              <a16:creationId xmlns:a16="http://schemas.microsoft.com/office/drawing/2014/main" id="{7BA83361-44FC-4C2C-BAF7-0C887214E80A}"/>
            </a:ext>
          </a:extLst>
        </xdr:cNvPr>
        <xdr:cNvSpPr/>
      </xdr:nvSpPr>
      <xdr:spPr>
        <a:xfrm>
          <a:off x="21272500" y="68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24462</xdr:rowOff>
    </xdr:from>
    <xdr:to>
      <xdr:col>116</xdr:col>
      <xdr:colOff>63500</xdr:colOff>
      <xdr:row>40</xdr:row>
      <xdr:rowOff>115628</xdr:rowOff>
    </xdr:to>
    <xdr:cxnSp macro="">
      <xdr:nvCxnSpPr>
        <xdr:cNvPr id="563" name="直線コネクタ 562">
          <a:extLst>
            <a:ext uri="{FF2B5EF4-FFF2-40B4-BE49-F238E27FC236}">
              <a16:creationId xmlns:a16="http://schemas.microsoft.com/office/drawing/2014/main" id="{E181ED86-97AC-467E-9B92-EDF00E275A38}"/>
            </a:ext>
          </a:extLst>
        </xdr:cNvPr>
        <xdr:cNvCxnSpPr/>
      </xdr:nvCxnSpPr>
      <xdr:spPr>
        <a:xfrm>
          <a:off x="21323300" y="6882462"/>
          <a:ext cx="8382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155028</xdr:rowOff>
    </xdr:from>
    <xdr:to>
      <xdr:col>107</xdr:col>
      <xdr:colOff>101600</xdr:colOff>
      <xdr:row>40</xdr:row>
      <xdr:rowOff>85178</xdr:rowOff>
    </xdr:to>
    <xdr:sp macro="" textlink="">
      <xdr:nvSpPr>
        <xdr:cNvPr id="564" name="楕円 563">
          <a:extLst>
            <a:ext uri="{FF2B5EF4-FFF2-40B4-BE49-F238E27FC236}">
              <a16:creationId xmlns:a16="http://schemas.microsoft.com/office/drawing/2014/main" id="{F2B58D19-5191-4089-B28A-E2D00F5015F8}"/>
            </a:ext>
          </a:extLst>
        </xdr:cNvPr>
        <xdr:cNvSpPr/>
      </xdr:nvSpPr>
      <xdr:spPr>
        <a:xfrm>
          <a:off x="20383500" y="68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24462</xdr:rowOff>
    </xdr:from>
    <xdr:to>
      <xdr:col>111</xdr:col>
      <xdr:colOff>177800</xdr:colOff>
      <xdr:row>40</xdr:row>
      <xdr:rowOff>34378</xdr:rowOff>
    </xdr:to>
    <xdr:cxnSp macro="">
      <xdr:nvCxnSpPr>
        <xdr:cNvPr id="565" name="直線コネクタ 564">
          <a:extLst>
            <a:ext uri="{FF2B5EF4-FFF2-40B4-BE49-F238E27FC236}">
              <a16:creationId xmlns:a16="http://schemas.microsoft.com/office/drawing/2014/main" id="{2D6802AE-4B40-4006-802E-A1BBC0E876F2}"/>
            </a:ext>
          </a:extLst>
        </xdr:cNvPr>
        <xdr:cNvCxnSpPr/>
      </xdr:nvCxnSpPr>
      <xdr:spPr>
        <a:xfrm flipV="1">
          <a:off x="20434300" y="6882462"/>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3232</xdr:rowOff>
    </xdr:from>
    <xdr:to>
      <xdr:col>102</xdr:col>
      <xdr:colOff>165100</xdr:colOff>
      <xdr:row>40</xdr:row>
      <xdr:rowOff>104832</xdr:rowOff>
    </xdr:to>
    <xdr:sp macro="" textlink="">
      <xdr:nvSpPr>
        <xdr:cNvPr id="566" name="楕円 565">
          <a:extLst>
            <a:ext uri="{FF2B5EF4-FFF2-40B4-BE49-F238E27FC236}">
              <a16:creationId xmlns:a16="http://schemas.microsoft.com/office/drawing/2014/main" id="{96D55326-0BE3-41BE-B8FB-5E97A3F523A6}"/>
            </a:ext>
          </a:extLst>
        </xdr:cNvPr>
        <xdr:cNvSpPr/>
      </xdr:nvSpPr>
      <xdr:spPr>
        <a:xfrm>
          <a:off x="19494500" y="68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34378</xdr:rowOff>
    </xdr:from>
    <xdr:to>
      <xdr:col>107</xdr:col>
      <xdr:colOff>50800</xdr:colOff>
      <xdr:row>40</xdr:row>
      <xdr:rowOff>54032</xdr:rowOff>
    </xdr:to>
    <xdr:cxnSp macro="">
      <xdr:nvCxnSpPr>
        <xdr:cNvPr id="567" name="直線コネクタ 566">
          <a:extLst>
            <a:ext uri="{FF2B5EF4-FFF2-40B4-BE49-F238E27FC236}">
              <a16:creationId xmlns:a16="http://schemas.microsoft.com/office/drawing/2014/main" id="{2A0118BB-119C-4012-B9EA-B345B364524D}"/>
            </a:ext>
          </a:extLst>
        </xdr:cNvPr>
        <xdr:cNvCxnSpPr/>
      </xdr:nvCxnSpPr>
      <xdr:spPr>
        <a:xfrm flipV="1">
          <a:off x="19545300" y="6892378"/>
          <a:ext cx="889000" cy="1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E86F5CF0-BA3D-4967-8E92-BAAAB54154ED}"/>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D1E0739B-208B-4101-BABD-EE7EABDD618D}"/>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F7C64B14-E81A-4C7B-8492-585C4C234F8D}"/>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9C2B0D55-FB4F-401A-A4C2-7B179EAA8988}"/>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66389</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F5FC066D-BC4A-4725-B369-7EE2C6452EE9}"/>
            </a:ext>
          </a:extLst>
        </xdr:cNvPr>
        <xdr:cNvSpPr txBox="1"/>
      </xdr:nvSpPr>
      <xdr:spPr>
        <a:xfrm>
          <a:off x="21043411" y="69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76305</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4590781B-FF02-420D-9DA3-BC83DF512E4B}"/>
            </a:ext>
          </a:extLst>
        </xdr:cNvPr>
        <xdr:cNvSpPr txBox="1"/>
      </xdr:nvSpPr>
      <xdr:spPr>
        <a:xfrm>
          <a:off x="20167111" y="69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95959</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E9B4C798-BAA5-4DC9-B818-B80FB0004C5D}"/>
            </a:ext>
          </a:extLst>
        </xdr:cNvPr>
        <xdr:cNvSpPr txBox="1"/>
      </xdr:nvSpPr>
      <xdr:spPr>
        <a:xfrm>
          <a:off x="19278111" y="69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1314FD70-E13B-44E5-9228-2B6252F343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C475EFBC-016D-41DF-9056-C38803D5A6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6C206671-983A-4C7F-8B24-BBF26831BA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E0634B43-676E-4036-995F-0D1A0BEE53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9CFCF5CC-EE47-46C1-97E1-E800547F12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8CD494DB-D36A-444E-9FA4-6E243BBB30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7B70DB92-4A8E-41A4-942B-016CAFE4A2A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A287B74D-5D94-4643-A68D-0E1FC7E82D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B074B05B-0035-4191-8DC0-4E54F412B1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B5986180-2441-4F12-BCB2-F0BCDC5D10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68E3CA3E-767F-4EDA-B907-67F420609A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2467A6F-225E-4F07-AE67-7663C93F645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1A5B8BEB-1216-40E0-976D-533EAC428F0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F987C109-9092-41CA-8347-78A917A3C9A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D275F86B-04C5-44B0-8F32-47625DBC7B8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9D799057-3F4C-4060-9ABA-22219FFFC68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9B052E60-AAFF-4FD2-9BC8-8B2422ACCFC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D4C08A56-572B-4588-A69D-CBC9E2509DE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6202ADE6-3A8E-4F1C-ACA4-07F1F53BB40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34A49CF2-DE21-4F93-AFA0-15AD28443D2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F69A866C-6E3B-47C7-8B0A-087D86A9BC1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2D9127A2-9CCA-4A2C-86DE-295E76446B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D1481DB1-B54A-4169-9B6C-E147E10D4B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91FCAFED-3486-4164-AE03-B10EE4F2EC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ED862382-2F7F-43F8-A96C-33E8D75483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00" name="直線コネクタ 599">
          <a:extLst>
            <a:ext uri="{FF2B5EF4-FFF2-40B4-BE49-F238E27FC236}">
              <a16:creationId xmlns:a16="http://schemas.microsoft.com/office/drawing/2014/main" id="{D9B2A349-B57F-4D57-962A-D997DA800E25}"/>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7941D8E8-BE37-48EE-9477-1392DABA3D69}"/>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02" name="直線コネクタ 601">
          <a:extLst>
            <a:ext uri="{FF2B5EF4-FFF2-40B4-BE49-F238E27FC236}">
              <a16:creationId xmlns:a16="http://schemas.microsoft.com/office/drawing/2014/main" id="{A2AA25E2-D6BE-4ECB-B275-0FE764169E2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03" name="【保健センター・保健所】&#10;有形固定資産減価償却率最大値テキスト">
          <a:extLst>
            <a:ext uri="{FF2B5EF4-FFF2-40B4-BE49-F238E27FC236}">
              <a16:creationId xmlns:a16="http://schemas.microsoft.com/office/drawing/2014/main" id="{7A1B43C1-08D5-49F3-ABA0-8D41E8EEF735}"/>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04" name="直線コネクタ 603">
          <a:extLst>
            <a:ext uri="{FF2B5EF4-FFF2-40B4-BE49-F238E27FC236}">
              <a16:creationId xmlns:a16="http://schemas.microsoft.com/office/drawing/2014/main" id="{0858C7F3-E9D8-4A8C-950B-E8241693EE03}"/>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8B75A136-3329-4FA1-8B41-D22AD2400D98}"/>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06" name="フローチャート: 判断 605">
          <a:extLst>
            <a:ext uri="{FF2B5EF4-FFF2-40B4-BE49-F238E27FC236}">
              <a16:creationId xmlns:a16="http://schemas.microsoft.com/office/drawing/2014/main" id="{C7C11CC8-D42F-4E4F-87B8-0BAC5DB4B4A7}"/>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07" name="フローチャート: 判断 606">
          <a:extLst>
            <a:ext uri="{FF2B5EF4-FFF2-40B4-BE49-F238E27FC236}">
              <a16:creationId xmlns:a16="http://schemas.microsoft.com/office/drawing/2014/main" id="{4FDD52EE-2962-4A93-ACD1-173A1CE3E7CB}"/>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08" name="フローチャート: 判断 607">
          <a:extLst>
            <a:ext uri="{FF2B5EF4-FFF2-40B4-BE49-F238E27FC236}">
              <a16:creationId xmlns:a16="http://schemas.microsoft.com/office/drawing/2014/main" id="{359A01F1-7366-495C-A8BD-3BE998103157}"/>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09" name="フローチャート: 判断 608">
          <a:extLst>
            <a:ext uri="{FF2B5EF4-FFF2-40B4-BE49-F238E27FC236}">
              <a16:creationId xmlns:a16="http://schemas.microsoft.com/office/drawing/2014/main" id="{24BC5A82-3DA3-467A-9E0D-A4BE90674D7C}"/>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0" name="フローチャート: 判断 609">
          <a:extLst>
            <a:ext uri="{FF2B5EF4-FFF2-40B4-BE49-F238E27FC236}">
              <a16:creationId xmlns:a16="http://schemas.microsoft.com/office/drawing/2014/main" id="{70FB1437-7B48-49D6-BF53-A2512958B3DC}"/>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1FC24B0-D1CB-4E0E-9696-376A3AB87C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285A56D7-871B-474B-BD65-D50BE2D670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17E623E3-DB60-4352-8850-5D6D1F8183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274003B7-ADF0-43DE-8C18-E79B24954D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8F3EC6F4-C755-426C-AB40-53D481AC59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101056</xdr:rowOff>
    </xdr:from>
    <xdr:to>
      <xdr:col>85</xdr:col>
      <xdr:colOff>177800</xdr:colOff>
      <xdr:row>63</xdr:row>
      <xdr:rowOff>31206</xdr:rowOff>
    </xdr:to>
    <xdr:sp macro="" textlink="">
      <xdr:nvSpPr>
        <xdr:cNvPr id="616" name="楕円 615">
          <a:extLst>
            <a:ext uri="{FF2B5EF4-FFF2-40B4-BE49-F238E27FC236}">
              <a16:creationId xmlns:a16="http://schemas.microsoft.com/office/drawing/2014/main" id="{7A4BBEEB-27A9-465C-BA13-884C47EBA027}"/>
            </a:ext>
          </a:extLst>
        </xdr:cNvPr>
        <xdr:cNvSpPr/>
      </xdr:nvSpPr>
      <xdr:spPr>
        <a:xfrm>
          <a:off x="16268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79483</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8ED12DD3-DF77-4854-942F-12AE050DC069}"/>
            </a:ext>
          </a:extLst>
        </xdr:cNvPr>
        <xdr:cNvSpPr txBox="1"/>
      </xdr:nvSpPr>
      <xdr:spPr>
        <a:xfrm>
          <a:off x="16357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618" name="楕円 617">
          <a:extLst>
            <a:ext uri="{FF2B5EF4-FFF2-40B4-BE49-F238E27FC236}">
              <a16:creationId xmlns:a16="http://schemas.microsoft.com/office/drawing/2014/main" id="{F77A55EF-0EAD-4E73-929D-906E2E463DBE}"/>
            </a:ext>
          </a:extLst>
        </xdr:cNvPr>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151856</xdr:rowOff>
    </xdr:to>
    <xdr:cxnSp macro="">
      <xdr:nvCxnSpPr>
        <xdr:cNvPr id="619" name="直線コネクタ 618">
          <a:extLst>
            <a:ext uri="{FF2B5EF4-FFF2-40B4-BE49-F238E27FC236}">
              <a16:creationId xmlns:a16="http://schemas.microsoft.com/office/drawing/2014/main" id="{339329F0-BA6B-48EA-B05C-1C89597B4F8C}"/>
            </a:ext>
          </a:extLst>
        </xdr:cNvPr>
        <xdr:cNvCxnSpPr/>
      </xdr:nvCxnSpPr>
      <xdr:spPr>
        <a:xfrm>
          <a:off x="15481300" y="107474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620" name="楕円 619">
          <a:extLst>
            <a:ext uri="{FF2B5EF4-FFF2-40B4-BE49-F238E27FC236}">
              <a16:creationId xmlns:a16="http://schemas.microsoft.com/office/drawing/2014/main" id="{A423F65B-7FCD-4D61-9205-58B0C2A325FA}"/>
            </a:ext>
          </a:extLst>
        </xdr:cNvPr>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117566</xdr:rowOff>
    </xdr:to>
    <xdr:cxnSp macro="">
      <xdr:nvCxnSpPr>
        <xdr:cNvPr id="621" name="直線コネクタ 620">
          <a:extLst>
            <a:ext uri="{FF2B5EF4-FFF2-40B4-BE49-F238E27FC236}">
              <a16:creationId xmlns:a16="http://schemas.microsoft.com/office/drawing/2014/main" id="{AC62CD7A-A5ED-4974-B532-1D268CD7DFD3}"/>
            </a:ext>
          </a:extLst>
        </xdr:cNvPr>
        <xdr:cNvCxnSpPr/>
      </xdr:nvCxnSpPr>
      <xdr:spPr>
        <a:xfrm>
          <a:off x="14592300" y="107327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19413</xdr:rowOff>
    </xdr:from>
    <xdr:to>
      <xdr:col>72</xdr:col>
      <xdr:colOff>38100</xdr:colOff>
      <xdr:row>62</xdr:row>
      <xdr:rowOff>121013</xdr:rowOff>
    </xdr:to>
    <xdr:sp macro="" textlink="">
      <xdr:nvSpPr>
        <xdr:cNvPr id="622" name="楕円 621">
          <a:extLst>
            <a:ext uri="{FF2B5EF4-FFF2-40B4-BE49-F238E27FC236}">
              <a16:creationId xmlns:a16="http://schemas.microsoft.com/office/drawing/2014/main" id="{B5D921F3-EF51-4F81-8AE4-37932C0D5588}"/>
            </a:ext>
          </a:extLst>
        </xdr:cNvPr>
        <xdr:cNvSpPr/>
      </xdr:nvSpPr>
      <xdr:spPr>
        <a:xfrm>
          <a:off x="1365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70213</xdr:rowOff>
    </xdr:from>
    <xdr:to>
      <xdr:col>76</xdr:col>
      <xdr:colOff>114300</xdr:colOff>
      <xdr:row>62</xdr:row>
      <xdr:rowOff>102870</xdr:rowOff>
    </xdr:to>
    <xdr:cxnSp macro="">
      <xdr:nvCxnSpPr>
        <xdr:cNvPr id="623" name="直線コネクタ 622">
          <a:extLst>
            <a:ext uri="{FF2B5EF4-FFF2-40B4-BE49-F238E27FC236}">
              <a16:creationId xmlns:a16="http://schemas.microsoft.com/office/drawing/2014/main" id="{06C94629-B587-48CB-A231-99811E490653}"/>
            </a:ext>
          </a:extLst>
        </xdr:cNvPr>
        <xdr:cNvCxnSpPr/>
      </xdr:nvCxnSpPr>
      <xdr:spPr>
        <a:xfrm>
          <a:off x="13703300" y="107001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3D680008-A902-476F-9605-D007C541E75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4196785C-3ABB-4082-A7DC-8EAE9109BCB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C6097280-6B9B-42BD-8197-A76E9C579DAA}"/>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E2E61876-35A8-43D1-B310-76E9246040A4}"/>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DEFA62C7-0C05-4BF6-A4C5-B954C9FF0809}"/>
            </a:ext>
          </a:extLst>
        </xdr:cNvPr>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9C575F2E-0B10-4BDC-B0E8-21C4DF6025E6}"/>
            </a:ext>
          </a:extLst>
        </xdr:cNvPr>
        <xdr:cNvSpPr txBox="1"/>
      </xdr:nvSpPr>
      <xdr:spPr>
        <a:xfrm>
          <a:off x="14389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112140</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FDC0CE25-A414-40C1-8E9B-CAFC5F049E64}"/>
            </a:ext>
          </a:extLst>
        </xdr:cNvPr>
        <xdr:cNvSpPr txBox="1"/>
      </xdr:nvSpPr>
      <xdr:spPr>
        <a:xfrm>
          <a:off x="13500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12226D56-8C65-4A67-8CB9-A4CEF2A94A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D5913EC4-EE1F-4722-9851-3223E122AC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2051BD5-E673-4AD6-A2EA-1CCC668554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65DE5E0D-9EAC-4BB4-AD3F-4E619F56D3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588D64DE-D3F3-48F3-A860-F22180585C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31AFEAE7-A1AC-4E38-BDA0-FD7717B98D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CAB2E180-4D75-483D-A9ED-AAB9136C90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3CF0AFD3-0321-42C6-BC30-12066C132BA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A6AA4F29-DE77-46B0-ABBB-DA1C04DF3D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E15E3D34-9A81-4E10-BE30-584FF5DB67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1" name="直線コネクタ 640">
          <a:extLst>
            <a:ext uri="{FF2B5EF4-FFF2-40B4-BE49-F238E27FC236}">
              <a16:creationId xmlns:a16="http://schemas.microsoft.com/office/drawing/2014/main" id="{686BA958-7D8E-4B05-A04A-645ACFF089B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2" name="テキスト ボックス 641">
          <a:extLst>
            <a:ext uri="{FF2B5EF4-FFF2-40B4-BE49-F238E27FC236}">
              <a16:creationId xmlns:a16="http://schemas.microsoft.com/office/drawing/2014/main" id="{333C19D1-398F-414A-9C9D-9CDF1186D2F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3" name="直線コネクタ 642">
          <a:extLst>
            <a:ext uri="{FF2B5EF4-FFF2-40B4-BE49-F238E27FC236}">
              <a16:creationId xmlns:a16="http://schemas.microsoft.com/office/drawing/2014/main" id="{D00055DB-BB93-4F22-A7BD-6DCBD640C88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4" name="テキスト ボックス 643">
          <a:extLst>
            <a:ext uri="{FF2B5EF4-FFF2-40B4-BE49-F238E27FC236}">
              <a16:creationId xmlns:a16="http://schemas.microsoft.com/office/drawing/2014/main" id="{B18717FA-9FE8-4284-B579-454EB33EDB1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5" name="直線コネクタ 644">
          <a:extLst>
            <a:ext uri="{FF2B5EF4-FFF2-40B4-BE49-F238E27FC236}">
              <a16:creationId xmlns:a16="http://schemas.microsoft.com/office/drawing/2014/main" id="{CF011B6B-4E6B-4F22-A3CD-8284128646A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6" name="テキスト ボックス 645">
          <a:extLst>
            <a:ext uri="{FF2B5EF4-FFF2-40B4-BE49-F238E27FC236}">
              <a16:creationId xmlns:a16="http://schemas.microsoft.com/office/drawing/2014/main" id="{B2FF359C-EA37-4145-B282-98E6084269C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7" name="直線コネクタ 646">
          <a:extLst>
            <a:ext uri="{FF2B5EF4-FFF2-40B4-BE49-F238E27FC236}">
              <a16:creationId xmlns:a16="http://schemas.microsoft.com/office/drawing/2014/main" id="{59BCF9F6-C28C-47ED-93C2-EC964124FD8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8" name="テキスト ボックス 647">
          <a:extLst>
            <a:ext uri="{FF2B5EF4-FFF2-40B4-BE49-F238E27FC236}">
              <a16:creationId xmlns:a16="http://schemas.microsoft.com/office/drawing/2014/main" id="{F8324BC3-8E88-4E0E-BCCD-B2986A191B7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9" name="直線コネクタ 648">
          <a:extLst>
            <a:ext uri="{FF2B5EF4-FFF2-40B4-BE49-F238E27FC236}">
              <a16:creationId xmlns:a16="http://schemas.microsoft.com/office/drawing/2014/main" id="{82A40B43-D267-4E3F-9D74-B689A13161F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0" name="テキスト ボックス 649">
          <a:extLst>
            <a:ext uri="{FF2B5EF4-FFF2-40B4-BE49-F238E27FC236}">
              <a16:creationId xmlns:a16="http://schemas.microsoft.com/office/drawing/2014/main" id="{A5AB319E-6AB3-4117-A9DC-AE48AF4A7FD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1" name="直線コネクタ 650">
          <a:extLst>
            <a:ext uri="{FF2B5EF4-FFF2-40B4-BE49-F238E27FC236}">
              <a16:creationId xmlns:a16="http://schemas.microsoft.com/office/drawing/2014/main" id="{FDE8CA91-856B-4AE8-92EC-C9069C30A62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2" name="テキスト ボックス 651">
          <a:extLst>
            <a:ext uri="{FF2B5EF4-FFF2-40B4-BE49-F238E27FC236}">
              <a16:creationId xmlns:a16="http://schemas.microsoft.com/office/drawing/2014/main" id="{FB0D1AC9-9F67-4A13-8462-EB67D6CEC11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a:extLst>
            <a:ext uri="{FF2B5EF4-FFF2-40B4-BE49-F238E27FC236}">
              <a16:creationId xmlns:a16="http://schemas.microsoft.com/office/drawing/2014/main" id="{9310D590-3FE4-400C-B612-EE79696F60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a:extLst>
            <a:ext uri="{FF2B5EF4-FFF2-40B4-BE49-F238E27FC236}">
              <a16:creationId xmlns:a16="http://schemas.microsoft.com/office/drawing/2014/main" id="{D91BA6E5-DF93-48EF-8364-8E3BC69D20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保健センター・保健所】&#10;一人当たり面積グラフ枠">
          <a:extLst>
            <a:ext uri="{FF2B5EF4-FFF2-40B4-BE49-F238E27FC236}">
              <a16:creationId xmlns:a16="http://schemas.microsoft.com/office/drawing/2014/main" id="{BDE188A1-9B65-4314-B2B9-A5E95C322F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56" name="直線コネクタ 655">
          <a:extLst>
            <a:ext uri="{FF2B5EF4-FFF2-40B4-BE49-F238E27FC236}">
              <a16:creationId xmlns:a16="http://schemas.microsoft.com/office/drawing/2014/main" id="{0850856A-AFA5-44EB-AC6B-ACE1107E9A82}"/>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57" name="【保健センター・保健所】&#10;一人当たり面積最小値テキスト">
          <a:extLst>
            <a:ext uri="{FF2B5EF4-FFF2-40B4-BE49-F238E27FC236}">
              <a16:creationId xmlns:a16="http://schemas.microsoft.com/office/drawing/2014/main" id="{37EC12AF-4C3C-4575-99B6-459DB520F43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58" name="直線コネクタ 657">
          <a:extLst>
            <a:ext uri="{FF2B5EF4-FFF2-40B4-BE49-F238E27FC236}">
              <a16:creationId xmlns:a16="http://schemas.microsoft.com/office/drawing/2014/main" id="{084D0F6A-6243-45D8-BADC-14FBE8D9D2DA}"/>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59" name="【保健センター・保健所】&#10;一人当たり面積最大値テキスト">
          <a:extLst>
            <a:ext uri="{FF2B5EF4-FFF2-40B4-BE49-F238E27FC236}">
              <a16:creationId xmlns:a16="http://schemas.microsoft.com/office/drawing/2014/main" id="{56223585-55B8-4E12-A2E3-414D02AF1701}"/>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60" name="直線コネクタ 659">
          <a:extLst>
            <a:ext uri="{FF2B5EF4-FFF2-40B4-BE49-F238E27FC236}">
              <a16:creationId xmlns:a16="http://schemas.microsoft.com/office/drawing/2014/main" id="{D1BD47DC-694B-4E89-B749-CF66EB063CD2}"/>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61" name="【保健センター・保健所】&#10;一人当たり面積平均値テキスト">
          <a:extLst>
            <a:ext uri="{FF2B5EF4-FFF2-40B4-BE49-F238E27FC236}">
              <a16:creationId xmlns:a16="http://schemas.microsoft.com/office/drawing/2014/main" id="{B03AFF0A-D108-4461-9FF5-225E4E070617}"/>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62" name="フローチャート: 判断 661">
          <a:extLst>
            <a:ext uri="{FF2B5EF4-FFF2-40B4-BE49-F238E27FC236}">
              <a16:creationId xmlns:a16="http://schemas.microsoft.com/office/drawing/2014/main" id="{9F5B30EB-B59D-4474-ABFC-B4B343B46821}"/>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63" name="フローチャート: 判断 662">
          <a:extLst>
            <a:ext uri="{FF2B5EF4-FFF2-40B4-BE49-F238E27FC236}">
              <a16:creationId xmlns:a16="http://schemas.microsoft.com/office/drawing/2014/main" id="{EC652F1B-878B-4BDC-926B-B6A9F3744665}"/>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64" name="フローチャート: 判断 663">
          <a:extLst>
            <a:ext uri="{FF2B5EF4-FFF2-40B4-BE49-F238E27FC236}">
              <a16:creationId xmlns:a16="http://schemas.microsoft.com/office/drawing/2014/main" id="{D975A1B5-01F4-4E93-B994-3AE407BA2301}"/>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65" name="フローチャート: 判断 664">
          <a:extLst>
            <a:ext uri="{FF2B5EF4-FFF2-40B4-BE49-F238E27FC236}">
              <a16:creationId xmlns:a16="http://schemas.microsoft.com/office/drawing/2014/main" id="{8701F8B0-123F-4ACC-AC26-440D1B50214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66" name="フローチャート: 判断 665">
          <a:extLst>
            <a:ext uri="{FF2B5EF4-FFF2-40B4-BE49-F238E27FC236}">
              <a16:creationId xmlns:a16="http://schemas.microsoft.com/office/drawing/2014/main" id="{AFBE0E49-B25E-4E74-84D3-5196857441EA}"/>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E60CB8AD-E92A-4FD3-838D-EF5AB00E93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BD918F3C-5ECE-442B-94D7-D6627924579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F4C75FB9-5B49-4E17-A766-A1A15CC8AF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A2B002FC-37AD-43DC-BBF2-AA011CC734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2D8F29DD-74E4-4E82-8122-AFF7D470EF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672" name="楕円 671">
          <a:extLst>
            <a:ext uri="{FF2B5EF4-FFF2-40B4-BE49-F238E27FC236}">
              <a16:creationId xmlns:a16="http://schemas.microsoft.com/office/drawing/2014/main" id="{4DB06DBB-7F86-4023-A8B4-249B35BF13B3}"/>
            </a:ext>
          </a:extLst>
        </xdr:cNvPr>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673" name="【保健センター・保健所】&#10;一人当たり面積該当値テキスト">
          <a:extLst>
            <a:ext uri="{FF2B5EF4-FFF2-40B4-BE49-F238E27FC236}">
              <a16:creationId xmlns:a16="http://schemas.microsoft.com/office/drawing/2014/main" id="{38E2621F-C0E0-4494-8D37-1E314E3FAEBB}"/>
            </a:ext>
          </a:extLst>
        </xdr:cNvPr>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674" name="楕円 673">
          <a:extLst>
            <a:ext uri="{FF2B5EF4-FFF2-40B4-BE49-F238E27FC236}">
              <a16:creationId xmlns:a16="http://schemas.microsoft.com/office/drawing/2014/main" id="{C611689E-63D8-4DCF-BE02-5517D7FA8EB1}"/>
            </a:ext>
          </a:extLst>
        </xdr:cNvPr>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675" name="直線コネクタ 674">
          <a:extLst>
            <a:ext uri="{FF2B5EF4-FFF2-40B4-BE49-F238E27FC236}">
              <a16:creationId xmlns:a16="http://schemas.microsoft.com/office/drawing/2014/main" id="{3C2C6D16-6298-4262-9EAA-4D58960661CF}"/>
            </a:ext>
          </a:extLst>
        </xdr:cNvPr>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676" name="楕円 675">
          <a:extLst>
            <a:ext uri="{FF2B5EF4-FFF2-40B4-BE49-F238E27FC236}">
              <a16:creationId xmlns:a16="http://schemas.microsoft.com/office/drawing/2014/main" id="{57491B2A-5908-4477-A847-6D5AA57D4950}"/>
            </a:ext>
          </a:extLst>
        </xdr:cNvPr>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677" name="直線コネクタ 676">
          <a:extLst>
            <a:ext uri="{FF2B5EF4-FFF2-40B4-BE49-F238E27FC236}">
              <a16:creationId xmlns:a16="http://schemas.microsoft.com/office/drawing/2014/main" id="{7FB5D6D1-10F8-4A16-8BA1-29EEDD1DA64B}"/>
            </a:ext>
          </a:extLst>
        </xdr:cNvPr>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678" name="楕円 677">
          <a:extLst>
            <a:ext uri="{FF2B5EF4-FFF2-40B4-BE49-F238E27FC236}">
              <a16:creationId xmlns:a16="http://schemas.microsoft.com/office/drawing/2014/main" id="{A0B8A54D-B753-4A0A-826A-0F816A4F1E8D}"/>
            </a:ext>
          </a:extLst>
        </xdr:cNvPr>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679" name="直線コネクタ 678">
          <a:extLst>
            <a:ext uri="{FF2B5EF4-FFF2-40B4-BE49-F238E27FC236}">
              <a16:creationId xmlns:a16="http://schemas.microsoft.com/office/drawing/2014/main" id="{DCE9D25E-6E2A-4D24-8655-CAF38F7690D5}"/>
            </a:ext>
          </a:extLst>
        </xdr:cNvPr>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80" name="n_1aveValue【保健センター・保健所】&#10;一人当たり面積">
          <a:extLst>
            <a:ext uri="{FF2B5EF4-FFF2-40B4-BE49-F238E27FC236}">
              <a16:creationId xmlns:a16="http://schemas.microsoft.com/office/drawing/2014/main" id="{33B05F58-DE36-414C-B1C6-E51656B43973}"/>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81" name="n_2aveValue【保健センター・保健所】&#10;一人当たり面積">
          <a:extLst>
            <a:ext uri="{FF2B5EF4-FFF2-40B4-BE49-F238E27FC236}">
              <a16:creationId xmlns:a16="http://schemas.microsoft.com/office/drawing/2014/main" id="{9E1F13B9-CC2E-4B0F-A362-1CDE0EFE444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82" name="n_3aveValue【保健センター・保健所】&#10;一人当たり面積">
          <a:extLst>
            <a:ext uri="{FF2B5EF4-FFF2-40B4-BE49-F238E27FC236}">
              <a16:creationId xmlns:a16="http://schemas.microsoft.com/office/drawing/2014/main" id="{2B6475C5-88DE-42BD-A932-09B0912A8ABC}"/>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83" name="n_4aveValue【保健センター・保健所】&#10;一人当たり面積">
          <a:extLst>
            <a:ext uri="{FF2B5EF4-FFF2-40B4-BE49-F238E27FC236}">
              <a16:creationId xmlns:a16="http://schemas.microsoft.com/office/drawing/2014/main" id="{58925E9C-00CA-43EF-8E17-98CCCC0FE438}"/>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684" name="n_1mainValue【保健センター・保健所】&#10;一人当たり面積">
          <a:extLst>
            <a:ext uri="{FF2B5EF4-FFF2-40B4-BE49-F238E27FC236}">
              <a16:creationId xmlns:a16="http://schemas.microsoft.com/office/drawing/2014/main" id="{423096C4-2F65-4F85-BD1E-DE609E493731}"/>
            </a:ext>
          </a:extLst>
        </xdr:cNvPr>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685" name="n_2mainValue【保健センター・保健所】&#10;一人当たり面積">
          <a:extLst>
            <a:ext uri="{FF2B5EF4-FFF2-40B4-BE49-F238E27FC236}">
              <a16:creationId xmlns:a16="http://schemas.microsoft.com/office/drawing/2014/main" id="{6F7C4D99-EDD7-4265-BB9A-A009B5075BC5}"/>
            </a:ext>
          </a:extLst>
        </xdr:cNvPr>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686" name="n_3mainValue【保健センター・保健所】&#10;一人当たり面積">
          <a:extLst>
            <a:ext uri="{FF2B5EF4-FFF2-40B4-BE49-F238E27FC236}">
              <a16:creationId xmlns:a16="http://schemas.microsoft.com/office/drawing/2014/main" id="{5259B72A-1FFE-41EA-8DA1-1D195E2754E9}"/>
            </a:ext>
          </a:extLst>
        </xdr:cNvPr>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id="{1AFA5235-3400-4E41-B182-C9078A16BA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a:extLst>
            <a:ext uri="{FF2B5EF4-FFF2-40B4-BE49-F238E27FC236}">
              <a16:creationId xmlns:a16="http://schemas.microsoft.com/office/drawing/2014/main" id="{C0D6D6D5-5D34-4379-9EEA-1AC5C4E60C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a:extLst>
            <a:ext uri="{FF2B5EF4-FFF2-40B4-BE49-F238E27FC236}">
              <a16:creationId xmlns:a16="http://schemas.microsoft.com/office/drawing/2014/main" id="{F8115246-8AF9-4101-A361-F0215C4E89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a:extLst>
            <a:ext uri="{FF2B5EF4-FFF2-40B4-BE49-F238E27FC236}">
              <a16:creationId xmlns:a16="http://schemas.microsoft.com/office/drawing/2014/main" id="{8B54BE97-C933-4DC2-B083-63017889E9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a:extLst>
            <a:ext uri="{FF2B5EF4-FFF2-40B4-BE49-F238E27FC236}">
              <a16:creationId xmlns:a16="http://schemas.microsoft.com/office/drawing/2014/main" id="{24468413-87C3-43BF-9D1D-D9454D656F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a:extLst>
            <a:ext uri="{FF2B5EF4-FFF2-40B4-BE49-F238E27FC236}">
              <a16:creationId xmlns:a16="http://schemas.microsoft.com/office/drawing/2014/main" id="{525518F4-A964-4557-868E-1E63B6BE81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a:extLst>
            <a:ext uri="{FF2B5EF4-FFF2-40B4-BE49-F238E27FC236}">
              <a16:creationId xmlns:a16="http://schemas.microsoft.com/office/drawing/2014/main" id="{C7934095-4B07-4028-8078-04DE32C5BA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id="{D88ADC58-9B68-48A3-9D5C-F53C4037683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a:extLst>
            <a:ext uri="{FF2B5EF4-FFF2-40B4-BE49-F238E27FC236}">
              <a16:creationId xmlns:a16="http://schemas.microsoft.com/office/drawing/2014/main" id="{0464C2F7-84DB-4B3C-8214-97C3247E10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id="{64EA1E38-7DB5-401B-A883-A04577DE17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id="{F81C67E9-33B4-49D9-93AB-6F5583CD90D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a:extLst>
            <a:ext uri="{FF2B5EF4-FFF2-40B4-BE49-F238E27FC236}">
              <a16:creationId xmlns:a16="http://schemas.microsoft.com/office/drawing/2014/main" id="{DCC905D1-F6DB-42C6-8074-0F622FBCD5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a:extLst>
            <a:ext uri="{FF2B5EF4-FFF2-40B4-BE49-F238E27FC236}">
              <a16:creationId xmlns:a16="http://schemas.microsoft.com/office/drawing/2014/main" id="{B6C16D81-4F03-43ED-8D48-7CDD711FA86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a:extLst>
            <a:ext uri="{FF2B5EF4-FFF2-40B4-BE49-F238E27FC236}">
              <a16:creationId xmlns:a16="http://schemas.microsoft.com/office/drawing/2014/main" id="{B4020F6B-12ED-47B8-97C2-CB9067C0D1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a:extLst>
            <a:ext uri="{FF2B5EF4-FFF2-40B4-BE49-F238E27FC236}">
              <a16:creationId xmlns:a16="http://schemas.microsoft.com/office/drawing/2014/main" id="{512CABB1-3A91-4BD5-8019-1563CCA3F30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a:extLst>
            <a:ext uri="{FF2B5EF4-FFF2-40B4-BE49-F238E27FC236}">
              <a16:creationId xmlns:a16="http://schemas.microsoft.com/office/drawing/2014/main" id="{27AB8B73-BC3B-440D-AFF2-7E716AC00AD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a:extLst>
            <a:ext uri="{FF2B5EF4-FFF2-40B4-BE49-F238E27FC236}">
              <a16:creationId xmlns:a16="http://schemas.microsoft.com/office/drawing/2014/main" id="{57F38241-262D-4772-A3A2-741E4BFF940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a:extLst>
            <a:ext uri="{FF2B5EF4-FFF2-40B4-BE49-F238E27FC236}">
              <a16:creationId xmlns:a16="http://schemas.microsoft.com/office/drawing/2014/main" id="{16A7DE53-7BED-489B-8F4F-65C2A5433D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a:extLst>
            <a:ext uri="{FF2B5EF4-FFF2-40B4-BE49-F238E27FC236}">
              <a16:creationId xmlns:a16="http://schemas.microsoft.com/office/drawing/2014/main" id="{7C39B1AE-7806-4638-BCF8-FE99E6A9219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a:extLst>
            <a:ext uri="{FF2B5EF4-FFF2-40B4-BE49-F238E27FC236}">
              <a16:creationId xmlns:a16="http://schemas.microsoft.com/office/drawing/2014/main" id="{5F148056-968A-4F33-B46D-A37B5E88DBB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a:extLst>
            <a:ext uri="{FF2B5EF4-FFF2-40B4-BE49-F238E27FC236}">
              <a16:creationId xmlns:a16="http://schemas.microsoft.com/office/drawing/2014/main" id="{E7F36F04-32C7-4571-AEC2-4791338653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a:extLst>
            <a:ext uri="{FF2B5EF4-FFF2-40B4-BE49-F238E27FC236}">
              <a16:creationId xmlns:a16="http://schemas.microsoft.com/office/drawing/2014/main" id="{498CCD65-9646-4D6E-8B2F-0E9DF4213D1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a:extLst>
            <a:ext uri="{FF2B5EF4-FFF2-40B4-BE49-F238E27FC236}">
              <a16:creationId xmlns:a16="http://schemas.microsoft.com/office/drawing/2014/main" id="{7EB60EB7-AA28-4492-A6D9-A5A76DDEE09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727AAB8E-33FE-47B5-B810-E4E1E37325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a:extLst>
            <a:ext uri="{FF2B5EF4-FFF2-40B4-BE49-F238E27FC236}">
              <a16:creationId xmlns:a16="http://schemas.microsoft.com/office/drawing/2014/main" id="{5DA4A33D-6FCA-42BA-A26D-BF92430DFE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12" name="直線コネクタ 711">
          <a:extLst>
            <a:ext uri="{FF2B5EF4-FFF2-40B4-BE49-F238E27FC236}">
              <a16:creationId xmlns:a16="http://schemas.microsoft.com/office/drawing/2014/main" id="{88655EEC-4090-4576-988D-FD3245E8EAF6}"/>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3" name="【消防施設】&#10;有形固定資産減価償却率最小値テキスト">
          <a:extLst>
            <a:ext uri="{FF2B5EF4-FFF2-40B4-BE49-F238E27FC236}">
              <a16:creationId xmlns:a16="http://schemas.microsoft.com/office/drawing/2014/main" id="{12D14B72-E5ED-4AE9-A6DD-18771817B83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4" name="直線コネクタ 713">
          <a:extLst>
            <a:ext uri="{FF2B5EF4-FFF2-40B4-BE49-F238E27FC236}">
              <a16:creationId xmlns:a16="http://schemas.microsoft.com/office/drawing/2014/main" id="{7A2611FA-3023-4BBB-8EA9-E6DBC039A0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15" name="【消防施設】&#10;有形固定資産減価償却率最大値テキスト">
          <a:extLst>
            <a:ext uri="{FF2B5EF4-FFF2-40B4-BE49-F238E27FC236}">
              <a16:creationId xmlns:a16="http://schemas.microsoft.com/office/drawing/2014/main" id="{28CEE73D-38FF-4CAB-88EE-6FB8B06121B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16" name="直線コネクタ 715">
          <a:extLst>
            <a:ext uri="{FF2B5EF4-FFF2-40B4-BE49-F238E27FC236}">
              <a16:creationId xmlns:a16="http://schemas.microsoft.com/office/drawing/2014/main" id="{162524B5-FBBF-47D1-8C02-3BD19D52CF6E}"/>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17" name="【消防施設】&#10;有形固定資産減価償却率平均値テキスト">
          <a:extLst>
            <a:ext uri="{FF2B5EF4-FFF2-40B4-BE49-F238E27FC236}">
              <a16:creationId xmlns:a16="http://schemas.microsoft.com/office/drawing/2014/main" id="{A8450D3D-014D-4C71-883D-15DC9130BB93}"/>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18" name="フローチャート: 判断 717">
          <a:extLst>
            <a:ext uri="{FF2B5EF4-FFF2-40B4-BE49-F238E27FC236}">
              <a16:creationId xmlns:a16="http://schemas.microsoft.com/office/drawing/2014/main" id="{054E6595-2EA5-4F19-8F34-7863AADC4BE6}"/>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19" name="フローチャート: 判断 718">
          <a:extLst>
            <a:ext uri="{FF2B5EF4-FFF2-40B4-BE49-F238E27FC236}">
              <a16:creationId xmlns:a16="http://schemas.microsoft.com/office/drawing/2014/main" id="{863AA4A7-729A-45FF-A4A3-D06F147C8DB9}"/>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20" name="フローチャート: 判断 719">
          <a:extLst>
            <a:ext uri="{FF2B5EF4-FFF2-40B4-BE49-F238E27FC236}">
              <a16:creationId xmlns:a16="http://schemas.microsoft.com/office/drawing/2014/main" id="{10542EEE-0605-481A-896E-B3A5CCA2E549}"/>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21" name="フローチャート: 判断 720">
          <a:extLst>
            <a:ext uri="{FF2B5EF4-FFF2-40B4-BE49-F238E27FC236}">
              <a16:creationId xmlns:a16="http://schemas.microsoft.com/office/drawing/2014/main" id="{E72B4A40-9FFD-4DD7-A4AC-9DC43011623D}"/>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22" name="フローチャート: 判断 721">
          <a:extLst>
            <a:ext uri="{FF2B5EF4-FFF2-40B4-BE49-F238E27FC236}">
              <a16:creationId xmlns:a16="http://schemas.microsoft.com/office/drawing/2014/main" id="{A6E4AB7F-217E-4E80-A299-94D3242F89B6}"/>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C60924F-26D2-46D2-86F9-4FED7400ABB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3C85DE6D-19B4-4B21-B2E5-E1583498CF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A0EB3112-2A58-482D-885F-26CD44CFC5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276B6CCE-5602-41E4-BA08-43E1392A3F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94C63D5C-F422-49E6-A1A4-19204BF8291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728" name="楕円 727">
          <a:extLst>
            <a:ext uri="{FF2B5EF4-FFF2-40B4-BE49-F238E27FC236}">
              <a16:creationId xmlns:a16="http://schemas.microsoft.com/office/drawing/2014/main" id="{0AD90E9E-7907-4F84-AC28-BC9C3B3AB09D}"/>
            </a:ext>
          </a:extLst>
        </xdr:cNvPr>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729" name="【消防施設】&#10;有形固定資産減価償却率該当値テキスト">
          <a:extLst>
            <a:ext uri="{FF2B5EF4-FFF2-40B4-BE49-F238E27FC236}">
              <a16:creationId xmlns:a16="http://schemas.microsoft.com/office/drawing/2014/main" id="{99A9D46A-7973-4863-BA5F-2A0F7A237D53}"/>
            </a:ext>
          </a:extLst>
        </xdr:cNvPr>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31387</xdr:rowOff>
    </xdr:from>
    <xdr:to>
      <xdr:col>81</xdr:col>
      <xdr:colOff>101600</xdr:colOff>
      <xdr:row>81</xdr:row>
      <xdr:rowOff>132987</xdr:rowOff>
    </xdr:to>
    <xdr:sp macro="" textlink="">
      <xdr:nvSpPr>
        <xdr:cNvPr id="730" name="楕円 729">
          <a:extLst>
            <a:ext uri="{FF2B5EF4-FFF2-40B4-BE49-F238E27FC236}">
              <a16:creationId xmlns:a16="http://schemas.microsoft.com/office/drawing/2014/main" id="{797E7154-BBA3-437B-BDF2-A079CE33FD1D}"/>
            </a:ext>
          </a:extLst>
        </xdr:cNvPr>
        <xdr:cNvSpPr/>
      </xdr:nvSpPr>
      <xdr:spPr>
        <a:xfrm>
          <a:off x="15430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82187</xdr:rowOff>
    </xdr:to>
    <xdr:cxnSp macro="">
      <xdr:nvCxnSpPr>
        <xdr:cNvPr id="731" name="直線コネクタ 730">
          <a:extLst>
            <a:ext uri="{FF2B5EF4-FFF2-40B4-BE49-F238E27FC236}">
              <a16:creationId xmlns:a16="http://schemas.microsoft.com/office/drawing/2014/main" id="{72F1116E-CB0D-4223-8BBC-7B22A976C776}"/>
            </a:ext>
          </a:extLst>
        </xdr:cNvPr>
        <xdr:cNvCxnSpPr/>
      </xdr:nvCxnSpPr>
      <xdr:spPr>
        <a:xfrm flipV="1">
          <a:off x="15481300" y="139108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160382</xdr:rowOff>
    </xdr:from>
    <xdr:to>
      <xdr:col>76</xdr:col>
      <xdr:colOff>165100</xdr:colOff>
      <xdr:row>81</xdr:row>
      <xdr:rowOff>90532</xdr:rowOff>
    </xdr:to>
    <xdr:sp macro="" textlink="">
      <xdr:nvSpPr>
        <xdr:cNvPr id="732" name="楕円 731">
          <a:extLst>
            <a:ext uri="{FF2B5EF4-FFF2-40B4-BE49-F238E27FC236}">
              <a16:creationId xmlns:a16="http://schemas.microsoft.com/office/drawing/2014/main" id="{5D5DEC7A-2636-4308-B105-D23C05931342}"/>
            </a:ext>
          </a:extLst>
        </xdr:cNvPr>
        <xdr:cNvSpPr/>
      </xdr:nvSpPr>
      <xdr:spPr>
        <a:xfrm>
          <a:off x="14541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81</xdr:row>
      <xdr:rowOff>82187</xdr:rowOff>
    </xdr:to>
    <xdr:cxnSp macro="">
      <xdr:nvCxnSpPr>
        <xdr:cNvPr id="733" name="直線コネクタ 732">
          <a:extLst>
            <a:ext uri="{FF2B5EF4-FFF2-40B4-BE49-F238E27FC236}">
              <a16:creationId xmlns:a16="http://schemas.microsoft.com/office/drawing/2014/main" id="{B7910E72-ABBA-4606-B3BC-A57AD17DA585}"/>
            </a:ext>
          </a:extLst>
        </xdr:cNvPr>
        <xdr:cNvCxnSpPr/>
      </xdr:nvCxnSpPr>
      <xdr:spPr>
        <a:xfrm>
          <a:off x="14592300" y="139271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116295</xdr:rowOff>
    </xdr:from>
    <xdr:to>
      <xdr:col>72</xdr:col>
      <xdr:colOff>38100</xdr:colOff>
      <xdr:row>81</xdr:row>
      <xdr:rowOff>46445</xdr:rowOff>
    </xdr:to>
    <xdr:sp macro="" textlink="">
      <xdr:nvSpPr>
        <xdr:cNvPr id="734" name="楕円 733">
          <a:extLst>
            <a:ext uri="{FF2B5EF4-FFF2-40B4-BE49-F238E27FC236}">
              <a16:creationId xmlns:a16="http://schemas.microsoft.com/office/drawing/2014/main" id="{E59E605D-7A14-4C8A-9321-6580127B153C}"/>
            </a:ext>
          </a:extLst>
        </xdr:cNvPr>
        <xdr:cNvSpPr/>
      </xdr:nvSpPr>
      <xdr:spPr>
        <a:xfrm>
          <a:off x="13652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167095</xdr:rowOff>
    </xdr:from>
    <xdr:to>
      <xdr:col>76</xdr:col>
      <xdr:colOff>114300</xdr:colOff>
      <xdr:row>81</xdr:row>
      <xdr:rowOff>39732</xdr:rowOff>
    </xdr:to>
    <xdr:cxnSp macro="">
      <xdr:nvCxnSpPr>
        <xdr:cNvPr id="735" name="直線コネクタ 734">
          <a:extLst>
            <a:ext uri="{FF2B5EF4-FFF2-40B4-BE49-F238E27FC236}">
              <a16:creationId xmlns:a16="http://schemas.microsoft.com/office/drawing/2014/main" id="{6F643B73-2090-46EF-8EC9-7D4ACFDBAA8B}"/>
            </a:ext>
          </a:extLst>
        </xdr:cNvPr>
        <xdr:cNvCxnSpPr/>
      </xdr:nvCxnSpPr>
      <xdr:spPr>
        <a:xfrm>
          <a:off x="13703300" y="138830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36" name="n_1aveValue【消防施設】&#10;有形固定資産減価償却率">
          <a:extLst>
            <a:ext uri="{FF2B5EF4-FFF2-40B4-BE49-F238E27FC236}">
              <a16:creationId xmlns:a16="http://schemas.microsoft.com/office/drawing/2014/main" id="{C36D77B5-48E4-430E-9601-D0E46A1C3A53}"/>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37" name="n_2aveValue【消防施設】&#10;有形固定資産減価償却率">
          <a:extLst>
            <a:ext uri="{FF2B5EF4-FFF2-40B4-BE49-F238E27FC236}">
              <a16:creationId xmlns:a16="http://schemas.microsoft.com/office/drawing/2014/main" id="{057B49A8-EA63-48A6-AEC5-FB88D4CFC69B}"/>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38" name="n_3aveValue【消防施設】&#10;有形固定資産減価償却率">
          <a:extLst>
            <a:ext uri="{FF2B5EF4-FFF2-40B4-BE49-F238E27FC236}">
              <a16:creationId xmlns:a16="http://schemas.microsoft.com/office/drawing/2014/main" id="{844857FC-A222-41B6-A08B-CAFAEAC356AE}"/>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39" name="n_4aveValue【消防施設】&#10;有形固定資産減価償却率">
          <a:extLst>
            <a:ext uri="{FF2B5EF4-FFF2-40B4-BE49-F238E27FC236}">
              <a16:creationId xmlns:a16="http://schemas.microsoft.com/office/drawing/2014/main" id="{22D2731B-5F4F-4BE8-BEC4-641712F780DF}"/>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149514</xdr:rowOff>
    </xdr:from>
    <xdr:ext cx="405111" cy="259045"/>
    <xdr:sp macro="" textlink="">
      <xdr:nvSpPr>
        <xdr:cNvPr id="740" name="n_1mainValue【消防施設】&#10;有形固定資産減価償却率">
          <a:extLst>
            <a:ext uri="{FF2B5EF4-FFF2-40B4-BE49-F238E27FC236}">
              <a16:creationId xmlns:a16="http://schemas.microsoft.com/office/drawing/2014/main" id="{FD6C0FA6-695E-4035-94B8-5A2BEE57F91C}"/>
            </a:ext>
          </a:extLst>
        </xdr:cNvPr>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107059</xdr:rowOff>
    </xdr:from>
    <xdr:ext cx="405111" cy="259045"/>
    <xdr:sp macro="" textlink="">
      <xdr:nvSpPr>
        <xdr:cNvPr id="741" name="n_2mainValue【消防施設】&#10;有形固定資産減価償却率">
          <a:extLst>
            <a:ext uri="{FF2B5EF4-FFF2-40B4-BE49-F238E27FC236}">
              <a16:creationId xmlns:a16="http://schemas.microsoft.com/office/drawing/2014/main" id="{F814664E-3479-435D-9A8C-D1521B0F1124}"/>
            </a:ext>
          </a:extLst>
        </xdr:cNvPr>
        <xdr:cNvSpPr txBox="1"/>
      </xdr:nvSpPr>
      <xdr:spPr>
        <a:xfrm>
          <a:off x="14389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62972</xdr:rowOff>
    </xdr:from>
    <xdr:ext cx="405111" cy="259045"/>
    <xdr:sp macro="" textlink="">
      <xdr:nvSpPr>
        <xdr:cNvPr id="742" name="n_3mainValue【消防施設】&#10;有形固定資産減価償却率">
          <a:extLst>
            <a:ext uri="{FF2B5EF4-FFF2-40B4-BE49-F238E27FC236}">
              <a16:creationId xmlns:a16="http://schemas.microsoft.com/office/drawing/2014/main" id="{CE109DB0-0B8A-4D9C-9446-11F1486A572E}"/>
            </a:ext>
          </a:extLst>
        </xdr:cNvPr>
        <xdr:cNvSpPr txBox="1"/>
      </xdr:nvSpPr>
      <xdr:spPr>
        <a:xfrm>
          <a:off x="13500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EE2BA666-340C-47FC-9978-6F4566CA38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F5A1F581-5BB7-47F3-8BEE-26E6C7A91A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A1BE6493-C17C-44F8-A186-E269DA5000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B5A77B1B-8148-4D3D-88BC-A6A4C57DFF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CB20A6CF-7EDB-4191-B62F-729429894A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27C34BB1-D022-40ED-B5EE-9D70D899EB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5D954D39-052B-41E8-99F0-ABFCB5055B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CC9CF54C-B1AF-468B-99DC-8C338C9AED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A5125349-8316-4C35-85EC-011DE87578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17CA5600-8902-4FBF-AE25-733E776A20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3" name="直線コネクタ 752">
          <a:extLst>
            <a:ext uri="{FF2B5EF4-FFF2-40B4-BE49-F238E27FC236}">
              <a16:creationId xmlns:a16="http://schemas.microsoft.com/office/drawing/2014/main" id="{C300EE2F-CAA4-485A-90F4-4547A1E2C92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4" name="テキスト ボックス 753">
          <a:extLst>
            <a:ext uri="{FF2B5EF4-FFF2-40B4-BE49-F238E27FC236}">
              <a16:creationId xmlns:a16="http://schemas.microsoft.com/office/drawing/2014/main" id="{A2F1A90A-1C29-411C-A5A7-2DA46584A5A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5" name="直線コネクタ 754">
          <a:extLst>
            <a:ext uri="{FF2B5EF4-FFF2-40B4-BE49-F238E27FC236}">
              <a16:creationId xmlns:a16="http://schemas.microsoft.com/office/drawing/2014/main" id="{6D5BF59A-D55B-4902-89D9-6EC318D27E4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6" name="テキスト ボックス 755">
          <a:extLst>
            <a:ext uri="{FF2B5EF4-FFF2-40B4-BE49-F238E27FC236}">
              <a16:creationId xmlns:a16="http://schemas.microsoft.com/office/drawing/2014/main" id="{49F40C2B-A119-4CD1-BE05-A8442126C49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7" name="直線コネクタ 756">
          <a:extLst>
            <a:ext uri="{FF2B5EF4-FFF2-40B4-BE49-F238E27FC236}">
              <a16:creationId xmlns:a16="http://schemas.microsoft.com/office/drawing/2014/main" id="{75E63553-84A8-4628-B090-64CDF03D969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8" name="テキスト ボックス 757">
          <a:extLst>
            <a:ext uri="{FF2B5EF4-FFF2-40B4-BE49-F238E27FC236}">
              <a16:creationId xmlns:a16="http://schemas.microsoft.com/office/drawing/2014/main" id="{CB18C579-4E3F-4187-B444-2F27858A0FA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9" name="直線コネクタ 758">
          <a:extLst>
            <a:ext uri="{FF2B5EF4-FFF2-40B4-BE49-F238E27FC236}">
              <a16:creationId xmlns:a16="http://schemas.microsoft.com/office/drawing/2014/main" id="{223638A8-A108-4EDC-9C1C-D96C57C1DE1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0" name="テキスト ボックス 759">
          <a:extLst>
            <a:ext uri="{FF2B5EF4-FFF2-40B4-BE49-F238E27FC236}">
              <a16:creationId xmlns:a16="http://schemas.microsoft.com/office/drawing/2014/main" id="{6D29B093-73A2-40EB-9F48-FEE3AAA43FC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40FDCEFE-45A6-4AFC-A0A2-ECBBF4CF83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D87E5EAE-CE07-4AF8-8638-4EAA2366F6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消防施設】&#10;一人当たり面積グラフ枠">
          <a:extLst>
            <a:ext uri="{FF2B5EF4-FFF2-40B4-BE49-F238E27FC236}">
              <a16:creationId xmlns:a16="http://schemas.microsoft.com/office/drawing/2014/main" id="{BBBEB49D-F2C8-41FD-B811-31515B8026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64" name="直線コネクタ 763">
          <a:extLst>
            <a:ext uri="{FF2B5EF4-FFF2-40B4-BE49-F238E27FC236}">
              <a16:creationId xmlns:a16="http://schemas.microsoft.com/office/drawing/2014/main" id="{181F65F2-1025-4BB7-BE41-7401E9460D3A}"/>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65" name="【消防施設】&#10;一人当たり面積最小値テキスト">
          <a:extLst>
            <a:ext uri="{FF2B5EF4-FFF2-40B4-BE49-F238E27FC236}">
              <a16:creationId xmlns:a16="http://schemas.microsoft.com/office/drawing/2014/main" id="{C22AB1FC-9FF3-48A4-9F59-6F172599157A}"/>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66" name="直線コネクタ 765">
          <a:extLst>
            <a:ext uri="{FF2B5EF4-FFF2-40B4-BE49-F238E27FC236}">
              <a16:creationId xmlns:a16="http://schemas.microsoft.com/office/drawing/2014/main" id="{5DE7B2D5-A1EA-4578-81E4-EF25FB487B3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67" name="【消防施設】&#10;一人当たり面積最大値テキスト">
          <a:extLst>
            <a:ext uri="{FF2B5EF4-FFF2-40B4-BE49-F238E27FC236}">
              <a16:creationId xmlns:a16="http://schemas.microsoft.com/office/drawing/2014/main" id="{6A3911CC-1F6C-45D3-A73B-D950F4DD916A}"/>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68" name="直線コネクタ 767">
          <a:extLst>
            <a:ext uri="{FF2B5EF4-FFF2-40B4-BE49-F238E27FC236}">
              <a16:creationId xmlns:a16="http://schemas.microsoft.com/office/drawing/2014/main" id="{D4C89997-1382-4DD7-92BA-768F172A8E1E}"/>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69" name="【消防施設】&#10;一人当たり面積平均値テキスト">
          <a:extLst>
            <a:ext uri="{FF2B5EF4-FFF2-40B4-BE49-F238E27FC236}">
              <a16:creationId xmlns:a16="http://schemas.microsoft.com/office/drawing/2014/main" id="{F16D17EA-631F-438B-A8AD-37E02E5D2D4C}"/>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70" name="フローチャート: 判断 769">
          <a:extLst>
            <a:ext uri="{FF2B5EF4-FFF2-40B4-BE49-F238E27FC236}">
              <a16:creationId xmlns:a16="http://schemas.microsoft.com/office/drawing/2014/main" id="{E283BB33-4F83-4D58-BC16-43E3F28DEC92}"/>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71" name="フローチャート: 判断 770">
          <a:extLst>
            <a:ext uri="{FF2B5EF4-FFF2-40B4-BE49-F238E27FC236}">
              <a16:creationId xmlns:a16="http://schemas.microsoft.com/office/drawing/2014/main" id="{5E6FF01C-D4DF-46F1-B323-72CED9A17868}"/>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72" name="フローチャート: 判断 771">
          <a:extLst>
            <a:ext uri="{FF2B5EF4-FFF2-40B4-BE49-F238E27FC236}">
              <a16:creationId xmlns:a16="http://schemas.microsoft.com/office/drawing/2014/main" id="{D54379C9-C749-417D-B989-E667AEDFE8B2}"/>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73" name="フローチャート: 判断 772">
          <a:extLst>
            <a:ext uri="{FF2B5EF4-FFF2-40B4-BE49-F238E27FC236}">
              <a16:creationId xmlns:a16="http://schemas.microsoft.com/office/drawing/2014/main" id="{F0D410E3-C3B0-46D5-AEA8-9CCF8A40F3D8}"/>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74" name="フローチャート: 判断 773">
          <a:extLst>
            <a:ext uri="{FF2B5EF4-FFF2-40B4-BE49-F238E27FC236}">
              <a16:creationId xmlns:a16="http://schemas.microsoft.com/office/drawing/2014/main" id="{1450F123-B62A-4E2E-B583-5923BEDA1FE3}"/>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D9DB67B1-4001-45B5-B17F-1D40C81723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309C7048-D451-4DDA-A0B7-3DAA0C2EAD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CF032D07-0F06-463F-A35A-E2969F6859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DDD50F11-AB62-43F6-B670-39124BB5D4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BA8932F0-150B-4A39-9BFA-9B8D8F5D56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80" name="楕円 779">
          <a:extLst>
            <a:ext uri="{FF2B5EF4-FFF2-40B4-BE49-F238E27FC236}">
              <a16:creationId xmlns:a16="http://schemas.microsoft.com/office/drawing/2014/main" id="{1F075658-13E2-4459-89D5-6FF689D71D91}"/>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781" name="【消防施設】&#10;一人当たり面積該当値テキスト">
          <a:extLst>
            <a:ext uri="{FF2B5EF4-FFF2-40B4-BE49-F238E27FC236}">
              <a16:creationId xmlns:a16="http://schemas.microsoft.com/office/drawing/2014/main" id="{72D1D3F3-5D33-430A-B8B7-FA1B2D77371E}"/>
            </a:ext>
          </a:extLst>
        </xdr:cNvPr>
        <xdr:cNvSpPr txBox="1"/>
      </xdr:nvSpPr>
      <xdr:spPr>
        <a:xfrm>
          <a:off x="22199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82" name="楕円 781">
          <a:extLst>
            <a:ext uri="{FF2B5EF4-FFF2-40B4-BE49-F238E27FC236}">
              <a16:creationId xmlns:a16="http://schemas.microsoft.com/office/drawing/2014/main" id="{B260908D-FC98-4D6D-BEAF-3DCD750F6261}"/>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38100</xdr:rowOff>
    </xdr:to>
    <xdr:cxnSp macro="">
      <xdr:nvCxnSpPr>
        <xdr:cNvPr id="783" name="直線コネクタ 782">
          <a:extLst>
            <a:ext uri="{FF2B5EF4-FFF2-40B4-BE49-F238E27FC236}">
              <a16:creationId xmlns:a16="http://schemas.microsoft.com/office/drawing/2014/main" id="{A11B88BD-C42A-4FD2-9C02-BFEECE695AAE}"/>
            </a:ext>
          </a:extLst>
        </xdr:cNvPr>
        <xdr:cNvCxnSpPr/>
      </xdr:nvCxnSpPr>
      <xdr:spPr>
        <a:xfrm flipV="1">
          <a:off x="21323300" y="14412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84" name="楕円 783">
          <a:extLst>
            <a:ext uri="{FF2B5EF4-FFF2-40B4-BE49-F238E27FC236}">
              <a16:creationId xmlns:a16="http://schemas.microsoft.com/office/drawing/2014/main" id="{EA1F34BC-7FD5-4EED-94FA-9826D53CC876}"/>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85" name="直線コネクタ 784">
          <a:extLst>
            <a:ext uri="{FF2B5EF4-FFF2-40B4-BE49-F238E27FC236}">
              <a16:creationId xmlns:a16="http://schemas.microsoft.com/office/drawing/2014/main" id="{A63331A6-867A-4D23-AD3A-67E4DC036642}"/>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86" name="楕円 785">
          <a:extLst>
            <a:ext uri="{FF2B5EF4-FFF2-40B4-BE49-F238E27FC236}">
              <a16:creationId xmlns:a16="http://schemas.microsoft.com/office/drawing/2014/main" id="{E592695D-315D-4930-BB52-5443A4CB4908}"/>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87" name="直線コネクタ 786">
          <a:extLst>
            <a:ext uri="{FF2B5EF4-FFF2-40B4-BE49-F238E27FC236}">
              <a16:creationId xmlns:a16="http://schemas.microsoft.com/office/drawing/2014/main" id="{61421000-29F7-4B22-A0C5-0EBE4073591B}"/>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88" name="n_1aveValue【消防施設】&#10;一人当たり面積">
          <a:extLst>
            <a:ext uri="{FF2B5EF4-FFF2-40B4-BE49-F238E27FC236}">
              <a16:creationId xmlns:a16="http://schemas.microsoft.com/office/drawing/2014/main" id="{0D8D6E5D-E414-4968-BC6D-83EE69F5FC91}"/>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89" name="n_2aveValue【消防施設】&#10;一人当たり面積">
          <a:extLst>
            <a:ext uri="{FF2B5EF4-FFF2-40B4-BE49-F238E27FC236}">
              <a16:creationId xmlns:a16="http://schemas.microsoft.com/office/drawing/2014/main" id="{81917539-AC8D-4561-B833-DD3815C00DD4}"/>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90" name="n_3aveValue【消防施設】&#10;一人当たり面積">
          <a:extLst>
            <a:ext uri="{FF2B5EF4-FFF2-40B4-BE49-F238E27FC236}">
              <a16:creationId xmlns:a16="http://schemas.microsoft.com/office/drawing/2014/main" id="{11975AE0-0A89-4B40-8784-8C69A53043FA}"/>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91" name="n_4aveValue【消防施設】&#10;一人当たり面積">
          <a:extLst>
            <a:ext uri="{FF2B5EF4-FFF2-40B4-BE49-F238E27FC236}">
              <a16:creationId xmlns:a16="http://schemas.microsoft.com/office/drawing/2014/main" id="{57B47A57-7B68-40E4-9B55-FFD7149D0FF4}"/>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92" name="n_1mainValue【消防施設】&#10;一人当たり面積">
          <a:extLst>
            <a:ext uri="{FF2B5EF4-FFF2-40B4-BE49-F238E27FC236}">
              <a16:creationId xmlns:a16="http://schemas.microsoft.com/office/drawing/2014/main" id="{83C67FE5-05A0-4B68-8D16-1D7B787BD961}"/>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93" name="n_2mainValue【消防施設】&#10;一人当たり面積">
          <a:extLst>
            <a:ext uri="{FF2B5EF4-FFF2-40B4-BE49-F238E27FC236}">
              <a16:creationId xmlns:a16="http://schemas.microsoft.com/office/drawing/2014/main" id="{040F947B-2416-48BC-B0AB-C2282972320E}"/>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94" name="n_3mainValue【消防施設】&#10;一人当たり面積">
          <a:extLst>
            <a:ext uri="{FF2B5EF4-FFF2-40B4-BE49-F238E27FC236}">
              <a16:creationId xmlns:a16="http://schemas.microsoft.com/office/drawing/2014/main" id="{3D53D056-48DD-4566-B6A3-3ECE94762C36}"/>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943D4895-A487-4B47-8E11-CA522A6DE9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C23A6A3E-8956-4319-8D15-DD4EE4066D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6311A066-E592-45C7-8E43-9DD7D08953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CBA5779B-8E63-4931-A6A7-BACD307CDD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D2E7B9A0-E6AF-4C60-9A6D-A25D5C1308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8AF4A77F-A347-4D10-AF2A-EFEDC8D556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947AE2BA-FCBF-404A-8B37-E8ACCDFAD0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258EF252-2625-4C9C-A727-19B5DF5B8F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B21773E3-579C-4F90-825B-15FE3C60EB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363C4E7C-A5D1-45C8-B5D3-DE6316D128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503467AB-8391-474A-9E0E-30947AAEF82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6" name="直線コネクタ 805">
          <a:extLst>
            <a:ext uri="{FF2B5EF4-FFF2-40B4-BE49-F238E27FC236}">
              <a16:creationId xmlns:a16="http://schemas.microsoft.com/office/drawing/2014/main" id="{030192C6-14B2-4B82-9E17-6DB54C70139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1359F76A-9771-4A62-B4D8-EE6F49DD77C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8" name="直線コネクタ 807">
          <a:extLst>
            <a:ext uri="{FF2B5EF4-FFF2-40B4-BE49-F238E27FC236}">
              <a16:creationId xmlns:a16="http://schemas.microsoft.com/office/drawing/2014/main" id="{0D848567-7E38-4026-A009-DBC1CDDB85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9" name="テキスト ボックス 808">
          <a:extLst>
            <a:ext uri="{FF2B5EF4-FFF2-40B4-BE49-F238E27FC236}">
              <a16:creationId xmlns:a16="http://schemas.microsoft.com/office/drawing/2014/main" id="{1085C557-9083-4EA8-B1D6-DD1078E7E2F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a:extLst>
            <a:ext uri="{FF2B5EF4-FFF2-40B4-BE49-F238E27FC236}">
              <a16:creationId xmlns:a16="http://schemas.microsoft.com/office/drawing/2014/main" id="{852A338C-593F-4E3E-BF4C-98A55E660B7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a:extLst>
            <a:ext uri="{FF2B5EF4-FFF2-40B4-BE49-F238E27FC236}">
              <a16:creationId xmlns:a16="http://schemas.microsoft.com/office/drawing/2014/main" id="{A5BA48A5-AB0F-4165-997B-4682C09C6E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2" name="直線コネクタ 811">
          <a:extLst>
            <a:ext uri="{FF2B5EF4-FFF2-40B4-BE49-F238E27FC236}">
              <a16:creationId xmlns:a16="http://schemas.microsoft.com/office/drawing/2014/main" id="{21ACCDDE-5A8A-4B09-A3CE-6DB6DE3A969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3" name="テキスト ボックス 812">
          <a:extLst>
            <a:ext uri="{FF2B5EF4-FFF2-40B4-BE49-F238E27FC236}">
              <a16:creationId xmlns:a16="http://schemas.microsoft.com/office/drawing/2014/main" id="{1CA6FF1E-7B00-4FC8-B10C-FCA7C9D664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4" name="直線コネクタ 813">
          <a:extLst>
            <a:ext uri="{FF2B5EF4-FFF2-40B4-BE49-F238E27FC236}">
              <a16:creationId xmlns:a16="http://schemas.microsoft.com/office/drawing/2014/main" id="{72EBA460-58A6-4C62-84B9-2734601F0BF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15" name="テキスト ボックス 814">
          <a:extLst>
            <a:ext uri="{FF2B5EF4-FFF2-40B4-BE49-F238E27FC236}">
              <a16:creationId xmlns:a16="http://schemas.microsoft.com/office/drawing/2014/main" id="{D7D28857-614A-4070-AD88-62F32837F46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D9765A84-9520-4411-8B70-8DA7C5F06B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a:extLst>
            <a:ext uri="{FF2B5EF4-FFF2-40B4-BE49-F238E27FC236}">
              <a16:creationId xmlns:a16="http://schemas.microsoft.com/office/drawing/2014/main" id="{89C1BA04-CF1C-4919-A620-62C0262586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18" name="直線コネクタ 817">
          <a:extLst>
            <a:ext uri="{FF2B5EF4-FFF2-40B4-BE49-F238E27FC236}">
              <a16:creationId xmlns:a16="http://schemas.microsoft.com/office/drawing/2014/main" id="{54620E91-C8DA-4161-A3D0-6EACCE23C05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19" name="【庁舎】&#10;有形固定資産減価償却率最小値テキスト">
          <a:extLst>
            <a:ext uri="{FF2B5EF4-FFF2-40B4-BE49-F238E27FC236}">
              <a16:creationId xmlns:a16="http://schemas.microsoft.com/office/drawing/2014/main" id="{8B27868F-18A8-485E-86DC-1C77AFBA6F8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20" name="直線コネクタ 819">
          <a:extLst>
            <a:ext uri="{FF2B5EF4-FFF2-40B4-BE49-F238E27FC236}">
              <a16:creationId xmlns:a16="http://schemas.microsoft.com/office/drawing/2014/main" id="{B7E3146E-2473-40E0-A34A-F9C4D7F558F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21" name="【庁舎】&#10;有形固定資産減価償却率最大値テキスト">
          <a:extLst>
            <a:ext uri="{FF2B5EF4-FFF2-40B4-BE49-F238E27FC236}">
              <a16:creationId xmlns:a16="http://schemas.microsoft.com/office/drawing/2014/main" id="{02939F63-A33C-46D6-9B5F-8FDD7D522B7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22" name="直線コネクタ 821">
          <a:extLst>
            <a:ext uri="{FF2B5EF4-FFF2-40B4-BE49-F238E27FC236}">
              <a16:creationId xmlns:a16="http://schemas.microsoft.com/office/drawing/2014/main" id="{50533002-A29E-4B48-A5EC-A11C32CB563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23" name="【庁舎】&#10;有形固定資産減価償却率平均値テキスト">
          <a:extLst>
            <a:ext uri="{FF2B5EF4-FFF2-40B4-BE49-F238E27FC236}">
              <a16:creationId xmlns:a16="http://schemas.microsoft.com/office/drawing/2014/main" id="{5888BAE1-ABCE-4942-866B-D3C6E33665D7}"/>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24" name="フローチャート: 判断 823">
          <a:extLst>
            <a:ext uri="{FF2B5EF4-FFF2-40B4-BE49-F238E27FC236}">
              <a16:creationId xmlns:a16="http://schemas.microsoft.com/office/drawing/2014/main" id="{C2EE1043-4C73-4061-AE40-219B0A55BDAC}"/>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25" name="フローチャート: 判断 824">
          <a:extLst>
            <a:ext uri="{FF2B5EF4-FFF2-40B4-BE49-F238E27FC236}">
              <a16:creationId xmlns:a16="http://schemas.microsoft.com/office/drawing/2014/main" id="{34151185-EDDE-4E94-B498-AC405248EA25}"/>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26" name="フローチャート: 判断 825">
          <a:extLst>
            <a:ext uri="{FF2B5EF4-FFF2-40B4-BE49-F238E27FC236}">
              <a16:creationId xmlns:a16="http://schemas.microsoft.com/office/drawing/2014/main" id="{09BA2421-9430-436A-882C-5639D7A6416A}"/>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27" name="フローチャート: 判断 826">
          <a:extLst>
            <a:ext uri="{FF2B5EF4-FFF2-40B4-BE49-F238E27FC236}">
              <a16:creationId xmlns:a16="http://schemas.microsoft.com/office/drawing/2014/main" id="{C9238920-9E51-4A15-B483-9BC8365226A2}"/>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28" name="フローチャート: 判断 827">
          <a:extLst>
            <a:ext uri="{FF2B5EF4-FFF2-40B4-BE49-F238E27FC236}">
              <a16:creationId xmlns:a16="http://schemas.microsoft.com/office/drawing/2014/main" id="{8C3A82A2-8B92-40DF-B387-E89A55F7A786}"/>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3EE9924-7AE5-4CEC-AE00-C966373174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C383B10-D913-428C-BB78-1A1BA3E76C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D310B62-F337-40D8-B967-2B127F8AD1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F63398E-8472-47BD-955A-28660F4EBD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F95F03B-8097-4B41-AACB-DAAC10A6DD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17780</xdr:rowOff>
    </xdr:from>
    <xdr:to>
      <xdr:col>85</xdr:col>
      <xdr:colOff>177800</xdr:colOff>
      <xdr:row>103</xdr:row>
      <xdr:rowOff>119380</xdr:rowOff>
    </xdr:to>
    <xdr:sp macro="" textlink="">
      <xdr:nvSpPr>
        <xdr:cNvPr id="834" name="楕円 833">
          <a:extLst>
            <a:ext uri="{FF2B5EF4-FFF2-40B4-BE49-F238E27FC236}">
              <a16:creationId xmlns:a16="http://schemas.microsoft.com/office/drawing/2014/main" id="{28723B42-B207-4A4E-A2F4-1DC03A765C11}"/>
            </a:ext>
          </a:extLst>
        </xdr:cNvPr>
        <xdr:cNvSpPr/>
      </xdr:nvSpPr>
      <xdr:spPr>
        <a:xfrm>
          <a:off x="16268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40657</xdr:rowOff>
    </xdr:from>
    <xdr:ext cx="405111" cy="259045"/>
    <xdr:sp macro="" textlink="">
      <xdr:nvSpPr>
        <xdr:cNvPr id="835" name="【庁舎】&#10;有形固定資産減価償却率該当値テキスト">
          <a:extLst>
            <a:ext uri="{FF2B5EF4-FFF2-40B4-BE49-F238E27FC236}">
              <a16:creationId xmlns:a16="http://schemas.microsoft.com/office/drawing/2014/main" id="{F59EE69B-B2CA-45E5-9375-7AA0B2A09947}"/>
            </a:ext>
          </a:extLst>
        </xdr:cNvPr>
        <xdr:cNvSpPr txBox="1"/>
      </xdr:nvSpPr>
      <xdr:spPr>
        <a:xfrm>
          <a:off x="16357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106680</xdr:rowOff>
    </xdr:from>
    <xdr:to>
      <xdr:col>81</xdr:col>
      <xdr:colOff>101600</xdr:colOff>
      <xdr:row>104</xdr:row>
      <xdr:rowOff>36830</xdr:rowOff>
    </xdr:to>
    <xdr:sp macro="" textlink="">
      <xdr:nvSpPr>
        <xdr:cNvPr id="836" name="楕円 835">
          <a:extLst>
            <a:ext uri="{FF2B5EF4-FFF2-40B4-BE49-F238E27FC236}">
              <a16:creationId xmlns:a16="http://schemas.microsoft.com/office/drawing/2014/main" id="{40D96C27-AE1D-45F2-9D53-41E633A6E95F}"/>
            </a:ext>
          </a:extLst>
        </xdr:cNvPr>
        <xdr:cNvSpPr/>
      </xdr:nvSpPr>
      <xdr:spPr>
        <a:xfrm>
          <a:off x="154305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68580</xdr:rowOff>
    </xdr:from>
    <xdr:to>
      <xdr:col>85</xdr:col>
      <xdr:colOff>127000</xdr:colOff>
      <xdr:row>103</xdr:row>
      <xdr:rowOff>157480</xdr:rowOff>
    </xdr:to>
    <xdr:cxnSp macro="">
      <xdr:nvCxnSpPr>
        <xdr:cNvPr id="837" name="直線コネクタ 836">
          <a:extLst>
            <a:ext uri="{FF2B5EF4-FFF2-40B4-BE49-F238E27FC236}">
              <a16:creationId xmlns:a16="http://schemas.microsoft.com/office/drawing/2014/main" id="{2E5A70B3-C14F-4B8E-8E8C-30376C7A07CD}"/>
            </a:ext>
          </a:extLst>
        </xdr:cNvPr>
        <xdr:cNvCxnSpPr/>
      </xdr:nvCxnSpPr>
      <xdr:spPr>
        <a:xfrm flipV="1">
          <a:off x="15481300" y="1772793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838" name="楕円 837">
          <a:extLst>
            <a:ext uri="{FF2B5EF4-FFF2-40B4-BE49-F238E27FC236}">
              <a16:creationId xmlns:a16="http://schemas.microsoft.com/office/drawing/2014/main" id="{8A2A75D5-E7A3-45A1-A51E-0A3138A6AC5A}"/>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157480</xdr:rowOff>
    </xdr:to>
    <xdr:cxnSp macro="">
      <xdr:nvCxnSpPr>
        <xdr:cNvPr id="839" name="直線コネクタ 838">
          <a:extLst>
            <a:ext uri="{FF2B5EF4-FFF2-40B4-BE49-F238E27FC236}">
              <a16:creationId xmlns:a16="http://schemas.microsoft.com/office/drawing/2014/main" id="{037DFC67-E801-4A37-92F0-D25D00268701}"/>
            </a:ext>
          </a:extLst>
        </xdr:cNvPr>
        <xdr:cNvCxnSpPr/>
      </xdr:nvCxnSpPr>
      <xdr:spPr>
        <a:xfrm>
          <a:off x="14592300" y="17792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57150</xdr:rowOff>
    </xdr:from>
    <xdr:to>
      <xdr:col>72</xdr:col>
      <xdr:colOff>38100</xdr:colOff>
      <xdr:row>103</xdr:row>
      <xdr:rowOff>158750</xdr:rowOff>
    </xdr:to>
    <xdr:sp macro="" textlink="">
      <xdr:nvSpPr>
        <xdr:cNvPr id="840" name="楕円 839">
          <a:extLst>
            <a:ext uri="{FF2B5EF4-FFF2-40B4-BE49-F238E27FC236}">
              <a16:creationId xmlns:a16="http://schemas.microsoft.com/office/drawing/2014/main" id="{5B5D2597-A2E8-461A-AD18-1EEA955D36BC}"/>
            </a:ext>
          </a:extLst>
        </xdr:cNvPr>
        <xdr:cNvSpPr/>
      </xdr:nvSpPr>
      <xdr:spPr>
        <a:xfrm>
          <a:off x="136525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107950</xdr:rowOff>
    </xdr:from>
    <xdr:to>
      <xdr:col>76</xdr:col>
      <xdr:colOff>114300</xdr:colOff>
      <xdr:row>103</xdr:row>
      <xdr:rowOff>133350</xdr:rowOff>
    </xdr:to>
    <xdr:cxnSp macro="">
      <xdr:nvCxnSpPr>
        <xdr:cNvPr id="841" name="直線コネクタ 840">
          <a:extLst>
            <a:ext uri="{FF2B5EF4-FFF2-40B4-BE49-F238E27FC236}">
              <a16:creationId xmlns:a16="http://schemas.microsoft.com/office/drawing/2014/main" id="{6A832A7E-CACB-4599-9BFA-3D4EE3B4FC01}"/>
            </a:ext>
          </a:extLst>
        </xdr:cNvPr>
        <xdr:cNvCxnSpPr/>
      </xdr:nvCxnSpPr>
      <xdr:spPr>
        <a:xfrm>
          <a:off x="13703300" y="1776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42" name="n_1aveValue【庁舎】&#10;有形固定資産減価償却率">
          <a:extLst>
            <a:ext uri="{FF2B5EF4-FFF2-40B4-BE49-F238E27FC236}">
              <a16:creationId xmlns:a16="http://schemas.microsoft.com/office/drawing/2014/main" id="{8713A6CB-4F21-4848-83FA-119AF1A9FB15}"/>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843" name="n_2aveValue【庁舎】&#10;有形固定資産減価償却率">
          <a:extLst>
            <a:ext uri="{FF2B5EF4-FFF2-40B4-BE49-F238E27FC236}">
              <a16:creationId xmlns:a16="http://schemas.microsoft.com/office/drawing/2014/main" id="{EE976976-D972-44EA-81D7-AC1897F7C781}"/>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844" name="n_3aveValue【庁舎】&#10;有形固定資産減価償却率">
          <a:extLst>
            <a:ext uri="{FF2B5EF4-FFF2-40B4-BE49-F238E27FC236}">
              <a16:creationId xmlns:a16="http://schemas.microsoft.com/office/drawing/2014/main" id="{B0A1FE11-D868-42FF-B6DE-025C304E6933}"/>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45" name="n_4aveValue【庁舎】&#10;有形固定資産減価償却率">
          <a:extLst>
            <a:ext uri="{FF2B5EF4-FFF2-40B4-BE49-F238E27FC236}">
              <a16:creationId xmlns:a16="http://schemas.microsoft.com/office/drawing/2014/main" id="{90F21077-B09E-4732-AB43-332A25A00ED8}"/>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53357</xdr:rowOff>
    </xdr:from>
    <xdr:ext cx="405111" cy="259045"/>
    <xdr:sp macro="" textlink="">
      <xdr:nvSpPr>
        <xdr:cNvPr id="846" name="n_1mainValue【庁舎】&#10;有形固定資産減価償却率">
          <a:extLst>
            <a:ext uri="{FF2B5EF4-FFF2-40B4-BE49-F238E27FC236}">
              <a16:creationId xmlns:a16="http://schemas.microsoft.com/office/drawing/2014/main" id="{8F0797A9-50DC-42F6-A89A-2442F156AD90}"/>
            </a:ext>
          </a:extLst>
        </xdr:cNvPr>
        <xdr:cNvSpPr txBox="1"/>
      </xdr:nvSpPr>
      <xdr:spPr>
        <a:xfrm>
          <a:off x="152660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847" name="n_2mainValue【庁舎】&#10;有形固定資産減価償却率">
          <a:extLst>
            <a:ext uri="{FF2B5EF4-FFF2-40B4-BE49-F238E27FC236}">
              <a16:creationId xmlns:a16="http://schemas.microsoft.com/office/drawing/2014/main" id="{61D36ED0-B396-4D86-B8B0-57C6E8CC2132}"/>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3827</xdr:rowOff>
    </xdr:from>
    <xdr:ext cx="405111" cy="259045"/>
    <xdr:sp macro="" textlink="">
      <xdr:nvSpPr>
        <xdr:cNvPr id="848" name="n_3mainValue【庁舎】&#10;有形固定資産減価償却率">
          <a:extLst>
            <a:ext uri="{FF2B5EF4-FFF2-40B4-BE49-F238E27FC236}">
              <a16:creationId xmlns:a16="http://schemas.microsoft.com/office/drawing/2014/main" id="{9298A7E0-C3BC-4051-99CA-7BAC38B22F3F}"/>
            </a:ext>
          </a:extLst>
        </xdr:cNvPr>
        <xdr:cNvSpPr txBox="1"/>
      </xdr:nvSpPr>
      <xdr:spPr>
        <a:xfrm>
          <a:off x="13500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D1F91323-860E-4F6F-8EBE-27DF5634A3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2543857F-B6E0-4F9B-AD7B-10292E8120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2B5B431F-DF0D-458D-9894-74B9137E71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5F3A5661-4E94-41B7-8F6F-390CBD8FCB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CB756CFC-54F7-44C7-8175-5C93DF056C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A1B7BC3F-706D-43ED-9A57-2A68BA30F5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1D3EC0FA-A32D-4E06-9FEF-A18FDD79E0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D5073385-4CB7-416E-B8F3-8289EFE059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893B6641-C23C-42C8-B7D3-6AD24EEEE6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5371D30D-793A-47E6-A6E4-F968E59C44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EBAAB8EF-6E46-48E7-8E48-62E1CD5BD96B}"/>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60" name="直線コネクタ 859">
          <a:extLst>
            <a:ext uri="{FF2B5EF4-FFF2-40B4-BE49-F238E27FC236}">
              <a16:creationId xmlns:a16="http://schemas.microsoft.com/office/drawing/2014/main" id="{20BBBA2E-AFF8-4101-931B-A9CACB76ADA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1" name="テキスト ボックス 860">
          <a:extLst>
            <a:ext uri="{FF2B5EF4-FFF2-40B4-BE49-F238E27FC236}">
              <a16:creationId xmlns:a16="http://schemas.microsoft.com/office/drawing/2014/main" id="{5EAF7E35-6F28-46B2-A5BA-F55D4BE0A61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2" name="直線コネクタ 861">
          <a:extLst>
            <a:ext uri="{FF2B5EF4-FFF2-40B4-BE49-F238E27FC236}">
              <a16:creationId xmlns:a16="http://schemas.microsoft.com/office/drawing/2014/main" id="{6DB6B79C-FEC7-405B-976D-96C170CF7E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3" name="テキスト ボックス 862">
          <a:extLst>
            <a:ext uri="{FF2B5EF4-FFF2-40B4-BE49-F238E27FC236}">
              <a16:creationId xmlns:a16="http://schemas.microsoft.com/office/drawing/2014/main" id="{9795E119-0CAA-4175-A841-113F0B064A3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4" name="直線コネクタ 863">
          <a:extLst>
            <a:ext uri="{FF2B5EF4-FFF2-40B4-BE49-F238E27FC236}">
              <a16:creationId xmlns:a16="http://schemas.microsoft.com/office/drawing/2014/main" id="{2B5C5D03-EFB6-4D8B-B14D-5024CB7B83A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5" name="テキスト ボックス 864">
          <a:extLst>
            <a:ext uri="{FF2B5EF4-FFF2-40B4-BE49-F238E27FC236}">
              <a16:creationId xmlns:a16="http://schemas.microsoft.com/office/drawing/2014/main" id="{CA4D3990-7AEF-473A-A83B-65D24216136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6" name="直線コネクタ 865">
          <a:extLst>
            <a:ext uri="{FF2B5EF4-FFF2-40B4-BE49-F238E27FC236}">
              <a16:creationId xmlns:a16="http://schemas.microsoft.com/office/drawing/2014/main" id="{FE6DC4BF-1B21-4EBD-92D3-07838497787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7" name="テキスト ボックス 866">
          <a:extLst>
            <a:ext uri="{FF2B5EF4-FFF2-40B4-BE49-F238E27FC236}">
              <a16:creationId xmlns:a16="http://schemas.microsoft.com/office/drawing/2014/main" id="{B7C4699A-6481-4EB7-9413-CC6CE46498B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8" name="直線コネクタ 867">
          <a:extLst>
            <a:ext uri="{FF2B5EF4-FFF2-40B4-BE49-F238E27FC236}">
              <a16:creationId xmlns:a16="http://schemas.microsoft.com/office/drawing/2014/main" id="{93E0BD15-4DE7-4126-AAA7-39660CCCF7F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9" name="テキスト ボックス 868">
          <a:extLst>
            <a:ext uri="{FF2B5EF4-FFF2-40B4-BE49-F238E27FC236}">
              <a16:creationId xmlns:a16="http://schemas.microsoft.com/office/drawing/2014/main" id="{C20A76B3-136A-42F2-B142-50D3703532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0" name="直線コネクタ 869">
          <a:extLst>
            <a:ext uri="{FF2B5EF4-FFF2-40B4-BE49-F238E27FC236}">
              <a16:creationId xmlns:a16="http://schemas.microsoft.com/office/drawing/2014/main" id="{D5EA330D-3B0B-4CFE-AB83-558E6703BFE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1" name="テキスト ボックス 870">
          <a:extLst>
            <a:ext uri="{FF2B5EF4-FFF2-40B4-BE49-F238E27FC236}">
              <a16:creationId xmlns:a16="http://schemas.microsoft.com/office/drawing/2014/main" id="{415C413D-1D39-407C-8A2A-351B083D227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94D8011C-4421-49DF-9DCA-6FDD7DA549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8EA6FAF4-87E9-4A4E-82C7-0C715B045F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a:extLst>
            <a:ext uri="{FF2B5EF4-FFF2-40B4-BE49-F238E27FC236}">
              <a16:creationId xmlns:a16="http://schemas.microsoft.com/office/drawing/2014/main" id="{B2E03846-BDA6-48AF-89F7-ACFBA6916D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75" name="直線コネクタ 874">
          <a:extLst>
            <a:ext uri="{FF2B5EF4-FFF2-40B4-BE49-F238E27FC236}">
              <a16:creationId xmlns:a16="http://schemas.microsoft.com/office/drawing/2014/main" id="{AAF1016E-804B-4279-A69B-CE56AE7FE076}"/>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76" name="【庁舎】&#10;一人当たり面積最小値テキスト">
          <a:extLst>
            <a:ext uri="{FF2B5EF4-FFF2-40B4-BE49-F238E27FC236}">
              <a16:creationId xmlns:a16="http://schemas.microsoft.com/office/drawing/2014/main" id="{DDDCE1FE-CF4B-4EB8-98C0-8FEB7D613E6F}"/>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77" name="直線コネクタ 876">
          <a:extLst>
            <a:ext uri="{FF2B5EF4-FFF2-40B4-BE49-F238E27FC236}">
              <a16:creationId xmlns:a16="http://schemas.microsoft.com/office/drawing/2014/main" id="{0B4CFA01-C148-4862-B80D-47884F106ECC}"/>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78" name="【庁舎】&#10;一人当たり面積最大値テキスト">
          <a:extLst>
            <a:ext uri="{FF2B5EF4-FFF2-40B4-BE49-F238E27FC236}">
              <a16:creationId xmlns:a16="http://schemas.microsoft.com/office/drawing/2014/main" id="{7C45E42A-289E-4903-9746-B6DCA60790F9}"/>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79" name="直線コネクタ 878">
          <a:extLst>
            <a:ext uri="{FF2B5EF4-FFF2-40B4-BE49-F238E27FC236}">
              <a16:creationId xmlns:a16="http://schemas.microsoft.com/office/drawing/2014/main" id="{4609411C-1498-4C72-92D2-B5F3A5784A01}"/>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80" name="【庁舎】&#10;一人当たり面積平均値テキスト">
          <a:extLst>
            <a:ext uri="{FF2B5EF4-FFF2-40B4-BE49-F238E27FC236}">
              <a16:creationId xmlns:a16="http://schemas.microsoft.com/office/drawing/2014/main" id="{B73F10AD-09DD-42C8-B1D0-B104DD7CA974}"/>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81" name="フローチャート: 判断 880">
          <a:extLst>
            <a:ext uri="{FF2B5EF4-FFF2-40B4-BE49-F238E27FC236}">
              <a16:creationId xmlns:a16="http://schemas.microsoft.com/office/drawing/2014/main" id="{1B98E01B-340C-4932-BE4E-F38013592E3D}"/>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82" name="フローチャート: 判断 881">
          <a:extLst>
            <a:ext uri="{FF2B5EF4-FFF2-40B4-BE49-F238E27FC236}">
              <a16:creationId xmlns:a16="http://schemas.microsoft.com/office/drawing/2014/main" id="{7896D208-C4C7-462A-BB65-CF94A617C276}"/>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83" name="フローチャート: 判断 882">
          <a:extLst>
            <a:ext uri="{FF2B5EF4-FFF2-40B4-BE49-F238E27FC236}">
              <a16:creationId xmlns:a16="http://schemas.microsoft.com/office/drawing/2014/main" id="{FCB6904F-954B-4EF7-800C-A2E87DECFEF4}"/>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84" name="フローチャート: 判断 883">
          <a:extLst>
            <a:ext uri="{FF2B5EF4-FFF2-40B4-BE49-F238E27FC236}">
              <a16:creationId xmlns:a16="http://schemas.microsoft.com/office/drawing/2014/main" id="{4C13B74A-2288-4A07-AF21-352F862A5DA2}"/>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85" name="フローチャート: 判断 884">
          <a:extLst>
            <a:ext uri="{FF2B5EF4-FFF2-40B4-BE49-F238E27FC236}">
              <a16:creationId xmlns:a16="http://schemas.microsoft.com/office/drawing/2014/main" id="{3A22A037-3F7C-4579-BC5D-640EF82155B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A887E9DE-C290-456A-9A58-B40AC42A25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9C9D72F3-BAF9-47EF-A905-1044A22030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34F902CB-6F21-4673-9C4D-25DF95E493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7B9C696F-B112-4D07-A805-C707CE2427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AB71A6A0-D6F4-4B1E-B5C0-77D93CB2BA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170724</xdr:rowOff>
    </xdr:from>
    <xdr:to>
      <xdr:col>116</xdr:col>
      <xdr:colOff>114300</xdr:colOff>
      <xdr:row>106</xdr:row>
      <xdr:rowOff>100874</xdr:rowOff>
    </xdr:to>
    <xdr:sp macro="" textlink="">
      <xdr:nvSpPr>
        <xdr:cNvPr id="891" name="楕円 890">
          <a:extLst>
            <a:ext uri="{FF2B5EF4-FFF2-40B4-BE49-F238E27FC236}">
              <a16:creationId xmlns:a16="http://schemas.microsoft.com/office/drawing/2014/main" id="{E0DC2BEE-49B8-4FC0-BD56-2483D270BB90}"/>
            </a:ext>
          </a:extLst>
        </xdr:cNvPr>
        <xdr:cNvSpPr/>
      </xdr:nvSpPr>
      <xdr:spPr>
        <a:xfrm>
          <a:off x="22110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22151</xdr:rowOff>
    </xdr:from>
    <xdr:ext cx="469744" cy="259045"/>
    <xdr:sp macro="" textlink="">
      <xdr:nvSpPr>
        <xdr:cNvPr id="892" name="【庁舎】&#10;一人当たり面積該当値テキスト">
          <a:extLst>
            <a:ext uri="{FF2B5EF4-FFF2-40B4-BE49-F238E27FC236}">
              <a16:creationId xmlns:a16="http://schemas.microsoft.com/office/drawing/2014/main" id="{B158F83C-4F08-47B4-8ED3-F5A58A452AD6}"/>
            </a:ext>
          </a:extLst>
        </xdr:cNvPr>
        <xdr:cNvSpPr txBox="1"/>
      </xdr:nvSpPr>
      <xdr:spPr>
        <a:xfrm>
          <a:off x="22199600"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93" name="楕円 892">
          <a:extLst>
            <a:ext uri="{FF2B5EF4-FFF2-40B4-BE49-F238E27FC236}">
              <a16:creationId xmlns:a16="http://schemas.microsoft.com/office/drawing/2014/main" id="{A29727B8-E0FE-4180-816B-0B31CB9BA78F}"/>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53339</xdr:rowOff>
    </xdr:to>
    <xdr:cxnSp macro="">
      <xdr:nvCxnSpPr>
        <xdr:cNvPr id="894" name="直線コネクタ 893">
          <a:extLst>
            <a:ext uri="{FF2B5EF4-FFF2-40B4-BE49-F238E27FC236}">
              <a16:creationId xmlns:a16="http://schemas.microsoft.com/office/drawing/2014/main" id="{21F9C76B-D947-4F11-B034-9CA156DE99E2}"/>
            </a:ext>
          </a:extLst>
        </xdr:cNvPr>
        <xdr:cNvCxnSpPr/>
      </xdr:nvCxnSpPr>
      <xdr:spPr>
        <a:xfrm flipV="1">
          <a:off x="21323300" y="182237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95" name="楕円 894">
          <a:extLst>
            <a:ext uri="{FF2B5EF4-FFF2-40B4-BE49-F238E27FC236}">
              <a16:creationId xmlns:a16="http://schemas.microsoft.com/office/drawing/2014/main" id="{88A6057F-6D39-40E9-BD0F-B36A540FEA83}"/>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96" name="直線コネクタ 895">
          <a:extLst>
            <a:ext uri="{FF2B5EF4-FFF2-40B4-BE49-F238E27FC236}">
              <a16:creationId xmlns:a16="http://schemas.microsoft.com/office/drawing/2014/main" id="{4BA750E5-A95F-46D4-968B-A91EE42399C1}"/>
            </a:ext>
          </a:extLst>
        </xdr:cNvPr>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5806</xdr:rowOff>
    </xdr:from>
    <xdr:to>
      <xdr:col>102</xdr:col>
      <xdr:colOff>165100</xdr:colOff>
      <xdr:row>106</xdr:row>
      <xdr:rowOff>107406</xdr:rowOff>
    </xdr:to>
    <xdr:sp macro="" textlink="">
      <xdr:nvSpPr>
        <xdr:cNvPr id="897" name="楕円 896">
          <a:extLst>
            <a:ext uri="{FF2B5EF4-FFF2-40B4-BE49-F238E27FC236}">
              <a16:creationId xmlns:a16="http://schemas.microsoft.com/office/drawing/2014/main" id="{C84F985B-4905-46C3-AC2B-C2FDBD07701B}"/>
            </a:ext>
          </a:extLst>
        </xdr:cNvPr>
        <xdr:cNvSpPr/>
      </xdr:nvSpPr>
      <xdr:spPr>
        <a:xfrm>
          <a:off x="19494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56606</xdr:rowOff>
    </xdr:to>
    <xdr:cxnSp macro="">
      <xdr:nvCxnSpPr>
        <xdr:cNvPr id="898" name="直線コネクタ 897">
          <a:extLst>
            <a:ext uri="{FF2B5EF4-FFF2-40B4-BE49-F238E27FC236}">
              <a16:creationId xmlns:a16="http://schemas.microsoft.com/office/drawing/2014/main" id="{C7EFF299-BD4E-4899-8D28-3B9BDA45B5B3}"/>
            </a:ext>
          </a:extLst>
        </xdr:cNvPr>
        <xdr:cNvCxnSpPr/>
      </xdr:nvCxnSpPr>
      <xdr:spPr>
        <a:xfrm flipV="1">
          <a:off x="19545300" y="18227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99" name="n_1aveValue【庁舎】&#10;一人当たり面積">
          <a:extLst>
            <a:ext uri="{FF2B5EF4-FFF2-40B4-BE49-F238E27FC236}">
              <a16:creationId xmlns:a16="http://schemas.microsoft.com/office/drawing/2014/main" id="{69623CF8-4C5B-4DDB-B581-E46E7BCC5BB5}"/>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00" name="n_2aveValue【庁舎】&#10;一人当たり面積">
          <a:extLst>
            <a:ext uri="{FF2B5EF4-FFF2-40B4-BE49-F238E27FC236}">
              <a16:creationId xmlns:a16="http://schemas.microsoft.com/office/drawing/2014/main" id="{2BACD75A-9600-49AC-BC8D-AA696F032AA3}"/>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01" name="n_3aveValue【庁舎】&#10;一人当たり面積">
          <a:extLst>
            <a:ext uri="{FF2B5EF4-FFF2-40B4-BE49-F238E27FC236}">
              <a16:creationId xmlns:a16="http://schemas.microsoft.com/office/drawing/2014/main" id="{2A23E5AA-FDAC-4F21-ABA7-EC52A4C12C5F}"/>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02" name="n_4aveValue【庁舎】&#10;一人当たり面積">
          <a:extLst>
            <a:ext uri="{FF2B5EF4-FFF2-40B4-BE49-F238E27FC236}">
              <a16:creationId xmlns:a16="http://schemas.microsoft.com/office/drawing/2014/main" id="{373CD43F-50F8-4685-9A52-CADDE4A27558}"/>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903" name="n_1mainValue【庁舎】&#10;一人当たり面積">
          <a:extLst>
            <a:ext uri="{FF2B5EF4-FFF2-40B4-BE49-F238E27FC236}">
              <a16:creationId xmlns:a16="http://schemas.microsoft.com/office/drawing/2014/main" id="{D03F16E9-8FD0-4A1C-B9BD-02ABCB698F9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904" name="n_2mainValue【庁舎】&#10;一人当たり面積">
          <a:extLst>
            <a:ext uri="{FF2B5EF4-FFF2-40B4-BE49-F238E27FC236}">
              <a16:creationId xmlns:a16="http://schemas.microsoft.com/office/drawing/2014/main" id="{86C69911-37C6-4C47-97AE-B7B98D62BEC9}"/>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123933</xdr:rowOff>
    </xdr:from>
    <xdr:ext cx="469744" cy="259045"/>
    <xdr:sp macro="" textlink="">
      <xdr:nvSpPr>
        <xdr:cNvPr id="905" name="n_3mainValue【庁舎】&#10;一人当たり面積">
          <a:extLst>
            <a:ext uri="{FF2B5EF4-FFF2-40B4-BE49-F238E27FC236}">
              <a16:creationId xmlns:a16="http://schemas.microsoft.com/office/drawing/2014/main" id="{570634E3-85B9-4EB4-A9C8-E0A6AAF20645}"/>
            </a:ext>
          </a:extLst>
        </xdr:cNvPr>
        <xdr:cNvSpPr txBox="1"/>
      </xdr:nvSpPr>
      <xdr:spPr>
        <a:xfrm>
          <a:off x="19310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1ECFEE5A-BC97-4C27-8244-1761EAA203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77058006-2045-4DD9-9059-06ECE4A71B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FDE8752A-E601-4E49-AE7E-CA07A7F0A2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類似団体と比較して特に有形固定資産減価償却率が高くなっている施設は、福祉施設、保健センター・保健所であり、特に低くなっている施設は、体育館・プールである。</a:t>
          </a:r>
          <a:endParaRPr lang="ja-JP" altLang="ja-JP" sz="1200">
            <a:effectLst/>
          </a:endParaRPr>
        </a:p>
        <a:p>
          <a:r>
            <a:rPr kumimoji="1" lang="ja-JP" altLang="ja-JP" sz="1050">
              <a:solidFill>
                <a:schemeClr val="dk1"/>
              </a:solidFill>
              <a:effectLst/>
              <a:latin typeface="+mn-lt"/>
              <a:ea typeface="+mn-ea"/>
              <a:cs typeface="+mn-cs"/>
            </a:rPr>
            <a:t>福祉施設については、老人福祉センターと三芳太陽の家が築３０年以上経過しており、有形固定資産減価償却率が高くなっている。なお、三芳太陽の家ついては令和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年度に民間移行</a:t>
          </a:r>
          <a:r>
            <a:rPr kumimoji="1" lang="ja-JP" altLang="en-US" sz="1050">
              <a:solidFill>
                <a:schemeClr val="dk1"/>
              </a:solidFill>
              <a:effectLst/>
              <a:latin typeface="+mn-lt"/>
              <a:ea typeface="+mn-ea"/>
              <a:cs typeface="+mn-cs"/>
            </a:rPr>
            <a:t>済み</a:t>
          </a:r>
          <a:r>
            <a:rPr kumimoji="1" lang="ja-JP" altLang="ja-JP" sz="1050">
              <a:solidFill>
                <a:schemeClr val="dk1"/>
              </a:solidFill>
              <a:effectLst/>
              <a:latin typeface="+mn-lt"/>
              <a:ea typeface="+mn-ea"/>
              <a:cs typeface="+mn-cs"/>
            </a:rPr>
            <a:t>である。</a:t>
          </a:r>
          <a:endParaRPr lang="ja-JP" altLang="ja-JP" sz="1200">
            <a:effectLst/>
          </a:endParaRPr>
        </a:p>
        <a:p>
          <a:r>
            <a:rPr kumimoji="1" lang="ja-JP" altLang="ja-JP" sz="1050">
              <a:solidFill>
                <a:schemeClr val="dk1"/>
              </a:solidFill>
              <a:effectLst/>
              <a:latin typeface="+mn-lt"/>
              <a:ea typeface="+mn-ea"/>
              <a:cs typeface="+mn-cs"/>
            </a:rPr>
            <a:t>体育館・プールについては、総合体育館が築１５年と比較的新しい施設であり、有形固定資産減価償却率が低くなっている要因であると考えられる。</a:t>
          </a:r>
          <a:endParaRPr lang="ja-JP" altLang="ja-JP" sz="1050">
            <a:effectLst/>
          </a:endParaRPr>
        </a:p>
        <a:p>
          <a:r>
            <a:rPr kumimoji="1" lang="ja-JP" altLang="ja-JP" sz="1050">
              <a:solidFill>
                <a:schemeClr val="dk1"/>
              </a:solidFill>
              <a:effectLst/>
              <a:latin typeface="+mn-lt"/>
              <a:ea typeface="+mn-ea"/>
              <a:cs typeface="+mn-cs"/>
            </a:rPr>
            <a:t>その他の施設については、類似団体平均とほぼ同水準であるが築２０年以上経過している施設が多いことから、公共施設マネジメント基本計画や令和２年度に策定した個別施設計画に基づき適切な維持管理に取り組んでいく必要が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税等の安定した税収により、類似団体平均を大きく上回る財政力指数ではあるが、近年はほぼ横ばいで推移している。収納率の向上や企業誘致をはじめ、ふるさと納税、受益者負担の適正化など新たな歳入確保を進めるとともに、行政評価制度の適正な運用により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83961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110772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110772</xdr:rowOff>
    </xdr:from>
    <xdr:to>
      <xdr:col>11</xdr:col>
      <xdr:colOff>31750</xdr:colOff>
      <xdr:row>39</xdr:row>
      <xdr:rowOff>124178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164395</xdr:rowOff>
    </xdr:from>
    <xdr:to>
      <xdr:col>23</xdr:col>
      <xdr:colOff>184150</xdr:colOff>
      <xdr:row>39</xdr:row>
      <xdr:rowOff>94545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9472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％となり前年度から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個人</a:t>
          </a:r>
          <a:r>
            <a:rPr kumimoji="1" lang="ja-JP" altLang="ja-JP" sz="1100">
              <a:solidFill>
                <a:schemeClr val="dk1"/>
              </a:solidFill>
              <a:effectLst/>
              <a:latin typeface="+mn-lt"/>
              <a:ea typeface="+mn-ea"/>
              <a:cs typeface="+mn-cs"/>
            </a:rPr>
            <a:t>町民税が前年比</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収、</a:t>
          </a:r>
          <a:r>
            <a:rPr kumimoji="1" lang="ja-JP" altLang="en-US" sz="1100">
              <a:solidFill>
                <a:schemeClr val="dk1"/>
              </a:solidFill>
              <a:effectLst/>
              <a:latin typeface="+mn-lt"/>
              <a:ea typeface="+mn-ea"/>
              <a:cs typeface="+mn-cs"/>
            </a:rPr>
            <a:t>一部事務組合に対する負担金の減少等が前年度比減の主な要因であるが、公債費の割合が高いことが類似団体平均を上回っている要因である。</a:t>
          </a:r>
          <a:r>
            <a:rPr kumimoji="1" lang="ja-JP" altLang="ja-JP" sz="1100">
              <a:solidFill>
                <a:schemeClr val="dk1"/>
              </a:solidFill>
              <a:effectLst/>
              <a:latin typeface="+mn-lt"/>
              <a:ea typeface="+mn-ea"/>
              <a:cs typeface="+mn-cs"/>
            </a:rPr>
            <a:t>コロナ禍において、</a:t>
          </a:r>
          <a:r>
            <a:rPr kumimoji="1" lang="ja-JP" altLang="en-US" sz="1100">
              <a:solidFill>
                <a:schemeClr val="dk1"/>
              </a:solidFill>
              <a:effectLst/>
              <a:latin typeface="+mn-lt"/>
              <a:ea typeface="+mn-ea"/>
              <a:cs typeface="+mn-cs"/>
            </a:rPr>
            <a:t>先行きが不透明な中</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改善、定員管理、公共施設維持管理コスト等</a:t>
          </a:r>
          <a:r>
            <a:rPr kumimoji="1" lang="ja-JP" altLang="en-US" sz="1100">
              <a:solidFill>
                <a:schemeClr val="dk1"/>
              </a:solidFill>
              <a:effectLst/>
              <a:latin typeface="+mn-lt"/>
              <a:ea typeface="+mn-ea"/>
              <a:cs typeface="+mn-cs"/>
            </a:rPr>
            <a:t>経常経費の削減</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166053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79455"/>
          <a:ext cx="8382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166053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3978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147955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3978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65</xdr:row>
      <xdr:rowOff>635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207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115253</xdr:rowOff>
    </xdr:from>
    <xdr:to>
      <xdr:col>19</xdr:col>
      <xdr:colOff>184150</xdr:colOff>
      <xdr:row>65</xdr:row>
      <xdr:rowOff>45403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30180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7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15,176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円増加したが、類似団体平均を下回っている。</a:t>
          </a:r>
          <a:r>
            <a:rPr kumimoji="1" lang="ja-JP" altLang="en-US" sz="1100">
              <a:solidFill>
                <a:schemeClr val="dk1"/>
              </a:solidFill>
              <a:effectLst/>
              <a:latin typeface="+mn-lt"/>
              <a:ea typeface="+mn-ea"/>
              <a:cs typeface="+mn-cs"/>
            </a:rPr>
            <a:t>令和２年度から地方公務員法改正による会計年度任用職員報酬等の増加が主な要因である。引き続き、</a:t>
          </a:r>
          <a:r>
            <a:rPr kumimoji="1" lang="ja-JP" altLang="ja-JP" sz="1100">
              <a:solidFill>
                <a:schemeClr val="dk1"/>
              </a:solidFill>
              <a:effectLst/>
              <a:latin typeface="+mn-lt"/>
              <a:ea typeface="+mn-ea"/>
              <a:cs typeface="+mn-cs"/>
            </a:rPr>
            <a:t>定員適正化計画に基づく職員数削減等により人件費の削減に努める。物件費については、行政改革の中で削減に努める。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73371</xdr:rowOff>
    </xdr:from>
    <xdr:to>
      <xdr:col>23</xdr:col>
      <xdr:colOff>133350</xdr:colOff>
      <xdr:row>82</xdr:row>
      <xdr:rowOff>76301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0821"/>
          <a:ext cx="838200" cy="17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18390</xdr:rowOff>
    </xdr:from>
    <xdr:to>
      <xdr:col>19</xdr:col>
      <xdr:colOff>133350</xdr:colOff>
      <xdr:row>81</xdr:row>
      <xdr:rowOff>73371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5840"/>
          <a:ext cx="889000" cy="5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4635</xdr:rowOff>
    </xdr:from>
    <xdr:to>
      <xdr:col>15</xdr:col>
      <xdr:colOff>82550</xdr:colOff>
      <xdr:row>81</xdr:row>
      <xdr:rowOff>18390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2085"/>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4635</xdr:rowOff>
    </xdr:from>
    <xdr:to>
      <xdr:col>11</xdr:col>
      <xdr:colOff>31750</xdr:colOff>
      <xdr:row>81</xdr:row>
      <xdr:rowOff>54434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92085"/>
          <a:ext cx="889000" cy="4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25501</xdr:rowOff>
    </xdr:from>
    <xdr:to>
      <xdr:col>23</xdr:col>
      <xdr:colOff>184150</xdr:colOff>
      <xdr:row>82</xdr:row>
      <xdr:rowOff>127101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42028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22571</xdr:rowOff>
    </xdr:from>
    <xdr:to>
      <xdr:col>19</xdr:col>
      <xdr:colOff>184150</xdr:colOff>
      <xdr:row>81</xdr:row>
      <xdr:rowOff>124171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134348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78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139040</xdr:rowOff>
    </xdr:from>
    <xdr:to>
      <xdr:col>15</xdr:col>
      <xdr:colOff>133350</xdr:colOff>
      <xdr:row>81</xdr:row>
      <xdr:rowOff>69190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79367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125285</xdr:rowOff>
    </xdr:from>
    <xdr:to>
      <xdr:col>11</xdr:col>
      <xdr:colOff>82550</xdr:colOff>
      <xdr:row>81</xdr:row>
      <xdr:rowOff>55435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65612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3634</xdr:rowOff>
    </xdr:from>
    <xdr:to>
      <xdr:col>7</xdr:col>
      <xdr:colOff>31750</xdr:colOff>
      <xdr:row>81</xdr:row>
      <xdr:rowOff>105234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115411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国の水準と同程度であり、類似団体と比較すると高い水準となっている。引続きラスパイレス指数の動向には十分留意し、その抑制に努めていく。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町行政サービスの推進を図るため、出張所等多くの施設を配置しているなかで、</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年度を初年度とした第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年間）に基づき、適正化に努めた。</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類似団体と比較した職員数は平均をやや</a:t>
          </a:r>
          <a:r>
            <a:rPr kumimoji="1" lang="ja-JP" altLang="en-US" sz="1100">
              <a:solidFill>
                <a:schemeClr val="dk1"/>
              </a:solidFill>
              <a:effectLst/>
              <a:latin typeface="+mn-lt"/>
              <a:ea typeface="+mn-ea"/>
              <a:cs typeface="+mn-cs"/>
            </a:rPr>
            <a:t>上回る</a:t>
          </a:r>
          <a:r>
            <a:rPr kumimoji="1" lang="ja-JP" altLang="ja-JP" sz="1100">
              <a:solidFill>
                <a:schemeClr val="dk1"/>
              </a:solidFill>
              <a:effectLst/>
              <a:latin typeface="+mn-lt"/>
              <a:ea typeface="+mn-ea"/>
              <a:cs typeface="+mn-cs"/>
            </a:rPr>
            <a:t>状況にある。引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a:t>
          </a:r>
          <a:r>
            <a:rPr kumimoji="1" lang="ja-JP" altLang="en-US" sz="1100">
              <a:solidFill>
                <a:schemeClr val="dk1"/>
              </a:solidFill>
              <a:effectLst/>
              <a:latin typeface="+mn-lt"/>
              <a:ea typeface="+mn-ea"/>
              <a:cs typeface="+mn-cs"/>
            </a:rPr>
            <a:t>行政事務の効率化や</a:t>
          </a:r>
          <a:r>
            <a:rPr kumimoji="1" lang="ja-JP" altLang="ja-JP" sz="1100">
              <a:solidFill>
                <a:schemeClr val="dk1"/>
              </a:solidFill>
              <a:effectLst/>
              <a:latin typeface="+mn-lt"/>
              <a:ea typeface="+mn-ea"/>
              <a:cs typeface="+mn-cs"/>
            </a:rPr>
            <a:t>民間委託等の</a:t>
          </a:r>
          <a:r>
            <a:rPr kumimoji="1" lang="ja-JP" altLang="en-US" sz="1100">
              <a:solidFill>
                <a:schemeClr val="dk1"/>
              </a:solidFill>
              <a:effectLst/>
              <a:latin typeface="+mn-lt"/>
              <a:ea typeface="+mn-ea"/>
              <a:cs typeface="+mn-cs"/>
            </a:rPr>
            <a:t>推進</a:t>
          </a:r>
          <a:r>
            <a:rPr kumimoji="1" lang="ja-JP" altLang="ja-JP" sz="1100">
              <a:solidFill>
                <a:schemeClr val="dk1"/>
              </a:solidFill>
              <a:effectLst/>
              <a:latin typeface="+mn-lt"/>
              <a:ea typeface="+mn-ea"/>
              <a:cs typeface="+mn-cs"/>
            </a:rPr>
            <a:t>により、今後も職員数削減に努める。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96066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7554"/>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80554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514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58148</xdr:rowOff>
    </xdr:from>
    <xdr:to>
      <xdr:col>72</xdr:col>
      <xdr:colOff>203200</xdr:colOff>
      <xdr:row>60</xdr:row>
      <xdr:rowOff>73660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4514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92619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6066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45266</xdr:rowOff>
    </xdr:from>
    <xdr:to>
      <xdr:col>81</xdr:col>
      <xdr:colOff>95250</xdr:colOff>
      <xdr:row>60</xdr:row>
      <xdr:rowOff>146866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17343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7348</xdr:rowOff>
    </xdr:from>
    <xdr:to>
      <xdr:col>73</xdr:col>
      <xdr:colOff>44450</xdr:colOff>
      <xdr:row>60</xdr:row>
      <xdr:rowOff>108948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119125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109237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41819</xdr:rowOff>
    </xdr:from>
    <xdr:to>
      <xdr:col>64</xdr:col>
      <xdr:colOff>152400</xdr:colOff>
      <xdr:row>60</xdr:row>
      <xdr:rowOff>143419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128196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1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ポイント増加し類似団体平均を上回っ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災害復旧費等に係る基準財政需要額が▲</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百万円減少したことが</a:t>
          </a:r>
          <a:r>
            <a:rPr kumimoji="1" lang="ja-JP" altLang="ja-JP" sz="1100">
              <a:solidFill>
                <a:schemeClr val="dk1"/>
              </a:solidFill>
              <a:effectLst/>
              <a:latin typeface="+mn-lt"/>
              <a:ea typeface="+mn-ea"/>
              <a:cs typeface="+mn-cs"/>
            </a:rPr>
            <a:t>大きな要因である。</a:t>
          </a:r>
          <a:r>
            <a:rPr kumimoji="1" lang="ja-JP" altLang="en-US" sz="1100">
              <a:solidFill>
                <a:schemeClr val="dk1"/>
              </a:solidFill>
              <a:effectLst/>
              <a:latin typeface="+mn-lt"/>
              <a:ea typeface="+mn-ea"/>
              <a:cs typeface="+mn-cs"/>
            </a:rPr>
            <a:t>一方で、公共施設マネジメント基本計画に基づき、計画的に施設修繕等を行い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地方債残高、公債費の抑制に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87206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515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79163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1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46990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3630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162137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8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減少し、その主な要因としては、地方債の現在高や公営企業繰入見込額の減少が挙げられる。今後も充当可能基金の積立や地方債の新規発行額を抑制していくため、義務的経費の削減を中心とする行政改革を進め、財政の健全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155968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2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155968</xdr:rowOff>
    </xdr:from>
    <xdr:to>
      <xdr:col>81</xdr:col>
      <xdr:colOff>133350</xdr:colOff>
      <xdr:row>21</xdr:row>
      <xdr:rowOff>155968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5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35560</xdr:rowOff>
    </xdr:from>
    <xdr:to>
      <xdr:col>81</xdr:col>
      <xdr:colOff>44450</xdr:colOff>
      <xdr:row>20</xdr:row>
      <xdr:rowOff>91863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6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56744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91863</xdr:rowOff>
    </xdr:from>
    <xdr:to>
      <xdr:col>77</xdr:col>
      <xdr:colOff>44450</xdr:colOff>
      <xdr:row>21</xdr:row>
      <xdr:rowOff>8890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5208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95371</xdr:rowOff>
    </xdr:from>
    <xdr:to>
      <xdr:col>77</xdr:col>
      <xdr:colOff>95250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35698</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6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8890</xdr:rowOff>
    </xdr:from>
    <xdr:to>
      <xdr:col>72</xdr:col>
      <xdr:colOff>203200</xdr:colOff>
      <xdr:row>21</xdr:row>
      <xdr:rowOff>127242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09340"/>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127242</xdr:rowOff>
    </xdr:from>
    <xdr:to>
      <xdr:col>68</xdr:col>
      <xdr:colOff>152400</xdr:colOff>
      <xdr:row>22</xdr:row>
      <xdr:rowOff>107466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27692"/>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156210</xdr:rowOff>
    </xdr:from>
    <xdr:to>
      <xdr:col>81</xdr:col>
      <xdr:colOff>95250</xdr:colOff>
      <xdr:row>20</xdr:row>
      <xdr:rowOff>86360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128287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41063</xdr:rowOff>
    </xdr:from>
    <xdr:to>
      <xdr:col>77</xdr:col>
      <xdr:colOff>95250</xdr:colOff>
      <xdr:row>20</xdr:row>
      <xdr:rowOff>142663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127440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5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129540</xdr:rowOff>
    </xdr:from>
    <xdr:to>
      <xdr:col>73</xdr:col>
      <xdr:colOff>44450</xdr:colOff>
      <xdr:row>21</xdr:row>
      <xdr:rowOff>59690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44467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76442</xdr:rowOff>
    </xdr:from>
    <xdr:to>
      <xdr:col>68</xdr:col>
      <xdr:colOff>203200</xdr:colOff>
      <xdr:row>22</xdr:row>
      <xdr:rowOff>6592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6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162819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6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56666</xdr:rowOff>
    </xdr:from>
    <xdr:to>
      <xdr:col>64</xdr:col>
      <xdr:colOff>152400</xdr:colOff>
      <xdr:row>22</xdr:row>
      <xdr:rowOff>158266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8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143043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91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ポイント増加したものの、類似団体を下回る結果となった。</a:t>
          </a:r>
          <a:r>
            <a:rPr kumimoji="1" lang="ja-JP" altLang="en-US" sz="1100">
              <a:solidFill>
                <a:schemeClr val="dk1"/>
              </a:solidFill>
              <a:effectLst/>
              <a:latin typeface="+mn-lt"/>
              <a:ea typeface="+mn-ea"/>
              <a:cs typeface="+mn-cs"/>
            </a:rPr>
            <a:t>地方公務員法改正による会計年度任用職員報酬等の増加が主な要因である。</a:t>
          </a:r>
          <a:r>
            <a:rPr kumimoji="1" lang="ja-JP" altLang="ja-JP" sz="1100">
              <a:solidFill>
                <a:schemeClr val="dk1"/>
              </a:solidFill>
              <a:effectLst/>
              <a:latin typeface="+mn-lt"/>
              <a:ea typeface="+mn-ea"/>
              <a:cs typeface="+mn-cs"/>
            </a:rPr>
            <a:t>今後も定員適正化計画に基づき、職員数の削減を実施し効率的な行政運営により人件費の抑制を図る。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41275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105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24130</xdr:rowOff>
    </xdr:from>
    <xdr:to>
      <xdr:col>19</xdr:col>
      <xdr:colOff>187325</xdr:colOff>
      <xdr:row>34</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53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24130</xdr:rowOff>
    </xdr:from>
    <xdr:to>
      <xdr:col>15</xdr:col>
      <xdr:colOff>98425</xdr:colOff>
      <xdr:row>34</xdr:row>
      <xdr:rowOff>115570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853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115570</xdr:rowOff>
    </xdr:from>
    <xdr:to>
      <xdr:col>11</xdr:col>
      <xdr:colOff>9525</xdr:colOff>
      <xdr:row>34</xdr:row>
      <xdr:rowOff>132715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944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161925</xdr:rowOff>
    </xdr:from>
    <xdr:to>
      <xdr:col>24</xdr:col>
      <xdr:colOff>76200</xdr:colOff>
      <xdr:row>35</xdr:row>
      <xdr:rowOff>92075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7002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144780</xdr:rowOff>
    </xdr:from>
    <xdr:to>
      <xdr:col>15</xdr:col>
      <xdr:colOff>149225</xdr:colOff>
      <xdr:row>34</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85107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64770</xdr:rowOff>
    </xdr:from>
    <xdr:to>
      <xdr:col>11</xdr:col>
      <xdr:colOff>60325</xdr:colOff>
      <xdr:row>34</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81915</xdr:rowOff>
    </xdr:from>
    <xdr:to>
      <xdr:col>6</xdr:col>
      <xdr:colOff>171450</xdr:colOff>
      <xdr:row>35</xdr:row>
      <xdr:rowOff>12065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22242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費については、前年度から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、類似団体平均を上回る結果となった。</a:t>
          </a:r>
          <a:r>
            <a:rPr kumimoji="1" lang="ja-JP" altLang="en-US" sz="1100">
              <a:solidFill>
                <a:schemeClr val="dk1"/>
              </a:solidFill>
              <a:effectLst/>
              <a:latin typeface="+mn-lt"/>
              <a:ea typeface="+mn-ea"/>
              <a:cs typeface="+mn-cs"/>
            </a:rPr>
            <a:t>地方公務員法改正により臨時職員賃金が減少し、会計年度任用職員報酬等人件費が増加したことが主な要因</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積極的なコスト削減、業務の効率化を図ることにより抑制に努める。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19</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1597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19</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82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18</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182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54610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235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コロナ禍により病院へ通院する児童が減ったことにより、こども医療費が▲</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百万円減少したことが主な要因である。</a:t>
          </a:r>
          <a:r>
            <a:rPr kumimoji="1" lang="ja-JP" altLang="ja-JP" sz="1100">
              <a:solidFill>
                <a:schemeClr val="dk1"/>
              </a:solidFill>
              <a:effectLst/>
              <a:latin typeface="+mn-lt"/>
              <a:ea typeface="+mn-ea"/>
              <a:cs typeface="+mn-cs"/>
            </a:rPr>
            <a:t>今後も、町単独事業の見直しを進め、近隣市町村や類似団体との比較により扶助費の精査・見直しを行い抑制に努める。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57</xdr:row>
      <xdr:rowOff>4535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4858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90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154215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前年度から横ばいであるが、</a:t>
          </a:r>
          <a:r>
            <a:rPr kumimoji="1" lang="ja-JP" altLang="ja-JP" sz="1100">
              <a:solidFill>
                <a:schemeClr val="dk1"/>
              </a:solidFill>
              <a:effectLst/>
              <a:latin typeface="+mn-lt"/>
              <a:ea typeface="+mn-ea"/>
              <a:cs typeface="+mn-cs"/>
            </a:rPr>
            <a:t>類似団体平均を下回る結果となった。しかしながら、高齢化に伴い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介護保険特別会計、後期高齢者医療特別会計に対する一般会計からの繰出金は</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増加が見込まれる。保険料の適正化や独立採算性の原則に立ち、一般会計の負担額を減らしていくよう努める。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148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5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補助費等については、前年度より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上回る結果となった。</a:t>
          </a:r>
          <a:r>
            <a:rPr kumimoji="1" lang="ja-JP" altLang="en-US" sz="1100">
              <a:solidFill>
                <a:schemeClr val="dk1"/>
              </a:solidFill>
              <a:effectLst/>
              <a:latin typeface="+mn-lt"/>
              <a:ea typeface="+mn-ea"/>
              <a:cs typeface="+mn-cs"/>
            </a:rPr>
            <a:t>一部事務組合への負担金が▲</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減少したことが主な</a:t>
          </a:r>
          <a:r>
            <a:rPr kumimoji="1" lang="ja-JP" altLang="ja-JP" sz="1100">
              <a:solidFill>
                <a:schemeClr val="dk1"/>
              </a:solidFill>
              <a:effectLst/>
              <a:latin typeface="+mn-lt"/>
              <a:ea typeface="+mn-ea"/>
              <a:cs typeface="+mn-cs"/>
            </a:rPr>
            <a:t>要因である。各種補助金の精査を進め、補助費等の削減に努める。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、類似団体平均を大きく上回る結果となった。据置期間が終了した地方債の元金償還</a:t>
          </a:r>
          <a:r>
            <a:rPr kumimoji="1" lang="ja-JP" altLang="en-US" sz="1100">
              <a:solidFill>
                <a:schemeClr val="dk1"/>
              </a:solidFill>
              <a:effectLst/>
              <a:latin typeface="+mn-lt"/>
              <a:ea typeface="+mn-ea"/>
              <a:cs typeface="+mn-cs"/>
            </a:rPr>
            <a:t>開始により、令和元年度が公債費のピークとなっている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今後は減少傾向となる予定であるが、令和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年度にかけて大型の施設更新事業を想定しているため、公共施設マネジメント基本計画等に基づき地方債発行の抑制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040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26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令和２年度決算においては、前年度から▲</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ポイント減少し、類似団体平均を下回る結果となった。扶助費及びその他が類似団体平均と比較して低いことが主な要因である。引き続き、町単独事業の見直しや保険料の適正化など</a:t>
          </a:r>
          <a:r>
            <a:rPr kumimoji="1" lang="ja-JP" altLang="ja-JP" sz="1100">
              <a:solidFill>
                <a:schemeClr val="dk1"/>
              </a:solidFill>
              <a:effectLst/>
              <a:latin typeface="+mn-lt"/>
              <a:ea typeface="+mn-ea"/>
              <a:cs typeface="+mn-cs"/>
            </a:rPr>
            <a:t>コスト削減、業務の効率化を図ることにより抑制に努める。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156718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029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486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486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108713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59949</xdr:rowOff>
    </xdr:from>
    <xdr:to>
      <xdr:col>29</xdr:col>
      <xdr:colOff>127000</xdr:colOff>
      <xdr:row>17</xdr:row>
      <xdr:rowOff>85879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2224"/>
          <a:ext cx="647700" cy="2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85879</xdr:rowOff>
    </xdr:from>
    <xdr:to>
      <xdr:col>26</xdr:col>
      <xdr:colOff>50800</xdr:colOff>
      <xdr:row>17</xdr:row>
      <xdr:rowOff>92051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8154"/>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89831</xdr:rowOff>
    </xdr:from>
    <xdr:to>
      <xdr:col>22</xdr:col>
      <xdr:colOff>114300</xdr:colOff>
      <xdr:row>17</xdr:row>
      <xdr:rowOff>92051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52106"/>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72898</xdr:rowOff>
    </xdr:from>
    <xdr:to>
      <xdr:col>18</xdr:col>
      <xdr:colOff>177800</xdr:colOff>
      <xdr:row>17</xdr:row>
      <xdr:rowOff>89831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5173"/>
          <a:ext cx="698500" cy="1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9149</xdr:rowOff>
    </xdr:from>
    <xdr:to>
      <xdr:col>29</xdr:col>
      <xdr:colOff>177800</xdr:colOff>
      <xdr:row>17</xdr:row>
      <xdr:rowOff>110749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25676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35079</xdr:rowOff>
    </xdr:from>
    <xdr:to>
      <xdr:col>26</xdr:col>
      <xdr:colOff>101600</xdr:colOff>
      <xdr:row>17</xdr:row>
      <xdr:rowOff>136679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146856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41251</xdr:rowOff>
    </xdr:from>
    <xdr:to>
      <xdr:col>22</xdr:col>
      <xdr:colOff>165100</xdr:colOff>
      <xdr:row>17</xdr:row>
      <xdr:rowOff>142851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153028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39031</xdr:rowOff>
    </xdr:from>
    <xdr:to>
      <xdr:col>19</xdr:col>
      <xdr:colOff>38100</xdr:colOff>
      <xdr:row>17</xdr:row>
      <xdr:rowOff>140631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150808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22098</xdr:rowOff>
    </xdr:from>
    <xdr:to>
      <xdr:col>15</xdr:col>
      <xdr:colOff>101600</xdr:colOff>
      <xdr:row>17</xdr:row>
      <xdr:rowOff>123698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274186</xdr:rowOff>
    </xdr:from>
    <xdr:to>
      <xdr:col>29</xdr:col>
      <xdr:colOff>127000</xdr:colOff>
      <xdr:row>34</xdr:row>
      <xdr:rowOff>290678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41636"/>
          <a:ext cx="6477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290678</xdr:rowOff>
    </xdr:from>
    <xdr:to>
      <xdr:col>26</xdr:col>
      <xdr:colOff>50800</xdr:colOff>
      <xdr:row>34</xdr:row>
      <xdr:rowOff>291331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58128"/>
          <a:ext cx="6985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291331</xdr:rowOff>
    </xdr:from>
    <xdr:to>
      <xdr:col>22</xdr:col>
      <xdr:colOff>114300</xdr:colOff>
      <xdr:row>34</xdr:row>
      <xdr:rowOff>315072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558781"/>
          <a:ext cx="698500" cy="2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315072</xdr:rowOff>
    </xdr:from>
    <xdr:to>
      <xdr:col>18</xdr:col>
      <xdr:colOff>177800</xdr:colOff>
      <xdr:row>35</xdr:row>
      <xdr:rowOff>74063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582522"/>
          <a:ext cx="698500" cy="10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223386</xdr:rowOff>
    </xdr:from>
    <xdr:to>
      <xdr:col>29</xdr:col>
      <xdr:colOff>177800</xdr:colOff>
      <xdr:row>34</xdr:row>
      <xdr:rowOff>324986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9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68463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3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239878</xdr:rowOff>
    </xdr:from>
    <xdr:to>
      <xdr:col>26</xdr:col>
      <xdr:colOff>101600</xdr:colOff>
      <xdr:row>34</xdr:row>
      <xdr:rowOff>341478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07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8755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7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240531</xdr:rowOff>
    </xdr:from>
    <xdr:to>
      <xdr:col>22</xdr:col>
      <xdr:colOff>165100</xdr:colOff>
      <xdr:row>34</xdr:row>
      <xdr:rowOff>342131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07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264272</xdr:rowOff>
    </xdr:from>
    <xdr:to>
      <xdr:col>19</xdr:col>
      <xdr:colOff>38100</xdr:colOff>
      <xdr:row>35</xdr:row>
      <xdr:rowOff>22972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3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33150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0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23263</xdr:rowOff>
    </xdr:from>
    <xdr:to>
      <xdr:col>15</xdr:col>
      <xdr:colOff>101600</xdr:colOff>
      <xdr:row>35</xdr:row>
      <xdr:rowOff>124863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3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135040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0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146158</xdr:rowOff>
    </xdr:from>
    <xdr:to>
      <xdr:col>24</xdr:col>
      <xdr:colOff>63500</xdr:colOff>
      <xdr:row>37</xdr:row>
      <xdr:rowOff>114097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8358"/>
          <a:ext cx="838200" cy="13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110839</xdr:rowOff>
    </xdr:from>
    <xdr:to>
      <xdr:col>19</xdr:col>
      <xdr:colOff>177800</xdr:colOff>
      <xdr:row>37</xdr:row>
      <xdr:rowOff>114097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54489"/>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76111</xdr:rowOff>
    </xdr:from>
    <xdr:to>
      <xdr:col>15</xdr:col>
      <xdr:colOff>50800</xdr:colOff>
      <xdr:row>37</xdr:row>
      <xdr:rowOff>110839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976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70472</xdr:rowOff>
    </xdr:from>
    <xdr:to>
      <xdr:col>10</xdr:col>
      <xdr:colOff>114300</xdr:colOff>
      <xdr:row>37</xdr:row>
      <xdr:rowOff>76111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412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95358</xdr:rowOff>
    </xdr:from>
    <xdr:to>
      <xdr:col>24</xdr:col>
      <xdr:colOff>114300</xdr:colOff>
      <xdr:row>37</xdr:row>
      <xdr:rowOff>25508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73785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63297</xdr:rowOff>
    </xdr:from>
    <xdr:to>
      <xdr:col>20</xdr:col>
      <xdr:colOff>38100</xdr:colOff>
      <xdr:row>37</xdr:row>
      <xdr:rowOff>164897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156024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60039</xdr:rowOff>
    </xdr:from>
    <xdr:to>
      <xdr:col>15</xdr:col>
      <xdr:colOff>101600</xdr:colOff>
      <xdr:row>37</xdr:row>
      <xdr:rowOff>161640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152766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25311</xdr:rowOff>
    </xdr:from>
    <xdr:to>
      <xdr:col>10</xdr:col>
      <xdr:colOff>165100</xdr:colOff>
      <xdr:row>37</xdr:row>
      <xdr:rowOff>126911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143438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19672</xdr:rowOff>
    </xdr:from>
    <xdr:to>
      <xdr:col>6</xdr:col>
      <xdr:colOff>38100</xdr:colOff>
      <xdr:row>37</xdr:row>
      <xdr:rowOff>121272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137799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80035</xdr:rowOff>
    </xdr:from>
    <xdr:to>
      <xdr:col>24</xdr:col>
      <xdr:colOff>63500</xdr:colOff>
      <xdr:row>58</xdr:row>
      <xdr:rowOff>37320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2685"/>
          <a:ext cx="8382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37320</xdr:rowOff>
    </xdr:from>
    <xdr:to>
      <xdr:col>19</xdr:col>
      <xdr:colOff>177800</xdr:colOff>
      <xdr:row>58</xdr:row>
      <xdr:rowOff>116073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1420"/>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116073</xdr:rowOff>
    </xdr:from>
    <xdr:to>
      <xdr:col>15</xdr:col>
      <xdr:colOff>50800</xdr:colOff>
      <xdr:row>58</xdr:row>
      <xdr:rowOff>118260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6017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73651</xdr:rowOff>
    </xdr:from>
    <xdr:to>
      <xdr:col>10</xdr:col>
      <xdr:colOff>114300</xdr:colOff>
      <xdr:row>58</xdr:row>
      <xdr:rowOff>118260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17751"/>
          <a:ext cx="889000" cy="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29235</xdr:rowOff>
    </xdr:from>
    <xdr:to>
      <xdr:col>24</xdr:col>
      <xdr:colOff>114300</xdr:colOff>
      <xdr:row>57</xdr:row>
      <xdr:rowOff>130835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157970</xdr:rowOff>
    </xdr:from>
    <xdr:to>
      <xdr:col>20</xdr:col>
      <xdr:colOff>38100</xdr:colOff>
      <xdr:row>58</xdr:row>
      <xdr:rowOff>88120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79247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65273</xdr:rowOff>
    </xdr:from>
    <xdr:to>
      <xdr:col>15</xdr:col>
      <xdr:colOff>101600</xdr:colOff>
      <xdr:row>58</xdr:row>
      <xdr:rowOff>166873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158000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67460</xdr:rowOff>
    </xdr:from>
    <xdr:to>
      <xdr:col>10</xdr:col>
      <xdr:colOff>165100</xdr:colOff>
      <xdr:row>58</xdr:row>
      <xdr:rowOff>169060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160187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22851</xdr:rowOff>
    </xdr:from>
    <xdr:to>
      <xdr:col>6</xdr:col>
      <xdr:colOff>38100</xdr:colOff>
      <xdr:row>58</xdr:row>
      <xdr:rowOff>124451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115578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34886</xdr:rowOff>
    </xdr:from>
    <xdr:to>
      <xdr:col>24</xdr:col>
      <xdr:colOff>63500</xdr:colOff>
      <xdr:row>77</xdr:row>
      <xdr:rowOff>80950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36536"/>
          <a:ext cx="8382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29801</xdr:rowOff>
    </xdr:from>
    <xdr:to>
      <xdr:col>19</xdr:col>
      <xdr:colOff>177800</xdr:colOff>
      <xdr:row>77</xdr:row>
      <xdr:rowOff>34886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31451"/>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29801</xdr:rowOff>
    </xdr:from>
    <xdr:to>
      <xdr:col>15</xdr:col>
      <xdr:colOff>50800</xdr:colOff>
      <xdr:row>77</xdr:row>
      <xdr:rowOff>127242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1451"/>
          <a:ext cx="889000" cy="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127242</xdr:rowOff>
    </xdr:from>
    <xdr:to>
      <xdr:col>10</xdr:col>
      <xdr:colOff>114300</xdr:colOff>
      <xdr:row>77</xdr:row>
      <xdr:rowOff>130556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889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30150</xdr:rowOff>
    </xdr:from>
    <xdr:to>
      <xdr:col>24</xdr:col>
      <xdr:colOff>114300</xdr:colOff>
      <xdr:row>77</xdr:row>
      <xdr:rowOff>131750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116527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155536</xdr:rowOff>
    </xdr:from>
    <xdr:to>
      <xdr:col>20</xdr:col>
      <xdr:colOff>38100</xdr:colOff>
      <xdr:row>77</xdr:row>
      <xdr:rowOff>85686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76813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7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150451</xdr:rowOff>
    </xdr:from>
    <xdr:to>
      <xdr:col>15</xdr:col>
      <xdr:colOff>101600</xdr:colOff>
      <xdr:row>77</xdr:row>
      <xdr:rowOff>80601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71728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76442</xdr:rowOff>
    </xdr:from>
    <xdr:to>
      <xdr:col>10</xdr:col>
      <xdr:colOff>165100</xdr:colOff>
      <xdr:row>78</xdr:row>
      <xdr:rowOff>6592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169169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79756</xdr:rowOff>
    </xdr:from>
    <xdr:to>
      <xdr:col>6</xdr:col>
      <xdr:colOff>38100</xdr:colOff>
      <xdr:row>78</xdr:row>
      <xdr:rowOff>9906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76671</xdr:rowOff>
    </xdr:from>
    <xdr:to>
      <xdr:col>24</xdr:col>
      <xdr:colOff>63500</xdr:colOff>
      <xdr:row>97</xdr:row>
      <xdr:rowOff>103156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07321"/>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103156</xdr:rowOff>
    </xdr:from>
    <xdr:to>
      <xdr:col>19</xdr:col>
      <xdr:colOff>177800</xdr:colOff>
      <xdr:row>98</xdr:row>
      <xdr:rowOff>15194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33806"/>
          <a:ext cx="8890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4483</xdr:rowOff>
    </xdr:from>
    <xdr:to>
      <xdr:col>15</xdr:col>
      <xdr:colOff>50800</xdr:colOff>
      <xdr:row>98</xdr:row>
      <xdr:rowOff>15194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06583"/>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4483</xdr:rowOff>
    </xdr:from>
    <xdr:to>
      <xdr:col>10</xdr:col>
      <xdr:colOff>114300</xdr:colOff>
      <xdr:row>98</xdr:row>
      <xdr:rowOff>22623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6583"/>
          <a:ext cx="8890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25871</xdr:rowOff>
    </xdr:from>
    <xdr:to>
      <xdr:col>24</xdr:col>
      <xdr:colOff>114300</xdr:colOff>
      <xdr:row>97</xdr:row>
      <xdr:rowOff>127471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4298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52356</xdr:rowOff>
    </xdr:from>
    <xdr:to>
      <xdr:col>20</xdr:col>
      <xdr:colOff>38100</xdr:colOff>
      <xdr:row>97</xdr:row>
      <xdr:rowOff>153956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145083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135844</xdr:rowOff>
    </xdr:from>
    <xdr:to>
      <xdr:col>15</xdr:col>
      <xdr:colOff>101600</xdr:colOff>
      <xdr:row>98</xdr:row>
      <xdr:rowOff>65994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57121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125133</xdr:rowOff>
    </xdr:from>
    <xdr:to>
      <xdr:col>10</xdr:col>
      <xdr:colOff>165100</xdr:colOff>
      <xdr:row>98</xdr:row>
      <xdr:rowOff>55283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46410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143273</xdr:rowOff>
    </xdr:from>
    <xdr:to>
      <xdr:col>6</xdr:col>
      <xdr:colOff>38100</xdr:colOff>
      <xdr:row>98</xdr:row>
      <xdr:rowOff>73423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64550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159026</xdr:rowOff>
    </xdr:from>
    <xdr:to>
      <xdr:col>55</xdr:col>
      <xdr:colOff>0</xdr:colOff>
      <xdr:row>37</xdr:row>
      <xdr:rowOff>93363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8326"/>
          <a:ext cx="838200" cy="44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93363</xdr:rowOff>
    </xdr:from>
    <xdr:to>
      <xdr:col>50</xdr:col>
      <xdr:colOff>114300</xdr:colOff>
      <xdr:row>37</xdr:row>
      <xdr:rowOff>127529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37013"/>
          <a:ext cx="889000" cy="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120498</xdr:rowOff>
    </xdr:from>
    <xdr:to>
      <xdr:col>45</xdr:col>
      <xdr:colOff>177800</xdr:colOff>
      <xdr:row>37</xdr:row>
      <xdr:rowOff>127529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64148"/>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120498</xdr:rowOff>
    </xdr:from>
    <xdr:to>
      <xdr:col>41</xdr:col>
      <xdr:colOff>50800</xdr:colOff>
      <xdr:row>37</xdr:row>
      <xdr:rowOff>132275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64148"/>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108226</xdr:rowOff>
    </xdr:from>
    <xdr:to>
      <xdr:col>55</xdr:col>
      <xdr:colOff>50800</xdr:colOff>
      <xdr:row>35</xdr:row>
      <xdr:rowOff>38376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42563</xdr:rowOff>
    </xdr:from>
    <xdr:to>
      <xdr:col>50</xdr:col>
      <xdr:colOff>165100</xdr:colOff>
      <xdr:row>37</xdr:row>
      <xdr:rowOff>144163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160690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76729</xdr:rowOff>
    </xdr:from>
    <xdr:to>
      <xdr:col>46</xdr:col>
      <xdr:colOff>38100</xdr:colOff>
      <xdr:row>38</xdr:row>
      <xdr:rowOff>6879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69698</xdr:rowOff>
    </xdr:from>
    <xdr:to>
      <xdr:col>41</xdr:col>
      <xdr:colOff>101600</xdr:colOff>
      <xdr:row>37</xdr:row>
      <xdr:rowOff>171298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162424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81475</xdr:rowOff>
    </xdr:from>
    <xdr:to>
      <xdr:col>36</xdr:col>
      <xdr:colOff>165100</xdr:colOff>
      <xdr:row>38</xdr:row>
      <xdr:rowOff>11626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5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52704</xdr:rowOff>
    </xdr:from>
    <xdr:to>
      <xdr:col>55</xdr:col>
      <xdr:colOff>0</xdr:colOff>
      <xdr:row>57</xdr:row>
      <xdr:rowOff>57651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25354"/>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147810</xdr:rowOff>
    </xdr:from>
    <xdr:to>
      <xdr:col>50</xdr:col>
      <xdr:colOff>114300</xdr:colOff>
      <xdr:row>57</xdr:row>
      <xdr:rowOff>57651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49010"/>
          <a:ext cx="889000" cy="8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147810</xdr:rowOff>
    </xdr:from>
    <xdr:to>
      <xdr:col>45</xdr:col>
      <xdr:colOff>177800</xdr:colOff>
      <xdr:row>57</xdr:row>
      <xdr:rowOff>27247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49010"/>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103298</xdr:rowOff>
    </xdr:from>
    <xdr:to>
      <xdr:col>41</xdr:col>
      <xdr:colOff>50800</xdr:colOff>
      <xdr:row>57</xdr:row>
      <xdr:rowOff>27247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33048"/>
          <a:ext cx="889000" cy="2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1904</xdr:rowOff>
    </xdr:from>
    <xdr:to>
      <xdr:col>55</xdr:col>
      <xdr:colOff>50800</xdr:colOff>
      <xdr:row>57</xdr:row>
      <xdr:rowOff>103504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151781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6851</xdr:rowOff>
    </xdr:from>
    <xdr:to>
      <xdr:col>50</xdr:col>
      <xdr:colOff>165100</xdr:colOff>
      <xdr:row>57</xdr:row>
      <xdr:rowOff>108451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99578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97010</xdr:rowOff>
    </xdr:from>
    <xdr:to>
      <xdr:col>46</xdr:col>
      <xdr:colOff>38100</xdr:colOff>
      <xdr:row>57</xdr:row>
      <xdr:rowOff>27160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147897</xdr:rowOff>
    </xdr:from>
    <xdr:to>
      <xdr:col>41</xdr:col>
      <xdr:colOff>101600</xdr:colOff>
      <xdr:row>57</xdr:row>
      <xdr:rowOff>78047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69174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52498</xdr:rowOff>
    </xdr:from>
    <xdr:to>
      <xdr:col>36</xdr:col>
      <xdr:colOff>165100</xdr:colOff>
      <xdr:row>55</xdr:row>
      <xdr:rowOff>154098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170625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166805</xdr:rowOff>
    </xdr:from>
    <xdr:to>
      <xdr:col>55</xdr:col>
      <xdr:colOff>0</xdr:colOff>
      <xdr:row>79</xdr:row>
      <xdr:rowOff>16664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39905"/>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94698</xdr:rowOff>
    </xdr:from>
    <xdr:to>
      <xdr:col>50</xdr:col>
      <xdr:colOff>114300</xdr:colOff>
      <xdr:row>78</xdr:row>
      <xdr:rowOff>166805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67798"/>
          <a:ext cx="889000" cy="7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94698</xdr:rowOff>
    </xdr:from>
    <xdr:to>
      <xdr:col>45</xdr:col>
      <xdr:colOff>177800</xdr:colOff>
      <xdr:row>79</xdr:row>
      <xdr:rowOff>40227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67798"/>
          <a:ext cx="8890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40227</xdr:rowOff>
    </xdr:from>
    <xdr:to>
      <xdr:col>41</xdr:col>
      <xdr:colOff>50800</xdr:colOff>
      <xdr:row>79</xdr:row>
      <xdr:rowOff>41532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84777"/>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137314</xdr:rowOff>
    </xdr:from>
    <xdr:to>
      <xdr:col>55</xdr:col>
      <xdr:colOff>50800</xdr:colOff>
      <xdr:row>79</xdr:row>
      <xdr:rowOff>67464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52241</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116005</xdr:rowOff>
    </xdr:from>
    <xdr:to>
      <xdr:col>50</xdr:col>
      <xdr:colOff>165100</xdr:colOff>
      <xdr:row>79</xdr:row>
      <xdr:rowOff>46155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37282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43898</xdr:rowOff>
    </xdr:from>
    <xdr:to>
      <xdr:col>46</xdr:col>
      <xdr:colOff>38100</xdr:colOff>
      <xdr:row>78</xdr:row>
      <xdr:rowOff>145498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136625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160877</xdr:rowOff>
    </xdr:from>
    <xdr:to>
      <xdr:col>41</xdr:col>
      <xdr:colOff>101600</xdr:colOff>
      <xdr:row>79</xdr:row>
      <xdr:rowOff>91027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82154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162182</xdr:rowOff>
    </xdr:from>
    <xdr:to>
      <xdr:col>36</xdr:col>
      <xdr:colOff>165100</xdr:colOff>
      <xdr:row>79</xdr:row>
      <xdr:rowOff>92332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83459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127724</xdr:rowOff>
    </xdr:from>
    <xdr:to>
      <xdr:col>55</xdr:col>
      <xdr:colOff>0</xdr:colOff>
      <xdr:row>98</xdr:row>
      <xdr:rowOff>4318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58374"/>
          <a:ext cx="8382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4318</xdr:rowOff>
    </xdr:from>
    <xdr:to>
      <xdr:col>50</xdr:col>
      <xdr:colOff>114300</xdr:colOff>
      <xdr:row>98</xdr:row>
      <xdr:rowOff>36182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06418"/>
          <a:ext cx="8890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36182</xdr:rowOff>
    </xdr:from>
    <xdr:to>
      <xdr:col>45</xdr:col>
      <xdr:colOff>177800</xdr:colOff>
      <xdr:row>98</xdr:row>
      <xdr:rowOff>58038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38282"/>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42571</xdr:rowOff>
    </xdr:from>
    <xdr:to>
      <xdr:col>41</xdr:col>
      <xdr:colOff>50800</xdr:colOff>
      <xdr:row>98</xdr:row>
      <xdr:rowOff>58038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44671"/>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76924</xdr:rowOff>
    </xdr:from>
    <xdr:to>
      <xdr:col>55</xdr:col>
      <xdr:colOff>50800</xdr:colOff>
      <xdr:row>98</xdr:row>
      <xdr:rowOff>7074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55351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124968</xdr:rowOff>
    </xdr:from>
    <xdr:to>
      <xdr:col>50</xdr:col>
      <xdr:colOff>165100</xdr:colOff>
      <xdr:row>98</xdr:row>
      <xdr:rowOff>55118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46245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156832</xdr:rowOff>
    </xdr:from>
    <xdr:to>
      <xdr:col>46</xdr:col>
      <xdr:colOff>38100</xdr:colOff>
      <xdr:row>98</xdr:row>
      <xdr:rowOff>86982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7238</xdr:rowOff>
    </xdr:from>
    <xdr:to>
      <xdr:col>41</xdr:col>
      <xdr:colOff>101600</xdr:colOff>
      <xdr:row>98</xdr:row>
      <xdr:rowOff>108838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163221</xdr:rowOff>
    </xdr:from>
    <xdr:to>
      <xdr:col>36</xdr:col>
      <xdr:colOff>165100</xdr:colOff>
      <xdr:row>98</xdr:row>
      <xdr:rowOff>93371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84498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109459</xdr:rowOff>
    </xdr:from>
    <xdr:to>
      <xdr:col>85</xdr:col>
      <xdr:colOff>127000</xdr:colOff>
      <xdr:row>75</xdr:row>
      <xdr:rowOff>111386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68209"/>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109459</xdr:rowOff>
    </xdr:from>
    <xdr:to>
      <xdr:col>81</xdr:col>
      <xdr:colOff>50800</xdr:colOff>
      <xdr:row>75</xdr:row>
      <xdr:rowOff>116448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6820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116448</xdr:rowOff>
    </xdr:from>
    <xdr:to>
      <xdr:col>76</xdr:col>
      <xdr:colOff>114300</xdr:colOff>
      <xdr:row>75</xdr:row>
      <xdr:rowOff>152223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75198"/>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152223</xdr:rowOff>
    </xdr:from>
    <xdr:to>
      <xdr:col>71</xdr:col>
      <xdr:colOff>177800</xdr:colOff>
      <xdr:row>76</xdr:row>
      <xdr:rowOff>33711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10973"/>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60586</xdr:rowOff>
    </xdr:from>
    <xdr:to>
      <xdr:col>85</xdr:col>
      <xdr:colOff>177800</xdr:colOff>
      <xdr:row>75</xdr:row>
      <xdr:rowOff>162185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19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83463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58659</xdr:rowOff>
    </xdr:from>
    <xdr:to>
      <xdr:col>81</xdr:col>
      <xdr:colOff>101600</xdr:colOff>
      <xdr:row>75</xdr:row>
      <xdr:rowOff>160260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5336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65648</xdr:rowOff>
    </xdr:from>
    <xdr:to>
      <xdr:col>76</xdr:col>
      <xdr:colOff>165100</xdr:colOff>
      <xdr:row>75</xdr:row>
      <xdr:rowOff>167249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24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12325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101424</xdr:rowOff>
    </xdr:from>
    <xdr:to>
      <xdr:col>72</xdr:col>
      <xdr:colOff>38100</xdr:colOff>
      <xdr:row>76</xdr:row>
      <xdr:rowOff>31573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60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48101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154361</xdr:rowOff>
    </xdr:from>
    <xdr:to>
      <xdr:col>67</xdr:col>
      <xdr:colOff>101600</xdr:colOff>
      <xdr:row>76</xdr:row>
      <xdr:rowOff>84511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101038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106269</xdr:rowOff>
    </xdr:from>
    <xdr:to>
      <xdr:col>85</xdr:col>
      <xdr:colOff>127000</xdr:colOff>
      <xdr:row>97</xdr:row>
      <xdr:rowOff>123388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36919"/>
          <a:ext cx="8382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106269</xdr:rowOff>
    </xdr:from>
    <xdr:to>
      <xdr:col>81</xdr:col>
      <xdr:colOff>50800</xdr:colOff>
      <xdr:row>97</xdr:row>
      <xdr:rowOff>147089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3691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138164</xdr:rowOff>
    </xdr:from>
    <xdr:to>
      <xdr:col>76</xdr:col>
      <xdr:colOff>114300</xdr:colOff>
      <xdr:row>97</xdr:row>
      <xdr:rowOff>147089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68814"/>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138164</xdr:rowOff>
    </xdr:from>
    <xdr:to>
      <xdr:col>71</xdr:col>
      <xdr:colOff>177800</xdr:colOff>
      <xdr:row>97</xdr:row>
      <xdr:rowOff>151323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68814"/>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72588</xdr:rowOff>
    </xdr:from>
    <xdr:to>
      <xdr:col>85</xdr:col>
      <xdr:colOff>177800</xdr:colOff>
      <xdr:row>98</xdr:row>
      <xdr:rowOff>2738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95465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55469</xdr:rowOff>
    </xdr:from>
    <xdr:to>
      <xdr:col>81</xdr:col>
      <xdr:colOff>101600</xdr:colOff>
      <xdr:row>97</xdr:row>
      <xdr:rowOff>157069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2146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96289</xdr:rowOff>
    </xdr:from>
    <xdr:to>
      <xdr:col>76</xdr:col>
      <xdr:colOff>165100</xdr:colOff>
      <xdr:row>98</xdr:row>
      <xdr:rowOff>26439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17566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87364</xdr:rowOff>
    </xdr:from>
    <xdr:to>
      <xdr:col>72</xdr:col>
      <xdr:colOff>38100</xdr:colOff>
      <xdr:row>98</xdr:row>
      <xdr:rowOff>17514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34041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100523</xdr:rowOff>
    </xdr:from>
    <xdr:to>
      <xdr:col>67</xdr:col>
      <xdr:colOff>101600</xdr:colOff>
      <xdr:row>98</xdr:row>
      <xdr:rowOff>30673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3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47200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146939</xdr:rowOff>
    </xdr:from>
    <xdr:to>
      <xdr:col>116</xdr:col>
      <xdr:colOff>63500</xdr:colOff>
      <xdr:row>59</xdr:row>
      <xdr:rowOff>37287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91039"/>
          <a:ext cx="8382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37287</xdr:rowOff>
    </xdr:from>
    <xdr:to>
      <xdr:col>111</xdr:col>
      <xdr:colOff>177800</xdr:colOff>
      <xdr:row>59</xdr:row>
      <xdr:rowOff>37287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37287</xdr:rowOff>
    </xdr:from>
    <xdr:to>
      <xdr:col>107</xdr:col>
      <xdr:colOff>50800</xdr:colOff>
      <xdr:row>59</xdr:row>
      <xdr:rowOff>37287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37287</xdr:rowOff>
    </xdr:from>
    <xdr:to>
      <xdr:col>102</xdr:col>
      <xdr:colOff>114300</xdr:colOff>
      <xdr:row>59</xdr:row>
      <xdr:rowOff>37287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96139</xdr:rowOff>
    </xdr:from>
    <xdr:to>
      <xdr:col>116</xdr:col>
      <xdr:colOff>114300</xdr:colOff>
      <xdr:row>59</xdr:row>
      <xdr:rowOff>26289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7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157937</xdr:rowOff>
    </xdr:from>
    <xdr:to>
      <xdr:col>112</xdr:col>
      <xdr:colOff>38100</xdr:colOff>
      <xdr:row>59</xdr:row>
      <xdr:rowOff>88087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79214</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157937</xdr:rowOff>
    </xdr:from>
    <xdr:to>
      <xdr:col>107</xdr:col>
      <xdr:colOff>101600</xdr:colOff>
      <xdr:row>59</xdr:row>
      <xdr:rowOff>88087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79214</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157937</xdr:rowOff>
    </xdr:from>
    <xdr:to>
      <xdr:col>102</xdr:col>
      <xdr:colOff>165100</xdr:colOff>
      <xdr:row>59</xdr:row>
      <xdr:rowOff>88087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79214</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157937</xdr:rowOff>
    </xdr:from>
    <xdr:to>
      <xdr:col>98</xdr:col>
      <xdr:colOff>38100</xdr:colOff>
      <xdr:row>59</xdr:row>
      <xdr:rowOff>88087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79214</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42249</xdr:rowOff>
    </xdr:from>
    <xdr:to>
      <xdr:col>116</xdr:col>
      <xdr:colOff>63500</xdr:colOff>
      <xdr:row>77</xdr:row>
      <xdr:rowOff>68469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43899"/>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166560</xdr:rowOff>
    </xdr:from>
    <xdr:to>
      <xdr:col>111</xdr:col>
      <xdr:colOff>177800</xdr:colOff>
      <xdr:row>77</xdr:row>
      <xdr:rowOff>68469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96760"/>
          <a:ext cx="889000" cy="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110417</xdr:rowOff>
    </xdr:from>
    <xdr:to>
      <xdr:col>107</xdr:col>
      <xdr:colOff>50800</xdr:colOff>
      <xdr:row>76</xdr:row>
      <xdr:rowOff>166560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40617"/>
          <a:ext cx="889000" cy="5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110417</xdr:rowOff>
    </xdr:from>
    <xdr:to>
      <xdr:col>102</xdr:col>
      <xdr:colOff>114300</xdr:colOff>
      <xdr:row>76</xdr:row>
      <xdr:rowOff>118966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40617"/>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162899</xdr:rowOff>
    </xdr:from>
    <xdr:to>
      <xdr:col>116</xdr:col>
      <xdr:colOff>114300</xdr:colOff>
      <xdr:row>77</xdr:row>
      <xdr:rowOff>93049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141326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17669</xdr:rowOff>
    </xdr:from>
    <xdr:to>
      <xdr:col>112</xdr:col>
      <xdr:colOff>38100</xdr:colOff>
      <xdr:row>77</xdr:row>
      <xdr:rowOff>119269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110396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115760</xdr:rowOff>
    </xdr:from>
    <xdr:to>
      <xdr:col>107</xdr:col>
      <xdr:colOff>101600</xdr:colOff>
      <xdr:row>77</xdr:row>
      <xdr:rowOff>45910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37037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59617</xdr:rowOff>
    </xdr:from>
    <xdr:to>
      <xdr:col>102</xdr:col>
      <xdr:colOff>165100</xdr:colOff>
      <xdr:row>76</xdr:row>
      <xdr:rowOff>161217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152344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68166</xdr:rowOff>
    </xdr:from>
    <xdr:to>
      <xdr:col>98</xdr:col>
      <xdr:colOff>38100</xdr:colOff>
      <xdr:row>76</xdr:row>
      <xdr:rowOff>169766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160893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9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更新整備で大きく増加したものの</a:t>
          </a:r>
          <a:r>
            <a:rPr kumimoji="1" lang="ja-JP" altLang="ja-JP" sz="1100">
              <a:solidFill>
                <a:schemeClr val="dk1"/>
              </a:solidFill>
              <a:effectLst/>
              <a:latin typeface="+mn-lt"/>
              <a:ea typeface="+mn-ea"/>
              <a:cs typeface="+mn-cs"/>
            </a:rPr>
            <a:t>全国、埼玉県、類似団体平均を下回る結果となった。</a:t>
          </a:r>
          <a:r>
            <a:rPr kumimoji="1" lang="ja-JP" altLang="en-US" sz="1100">
              <a:solidFill>
                <a:schemeClr val="dk1"/>
              </a:solidFill>
              <a:effectLst/>
              <a:latin typeface="+mn-lt"/>
              <a:ea typeface="+mn-ea"/>
              <a:cs typeface="+mn-cs"/>
            </a:rPr>
            <a:t>更新整備が増加</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小学校トイレの改修工事に係る事業費が前年度比</a:t>
          </a:r>
          <a:r>
            <a:rPr kumimoji="1" lang="en-US" altLang="ja-JP" sz="1100">
              <a:solidFill>
                <a:schemeClr val="dk1"/>
              </a:solidFill>
              <a:effectLst/>
              <a:latin typeface="+mn-lt"/>
              <a:ea typeface="+mn-ea"/>
              <a:cs typeface="+mn-cs"/>
            </a:rPr>
            <a:t>163</a:t>
          </a:r>
          <a:r>
            <a:rPr kumimoji="1" lang="ja-JP" altLang="en-US" sz="1100">
              <a:solidFill>
                <a:schemeClr val="dk1"/>
              </a:solidFill>
              <a:effectLst/>
              <a:latin typeface="+mn-lt"/>
              <a:ea typeface="+mn-ea"/>
              <a:cs typeface="+mn-cs"/>
            </a:rPr>
            <a:t>百万円増加したことである。一方で減少要因としては総合体育館床改修工事▲</a:t>
          </a: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百万円などが挙げられる</a:t>
          </a:r>
          <a:endParaRPr lang="ja-JP" altLang="ja-JP" sz="1400">
            <a:effectLst/>
          </a:endParaRPr>
        </a:p>
        <a:p>
          <a:r>
            <a:rPr kumimoji="1" lang="ja-JP" altLang="ja-JP" sz="1100">
              <a:solidFill>
                <a:schemeClr val="dk1"/>
              </a:solidFill>
              <a:effectLst/>
              <a:latin typeface="+mn-lt"/>
              <a:ea typeface="+mn-ea"/>
              <a:cs typeface="+mn-cs"/>
            </a:rPr>
            <a:t>扶助費については、増加傾向にあ</a:t>
          </a:r>
          <a:r>
            <a:rPr kumimoji="1" lang="ja-JP" altLang="en-US" sz="1100">
              <a:solidFill>
                <a:schemeClr val="dk1"/>
              </a:solidFill>
              <a:effectLst/>
              <a:latin typeface="+mn-lt"/>
              <a:ea typeface="+mn-ea"/>
              <a:cs typeface="+mn-cs"/>
            </a:rPr>
            <a:t>るものの全国、埼玉県、類似団体平均を下回っている。しかしながら、今後も社会保障経費は増加する見込みであるため、</a:t>
          </a:r>
          <a:r>
            <a:rPr kumimoji="1" lang="ja-JP" altLang="ja-JP" sz="1100">
              <a:solidFill>
                <a:schemeClr val="dk1"/>
              </a:solidFill>
              <a:effectLst/>
              <a:latin typeface="+mn-lt"/>
              <a:ea typeface="+mn-ea"/>
              <a:cs typeface="+mn-cs"/>
            </a:rPr>
            <a:t>町独自で実施している事業の見直しを進め</a:t>
          </a:r>
          <a:r>
            <a:rPr kumimoji="1" lang="ja-JP" altLang="en-US" sz="1100">
              <a:solidFill>
                <a:schemeClr val="dk1"/>
              </a:solidFill>
              <a:effectLst/>
              <a:latin typeface="+mn-lt"/>
              <a:ea typeface="+mn-ea"/>
              <a:cs typeface="+mn-cs"/>
            </a:rPr>
            <a:t>る必要がある。</a:t>
          </a:r>
          <a:r>
            <a:rPr kumimoji="1" lang="ja-JP" altLang="ja-JP" sz="1100">
              <a:solidFill>
                <a:schemeClr val="dk1"/>
              </a:solidFill>
              <a:effectLst/>
              <a:latin typeface="+mn-lt"/>
              <a:ea typeface="+mn-ea"/>
              <a:cs typeface="+mn-cs"/>
            </a:rPr>
            <a:t>近隣市町村や類似団体等の比較により扶助費の精査・見直しを行い抑制に努める。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なお、補助費等については前年度比大きく増加しているが、新型コロナウイルス感染症対策により特別定額給付金事業を行ったことにより令和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年度のみ大きく増加している。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38,135
37,318
15.33
18,422,776
17,415,389
922,406
8,592,509
12,652,979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82169</xdr:rowOff>
    </xdr:from>
    <xdr:to>
      <xdr:col>24</xdr:col>
      <xdr:colOff>63500</xdr:colOff>
      <xdr:row>36</xdr:row>
      <xdr:rowOff>98552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4369"/>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77216</xdr:rowOff>
    </xdr:from>
    <xdr:to>
      <xdr:col>19</xdr:col>
      <xdr:colOff>177800</xdr:colOff>
      <xdr:row>36</xdr:row>
      <xdr:rowOff>98552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941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51689</xdr:rowOff>
    </xdr:from>
    <xdr:to>
      <xdr:col>15</xdr:col>
      <xdr:colOff>50800</xdr:colOff>
      <xdr:row>36</xdr:row>
      <xdr:rowOff>77216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388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50165</xdr:rowOff>
    </xdr:from>
    <xdr:to>
      <xdr:col>10</xdr:col>
      <xdr:colOff>114300</xdr:colOff>
      <xdr:row>36</xdr:row>
      <xdr:rowOff>51689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23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31369</xdr:rowOff>
    </xdr:from>
    <xdr:to>
      <xdr:col>24</xdr:col>
      <xdr:colOff>114300</xdr:colOff>
      <xdr:row>36</xdr:row>
      <xdr:rowOff>132969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47752</xdr:rowOff>
    </xdr:from>
    <xdr:to>
      <xdr:col>20</xdr:col>
      <xdr:colOff>38100</xdr:colOff>
      <xdr:row>36</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140479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26416</xdr:rowOff>
    </xdr:from>
    <xdr:to>
      <xdr:col>15</xdr:col>
      <xdr:colOff>101600</xdr:colOff>
      <xdr:row>36</xdr:row>
      <xdr:rowOff>128016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889</xdr:rowOff>
    </xdr:from>
    <xdr:to>
      <xdr:col>10</xdr:col>
      <xdr:colOff>165100</xdr:colOff>
      <xdr:row>36</xdr:row>
      <xdr:rowOff>102489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93616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170815</xdr:rowOff>
    </xdr:from>
    <xdr:to>
      <xdr:col>6</xdr:col>
      <xdr:colOff>38100</xdr:colOff>
      <xdr:row>36</xdr:row>
      <xdr:rowOff>100965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92092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115956</xdr:rowOff>
    </xdr:from>
    <xdr:to>
      <xdr:col>24</xdr:col>
      <xdr:colOff>63500</xdr:colOff>
      <xdr:row>57</xdr:row>
      <xdr:rowOff>141327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45706"/>
          <a:ext cx="838200" cy="36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141327</xdr:rowOff>
    </xdr:from>
    <xdr:to>
      <xdr:col>19</xdr:col>
      <xdr:colOff>177800</xdr:colOff>
      <xdr:row>57</xdr:row>
      <xdr:rowOff>162854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3977"/>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154986</xdr:rowOff>
    </xdr:from>
    <xdr:to>
      <xdr:col>15</xdr:col>
      <xdr:colOff>50800</xdr:colOff>
      <xdr:row>57</xdr:row>
      <xdr:rowOff>162854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27636"/>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154986</xdr:rowOff>
    </xdr:from>
    <xdr:to>
      <xdr:col>10</xdr:col>
      <xdr:colOff>114300</xdr:colOff>
      <xdr:row>57</xdr:row>
      <xdr:rowOff>157142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763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65156</xdr:rowOff>
    </xdr:from>
    <xdr:to>
      <xdr:col>24</xdr:col>
      <xdr:colOff>114300</xdr:colOff>
      <xdr:row>55</xdr:row>
      <xdr:rowOff>166756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24533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90527</xdr:rowOff>
    </xdr:from>
    <xdr:to>
      <xdr:col>20</xdr:col>
      <xdr:colOff>38100</xdr:colOff>
      <xdr:row>58</xdr:row>
      <xdr:rowOff>20677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37204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112054</xdr:rowOff>
    </xdr:from>
    <xdr:to>
      <xdr:col>15</xdr:col>
      <xdr:colOff>101600</xdr:colOff>
      <xdr:row>58</xdr:row>
      <xdr:rowOff>42204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104186</xdr:rowOff>
    </xdr:from>
    <xdr:to>
      <xdr:col>10</xdr:col>
      <xdr:colOff>165100</xdr:colOff>
      <xdr:row>58</xdr:row>
      <xdr:rowOff>34336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50863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106342</xdr:rowOff>
    </xdr:from>
    <xdr:to>
      <xdr:col>6</xdr:col>
      <xdr:colOff>38100</xdr:colOff>
      <xdr:row>58</xdr:row>
      <xdr:rowOff>36492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53019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106738</xdr:rowOff>
    </xdr:from>
    <xdr:to>
      <xdr:col>24</xdr:col>
      <xdr:colOff>63500</xdr:colOff>
      <xdr:row>77</xdr:row>
      <xdr:rowOff>138937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8388"/>
          <a:ext cx="8382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138937</xdr:rowOff>
    </xdr:from>
    <xdr:to>
      <xdr:col>19</xdr:col>
      <xdr:colOff>177800</xdr:colOff>
      <xdr:row>78</xdr:row>
      <xdr:rowOff>34305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0587"/>
          <a:ext cx="8890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8320</xdr:rowOff>
    </xdr:from>
    <xdr:to>
      <xdr:col>15</xdr:col>
      <xdr:colOff>50800</xdr:colOff>
      <xdr:row>78</xdr:row>
      <xdr:rowOff>34305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81420"/>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8320</xdr:rowOff>
    </xdr:from>
    <xdr:to>
      <xdr:col>10</xdr:col>
      <xdr:colOff>114300</xdr:colOff>
      <xdr:row>78</xdr:row>
      <xdr:rowOff>24323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1420"/>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55938</xdr:rowOff>
    </xdr:from>
    <xdr:to>
      <xdr:col>24</xdr:col>
      <xdr:colOff>114300</xdr:colOff>
      <xdr:row>77</xdr:row>
      <xdr:rowOff>157538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34365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88137</xdr:rowOff>
    </xdr:from>
    <xdr:to>
      <xdr:col>20</xdr:col>
      <xdr:colOff>38100</xdr:colOff>
      <xdr:row>78</xdr:row>
      <xdr:rowOff>18287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154955</xdr:rowOff>
    </xdr:from>
    <xdr:to>
      <xdr:col>15</xdr:col>
      <xdr:colOff>101600</xdr:colOff>
      <xdr:row>78</xdr:row>
      <xdr:rowOff>85105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76232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128970</xdr:rowOff>
    </xdr:from>
    <xdr:to>
      <xdr:col>10</xdr:col>
      <xdr:colOff>165100</xdr:colOff>
      <xdr:row>78</xdr:row>
      <xdr:rowOff>59120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50247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144973</xdr:rowOff>
    </xdr:from>
    <xdr:to>
      <xdr:col>6</xdr:col>
      <xdr:colOff>38100</xdr:colOff>
      <xdr:row>78</xdr:row>
      <xdr:rowOff>75123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66250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86830</xdr:rowOff>
    </xdr:from>
    <xdr:to>
      <xdr:col>24</xdr:col>
      <xdr:colOff>63500</xdr:colOff>
      <xdr:row>97</xdr:row>
      <xdr:rowOff>105181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7480"/>
          <a:ext cx="8382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105181</xdr:rowOff>
    </xdr:from>
    <xdr:to>
      <xdr:col>19</xdr:col>
      <xdr:colOff>177800</xdr:colOff>
      <xdr:row>97</xdr:row>
      <xdr:rowOff>116472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583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97104</xdr:rowOff>
    </xdr:from>
    <xdr:to>
      <xdr:col>15</xdr:col>
      <xdr:colOff>50800</xdr:colOff>
      <xdr:row>97</xdr:row>
      <xdr:rowOff>116472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27754"/>
          <a:ext cx="8890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96482</xdr:rowOff>
    </xdr:from>
    <xdr:to>
      <xdr:col>10</xdr:col>
      <xdr:colOff>114300</xdr:colOff>
      <xdr:row>97</xdr:row>
      <xdr:rowOff>97104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84232"/>
          <a:ext cx="889000" cy="34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36030</xdr:rowOff>
    </xdr:from>
    <xdr:to>
      <xdr:col>24</xdr:col>
      <xdr:colOff>114300</xdr:colOff>
      <xdr:row>97</xdr:row>
      <xdr:rowOff>137630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122407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54381</xdr:rowOff>
    </xdr:from>
    <xdr:to>
      <xdr:col>20</xdr:col>
      <xdr:colOff>38100</xdr:colOff>
      <xdr:row>97</xdr:row>
      <xdr:rowOff>155981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147108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65672</xdr:rowOff>
    </xdr:from>
    <xdr:to>
      <xdr:col>15</xdr:col>
      <xdr:colOff>101600</xdr:colOff>
      <xdr:row>97</xdr:row>
      <xdr:rowOff>167272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158399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46304</xdr:rowOff>
    </xdr:from>
    <xdr:to>
      <xdr:col>10</xdr:col>
      <xdr:colOff>165100</xdr:colOff>
      <xdr:row>97</xdr:row>
      <xdr:rowOff>147904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139031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45682</xdr:rowOff>
    </xdr:from>
    <xdr:to>
      <xdr:col>6</xdr:col>
      <xdr:colOff>38100</xdr:colOff>
      <xdr:row>95</xdr:row>
      <xdr:rowOff>147282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163809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33401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0966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23114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22733</xdr:rowOff>
    </xdr:from>
    <xdr:to>
      <xdr:col>45</xdr:col>
      <xdr:colOff>177800</xdr:colOff>
      <xdr:row>39</xdr:row>
      <xdr:rowOff>23114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22733</xdr:rowOff>
    </xdr:from>
    <xdr:to>
      <xdr:col>41</xdr:col>
      <xdr:colOff>50800</xdr:colOff>
      <xdr:row>39</xdr:row>
      <xdr:rowOff>23114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154051</xdr:rowOff>
    </xdr:from>
    <xdr:to>
      <xdr:col>55</xdr:col>
      <xdr:colOff>50800</xdr:colOff>
      <xdr:row>39</xdr:row>
      <xdr:rowOff>84201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68978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143764</xdr:rowOff>
    </xdr:from>
    <xdr:to>
      <xdr:col>50</xdr:col>
      <xdr:colOff>165100</xdr:colOff>
      <xdr:row>39</xdr:row>
      <xdr:rowOff>73914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65041</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143383</xdr:rowOff>
    </xdr:from>
    <xdr:to>
      <xdr:col>46</xdr:col>
      <xdr:colOff>38100</xdr:colOff>
      <xdr:row>39</xdr:row>
      <xdr:rowOff>73533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64660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143383</xdr:rowOff>
    </xdr:from>
    <xdr:to>
      <xdr:col>36</xdr:col>
      <xdr:colOff>165100</xdr:colOff>
      <xdr:row>39</xdr:row>
      <xdr:rowOff>73533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64660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163151</xdr:rowOff>
    </xdr:from>
    <xdr:to>
      <xdr:col>55</xdr:col>
      <xdr:colOff>0</xdr:colOff>
      <xdr:row>58</xdr:row>
      <xdr:rowOff>167113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0725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163151</xdr:rowOff>
    </xdr:from>
    <xdr:to>
      <xdr:col>50</xdr:col>
      <xdr:colOff>114300</xdr:colOff>
      <xdr:row>59</xdr:row>
      <xdr:rowOff>2502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07251"/>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168656</xdr:rowOff>
    </xdr:from>
    <xdr:to>
      <xdr:col>45</xdr:col>
      <xdr:colOff>177800</xdr:colOff>
      <xdr:row>59</xdr:row>
      <xdr:rowOff>2502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12756"/>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168580</xdr:rowOff>
    </xdr:from>
    <xdr:to>
      <xdr:col>41</xdr:col>
      <xdr:colOff>50800</xdr:colOff>
      <xdr:row>58</xdr:row>
      <xdr:rowOff>168656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1268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116313</xdr:rowOff>
    </xdr:from>
    <xdr:to>
      <xdr:col>55</xdr:col>
      <xdr:colOff>50800</xdr:colOff>
      <xdr:row>59</xdr:row>
      <xdr:rowOff>46463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31240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112351</xdr:rowOff>
    </xdr:from>
    <xdr:to>
      <xdr:col>50</xdr:col>
      <xdr:colOff>165100</xdr:colOff>
      <xdr:row>59</xdr:row>
      <xdr:rowOff>42501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33628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123152</xdr:rowOff>
    </xdr:from>
    <xdr:to>
      <xdr:col>46</xdr:col>
      <xdr:colOff>38100</xdr:colOff>
      <xdr:row>59</xdr:row>
      <xdr:rowOff>53302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44429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117856</xdr:rowOff>
    </xdr:from>
    <xdr:to>
      <xdr:col>41</xdr:col>
      <xdr:colOff>101600</xdr:colOff>
      <xdr:row>59</xdr:row>
      <xdr:rowOff>48006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39133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117780</xdr:rowOff>
    </xdr:from>
    <xdr:to>
      <xdr:col>36</xdr:col>
      <xdr:colOff>165100</xdr:colOff>
      <xdr:row>59</xdr:row>
      <xdr:rowOff>47930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39057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163513</xdr:rowOff>
    </xdr:from>
    <xdr:to>
      <xdr:col>55</xdr:col>
      <xdr:colOff>0</xdr:colOff>
      <xdr:row>79</xdr:row>
      <xdr:rowOff>27343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36613"/>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26143</xdr:rowOff>
    </xdr:from>
    <xdr:to>
      <xdr:col>50</xdr:col>
      <xdr:colOff>114300</xdr:colOff>
      <xdr:row>79</xdr:row>
      <xdr:rowOff>27343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7069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19914</xdr:rowOff>
    </xdr:from>
    <xdr:to>
      <xdr:col>45</xdr:col>
      <xdr:colOff>177800</xdr:colOff>
      <xdr:row>79</xdr:row>
      <xdr:rowOff>26143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64464"/>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160274</xdr:rowOff>
    </xdr:from>
    <xdr:to>
      <xdr:col>41</xdr:col>
      <xdr:colOff>50800</xdr:colOff>
      <xdr:row>79</xdr:row>
      <xdr:rowOff>19914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337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112713</xdr:rowOff>
    </xdr:from>
    <xdr:to>
      <xdr:col>55</xdr:col>
      <xdr:colOff>50800</xdr:colOff>
      <xdr:row>79</xdr:row>
      <xdr:rowOff>42863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27640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147993</xdr:rowOff>
    </xdr:from>
    <xdr:to>
      <xdr:col>50</xdr:col>
      <xdr:colOff>165100</xdr:colOff>
      <xdr:row>79</xdr:row>
      <xdr:rowOff>78143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69270</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17" y="1361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146793</xdr:rowOff>
    </xdr:from>
    <xdr:to>
      <xdr:col>46</xdr:col>
      <xdr:colOff>38100</xdr:colOff>
      <xdr:row>79</xdr:row>
      <xdr:rowOff>76943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68070</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17" y="1361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140564</xdr:rowOff>
    </xdr:from>
    <xdr:to>
      <xdr:col>41</xdr:col>
      <xdr:colOff>101600</xdr:colOff>
      <xdr:row>79</xdr:row>
      <xdr:rowOff>70714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61841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109474</xdr:rowOff>
    </xdr:from>
    <xdr:to>
      <xdr:col>36</xdr:col>
      <xdr:colOff>165100</xdr:colOff>
      <xdr:row>79</xdr:row>
      <xdr:rowOff>39624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30751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73602</xdr:rowOff>
    </xdr:from>
    <xdr:to>
      <xdr:col>55</xdr:col>
      <xdr:colOff>0</xdr:colOff>
      <xdr:row>97</xdr:row>
      <xdr:rowOff>126811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4252"/>
          <a:ext cx="8382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125755</xdr:rowOff>
    </xdr:from>
    <xdr:to>
      <xdr:col>50</xdr:col>
      <xdr:colOff>114300</xdr:colOff>
      <xdr:row>97</xdr:row>
      <xdr:rowOff>73602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84955"/>
          <a:ext cx="889000" cy="1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125755</xdr:rowOff>
    </xdr:from>
    <xdr:to>
      <xdr:col>45</xdr:col>
      <xdr:colOff>177800</xdr:colOff>
      <xdr:row>97</xdr:row>
      <xdr:rowOff>23223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84955"/>
          <a:ext cx="889000" cy="6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23223</xdr:rowOff>
    </xdr:from>
    <xdr:to>
      <xdr:col>41</xdr:col>
      <xdr:colOff>50800</xdr:colOff>
      <xdr:row>97</xdr:row>
      <xdr:rowOff>33303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53873"/>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76011</xdr:rowOff>
    </xdr:from>
    <xdr:to>
      <xdr:col>55</xdr:col>
      <xdr:colOff>50800</xdr:colOff>
      <xdr:row>98</xdr:row>
      <xdr:rowOff>6161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54438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22802</xdr:rowOff>
    </xdr:from>
    <xdr:to>
      <xdr:col>50</xdr:col>
      <xdr:colOff>165100</xdr:colOff>
      <xdr:row>97</xdr:row>
      <xdr:rowOff>124402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115529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74955</xdr:rowOff>
    </xdr:from>
    <xdr:to>
      <xdr:col>46</xdr:col>
      <xdr:colOff>38100</xdr:colOff>
      <xdr:row>97</xdr:row>
      <xdr:rowOff>5105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21632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143873</xdr:rowOff>
    </xdr:from>
    <xdr:to>
      <xdr:col>41</xdr:col>
      <xdr:colOff>101600</xdr:colOff>
      <xdr:row>97</xdr:row>
      <xdr:rowOff>74023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65150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153953</xdr:rowOff>
    </xdr:from>
    <xdr:to>
      <xdr:col>36</xdr:col>
      <xdr:colOff>165100</xdr:colOff>
      <xdr:row>97</xdr:row>
      <xdr:rowOff>84103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75230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55880</xdr:rowOff>
    </xdr:from>
    <xdr:to>
      <xdr:col>85</xdr:col>
      <xdr:colOff>127000</xdr:colOff>
      <xdr:row>37</xdr:row>
      <xdr:rowOff>71558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99530"/>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55880</xdr:rowOff>
    </xdr:from>
    <xdr:to>
      <xdr:col>81</xdr:col>
      <xdr:colOff>50800</xdr:colOff>
      <xdr:row>37</xdr:row>
      <xdr:rowOff>63195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9953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63195</xdr:rowOff>
    </xdr:from>
    <xdr:to>
      <xdr:col>76</xdr:col>
      <xdr:colOff>114300</xdr:colOff>
      <xdr:row>37</xdr:row>
      <xdr:rowOff>66510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0684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66510</xdr:rowOff>
    </xdr:from>
    <xdr:to>
      <xdr:col>71</xdr:col>
      <xdr:colOff>177800</xdr:colOff>
      <xdr:row>37</xdr:row>
      <xdr:rowOff>86493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10160"/>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20758</xdr:rowOff>
    </xdr:from>
    <xdr:to>
      <xdr:col>85</xdr:col>
      <xdr:colOff>177800</xdr:colOff>
      <xdr:row>37</xdr:row>
      <xdr:rowOff>122358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170635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5080</xdr:rowOff>
    </xdr:from>
    <xdr:to>
      <xdr:col>81</xdr:col>
      <xdr:colOff>101600</xdr:colOff>
      <xdr:row>37</xdr:row>
      <xdr:rowOff>106680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1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12395</xdr:rowOff>
    </xdr:from>
    <xdr:to>
      <xdr:col>76</xdr:col>
      <xdr:colOff>165100</xdr:colOff>
      <xdr:row>37</xdr:row>
      <xdr:rowOff>113995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130522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15710</xdr:rowOff>
    </xdr:from>
    <xdr:to>
      <xdr:col>72</xdr:col>
      <xdr:colOff>38100</xdr:colOff>
      <xdr:row>37</xdr:row>
      <xdr:rowOff>117310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35693</xdr:rowOff>
    </xdr:from>
    <xdr:to>
      <xdr:col>67</xdr:col>
      <xdr:colOff>101600</xdr:colOff>
      <xdr:row>37</xdr:row>
      <xdr:rowOff>137293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128420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144429</xdr:rowOff>
    </xdr:from>
    <xdr:to>
      <xdr:col>85</xdr:col>
      <xdr:colOff>127000</xdr:colOff>
      <xdr:row>58</xdr:row>
      <xdr:rowOff>55446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45629"/>
          <a:ext cx="838200" cy="2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55446</xdr:rowOff>
    </xdr:from>
    <xdr:to>
      <xdr:col>81</xdr:col>
      <xdr:colOff>50800</xdr:colOff>
      <xdr:row>58</xdr:row>
      <xdr:rowOff>154987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99546"/>
          <a:ext cx="889000" cy="9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154987</xdr:rowOff>
    </xdr:from>
    <xdr:to>
      <xdr:col>76</xdr:col>
      <xdr:colOff>114300</xdr:colOff>
      <xdr:row>58</xdr:row>
      <xdr:rowOff>156388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99087"/>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128156</xdr:rowOff>
    </xdr:from>
    <xdr:to>
      <xdr:col>71</xdr:col>
      <xdr:colOff>177800</xdr:colOff>
      <xdr:row>58</xdr:row>
      <xdr:rowOff>156388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72256"/>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93629</xdr:rowOff>
    </xdr:from>
    <xdr:to>
      <xdr:col>85</xdr:col>
      <xdr:colOff>177800</xdr:colOff>
      <xdr:row>57</xdr:row>
      <xdr:rowOff>23779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72056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4646</xdr:rowOff>
    </xdr:from>
    <xdr:to>
      <xdr:col>81</xdr:col>
      <xdr:colOff>101600</xdr:colOff>
      <xdr:row>58</xdr:row>
      <xdr:rowOff>106246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97373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104187</xdr:rowOff>
    </xdr:from>
    <xdr:to>
      <xdr:col>76</xdr:col>
      <xdr:colOff>165100</xdr:colOff>
      <xdr:row>59</xdr:row>
      <xdr:rowOff>34337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25464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105588</xdr:rowOff>
    </xdr:from>
    <xdr:to>
      <xdr:col>72</xdr:col>
      <xdr:colOff>38100</xdr:colOff>
      <xdr:row>59</xdr:row>
      <xdr:rowOff>35738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26865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77356</xdr:rowOff>
    </xdr:from>
    <xdr:to>
      <xdr:col>67</xdr:col>
      <xdr:colOff>101600</xdr:colOff>
      <xdr:row>59</xdr:row>
      <xdr:rowOff>7506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170083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109460</xdr:rowOff>
    </xdr:from>
    <xdr:to>
      <xdr:col>85</xdr:col>
      <xdr:colOff>127000</xdr:colOff>
      <xdr:row>95</xdr:row>
      <xdr:rowOff>111387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97210"/>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109460</xdr:rowOff>
    </xdr:from>
    <xdr:to>
      <xdr:col>81</xdr:col>
      <xdr:colOff>50800</xdr:colOff>
      <xdr:row>95</xdr:row>
      <xdr:rowOff>116449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39721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116449</xdr:rowOff>
    </xdr:from>
    <xdr:to>
      <xdr:col>76</xdr:col>
      <xdr:colOff>114300</xdr:colOff>
      <xdr:row>95</xdr:row>
      <xdr:rowOff>152223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404199"/>
          <a:ext cx="889000" cy="3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152223</xdr:rowOff>
    </xdr:from>
    <xdr:to>
      <xdr:col>71</xdr:col>
      <xdr:colOff>177800</xdr:colOff>
      <xdr:row>96</xdr:row>
      <xdr:rowOff>33711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439973"/>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60587</xdr:rowOff>
    </xdr:from>
    <xdr:to>
      <xdr:col>85</xdr:col>
      <xdr:colOff>177800</xdr:colOff>
      <xdr:row>95</xdr:row>
      <xdr:rowOff>162187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83464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58660</xdr:rowOff>
    </xdr:from>
    <xdr:to>
      <xdr:col>81</xdr:col>
      <xdr:colOff>101600</xdr:colOff>
      <xdr:row>95</xdr:row>
      <xdr:rowOff>160260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5337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65649</xdr:rowOff>
    </xdr:from>
    <xdr:to>
      <xdr:col>76</xdr:col>
      <xdr:colOff>165100</xdr:colOff>
      <xdr:row>95</xdr:row>
      <xdr:rowOff>167249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3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12326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101423</xdr:rowOff>
    </xdr:from>
    <xdr:to>
      <xdr:col>72</xdr:col>
      <xdr:colOff>38100</xdr:colOff>
      <xdr:row>96</xdr:row>
      <xdr:rowOff>31573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3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48100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1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154361</xdr:rowOff>
    </xdr:from>
    <xdr:to>
      <xdr:col>67</xdr:col>
      <xdr:colOff>101600</xdr:colOff>
      <xdr:row>96</xdr:row>
      <xdr:rowOff>84511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101038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総務費については、新型コロナウイルス感染症による住民の生活支援のために特別定額給付金を実施したことにより大きく増加している。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土木費については、</a:t>
          </a:r>
          <a:r>
            <a:rPr kumimoji="1" lang="ja-JP" altLang="en-US" sz="1100">
              <a:solidFill>
                <a:schemeClr val="dk1"/>
              </a:solidFill>
              <a:effectLst/>
              <a:latin typeface="+mn-lt"/>
              <a:ea typeface="+mn-ea"/>
              <a:cs typeface="+mn-cs"/>
            </a:rPr>
            <a:t>全国、埼玉県、</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か年連続で減少傾向</a:t>
          </a:r>
          <a:r>
            <a:rPr kumimoji="1" lang="ja-JP" altLang="ja-JP" sz="1100">
              <a:solidFill>
                <a:schemeClr val="dk1"/>
              </a:solidFill>
              <a:effectLst/>
              <a:latin typeface="+mn-lt"/>
              <a:ea typeface="+mn-ea"/>
              <a:cs typeface="+mn-cs"/>
            </a:rPr>
            <a:t>となっている。スマート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利便性向上促進事業の</a:t>
          </a:r>
          <a:r>
            <a:rPr kumimoji="1" lang="ja-JP" altLang="en-US" sz="1100">
              <a:solidFill>
                <a:schemeClr val="dk1"/>
              </a:solidFill>
              <a:effectLst/>
              <a:latin typeface="+mn-lt"/>
              <a:ea typeface="+mn-ea"/>
              <a:cs typeface="+mn-cs"/>
            </a:rPr>
            <a:t>用地取得は概ね完了しているが、引き続き、</a:t>
          </a:r>
          <a:r>
            <a:rPr kumimoji="1" lang="ja-JP" altLang="ja-JP" sz="1100">
              <a:solidFill>
                <a:schemeClr val="dk1"/>
              </a:solidFill>
              <a:effectLst/>
              <a:latin typeface="+mn-lt"/>
              <a:ea typeface="+mn-ea"/>
              <a:cs typeface="+mn-cs"/>
            </a:rPr>
            <a:t>道路築造、負担金等が生じることから</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での推移が見込まれる。</a:t>
          </a:r>
          <a:endParaRPr kumimoji="0" lang="en-US" altLang="ja-JP" sz="14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教育費については、ＧＩＧＡスクール構想及び新型コロナウイルス感染症対策による新しい生活様式に対応した教育環境の整備のため、学校ネットワークの整備及び生徒</a:t>
          </a:r>
          <a:r>
            <a:rPr kumimoji="0" lang="en-US" altLang="ja-JP" sz="1100">
              <a:solidFill>
                <a:schemeClr val="dk1"/>
              </a:solidFill>
              <a:effectLst/>
              <a:latin typeface="+mn-lt"/>
              <a:ea typeface="+mn-ea"/>
              <a:cs typeface="+mn-cs"/>
            </a:rPr>
            <a:t>1</a:t>
          </a:r>
          <a:r>
            <a:rPr kumimoji="0" lang="ja-JP" altLang="en-US" sz="1100">
              <a:solidFill>
                <a:schemeClr val="dk1"/>
              </a:solidFill>
              <a:effectLst/>
              <a:latin typeface="+mn-lt"/>
              <a:ea typeface="+mn-ea"/>
              <a:cs typeface="+mn-cs"/>
            </a:rPr>
            <a:t>人</a:t>
          </a:r>
          <a:r>
            <a:rPr kumimoji="0" lang="en-US" altLang="ja-JP" sz="1100">
              <a:solidFill>
                <a:schemeClr val="dk1"/>
              </a:solidFill>
              <a:effectLst/>
              <a:latin typeface="+mn-lt"/>
              <a:ea typeface="+mn-ea"/>
              <a:cs typeface="+mn-cs"/>
            </a:rPr>
            <a:t>1</a:t>
          </a:r>
          <a:r>
            <a:rPr kumimoji="0" lang="ja-JP" altLang="en-US" sz="1100">
              <a:solidFill>
                <a:schemeClr val="dk1"/>
              </a:solidFill>
              <a:effectLst/>
              <a:latin typeface="+mn-lt"/>
              <a:ea typeface="+mn-ea"/>
              <a:cs typeface="+mn-cs"/>
            </a:rPr>
            <a:t>台のタブレット端末を整備したことにより大きく増加している。</a:t>
          </a:r>
          <a:endParaRPr lang="ja-JP" altLang="ja-JP" sz="1100">
            <a:effectLst/>
          </a:endParaRPr>
        </a:p>
        <a:p>
          <a:r>
            <a:rPr kumimoji="1" lang="ja-JP" altLang="ja-JP" sz="1100">
              <a:solidFill>
                <a:schemeClr val="dk1"/>
              </a:solidFill>
              <a:effectLst/>
              <a:latin typeface="+mn-lt"/>
              <a:ea typeface="+mn-ea"/>
              <a:cs typeface="+mn-cs"/>
            </a:rPr>
            <a:t>公債費については、類似団体平均及び埼玉県平均を上回っている。主な要因としては、</a:t>
          </a:r>
          <a:r>
            <a:rPr kumimoji="1" lang="ja-JP" altLang="en-US" sz="1100">
              <a:solidFill>
                <a:schemeClr val="dk1"/>
              </a:solidFill>
              <a:effectLst/>
              <a:latin typeface="+mn-lt"/>
              <a:ea typeface="+mn-ea"/>
              <a:cs typeface="+mn-cs"/>
            </a:rPr>
            <a:t>令和元年度から広域ごみ処理</a:t>
          </a:r>
          <a:r>
            <a:rPr kumimoji="1" lang="ja-JP" altLang="ja-JP" sz="1100">
              <a:solidFill>
                <a:schemeClr val="dk1"/>
              </a:solidFill>
              <a:effectLst/>
              <a:latin typeface="+mn-lt"/>
              <a:ea typeface="+mn-ea"/>
              <a:cs typeface="+mn-cs"/>
            </a:rPr>
            <a:t>施設等建設事業等の元金償還が始まったことに</a:t>
          </a:r>
          <a:r>
            <a:rPr kumimoji="1" lang="ja-JP" altLang="en-US" sz="1100">
              <a:solidFill>
                <a:schemeClr val="dk1"/>
              </a:solidFill>
              <a:effectLst/>
              <a:latin typeface="+mn-lt"/>
              <a:ea typeface="+mn-ea"/>
              <a:cs typeface="+mn-cs"/>
            </a:rPr>
            <a:t>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新規の地方債発行を抑制しているため、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は緩やかな減少傾向が続く見込みである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財政調整基金残高は、適切な財源確保と歳出の精査により、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％の増加となった。</a:t>
          </a:r>
          <a:endParaRPr lang="ja-JP" altLang="ja-JP" sz="1400">
            <a:effectLst/>
          </a:endParaRPr>
        </a:p>
        <a:p>
          <a:r>
            <a:rPr kumimoji="1" lang="ja-JP" altLang="ja-JP" sz="1100">
              <a:solidFill>
                <a:schemeClr val="dk1"/>
              </a:solidFill>
              <a:effectLst/>
              <a:latin typeface="+mn-lt"/>
              <a:ea typeface="+mn-ea"/>
              <a:cs typeface="+mn-cs"/>
            </a:rPr>
            <a:t>実質単年度収支については、令和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分離長期、株式等による譲渡所得の増加による個人</a:t>
          </a:r>
          <a:r>
            <a:rPr kumimoji="1" lang="ja-JP" altLang="ja-JP" sz="1100">
              <a:solidFill>
                <a:schemeClr val="dk1"/>
              </a:solidFill>
              <a:effectLst/>
              <a:latin typeface="+mn-lt"/>
              <a:ea typeface="+mn-ea"/>
              <a:cs typeface="+mn-cs"/>
            </a:rPr>
            <a:t>町民税の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固定資産税等の安定した税収により</a:t>
          </a:r>
          <a:r>
            <a:rPr kumimoji="1" lang="ja-JP" altLang="en-US" sz="1100">
              <a:solidFill>
                <a:schemeClr val="dk1"/>
              </a:solidFill>
              <a:effectLst/>
              <a:latin typeface="+mn-lt"/>
              <a:ea typeface="+mn-ea"/>
              <a:cs typeface="+mn-cs"/>
            </a:rPr>
            <a:t>高い財政力指数ではあるが、法人町民税等は</a:t>
          </a:r>
          <a:r>
            <a:rPr kumimoji="1" lang="ja-JP" altLang="ja-JP" sz="1100">
              <a:solidFill>
                <a:schemeClr val="dk1"/>
              </a:solidFill>
              <a:effectLst/>
              <a:latin typeface="+mn-lt"/>
              <a:ea typeface="+mn-ea"/>
              <a:cs typeface="+mn-cs"/>
            </a:rPr>
            <a:t>社会情勢・景気変動の影響を受けやすい</a:t>
          </a:r>
          <a:r>
            <a:rPr kumimoji="1" lang="ja-JP" altLang="en-US" sz="1100">
              <a:solidFill>
                <a:schemeClr val="dk1"/>
              </a:solidFill>
              <a:effectLst/>
              <a:latin typeface="+mn-lt"/>
              <a:ea typeface="+mn-ea"/>
              <a:cs typeface="+mn-cs"/>
            </a:rPr>
            <a:t>ため、安定的に行政サービスを提供するために</a:t>
          </a:r>
          <a:r>
            <a:rPr kumimoji="1" lang="ja-JP" altLang="ja-JP" sz="1100">
              <a:solidFill>
                <a:schemeClr val="dk1"/>
              </a:solidFill>
              <a:effectLst/>
              <a:latin typeface="+mn-lt"/>
              <a:ea typeface="+mn-ea"/>
              <a:cs typeface="+mn-cs"/>
            </a:rPr>
            <a:t>財政調整基金残高の水準を引上げられるよう、健全な行財政運営に努めていく。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連結実質赤字比率については、全会計において黒字が続いており、特に水道事業会計、一般会計において黒字額が大きな割合を占めている。また、令和元年度より下水道会計が公営企業</a:t>
          </a:r>
          <a:r>
            <a:rPr kumimoji="1" lang="ja-JP" altLang="en-US" sz="1100">
              <a:solidFill>
                <a:schemeClr val="dk1"/>
              </a:solidFill>
              <a:effectLst/>
              <a:latin typeface="+mn-lt"/>
              <a:ea typeface="+mn-ea"/>
              <a:cs typeface="+mn-cs"/>
            </a:rPr>
            <a:t>へ移行した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、国民健康保険事業については、一般会計からの繰入金に依存する状況が続いており、今後も</a:t>
          </a:r>
          <a:r>
            <a:rPr kumimoji="1" lang="ja-JP" altLang="en-US" sz="1100">
              <a:solidFill>
                <a:schemeClr val="dk1"/>
              </a:solidFill>
              <a:effectLst/>
              <a:latin typeface="+mn-lt"/>
              <a:ea typeface="+mn-ea"/>
              <a:cs typeface="+mn-cs"/>
            </a:rPr>
            <a:t>医療費適正化、</a:t>
          </a:r>
          <a:r>
            <a:rPr kumimoji="1" lang="ja-JP" altLang="ja-JP" sz="1100">
              <a:solidFill>
                <a:schemeClr val="dk1"/>
              </a:solidFill>
              <a:effectLst/>
              <a:latin typeface="+mn-lt"/>
              <a:ea typeface="+mn-ea"/>
              <a:cs typeface="+mn-cs"/>
            </a:rPr>
            <a:t>保険料等の見直しなどにより一般会計の負担額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繰入金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を減らしていく必要がある。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6" sqref="AC6:AL8"/>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18422776</v>
      </c>
      <c r="BO4" s="434"/>
      <c r="BP4" s="434"/>
      <c r="BQ4" s="434"/>
      <c r="BR4" s="434"/>
      <c r="BS4" s="434"/>
      <c r="BT4" s="434"/>
      <c r="BU4" s="435"/>
      <c r="BV4" s="433">
        <v>13601057</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10.7</v>
      </c>
      <c r="CU4" s="440"/>
      <c r="CV4" s="440"/>
      <c r="CW4" s="440"/>
      <c r="CX4" s="440"/>
      <c r="CY4" s="440"/>
      <c r="CZ4" s="440"/>
      <c r="DA4" s="441"/>
      <c r="DB4" s="439">
        <v>6.1</v>
      </c>
      <c r="DC4" s="440"/>
      <c r="DD4" s="440"/>
      <c r="DE4" s="440"/>
      <c r="DF4" s="440"/>
      <c r="DG4" s="440"/>
      <c r="DH4" s="440"/>
      <c r="DI4" s="441"/>
      <c r="DJ4" s="186"/>
      <c r="DK4" s="186"/>
      <c r="DL4" s="186"/>
      <c r="DM4" s="186"/>
      <c r="DN4" s="186"/>
      <c r="DO4" s="186"/>
    </row>
    <row r="5" spans="1:119" ht="18.75" customHeight="1">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17415389</v>
      </c>
      <c r="BO5" s="471"/>
      <c r="BP5" s="471"/>
      <c r="BQ5" s="471"/>
      <c r="BR5" s="471"/>
      <c r="BS5" s="471"/>
      <c r="BT5" s="471"/>
      <c r="BU5" s="472"/>
      <c r="BV5" s="470">
        <v>13061813</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91.4</v>
      </c>
      <c r="CU5" s="468"/>
      <c r="CV5" s="468"/>
      <c r="CW5" s="468"/>
      <c r="CX5" s="468"/>
      <c r="CY5" s="468"/>
      <c r="CZ5" s="468"/>
      <c r="DA5" s="469"/>
      <c r="DB5" s="467">
        <v>95.7</v>
      </c>
      <c r="DC5" s="468"/>
      <c r="DD5" s="468"/>
      <c r="DE5" s="468"/>
      <c r="DF5" s="468"/>
      <c r="DG5" s="468"/>
      <c r="DH5" s="468"/>
      <c r="DI5" s="469"/>
      <c r="DJ5" s="186"/>
      <c r="DK5" s="186"/>
      <c r="DL5" s="186"/>
      <c r="DM5" s="186"/>
      <c r="DN5" s="186"/>
      <c r="DO5" s="186"/>
    </row>
    <row r="6" spans="1:119" ht="18.75" customHeight="1">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102</v>
      </c>
      <c r="AV6" s="503"/>
      <c r="AW6" s="503"/>
      <c r="AX6" s="503"/>
      <c r="AY6" s="504" t="s">
        <v>103</v>
      </c>
      <c r="AZ6" s="505"/>
      <c r="BA6" s="505"/>
      <c r="BB6" s="505"/>
      <c r="BC6" s="505"/>
      <c r="BD6" s="505"/>
      <c r="BE6" s="505"/>
      <c r="BF6" s="505"/>
      <c r="BG6" s="505"/>
      <c r="BH6" s="505"/>
      <c r="BI6" s="505"/>
      <c r="BJ6" s="505"/>
      <c r="BK6" s="505"/>
      <c r="BL6" s="505"/>
      <c r="BM6" s="506"/>
      <c r="BN6" s="470">
        <v>1007387</v>
      </c>
      <c r="BO6" s="471"/>
      <c r="BP6" s="471"/>
      <c r="BQ6" s="471"/>
      <c r="BR6" s="471"/>
      <c r="BS6" s="471"/>
      <c r="BT6" s="471"/>
      <c r="BU6" s="472"/>
      <c r="BV6" s="470">
        <v>539244</v>
      </c>
      <c r="BW6" s="471"/>
      <c r="BX6" s="471"/>
      <c r="BY6" s="471"/>
      <c r="BZ6" s="471"/>
      <c r="CA6" s="471"/>
      <c r="CB6" s="471"/>
      <c r="CC6" s="472"/>
      <c r="CD6" s="473" t="s">
        <v>104</v>
      </c>
      <c r="CE6" s="474"/>
      <c r="CF6" s="474"/>
      <c r="CG6" s="474"/>
      <c r="CH6" s="474"/>
      <c r="CI6" s="474"/>
      <c r="CJ6" s="474"/>
      <c r="CK6" s="474"/>
      <c r="CL6" s="474"/>
      <c r="CM6" s="474"/>
      <c r="CN6" s="474"/>
      <c r="CO6" s="474"/>
      <c r="CP6" s="474"/>
      <c r="CQ6" s="474"/>
      <c r="CR6" s="474"/>
      <c r="CS6" s="475"/>
      <c r="CT6" s="507">
        <v>91.4</v>
      </c>
      <c r="CU6" s="508"/>
      <c r="CV6" s="508"/>
      <c r="CW6" s="508"/>
      <c r="CX6" s="508"/>
      <c r="CY6" s="508"/>
      <c r="CZ6" s="508"/>
      <c r="DA6" s="509"/>
      <c r="DB6" s="507">
        <v>95.7</v>
      </c>
      <c r="DC6" s="508"/>
      <c r="DD6" s="508"/>
      <c r="DE6" s="508"/>
      <c r="DF6" s="508"/>
      <c r="DG6" s="508"/>
      <c r="DH6" s="508"/>
      <c r="DI6" s="509"/>
      <c r="DJ6" s="186"/>
      <c r="DK6" s="186"/>
      <c r="DL6" s="186"/>
      <c r="DM6" s="186"/>
      <c r="DN6" s="186"/>
      <c r="DO6" s="186"/>
    </row>
    <row r="7" spans="1:119" ht="18.75" customHeight="1">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105</v>
      </c>
      <c r="AN7" s="500"/>
      <c r="AO7" s="500"/>
      <c r="AP7" s="500"/>
      <c r="AQ7" s="500"/>
      <c r="AR7" s="500"/>
      <c r="AS7" s="500"/>
      <c r="AT7" s="501"/>
      <c r="AU7" s="502" t="s">
        <v>102</v>
      </c>
      <c r="AV7" s="503"/>
      <c r="AW7" s="503"/>
      <c r="AX7" s="503"/>
      <c r="AY7" s="504" t="s">
        <v>106</v>
      </c>
      <c r="AZ7" s="505"/>
      <c r="BA7" s="505"/>
      <c r="BB7" s="505"/>
      <c r="BC7" s="505"/>
      <c r="BD7" s="505"/>
      <c r="BE7" s="505"/>
      <c r="BF7" s="505"/>
      <c r="BG7" s="505"/>
      <c r="BH7" s="505"/>
      <c r="BI7" s="505"/>
      <c r="BJ7" s="505"/>
      <c r="BK7" s="505"/>
      <c r="BL7" s="505"/>
      <c r="BM7" s="506"/>
      <c r="BN7" s="470">
        <v>84981</v>
      </c>
      <c r="BO7" s="471"/>
      <c r="BP7" s="471"/>
      <c r="BQ7" s="471"/>
      <c r="BR7" s="471"/>
      <c r="BS7" s="471"/>
      <c r="BT7" s="471"/>
      <c r="BU7" s="472"/>
      <c r="BV7" s="470">
        <v>17294</v>
      </c>
      <c r="BW7" s="471"/>
      <c r="BX7" s="471"/>
      <c r="BY7" s="471"/>
      <c r="BZ7" s="471"/>
      <c r="CA7" s="471"/>
      <c r="CB7" s="471"/>
      <c r="CC7" s="472"/>
      <c r="CD7" s="473" t="s">
        <v>107</v>
      </c>
      <c r="CE7" s="474"/>
      <c r="CF7" s="474"/>
      <c r="CG7" s="474"/>
      <c r="CH7" s="474"/>
      <c r="CI7" s="474"/>
      <c r="CJ7" s="474"/>
      <c r="CK7" s="474"/>
      <c r="CL7" s="474"/>
      <c r="CM7" s="474"/>
      <c r="CN7" s="474"/>
      <c r="CO7" s="474"/>
      <c r="CP7" s="474"/>
      <c r="CQ7" s="474"/>
      <c r="CR7" s="474"/>
      <c r="CS7" s="475"/>
      <c r="CT7" s="470">
        <v>8592509</v>
      </c>
      <c r="CU7" s="471"/>
      <c r="CV7" s="471"/>
      <c r="CW7" s="471"/>
      <c r="CX7" s="471"/>
      <c r="CY7" s="471"/>
      <c r="CZ7" s="471"/>
      <c r="DA7" s="472"/>
      <c r="DB7" s="470">
        <v>8614414</v>
      </c>
      <c r="DC7" s="471"/>
      <c r="DD7" s="471"/>
      <c r="DE7" s="471"/>
      <c r="DF7" s="471"/>
      <c r="DG7" s="471"/>
      <c r="DH7" s="471"/>
      <c r="DI7" s="472"/>
      <c r="DJ7" s="186"/>
      <c r="DK7" s="186"/>
      <c r="DL7" s="186"/>
      <c r="DM7" s="186"/>
      <c r="DN7" s="186"/>
      <c r="DO7" s="186"/>
    </row>
    <row r="8" spans="1:119" ht="18.75" customHeight="1" thickBot="1">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108</v>
      </c>
      <c r="AN8" s="500"/>
      <c r="AO8" s="500"/>
      <c r="AP8" s="500"/>
      <c r="AQ8" s="500"/>
      <c r="AR8" s="500"/>
      <c r="AS8" s="500"/>
      <c r="AT8" s="501"/>
      <c r="AU8" s="502" t="s">
        <v>109</v>
      </c>
      <c r="AV8" s="503"/>
      <c r="AW8" s="503"/>
      <c r="AX8" s="503"/>
      <c r="AY8" s="504" t="s">
        <v>110</v>
      </c>
      <c r="AZ8" s="505"/>
      <c r="BA8" s="505"/>
      <c r="BB8" s="505"/>
      <c r="BC8" s="505"/>
      <c r="BD8" s="505"/>
      <c r="BE8" s="505"/>
      <c r="BF8" s="505"/>
      <c r="BG8" s="505"/>
      <c r="BH8" s="505"/>
      <c r="BI8" s="505"/>
      <c r="BJ8" s="505"/>
      <c r="BK8" s="505"/>
      <c r="BL8" s="505"/>
      <c r="BM8" s="506"/>
      <c r="BN8" s="470">
        <v>922406</v>
      </c>
      <c r="BO8" s="471"/>
      <c r="BP8" s="471"/>
      <c r="BQ8" s="471"/>
      <c r="BR8" s="471"/>
      <c r="BS8" s="471"/>
      <c r="BT8" s="471"/>
      <c r="BU8" s="472"/>
      <c r="BV8" s="470">
        <v>521950</v>
      </c>
      <c r="BW8" s="471"/>
      <c r="BX8" s="471"/>
      <c r="BY8" s="471"/>
      <c r="BZ8" s="471"/>
      <c r="CA8" s="471"/>
      <c r="CB8" s="471"/>
      <c r="CC8" s="472"/>
      <c r="CD8" s="473" t="s">
        <v>111</v>
      </c>
      <c r="CE8" s="474"/>
      <c r="CF8" s="474"/>
      <c r="CG8" s="474"/>
      <c r="CH8" s="474"/>
      <c r="CI8" s="474"/>
      <c r="CJ8" s="474"/>
      <c r="CK8" s="474"/>
      <c r="CL8" s="474"/>
      <c r="CM8" s="474"/>
      <c r="CN8" s="474"/>
      <c r="CO8" s="474"/>
      <c r="CP8" s="474"/>
      <c r="CQ8" s="474"/>
      <c r="CR8" s="474"/>
      <c r="CS8" s="475"/>
      <c r="CT8" s="510">
        <v>1.0900000000000001</v>
      </c>
      <c r="CU8" s="511"/>
      <c r="CV8" s="511"/>
      <c r="CW8" s="511"/>
      <c r="CX8" s="511"/>
      <c r="CY8" s="511"/>
      <c r="CZ8" s="511"/>
      <c r="DA8" s="512"/>
      <c r="DB8" s="510">
        <v>1.08</v>
      </c>
      <c r="DC8" s="511"/>
      <c r="DD8" s="511"/>
      <c r="DE8" s="511"/>
      <c r="DF8" s="511"/>
      <c r="DG8" s="511"/>
      <c r="DH8" s="511"/>
      <c r="DI8" s="512"/>
      <c r="DJ8" s="186"/>
      <c r="DK8" s="186"/>
      <c r="DL8" s="186"/>
      <c r="DM8" s="186"/>
      <c r="DN8" s="186"/>
      <c r="DO8" s="186"/>
    </row>
    <row r="9" spans="1:119" ht="18.75" customHeight="1" thickBot="1">
      <c r="A9" s="187"/>
      <c r="B9" s="464" t="s">
        <v>112</v>
      </c>
      <c r="C9" s="465"/>
      <c r="D9" s="465"/>
      <c r="E9" s="465"/>
      <c r="F9" s="465"/>
      <c r="G9" s="465"/>
      <c r="H9" s="465"/>
      <c r="I9" s="465"/>
      <c r="J9" s="465"/>
      <c r="K9" s="513"/>
      <c r="L9" s="514" t="s">
        <v>113</v>
      </c>
      <c r="M9" s="515"/>
      <c r="N9" s="515"/>
      <c r="O9" s="515"/>
      <c r="P9" s="515"/>
      <c r="Q9" s="516"/>
      <c r="R9" s="517">
        <v>38434</v>
      </c>
      <c r="S9" s="518"/>
      <c r="T9" s="518"/>
      <c r="U9" s="518"/>
      <c r="V9" s="519"/>
      <c r="W9" s="427" t="s">
        <v>114</v>
      </c>
      <c r="X9" s="428"/>
      <c r="Y9" s="428"/>
      <c r="Z9" s="428"/>
      <c r="AA9" s="428"/>
      <c r="AB9" s="428"/>
      <c r="AC9" s="428"/>
      <c r="AD9" s="428"/>
      <c r="AE9" s="428"/>
      <c r="AF9" s="428"/>
      <c r="AG9" s="428"/>
      <c r="AH9" s="428"/>
      <c r="AI9" s="428"/>
      <c r="AJ9" s="428"/>
      <c r="AK9" s="428"/>
      <c r="AL9" s="429"/>
      <c r="AM9" s="499" t="s">
        <v>115</v>
      </c>
      <c r="AN9" s="500"/>
      <c r="AO9" s="500"/>
      <c r="AP9" s="500"/>
      <c r="AQ9" s="500"/>
      <c r="AR9" s="500"/>
      <c r="AS9" s="500"/>
      <c r="AT9" s="501"/>
      <c r="AU9" s="502" t="s">
        <v>94</v>
      </c>
      <c r="AV9" s="503"/>
      <c r="AW9" s="503"/>
      <c r="AX9" s="503"/>
      <c r="AY9" s="504" t="s">
        <v>116</v>
      </c>
      <c r="AZ9" s="505"/>
      <c r="BA9" s="505"/>
      <c r="BB9" s="505"/>
      <c r="BC9" s="505"/>
      <c r="BD9" s="505"/>
      <c r="BE9" s="505"/>
      <c r="BF9" s="505"/>
      <c r="BG9" s="505"/>
      <c r="BH9" s="505"/>
      <c r="BI9" s="505"/>
      <c r="BJ9" s="505"/>
      <c r="BK9" s="505"/>
      <c r="BL9" s="505"/>
      <c r="BM9" s="506"/>
      <c r="BN9" s="470">
        <v>400456</v>
      </c>
      <c r="BO9" s="471"/>
      <c r="BP9" s="471"/>
      <c r="BQ9" s="471"/>
      <c r="BR9" s="471"/>
      <c r="BS9" s="471"/>
      <c r="BT9" s="471"/>
      <c r="BU9" s="472"/>
      <c r="BV9" s="470">
        <v>-367387</v>
      </c>
      <c r="BW9" s="471"/>
      <c r="BX9" s="471"/>
      <c r="BY9" s="471"/>
      <c r="BZ9" s="471"/>
      <c r="CA9" s="471"/>
      <c r="CB9" s="471"/>
      <c r="CC9" s="472"/>
      <c r="CD9" s="473" t="s">
        <v>117</v>
      </c>
      <c r="CE9" s="474"/>
      <c r="CF9" s="474"/>
      <c r="CG9" s="474"/>
      <c r="CH9" s="474"/>
      <c r="CI9" s="474"/>
      <c r="CJ9" s="474"/>
      <c r="CK9" s="474"/>
      <c r="CL9" s="474"/>
      <c r="CM9" s="474"/>
      <c r="CN9" s="474"/>
      <c r="CO9" s="474"/>
      <c r="CP9" s="474"/>
      <c r="CQ9" s="474"/>
      <c r="CR9" s="474"/>
      <c r="CS9" s="475"/>
      <c r="CT9" s="467">
        <v>15.1</v>
      </c>
      <c r="CU9" s="468"/>
      <c r="CV9" s="468"/>
      <c r="CW9" s="468"/>
      <c r="CX9" s="468"/>
      <c r="CY9" s="468"/>
      <c r="CZ9" s="468"/>
      <c r="DA9" s="469"/>
      <c r="DB9" s="467">
        <v>15.7</v>
      </c>
      <c r="DC9" s="468"/>
      <c r="DD9" s="468"/>
      <c r="DE9" s="468"/>
      <c r="DF9" s="468"/>
      <c r="DG9" s="468"/>
      <c r="DH9" s="468"/>
      <c r="DI9" s="469"/>
      <c r="DJ9" s="186"/>
      <c r="DK9" s="186"/>
      <c r="DL9" s="186"/>
      <c r="DM9" s="186"/>
      <c r="DN9" s="186"/>
      <c r="DO9" s="186"/>
    </row>
    <row r="10" spans="1:119" ht="18.75" customHeight="1" thickBot="1">
      <c r="A10" s="187"/>
      <c r="B10" s="464"/>
      <c r="C10" s="465"/>
      <c r="D10" s="465"/>
      <c r="E10" s="465"/>
      <c r="F10" s="465"/>
      <c r="G10" s="465"/>
      <c r="H10" s="465"/>
      <c r="I10" s="465"/>
      <c r="J10" s="465"/>
      <c r="K10" s="513"/>
      <c r="L10" s="520" t="s">
        <v>118</v>
      </c>
      <c r="M10" s="500"/>
      <c r="N10" s="500"/>
      <c r="O10" s="500"/>
      <c r="P10" s="500"/>
      <c r="Q10" s="501"/>
      <c r="R10" s="521">
        <v>38456</v>
      </c>
      <c r="S10" s="522"/>
      <c r="T10" s="522"/>
      <c r="U10" s="522"/>
      <c r="V10" s="523"/>
      <c r="W10" s="458"/>
      <c r="X10" s="459"/>
      <c r="Y10" s="459"/>
      <c r="Z10" s="459"/>
      <c r="AA10" s="459"/>
      <c r="AB10" s="459"/>
      <c r="AC10" s="459"/>
      <c r="AD10" s="459"/>
      <c r="AE10" s="459"/>
      <c r="AF10" s="459"/>
      <c r="AG10" s="459"/>
      <c r="AH10" s="459"/>
      <c r="AI10" s="459"/>
      <c r="AJ10" s="459"/>
      <c r="AK10" s="459"/>
      <c r="AL10" s="462"/>
      <c r="AM10" s="499" t="s">
        <v>119</v>
      </c>
      <c r="AN10" s="500"/>
      <c r="AO10" s="500"/>
      <c r="AP10" s="500"/>
      <c r="AQ10" s="500"/>
      <c r="AR10" s="500"/>
      <c r="AS10" s="500"/>
      <c r="AT10" s="501"/>
      <c r="AU10" s="502" t="s">
        <v>120</v>
      </c>
      <c r="AV10" s="503"/>
      <c r="AW10" s="503"/>
      <c r="AX10" s="503"/>
      <c r="AY10" s="504" t="s">
        <v>121</v>
      </c>
      <c r="AZ10" s="505"/>
      <c r="BA10" s="505"/>
      <c r="BB10" s="505"/>
      <c r="BC10" s="505"/>
      <c r="BD10" s="505"/>
      <c r="BE10" s="505"/>
      <c r="BF10" s="505"/>
      <c r="BG10" s="505"/>
      <c r="BH10" s="505"/>
      <c r="BI10" s="505"/>
      <c r="BJ10" s="505"/>
      <c r="BK10" s="505"/>
      <c r="BL10" s="505"/>
      <c r="BM10" s="506"/>
      <c r="BN10" s="470">
        <v>272642</v>
      </c>
      <c r="BO10" s="471"/>
      <c r="BP10" s="471"/>
      <c r="BQ10" s="471"/>
      <c r="BR10" s="471"/>
      <c r="BS10" s="471"/>
      <c r="BT10" s="471"/>
      <c r="BU10" s="472"/>
      <c r="BV10" s="470">
        <v>434451</v>
      </c>
      <c r="BW10" s="471"/>
      <c r="BX10" s="471"/>
      <c r="BY10" s="471"/>
      <c r="BZ10" s="471"/>
      <c r="CA10" s="471"/>
      <c r="CB10" s="471"/>
      <c r="CC10" s="47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4"/>
      <c r="C11" s="465"/>
      <c r="D11" s="465"/>
      <c r="E11" s="465"/>
      <c r="F11" s="465"/>
      <c r="G11" s="465"/>
      <c r="H11" s="465"/>
      <c r="I11" s="465"/>
      <c r="J11" s="465"/>
      <c r="K11" s="513"/>
      <c r="L11" s="524" t="s">
        <v>123</v>
      </c>
      <c r="M11" s="525"/>
      <c r="N11" s="525"/>
      <c r="O11" s="525"/>
      <c r="P11" s="525"/>
      <c r="Q11" s="526"/>
      <c r="R11" s="527" t="s">
        <v>124</v>
      </c>
      <c r="S11" s="528"/>
      <c r="T11" s="528"/>
      <c r="U11" s="528"/>
      <c r="V11" s="529"/>
      <c r="W11" s="458"/>
      <c r="X11" s="459"/>
      <c r="Y11" s="459"/>
      <c r="Z11" s="459"/>
      <c r="AA11" s="459"/>
      <c r="AB11" s="459"/>
      <c r="AC11" s="459"/>
      <c r="AD11" s="459"/>
      <c r="AE11" s="459"/>
      <c r="AF11" s="459"/>
      <c r="AG11" s="459"/>
      <c r="AH11" s="459"/>
      <c r="AI11" s="459"/>
      <c r="AJ11" s="459"/>
      <c r="AK11" s="459"/>
      <c r="AL11" s="462"/>
      <c r="AM11" s="499" t="s">
        <v>125</v>
      </c>
      <c r="AN11" s="500"/>
      <c r="AO11" s="500"/>
      <c r="AP11" s="500"/>
      <c r="AQ11" s="500"/>
      <c r="AR11" s="500"/>
      <c r="AS11" s="500"/>
      <c r="AT11" s="501"/>
      <c r="AU11" s="502" t="s">
        <v>126</v>
      </c>
      <c r="AV11" s="503"/>
      <c r="AW11" s="503"/>
      <c r="AX11" s="503"/>
      <c r="AY11" s="504" t="s">
        <v>127</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128</v>
      </c>
      <c r="CE11" s="474"/>
      <c r="CF11" s="474"/>
      <c r="CG11" s="474"/>
      <c r="CH11" s="474"/>
      <c r="CI11" s="474"/>
      <c r="CJ11" s="474"/>
      <c r="CK11" s="474"/>
      <c r="CL11" s="474"/>
      <c r="CM11" s="474"/>
      <c r="CN11" s="474"/>
      <c r="CO11" s="474"/>
      <c r="CP11" s="474"/>
      <c r="CQ11" s="474"/>
      <c r="CR11" s="474"/>
      <c r="CS11" s="475"/>
      <c r="CT11" s="510" t="s">
        <v>129</v>
      </c>
      <c r="CU11" s="511"/>
      <c r="CV11" s="511"/>
      <c r="CW11" s="511"/>
      <c r="CX11" s="511"/>
      <c r="CY11" s="511"/>
      <c r="CZ11" s="511"/>
      <c r="DA11" s="512"/>
      <c r="DB11" s="510" t="s">
        <v>129</v>
      </c>
      <c r="DC11" s="511"/>
      <c r="DD11" s="511"/>
      <c r="DE11" s="511"/>
      <c r="DF11" s="511"/>
      <c r="DG11" s="511"/>
      <c r="DH11" s="511"/>
      <c r="DI11" s="512"/>
      <c r="DJ11" s="186"/>
      <c r="DK11" s="186"/>
      <c r="DL11" s="186"/>
      <c r="DM11" s="186"/>
      <c r="DN11" s="186"/>
      <c r="DO11" s="186"/>
    </row>
    <row r="12" spans="1:119" ht="18.75" customHeight="1">
      <c r="A12" s="187"/>
      <c r="B12" s="530" t="s">
        <v>130</v>
      </c>
      <c r="C12" s="531"/>
      <c r="D12" s="531"/>
      <c r="E12" s="531"/>
      <c r="F12" s="531"/>
      <c r="G12" s="531"/>
      <c r="H12" s="531"/>
      <c r="I12" s="531"/>
      <c r="J12" s="531"/>
      <c r="K12" s="532"/>
      <c r="L12" s="539" t="s">
        <v>131</v>
      </c>
      <c r="M12" s="540"/>
      <c r="N12" s="540"/>
      <c r="O12" s="540"/>
      <c r="P12" s="540"/>
      <c r="Q12" s="541"/>
      <c r="R12" s="542">
        <v>38135</v>
      </c>
      <c r="S12" s="543"/>
      <c r="T12" s="543"/>
      <c r="U12" s="543"/>
      <c r="V12" s="544"/>
      <c r="W12" s="545" t="s">
        <v>1</v>
      </c>
      <c r="X12" s="503"/>
      <c r="Y12" s="503"/>
      <c r="Z12" s="503"/>
      <c r="AA12" s="503"/>
      <c r="AB12" s="546"/>
      <c r="AC12" s="547" t="s">
        <v>132</v>
      </c>
      <c r="AD12" s="548"/>
      <c r="AE12" s="548"/>
      <c r="AF12" s="548"/>
      <c r="AG12" s="549"/>
      <c r="AH12" s="547" t="s">
        <v>133</v>
      </c>
      <c r="AI12" s="548"/>
      <c r="AJ12" s="548"/>
      <c r="AK12" s="548"/>
      <c r="AL12" s="550"/>
      <c r="AM12" s="499" t="s">
        <v>134</v>
      </c>
      <c r="AN12" s="500"/>
      <c r="AO12" s="500"/>
      <c r="AP12" s="500"/>
      <c r="AQ12" s="500"/>
      <c r="AR12" s="500"/>
      <c r="AS12" s="500"/>
      <c r="AT12" s="501"/>
      <c r="AU12" s="502" t="s">
        <v>126</v>
      </c>
      <c r="AV12" s="503"/>
      <c r="AW12" s="503"/>
      <c r="AX12" s="503"/>
      <c r="AY12" s="504" t="s">
        <v>135</v>
      </c>
      <c r="AZ12" s="505"/>
      <c r="BA12" s="505"/>
      <c r="BB12" s="505"/>
      <c r="BC12" s="505"/>
      <c r="BD12" s="505"/>
      <c r="BE12" s="505"/>
      <c r="BF12" s="505"/>
      <c r="BG12" s="505"/>
      <c r="BH12" s="505"/>
      <c r="BI12" s="505"/>
      <c r="BJ12" s="505"/>
      <c r="BK12" s="505"/>
      <c r="BL12" s="505"/>
      <c r="BM12" s="506"/>
      <c r="BN12" s="470">
        <v>251751</v>
      </c>
      <c r="BO12" s="471"/>
      <c r="BP12" s="471"/>
      <c r="BQ12" s="471"/>
      <c r="BR12" s="471"/>
      <c r="BS12" s="471"/>
      <c r="BT12" s="471"/>
      <c r="BU12" s="472"/>
      <c r="BV12" s="470">
        <v>272901</v>
      </c>
      <c r="BW12" s="471"/>
      <c r="BX12" s="471"/>
      <c r="BY12" s="471"/>
      <c r="BZ12" s="471"/>
      <c r="CA12" s="471"/>
      <c r="CB12" s="471"/>
      <c r="CC12" s="472"/>
      <c r="CD12" s="473" t="s">
        <v>136</v>
      </c>
      <c r="CE12" s="474"/>
      <c r="CF12" s="474"/>
      <c r="CG12" s="474"/>
      <c r="CH12" s="474"/>
      <c r="CI12" s="474"/>
      <c r="CJ12" s="474"/>
      <c r="CK12" s="474"/>
      <c r="CL12" s="474"/>
      <c r="CM12" s="474"/>
      <c r="CN12" s="474"/>
      <c r="CO12" s="474"/>
      <c r="CP12" s="474"/>
      <c r="CQ12" s="474"/>
      <c r="CR12" s="474"/>
      <c r="CS12" s="475"/>
      <c r="CT12" s="510" t="s">
        <v>129</v>
      </c>
      <c r="CU12" s="511"/>
      <c r="CV12" s="511"/>
      <c r="CW12" s="511"/>
      <c r="CX12" s="511"/>
      <c r="CY12" s="511"/>
      <c r="CZ12" s="511"/>
      <c r="DA12" s="512"/>
      <c r="DB12" s="510" t="s">
        <v>129</v>
      </c>
      <c r="DC12" s="511"/>
      <c r="DD12" s="511"/>
      <c r="DE12" s="511"/>
      <c r="DF12" s="511"/>
      <c r="DG12" s="511"/>
      <c r="DH12" s="511"/>
      <c r="DI12" s="512"/>
      <c r="DJ12" s="186"/>
      <c r="DK12" s="186"/>
      <c r="DL12" s="186"/>
      <c r="DM12" s="186"/>
      <c r="DN12" s="186"/>
      <c r="DO12" s="186"/>
    </row>
    <row r="13" spans="1:119" ht="18.75" customHeight="1">
      <c r="A13" s="187"/>
      <c r="B13" s="533"/>
      <c r="C13" s="534"/>
      <c r="D13" s="534"/>
      <c r="E13" s="534"/>
      <c r="F13" s="534"/>
      <c r="G13" s="534"/>
      <c r="H13" s="534"/>
      <c r="I13" s="534"/>
      <c r="J13" s="534"/>
      <c r="K13" s="535"/>
      <c r="L13" s="197"/>
      <c r="M13" s="561" t="s">
        <v>137</v>
      </c>
      <c r="N13" s="562"/>
      <c r="O13" s="562"/>
      <c r="P13" s="562"/>
      <c r="Q13" s="563"/>
      <c r="R13" s="554">
        <v>37318</v>
      </c>
      <c r="S13" s="555"/>
      <c r="T13" s="555"/>
      <c r="U13" s="555"/>
      <c r="V13" s="556"/>
      <c r="W13" s="486" t="s">
        <v>138</v>
      </c>
      <c r="X13" s="487"/>
      <c r="Y13" s="487"/>
      <c r="Z13" s="487"/>
      <c r="AA13" s="487"/>
      <c r="AB13" s="477"/>
      <c r="AC13" s="521">
        <v>607</v>
      </c>
      <c r="AD13" s="522"/>
      <c r="AE13" s="522"/>
      <c r="AF13" s="522"/>
      <c r="AG13" s="564"/>
      <c r="AH13" s="521">
        <v>638</v>
      </c>
      <c r="AI13" s="522"/>
      <c r="AJ13" s="522"/>
      <c r="AK13" s="522"/>
      <c r="AL13" s="523"/>
      <c r="AM13" s="499" t="s">
        <v>139</v>
      </c>
      <c r="AN13" s="500"/>
      <c r="AO13" s="500"/>
      <c r="AP13" s="500"/>
      <c r="AQ13" s="500"/>
      <c r="AR13" s="500"/>
      <c r="AS13" s="500"/>
      <c r="AT13" s="501"/>
      <c r="AU13" s="502" t="s">
        <v>140</v>
      </c>
      <c r="AV13" s="503"/>
      <c r="AW13" s="503"/>
      <c r="AX13" s="503"/>
      <c r="AY13" s="504" t="s">
        <v>141</v>
      </c>
      <c r="AZ13" s="505"/>
      <c r="BA13" s="505"/>
      <c r="BB13" s="505"/>
      <c r="BC13" s="505"/>
      <c r="BD13" s="505"/>
      <c r="BE13" s="505"/>
      <c r="BF13" s="505"/>
      <c r="BG13" s="505"/>
      <c r="BH13" s="505"/>
      <c r="BI13" s="505"/>
      <c r="BJ13" s="505"/>
      <c r="BK13" s="505"/>
      <c r="BL13" s="505"/>
      <c r="BM13" s="506"/>
      <c r="BN13" s="470">
        <v>421347</v>
      </c>
      <c r="BO13" s="471"/>
      <c r="BP13" s="471"/>
      <c r="BQ13" s="471"/>
      <c r="BR13" s="471"/>
      <c r="BS13" s="471"/>
      <c r="BT13" s="471"/>
      <c r="BU13" s="472"/>
      <c r="BV13" s="470">
        <v>-205837</v>
      </c>
      <c r="BW13" s="471"/>
      <c r="BX13" s="471"/>
      <c r="BY13" s="471"/>
      <c r="BZ13" s="471"/>
      <c r="CA13" s="471"/>
      <c r="CB13" s="471"/>
      <c r="CC13" s="472"/>
      <c r="CD13" s="473" t="s">
        <v>142</v>
      </c>
      <c r="CE13" s="474"/>
      <c r="CF13" s="474"/>
      <c r="CG13" s="474"/>
      <c r="CH13" s="474"/>
      <c r="CI13" s="474"/>
      <c r="CJ13" s="474"/>
      <c r="CK13" s="474"/>
      <c r="CL13" s="474"/>
      <c r="CM13" s="474"/>
      <c r="CN13" s="474"/>
      <c r="CO13" s="474"/>
      <c r="CP13" s="474"/>
      <c r="CQ13" s="474"/>
      <c r="CR13" s="474"/>
      <c r="CS13" s="475"/>
      <c r="CT13" s="467">
        <v>10.9</v>
      </c>
      <c r="CU13" s="468"/>
      <c r="CV13" s="468"/>
      <c r="CW13" s="468"/>
      <c r="CX13" s="468"/>
      <c r="CY13" s="468"/>
      <c r="CZ13" s="468"/>
      <c r="DA13" s="469"/>
      <c r="DB13" s="467">
        <v>10.8</v>
      </c>
      <c r="DC13" s="468"/>
      <c r="DD13" s="468"/>
      <c r="DE13" s="468"/>
      <c r="DF13" s="468"/>
      <c r="DG13" s="468"/>
      <c r="DH13" s="468"/>
      <c r="DI13" s="469"/>
      <c r="DJ13" s="186"/>
      <c r="DK13" s="186"/>
      <c r="DL13" s="186"/>
      <c r="DM13" s="186"/>
      <c r="DN13" s="186"/>
      <c r="DO13" s="186"/>
    </row>
    <row r="14" spans="1:119" ht="18.75" customHeight="1" thickBot="1">
      <c r="A14" s="187"/>
      <c r="B14" s="533"/>
      <c r="C14" s="534"/>
      <c r="D14" s="534"/>
      <c r="E14" s="534"/>
      <c r="F14" s="534"/>
      <c r="G14" s="534"/>
      <c r="H14" s="534"/>
      <c r="I14" s="534"/>
      <c r="J14" s="534"/>
      <c r="K14" s="535"/>
      <c r="L14" s="551" t="s">
        <v>143</v>
      </c>
      <c r="M14" s="552"/>
      <c r="N14" s="552"/>
      <c r="O14" s="552"/>
      <c r="P14" s="552"/>
      <c r="Q14" s="553"/>
      <c r="R14" s="554">
        <v>38191</v>
      </c>
      <c r="S14" s="555"/>
      <c r="T14" s="555"/>
      <c r="U14" s="555"/>
      <c r="V14" s="556"/>
      <c r="W14" s="460"/>
      <c r="X14" s="461"/>
      <c r="Y14" s="461"/>
      <c r="Z14" s="461"/>
      <c r="AA14" s="461"/>
      <c r="AB14" s="450"/>
      <c r="AC14" s="557">
        <v>3.7</v>
      </c>
      <c r="AD14" s="558"/>
      <c r="AE14" s="558"/>
      <c r="AF14" s="558"/>
      <c r="AG14" s="559"/>
      <c r="AH14" s="557">
        <v>3.7</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144</v>
      </c>
      <c r="CE14" s="566"/>
      <c r="CF14" s="566"/>
      <c r="CG14" s="566"/>
      <c r="CH14" s="566"/>
      <c r="CI14" s="566"/>
      <c r="CJ14" s="566"/>
      <c r="CK14" s="566"/>
      <c r="CL14" s="566"/>
      <c r="CM14" s="566"/>
      <c r="CN14" s="566"/>
      <c r="CO14" s="566"/>
      <c r="CP14" s="566"/>
      <c r="CQ14" s="566"/>
      <c r="CR14" s="566"/>
      <c r="CS14" s="567"/>
      <c r="CT14" s="568">
        <v>100.2</v>
      </c>
      <c r="CU14" s="569"/>
      <c r="CV14" s="569"/>
      <c r="CW14" s="569"/>
      <c r="CX14" s="569"/>
      <c r="CY14" s="569"/>
      <c r="CZ14" s="569"/>
      <c r="DA14" s="570"/>
      <c r="DB14" s="568">
        <v>105.1</v>
      </c>
      <c r="DC14" s="569"/>
      <c r="DD14" s="569"/>
      <c r="DE14" s="569"/>
      <c r="DF14" s="569"/>
      <c r="DG14" s="569"/>
      <c r="DH14" s="569"/>
      <c r="DI14" s="570"/>
      <c r="DJ14" s="186"/>
      <c r="DK14" s="186"/>
      <c r="DL14" s="186"/>
      <c r="DM14" s="186"/>
      <c r="DN14" s="186"/>
      <c r="DO14" s="186"/>
    </row>
    <row r="15" spans="1:119" ht="18.75" customHeight="1">
      <c r="A15" s="187"/>
      <c r="B15" s="533"/>
      <c r="C15" s="534"/>
      <c r="D15" s="534"/>
      <c r="E15" s="534"/>
      <c r="F15" s="534"/>
      <c r="G15" s="534"/>
      <c r="H15" s="534"/>
      <c r="I15" s="534"/>
      <c r="J15" s="534"/>
      <c r="K15" s="535"/>
      <c r="L15" s="197"/>
      <c r="M15" s="561" t="s">
        <v>145</v>
      </c>
      <c r="N15" s="562"/>
      <c r="O15" s="562"/>
      <c r="P15" s="562"/>
      <c r="Q15" s="563"/>
      <c r="R15" s="554">
        <v>37396</v>
      </c>
      <c r="S15" s="555"/>
      <c r="T15" s="555"/>
      <c r="U15" s="555"/>
      <c r="V15" s="556"/>
      <c r="W15" s="486" t="s">
        <v>146</v>
      </c>
      <c r="X15" s="487"/>
      <c r="Y15" s="487"/>
      <c r="Z15" s="487"/>
      <c r="AA15" s="487"/>
      <c r="AB15" s="477"/>
      <c r="AC15" s="521">
        <v>4202</v>
      </c>
      <c r="AD15" s="522"/>
      <c r="AE15" s="522"/>
      <c r="AF15" s="522"/>
      <c r="AG15" s="564"/>
      <c r="AH15" s="521">
        <v>4640</v>
      </c>
      <c r="AI15" s="522"/>
      <c r="AJ15" s="522"/>
      <c r="AK15" s="522"/>
      <c r="AL15" s="523"/>
      <c r="AM15" s="499"/>
      <c r="AN15" s="500"/>
      <c r="AO15" s="500"/>
      <c r="AP15" s="500"/>
      <c r="AQ15" s="500"/>
      <c r="AR15" s="500"/>
      <c r="AS15" s="500"/>
      <c r="AT15" s="501"/>
      <c r="AU15" s="502"/>
      <c r="AV15" s="503"/>
      <c r="AW15" s="503"/>
      <c r="AX15" s="503"/>
      <c r="AY15" s="430" t="s">
        <v>147</v>
      </c>
      <c r="AZ15" s="431"/>
      <c r="BA15" s="431"/>
      <c r="BB15" s="431"/>
      <c r="BC15" s="431"/>
      <c r="BD15" s="431"/>
      <c r="BE15" s="431"/>
      <c r="BF15" s="431"/>
      <c r="BG15" s="431"/>
      <c r="BH15" s="431"/>
      <c r="BI15" s="431"/>
      <c r="BJ15" s="431"/>
      <c r="BK15" s="431"/>
      <c r="BL15" s="431"/>
      <c r="BM15" s="432"/>
      <c r="BN15" s="433">
        <v>6656158</v>
      </c>
      <c r="BO15" s="434"/>
      <c r="BP15" s="434"/>
      <c r="BQ15" s="434"/>
      <c r="BR15" s="434"/>
      <c r="BS15" s="434"/>
      <c r="BT15" s="434"/>
      <c r="BU15" s="435"/>
      <c r="BV15" s="433">
        <v>6629638</v>
      </c>
      <c r="BW15" s="434"/>
      <c r="BX15" s="434"/>
      <c r="BY15" s="434"/>
      <c r="BZ15" s="434"/>
      <c r="CA15" s="434"/>
      <c r="CB15" s="434"/>
      <c r="CC15" s="435"/>
      <c r="CD15" s="571" t="s">
        <v>148</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3"/>
      <c r="C16" s="534"/>
      <c r="D16" s="534"/>
      <c r="E16" s="534"/>
      <c r="F16" s="534"/>
      <c r="G16" s="534"/>
      <c r="H16" s="534"/>
      <c r="I16" s="534"/>
      <c r="J16" s="534"/>
      <c r="K16" s="535"/>
      <c r="L16" s="551" t="s">
        <v>149</v>
      </c>
      <c r="M16" s="582"/>
      <c r="N16" s="582"/>
      <c r="O16" s="582"/>
      <c r="P16" s="582"/>
      <c r="Q16" s="583"/>
      <c r="R16" s="574" t="s">
        <v>150</v>
      </c>
      <c r="S16" s="575"/>
      <c r="T16" s="575"/>
      <c r="U16" s="575"/>
      <c r="V16" s="576"/>
      <c r="W16" s="460"/>
      <c r="X16" s="461"/>
      <c r="Y16" s="461"/>
      <c r="Z16" s="461"/>
      <c r="AA16" s="461"/>
      <c r="AB16" s="450"/>
      <c r="AC16" s="557">
        <v>25.9</v>
      </c>
      <c r="AD16" s="558"/>
      <c r="AE16" s="558"/>
      <c r="AF16" s="558"/>
      <c r="AG16" s="559"/>
      <c r="AH16" s="557">
        <v>26.8</v>
      </c>
      <c r="AI16" s="558"/>
      <c r="AJ16" s="558"/>
      <c r="AK16" s="558"/>
      <c r="AL16" s="560"/>
      <c r="AM16" s="499"/>
      <c r="AN16" s="500"/>
      <c r="AO16" s="500"/>
      <c r="AP16" s="500"/>
      <c r="AQ16" s="500"/>
      <c r="AR16" s="500"/>
      <c r="AS16" s="500"/>
      <c r="AT16" s="501"/>
      <c r="AU16" s="502"/>
      <c r="AV16" s="503"/>
      <c r="AW16" s="503"/>
      <c r="AX16" s="503"/>
      <c r="AY16" s="504" t="s">
        <v>151</v>
      </c>
      <c r="AZ16" s="505"/>
      <c r="BA16" s="505"/>
      <c r="BB16" s="505"/>
      <c r="BC16" s="505"/>
      <c r="BD16" s="505"/>
      <c r="BE16" s="505"/>
      <c r="BF16" s="505"/>
      <c r="BG16" s="505"/>
      <c r="BH16" s="505"/>
      <c r="BI16" s="505"/>
      <c r="BJ16" s="505"/>
      <c r="BK16" s="505"/>
      <c r="BL16" s="505"/>
      <c r="BM16" s="506"/>
      <c r="BN16" s="470">
        <v>6234443</v>
      </c>
      <c r="BO16" s="471"/>
      <c r="BP16" s="471"/>
      <c r="BQ16" s="471"/>
      <c r="BR16" s="471"/>
      <c r="BS16" s="471"/>
      <c r="BT16" s="471"/>
      <c r="BU16" s="472"/>
      <c r="BV16" s="470">
        <v>5964218</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c r="A17" s="187"/>
      <c r="B17" s="536"/>
      <c r="C17" s="537"/>
      <c r="D17" s="537"/>
      <c r="E17" s="537"/>
      <c r="F17" s="537"/>
      <c r="G17" s="537"/>
      <c r="H17" s="537"/>
      <c r="I17" s="537"/>
      <c r="J17" s="537"/>
      <c r="K17" s="538"/>
      <c r="L17" s="202"/>
      <c r="M17" s="577" t="s">
        <v>152</v>
      </c>
      <c r="N17" s="578"/>
      <c r="O17" s="578"/>
      <c r="P17" s="578"/>
      <c r="Q17" s="579"/>
      <c r="R17" s="574" t="s">
        <v>153</v>
      </c>
      <c r="S17" s="575"/>
      <c r="T17" s="575"/>
      <c r="U17" s="575"/>
      <c r="V17" s="576"/>
      <c r="W17" s="486" t="s">
        <v>154</v>
      </c>
      <c r="X17" s="487"/>
      <c r="Y17" s="487"/>
      <c r="Z17" s="487"/>
      <c r="AA17" s="487"/>
      <c r="AB17" s="477"/>
      <c r="AC17" s="521">
        <v>11415</v>
      </c>
      <c r="AD17" s="522"/>
      <c r="AE17" s="522"/>
      <c r="AF17" s="522"/>
      <c r="AG17" s="564"/>
      <c r="AH17" s="521">
        <v>12053</v>
      </c>
      <c r="AI17" s="522"/>
      <c r="AJ17" s="522"/>
      <c r="AK17" s="522"/>
      <c r="AL17" s="523"/>
      <c r="AM17" s="499"/>
      <c r="AN17" s="500"/>
      <c r="AO17" s="500"/>
      <c r="AP17" s="500"/>
      <c r="AQ17" s="500"/>
      <c r="AR17" s="500"/>
      <c r="AS17" s="500"/>
      <c r="AT17" s="501"/>
      <c r="AU17" s="502"/>
      <c r="AV17" s="503"/>
      <c r="AW17" s="503"/>
      <c r="AX17" s="503"/>
      <c r="AY17" s="504" t="s">
        <v>155</v>
      </c>
      <c r="AZ17" s="505"/>
      <c r="BA17" s="505"/>
      <c r="BB17" s="505"/>
      <c r="BC17" s="505"/>
      <c r="BD17" s="505"/>
      <c r="BE17" s="505"/>
      <c r="BF17" s="505"/>
      <c r="BG17" s="505"/>
      <c r="BH17" s="505"/>
      <c r="BI17" s="505"/>
      <c r="BJ17" s="505"/>
      <c r="BK17" s="505"/>
      <c r="BL17" s="505"/>
      <c r="BM17" s="506"/>
      <c r="BN17" s="470">
        <v>8592509</v>
      </c>
      <c r="BO17" s="471"/>
      <c r="BP17" s="471"/>
      <c r="BQ17" s="471"/>
      <c r="BR17" s="471"/>
      <c r="BS17" s="471"/>
      <c r="BT17" s="471"/>
      <c r="BU17" s="472"/>
      <c r="BV17" s="470">
        <v>8614414</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c r="A18" s="187"/>
      <c r="B18" s="584" t="s">
        <v>156</v>
      </c>
      <c r="C18" s="513"/>
      <c r="D18" s="513"/>
      <c r="E18" s="585"/>
      <c r="F18" s="585"/>
      <c r="G18" s="585"/>
      <c r="H18" s="585"/>
      <c r="I18" s="585"/>
      <c r="J18" s="585"/>
      <c r="K18" s="585"/>
      <c r="L18" s="586">
        <v>15.33</v>
      </c>
      <c r="M18" s="586"/>
      <c r="N18" s="586"/>
      <c r="O18" s="586"/>
      <c r="P18" s="586"/>
      <c r="Q18" s="586"/>
      <c r="R18" s="587"/>
      <c r="S18" s="587"/>
      <c r="T18" s="587"/>
      <c r="U18" s="587"/>
      <c r="V18" s="588"/>
      <c r="W18" s="488"/>
      <c r="X18" s="489"/>
      <c r="Y18" s="489"/>
      <c r="Z18" s="489"/>
      <c r="AA18" s="489"/>
      <c r="AB18" s="480"/>
      <c r="AC18" s="589">
        <v>70.400000000000006</v>
      </c>
      <c r="AD18" s="590"/>
      <c r="AE18" s="590"/>
      <c r="AF18" s="590"/>
      <c r="AG18" s="591"/>
      <c r="AH18" s="589">
        <v>69.5</v>
      </c>
      <c r="AI18" s="590"/>
      <c r="AJ18" s="590"/>
      <c r="AK18" s="590"/>
      <c r="AL18" s="592"/>
      <c r="AM18" s="499"/>
      <c r="AN18" s="500"/>
      <c r="AO18" s="500"/>
      <c r="AP18" s="500"/>
      <c r="AQ18" s="500"/>
      <c r="AR18" s="500"/>
      <c r="AS18" s="500"/>
      <c r="AT18" s="501"/>
      <c r="AU18" s="502"/>
      <c r="AV18" s="503"/>
      <c r="AW18" s="503"/>
      <c r="AX18" s="503"/>
      <c r="AY18" s="504" t="s">
        <v>157</v>
      </c>
      <c r="AZ18" s="505"/>
      <c r="BA18" s="505"/>
      <c r="BB18" s="505"/>
      <c r="BC18" s="505"/>
      <c r="BD18" s="505"/>
      <c r="BE18" s="505"/>
      <c r="BF18" s="505"/>
      <c r="BG18" s="505"/>
      <c r="BH18" s="505"/>
      <c r="BI18" s="505"/>
      <c r="BJ18" s="505"/>
      <c r="BK18" s="505"/>
      <c r="BL18" s="505"/>
      <c r="BM18" s="506"/>
      <c r="BN18" s="470">
        <v>8054314</v>
      </c>
      <c r="BO18" s="471"/>
      <c r="BP18" s="471"/>
      <c r="BQ18" s="471"/>
      <c r="BR18" s="471"/>
      <c r="BS18" s="471"/>
      <c r="BT18" s="471"/>
      <c r="BU18" s="472"/>
      <c r="BV18" s="470">
        <v>8052952</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c r="A19" s="187"/>
      <c r="B19" s="584" t="s">
        <v>158</v>
      </c>
      <c r="C19" s="513"/>
      <c r="D19" s="513"/>
      <c r="E19" s="585"/>
      <c r="F19" s="585"/>
      <c r="G19" s="585"/>
      <c r="H19" s="585"/>
      <c r="I19" s="585"/>
      <c r="J19" s="585"/>
      <c r="K19" s="585"/>
      <c r="L19" s="593">
        <v>2507</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159</v>
      </c>
      <c r="AZ19" s="505"/>
      <c r="BA19" s="505"/>
      <c r="BB19" s="505"/>
      <c r="BC19" s="505"/>
      <c r="BD19" s="505"/>
      <c r="BE19" s="505"/>
      <c r="BF19" s="505"/>
      <c r="BG19" s="505"/>
      <c r="BH19" s="505"/>
      <c r="BI19" s="505"/>
      <c r="BJ19" s="505"/>
      <c r="BK19" s="505"/>
      <c r="BL19" s="505"/>
      <c r="BM19" s="506"/>
      <c r="BN19" s="470">
        <v>10395583</v>
      </c>
      <c r="BO19" s="471"/>
      <c r="BP19" s="471"/>
      <c r="BQ19" s="471"/>
      <c r="BR19" s="471"/>
      <c r="BS19" s="471"/>
      <c r="BT19" s="471"/>
      <c r="BU19" s="472"/>
      <c r="BV19" s="470">
        <v>10048839</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c r="A20" s="187"/>
      <c r="B20" s="584" t="s">
        <v>160</v>
      </c>
      <c r="C20" s="513"/>
      <c r="D20" s="513"/>
      <c r="E20" s="585"/>
      <c r="F20" s="585"/>
      <c r="G20" s="585"/>
      <c r="H20" s="585"/>
      <c r="I20" s="585"/>
      <c r="J20" s="585"/>
      <c r="K20" s="585"/>
      <c r="L20" s="593">
        <v>15035</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c r="A21" s="187"/>
      <c r="B21" s="604" t="s">
        <v>161</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c r="A22" s="187"/>
      <c r="B22" s="607" t="s">
        <v>162</v>
      </c>
      <c r="C22" s="608"/>
      <c r="D22" s="609"/>
      <c r="E22" s="482" t="s">
        <v>1</v>
      </c>
      <c r="F22" s="487"/>
      <c r="G22" s="487"/>
      <c r="H22" s="487"/>
      <c r="I22" s="487"/>
      <c r="J22" s="487"/>
      <c r="K22" s="477"/>
      <c r="L22" s="482" t="s">
        <v>163</v>
      </c>
      <c r="M22" s="487"/>
      <c r="N22" s="487"/>
      <c r="O22" s="487"/>
      <c r="P22" s="477"/>
      <c r="Q22" s="616" t="s">
        <v>164</v>
      </c>
      <c r="R22" s="617"/>
      <c r="S22" s="617"/>
      <c r="T22" s="617"/>
      <c r="U22" s="617"/>
      <c r="V22" s="618"/>
      <c r="W22" s="622" t="s">
        <v>165</v>
      </c>
      <c r="X22" s="608"/>
      <c r="Y22" s="609"/>
      <c r="Z22" s="482" t="s">
        <v>1</v>
      </c>
      <c r="AA22" s="487"/>
      <c r="AB22" s="487"/>
      <c r="AC22" s="487"/>
      <c r="AD22" s="487"/>
      <c r="AE22" s="487"/>
      <c r="AF22" s="487"/>
      <c r="AG22" s="477"/>
      <c r="AH22" s="635" t="s">
        <v>166</v>
      </c>
      <c r="AI22" s="487"/>
      <c r="AJ22" s="487"/>
      <c r="AK22" s="487"/>
      <c r="AL22" s="477"/>
      <c r="AM22" s="635" t="s">
        <v>167</v>
      </c>
      <c r="AN22" s="636"/>
      <c r="AO22" s="636"/>
      <c r="AP22" s="636"/>
      <c r="AQ22" s="636"/>
      <c r="AR22" s="637"/>
      <c r="AS22" s="616" t="s">
        <v>164</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168</v>
      </c>
      <c r="AZ23" s="431"/>
      <c r="BA23" s="431"/>
      <c r="BB23" s="431"/>
      <c r="BC23" s="431"/>
      <c r="BD23" s="431"/>
      <c r="BE23" s="431"/>
      <c r="BF23" s="431"/>
      <c r="BG23" s="431"/>
      <c r="BH23" s="431"/>
      <c r="BI23" s="431"/>
      <c r="BJ23" s="431"/>
      <c r="BK23" s="431"/>
      <c r="BL23" s="431"/>
      <c r="BM23" s="432"/>
      <c r="BN23" s="470">
        <v>12652979</v>
      </c>
      <c r="BO23" s="471"/>
      <c r="BP23" s="471"/>
      <c r="BQ23" s="471"/>
      <c r="BR23" s="471"/>
      <c r="BS23" s="471"/>
      <c r="BT23" s="471"/>
      <c r="BU23" s="472"/>
      <c r="BV23" s="470">
        <v>13414297</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c r="A24" s="187"/>
      <c r="B24" s="610"/>
      <c r="C24" s="611"/>
      <c r="D24" s="612"/>
      <c r="E24" s="520" t="s">
        <v>169</v>
      </c>
      <c r="F24" s="500"/>
      <c r="G24" s="500"/>
      <c r="H24" s="500"/>
      <c r="I24" s="500"/>
      <c r="J24" s="500"/>
      <c r="K24" s="501"/>
      <c r="L24" s="521">
        <v>1</v>
      </c>
      <c r="M24" s="522"/>
      <c r="N24" s="522"/>
      <c r="O24" s="522"/>
      <c r="P24" s="564"/>
      <c r="Q24" s="521">
        <v>7500</v>
      </c>
      <c r="R24" s="522"/>
      <c r="S24" s="522"/>
      <c r="T24" s="522"/>
      <c r="U24" s="522"/>
      <c r="V24" s="564"/>
      <c r="W24" s="623"/>
      <c r="X24" s="611"/>
      <c r="Y24" s="612"/>
      <c r="Z24" s="520" t="s">
        <v>170</v>
      </c>
      <c r="AA24" s="500"/>
      <c r="AB24" s="500"/>
      <c r="AC24" s="500"/>
      <c r="AD24" s="500"/>
      <c r="AE24" s="500"/>
      <c r="AF24" s="500"/>
      <c r="AG24" s="501"/>
      <c r="AH24" s="521">
        <v>246</v>
      </c>
      <c r="AI24" s="522"/>
      <c r="AJ24" s="522"/>
      <c r="AK24" s="522"/>
      <c r="AL24" s="564"/>
      <c r="AM24" s="521">
        <v>759648</v>
      </c>
      <c r="AN24" s="522"/>
      <c r="AO24" s="522"/>
      <c r="AP24" s="522"/>
      <c r="AQ24" s="522"/>
      <c r="AR24" s="564"/>
      <c r="AS24" s="521">
        <v>3088</v>
      </c>
      <c r="AT24" s="522"/>
      <c r="AU24" s="522"/>
      <c r="AV24" s="522"/>
      <c r="AW24" s="522"/>
      <c r="AX24" s="523"/>
      <c r="AY24" s="643" t="s">
        <v>171</v>
      </c>
      <c r="AZ24" s="644"/>
      <c r="BA24" s="644"/>
      <c r="BB24" s="644"/>
      <c r="BC24" s="644"/>
      <c r="BD24" s="644"/>
      <c r="BE24" s="644"/>
      <c r="BF24" s="644"/>
      <c r="BG24" s="644"/>
      <c r="BH24" s="644"/>
      <c r="BI24" s="644"/>
      <c r="BJ24" s="644"/>
      <c r="BK24" s="644"/>
      <c r="BL24" s="644"/>
      <c r="BM24" s="645"/>
      <c r="BN24" s="470">
        <v>3201959</v>
      </c>
      <c r="BO24" s="471"/>
      <c r="BP24" s="471"/>
      <c r="BQ24" s="471"/>
      <c r="BR24" s="471"/>
      <c r="BS24" s="471"/>
      <c r="BT24" s="471"/>
      <c r="BU24" s="472"/>
      <c r="BV24" s="470">
        <v>3667807</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c r="A25" s="187"/>
      <c r="B25" s="610"/>
      <c r="C25" s="611"/>
      <c r="D25" s="612"/>
      <c r="E25" s="520" t="s">
        <v>172</v>
      </c>
      <c r="F25" s="500"/>
      <c r="G25" s="500"/>
      <c r="H25" s="500"/>
      <c r="I25" s="500"/>
      <c r="J25" s="500"/>
      <c r="K25" s="501"/>
      <c r="L25" s="521">
        <v>1</v>
      </c>
      <c r="M25" s="522"/>
      <c r="N25" s="522"/>
      <c r="O25" s="522"/>
      <c r="P25" s="564"/>
      <c r="Q25" s="521">
        <v>6400</v>
      </c>
      <c r="R25" s="522"/>
      <c r="S25" s="522"/>
      <c r="T25" s="522"/>
      <c r="U25" s="522"/>
      <c r="V25" s="564"/>
      <c r="W25" s="623"/>
      <c r="X25" s="611"/>
      <c r="Y25" s="612"/>
      <c r="Z25" s="520" t="s">
        <v>173</v>
      </c>
      <c r="AA25" s="500"/>
      <c r="AB25" s="500"/>
      <c r="AC25" s="500"/>
      <c r="AD25" s="500"/>
      <c r="AE25" s="500"/>
      <c r="AF25" s="500"/>
      <c r="AG25" s="501"/>
      <c r="AH25" s="521" t="s">
        <v>174</v>
      </c>
      <c r="AI25" s="522"/>
      <c r="AJ25" s="522"/>
      <c r="AK25" s="522"/>
      <c r="AL25" s="564"/>
      <c r="AM25" s="521" t="s">
        <v>174</v>
      </c>
      <c r="AN25" s="522"/>
      <c r="AO25" s="522"/>
      <c r="AP25" s="522"/>
      <c r="AQ25" s="522"/>
      <c r="AR25" s="564"/>
      <c r="AS25" s="521" t="s">
        <v>175</v>
      </c>
      <c r="AT25" s="522"/>
      <c r="AU25" s="522"/>
      <c r="AV25" s="522"/>
      <c r="AW25" s="522"/>
      <c r="AX25" s="523"/>
      <c r="AY25" s="430" t="s">
        <v>176</v>
      </c>
      <c r="AZ25" s="431"/>
      <c r="BA25" s="431"/>
      <c r="BB25" s="431"/>
      <c r="BC25" s="431"/>
      <c r="BD25" s="431"/>
      <c r="BE25" s="431"/>
      <c r="BF25" s="431"/>
      <c r="BG25" s="431"/>
      <c r="BH25" s="431"/>
      <c r="BI25" s="431"/>
      <c r="BJ25" s="431"/>
      <c r="BK25" s="431"/>
      <c r="BL25" s="431"/>
      <c r="BM25" s="432"/>
      <c r="BN25" s="433">
        <v>1354857</v>
      </c>
      <c r="BO25" s="434"/>
      <c r="BP25" s="434"/>
      <c r="BQ25" s="434"/>
      <c r="BR25" s="434"/>
      <c r="BS25" s="434"/>
      <c r="BT25" s="434"/>
      <c r="BU25" s="435"/>
      <c r="BV25" s="433">
        <v>1141593</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c r="A26" s="187"/>
      <c r="B26" s="610"/>
      <c r="C26" s="611"/>
      <c r="D26" s="612"/>
      <c r="E26" s="520" t="s">
        <v>177</v>
      </c>
      <c r="F26" s="500"/>
      <c r="G26" s="500"/>
      <c r="H26" s="500"/>
      <c r="I26" s="500"/>
      <c r="J26" s="500"/>
      <c r="K26" s="501"/>
      <c r="L26" s="521">
        <v>1</v>
      </c>
      <c r="M26" s="522"/>
      <c r="N26" s="522"/>
      <c r="O26" s="522"/>
      <c r="P26" s="564"/>
      <c r="Q26" s="521">
        <v>6100</v>
      </c>
      <c r="R26" s="522"/>
      <c r="S26" s="522"/>
      <c r="T26" s="522"/>
      <c r="U26" s="522"/>
      <c r="V26" s="564"/>
      <c r="W26" s="623"/>
      <c r="X26" s="611"/>
      <c r="Y26" s="612"/>
      <c r="Z26" s="520" t="s">
        <v>178</v>
      </c>
      <c r="AA26" s="633"/>
      <c r="AB26" s="633"/>
      <c r="AC26" s="633"/>
      <c r="AD26" s="633"/>
      <c r="AE26" s="633"/>
      <c r="AF26" s="633"/>
      <c r="AG26" s="634"/>
      <c r="AH26" s="521">
        <v>3</v>
      </c>
      <c r="AI26" s="522"/>
      <c r="AJ26" s="522"/>
      <c r="AK26" s="522"/>
      <c r="AL26" s="564"/>
      <c r="AM26" s="521">
        <v>9294</v>
      </c>
      <c r="AN26" s="522"/>
      <c r="AO26" s="522"/>
      <c r="AP26" s="522"/>
      <c r="AQ26" s="522"/>
      <c r="AR26" s="564"/>
      <c r="AS26" s="521">
        <v>3098</v>
      </c>
      <c r="AT26" s="522"/>
      <c r="AU26" s="522"/>
      <c r="AV26" s="522"/>
      <c r="AW26" s="522"/>
      <c r="AX26" s="523"/>
      <c r="AY26" s="473" t="s">
        <v>179</v>
      </c>
      <c r="AZ26" s="474"/>
      <c r="BA26" s="474"/>
      <c r="BB26" s="474"/>
      <c r="BC26" s="474"/>
      <c r="BD26" s="474"/>
      <c r="BE26" s="474"/>
      <c r="BF26" s="474"/>
      <c r="BG26" s="474"/>
      <c r="BH26" s="474"/>
      <c r="BI26" s="474"/>
      <c r="BJ26" s="474"/>
      <c r="BK26" s="474"/>
      <c r="BL26" s="474"/>
      <c r="BM26" s="475"/>
      <c r="BN26" s="470" t="s">
        <v>175</v>
      </c>
      <c r="BO26" s="471"/>
      <c r="BP26" s="471"/>
      <c r="BQ26" s="471"/>
      <c r="BR26" s="471"/>
      <c r="BS26" s="471"/>
      <c r="BT26" s="471"/>
      <c r="BU26" s="472"/>
      <c r="BV26" s="470" t="s">
        <v>175</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c r="A27" s="187"/>
      <c r="B27" s="610"/>
      <c r="C27" s="611"/>
      <c r="D27" s="612"/>
      <c r="E27" s="520" t="s">
        <v>180</v>
      </c>
      <c r="F27" s="500"/>
      <c r="G27" s="500"/>
      <c r="H27" s="500"/>
      <c r="I27" s="500"/>
      <c r="J27" s="500"/>
      <c r="K27" s="501"/>
      <c r="L27" s="521">
        <v>1</v>
      </c>
      <c r="M27" s="522"/>
      <c r="N27" s="522"/>
      <c r="O27" s="522"/>
      <c r="P27" s="564"/>
      <c r="Q27" s="521">
        <v>3260</v>
      </c>
      <c r="R27" s="522"/>
      <c r="S27" s="522"/>
      <c r="T27" s="522"/>
      <c r="U27" s="522"/>
      <c r="V27" s="564"/>
      <c r="W27" s="623"/>
      <c r="X27" s="611"/>
      <c r="Y27" s="612"/>
      <c r="Z27" s="520" t="s">
        <v>181</v>
      </c>
      <c r="AA27" s="500"/>
      <c r="AB27" s="500"/>
      <c r="AC27" s="500"/>
      <c r="AD27" s="500"/>
      <c r="AE27" s="500"/>
      <c r="AF27" s="500"/>
      <c r="AG27" s="501"/>
      <c r="AH27" s="521">
        <v>6</v>
      </c>
      <c r="AI27" s="522"/>
      <c r="AJ27" s="522"/>
      <c r="AK27" s="522"/>
      <c r="AL27" s="564"/>
      <c r="AM27" s="521">
        <v>23586</v>
      </c>
      <c r="AN27" s="522"/>
      <c r="AO27" s="522"/>
      <c r="AP27" s="522"/>
      <c r="AQ27" s="522"/>
      <c r="AR27" s="564"/>
      <c r="AS27" s="521">
        <v>3931</v>
      </c>
      <c r="AT27" s="522"/>
      <c r="AU27" s="522"/>
      <c r="AV27" s="522"/>
      <c r="AW27" s="522"/>
      <c r="AX27" s="523"/>
      <c r="AY27" s="565" t="s">
        <v>182</v>
      </c>
      <c r="AZ27" s="566"/>
      <c r="BA27" s="566"/>
      <c r="BB27" s="566"/>
      <c r="BC27" s="566"/>
      <c r="BD27" s="566"/>
      <c r="BE27" s="566"/>
      <c r="BF27" s="566"/>
      <c r="BG27" s="566"/>
      <c r="BH27" s="566"/>
      <c r="BI27" s="566"/>
      <c r="BJ27" s="566"/>
      <c r="BK27" s="566"/>
      <c r="BL27" s="566"/>
      <c r="BM27" s="567"/>
      <c r="BN27" s="646" t="s">
        <v>175</v>
      </c>
      <c r="BO27" s="647"/>
      <c r="BP27" s="647"/>
      <c r="BQ27" s="647"/>
      <c r="BR27" s="647"/>
      <c r="BS27" s="647"/>
      <c r="BT27" s="647"/>
      <c r="BU27" s="648"/>
      <c r="BV27" s="646" t="s">
        <v>183</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c r="A28" s="187"/>
      <c r="B28" s="610"/>
      <c r="C28" s="611"/>
      <c r="D28" s="612"/>
      <c r="E28" s="520" t="s">
        <v>184</v>
      </c>
      <c r="F28" s="500"/>
      <c r="G28" s="500"/>
      <c r="H28" s="500"/>
      <c r="I28" s="500"/>
      <c r="J28" s="500"/>
      <c r="K28" s="501"/>
      <c r="L28" s="521">
        <v>1</v>
      </c>
      <c r="M28" s="522"/>
      <c r="N28" s="522"/>
      <c r="O28" s="522"/>
      <c r="P28" s="564"/>
      <c r="Q28" s="521">
        <v>2720</v>
      </c>
      <c r="R28" s="522"/>
      <c r="S28" s="522"/>
      <c r="T28" s="522"/>
      <c r="U28" s="522"/>
      <c r="V28" s="564"/>
      <c r="W28" s="623"/>
      <c r="X28" s="611"/>
      <c r="Y28" s="612"/>
      <c r="Z28" s="520" t="s">
        <v>185</v>
      </c>
      <c r="AA28" s="500"/>
      <c r="AB28" s="500"/>
      <c r="AC28" s="500"/>
      <c r="AD28" s="500"/>
      <c r="AE28" s="500"/>
      <c r="AF28" s="500"/>
      <c r="AG28" s="501"/>
      <c r="AH28" s="521" t="s">
        <v>175</v>
      </c>
      <c r="AI28" s="522"/>
      <c r="AJ28" s="522"/>
      <c r="AK28" s="522"/>
      <c r="AL28" s="564"/>
      <c r="AM28" s="521" t="s">
        <v>175</v>
      </c>
      <c r="AN28" s="522"/>
      <c r="AO28" s="522"/>
      <c r="AP28" s="522"/>
      <c r="AQ28" s="522"/>
      <c r="AR28" s="564"/>
      <c r="AS28" s="521" t="s">
        <v>174</v>
      </c>
      <c r="AT28" s="522"/>
      <c r="AU28" s="522"/>
      <c r="AV28" s="522"/>
      <c r="AW28" s="522"/>
      <c r="AX28" s="523"/>
      <c r="AY28" s="649" t="s">
        <v>186</v>
      </c>
      <c r="AZ28" s="650"/>
      <c r="BA28" s="650"/>
      <c r="BB28" s="651"/>
      <c r="BC28" s="430" t="s">
        <v>48</v>
      </c>
      <c r="BD28" s="431"/>
      <c r="BE28" s="431"/>
      <c r="BF28" s="431"/>
      <c r="BG28" s="431"/>
      <c r="BH28" s="431"/>
      <c r="BI28" s="431"/>
      <c r="BJ28" s="431"/>
      <c r="BK28" s="431"/>
      <c r="BL28" s="431"/>
      <c r="BM28" s="432"/>
      <c r="BN28" s="433">
        <v>1069176</v>
      </c>
      <c r="BO28" s="434"/>
      <c r="BP28" s="434"/>
      <c r="BQ28" s="434"/>
      <c r="BR28" s="434"/>
      <c r="BS28" s="434"/>
      <c r="BT28" s="434"/>
      <c r="BU28" s="435"/>
      <c r="BV28" s="433">
        <v>1048285</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c r="A29" s="187"/>
      <c r="B29" s="610"/>
      <c r="C29" s="611"/>
      <c r="D29" s="612"/>
      <c r="E29" s="520" t="s">
        <v>187</v>
      </c>
      <c r="F29" s="500"/>
      <c r="G29" s="500"/>
      <c r="H29" s="500"/>
      <c r="I29" s="500"/>
      <c r="J29" s="500"/>
      <c r="K29" s="501"/>
      <c r="L29" s="521">
        <v>13</v>
      </c>
      <c r="M29" s="522"/>
      <c r="N29" s="522"/>
      <c r="O29" s="522"/>
      <c r="P29" s="564"/>
      <c r="Q29" s="521">
        <v>2520</v>
      </c>
      <c r="R29" s="522"/>
      <c r="S29" s="522"/>
      <c r="T29" s="522"/>
      <c r="U29" s="522"/>
      <c r="V29" s="564"/>
      <c r="W29" s="624"/>
      <c r="X29" s="625"/>
      <c r="Y29" s="626"/>
      <c r="Z29" s="520" t="s">
        <v>188</v>
      </c>
      <c r="AA29" s="500"/>
      <c r="AB29" s="500"/>
      <c r="AC29" s="500"/>
      <c r="AD29" s="500"/>
      <c r="AE29" s="500"/>
      <c r="AF29" s="500"/>
      <c r="AG29" s="501"/>
      <c r="AH29" s="521">
        <v>252</v>
      </c>
      <c r="AI29" s="522"/>
      <c r="AJ29" s="522"/>
      <c r="AK29" s="522"/>
      <c r="AL29" s="564"/>
      <c r="AM29" s="521">
        <v>783234</v>
      </c>
      <c r="AN29" s="522"/>
      <c r="AO29" s="522"/>
      <c r="AP29" s="522"/>
      <c r="AQ29" s="522"/>
      <c r="AR29" s="564"/>
      <c r="AS29" s="521">
        <v>3108</v>
      </c>
      <c r="AT29" s="522"/>
      <c r="AU29" s="522"/>
      <c r="AV29" s="522"/>
      <c r="AW29" s="522"/>
      <c r="AX29" s="523"/>
      <c r="AY29" s="652"/>
      <c r="AZ29" s="653"/>
      <c r="BA29" s="653"/>
      <c r="BB29" s="654"/>
      <c r="BC29" s="504" t="s">
        <v>189</v>
      </c>
      <c r="BD29" s="505"/>
      <c r="BE29" s="505"/>
      <c r="BF29" s="505"/>
      <c r="BG29" s="505"/>
      <c r="BH29" s="505"/>
      <c r="BI29" s="505"/>
      <c r="BJ29" s="505"/>
      <c r="BK29" s="505"/>
      <c r="BL29" s="505"/>
      <c r="BM29" s="506"/>
      <c r="BN29" s="470" t="s">
        <v>175</v>
      </c>
      <c r="BO29" s="471"/>
      <c r="BP29" s="471"/>
      <c r="BQ29" s="471"/>
      <c r="BR29" s="471"/>
      <c r="BS29" s="471"/>
      <c r="BT29" s="471"/>
      <c r="BU29" s="472"/>
      <c r="BV29" s="470" t="s">
        <v>175</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190</v>
      </c>
      <c r="X30" s="631"/>
      <c r="Y30" s="631"/>
      <c r="Z30" s="631"/>
      <c r="AA30" s="631"/>
      <c r="AB30" s="631"/>
      <c r="AC30" s="631"/>
      <c r="AD30" s="631"/>
      <c r="AE30" s="631"/>
      <c r="AF30" s="631"/>
      <c r="AG30" s="632"/>
      <c r="AH30" s="589">
        <v>98.8</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632344</v>
      </c>
      <c r="BO30" s="647"/>
      <c r="BP30" s="647"/>
      <c r="BQ30" s="647"/>
      <c r="BR30" s="647"/>
      <c r="BS30" s="647"/>
      <c r="BT30" s="647"/>
      <c r="BU30" s="648"/>
      <c r="BV30" s="646">
        <v>433763</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4" t="s">
        <v>197</v>
      </c>
      <c r="D33" s="494"/>
      <c r="E33" s="459" t="s">
        <v>198</v>
      </c>
      <c r="F33" s="459"/>
      <c r="G33" s="459"/>
      <c r="H33" s="459"/>
      <c r="I33" s="459"/>
      <c r="J33" s="459"/>
      <c r="K33" s="459"/>
      <c r="L33" s="459"/>
      <c r="M33" s="459"/>
      <c r="N33" s="459"/>
      <c r="O33" s="459"/>
      <c r="P33" s="459"/>
      <c r="Q33" s="459"/>
      <c r="R33" s="459"/>
      <c r="S33" s="459"/>
      <c r="T33" s="216"/>
      <c r="U33" s="494" t="s">
        <v>199</v>
      </c>
      <c r="V33" s="494"/>
      <c r="W33" s="459" t="s">
        <v>200</v>
      </c>
      <c r="X33" s="459"/>
      <c r="Y33" s="459"/>
      <c r="Z33" s="459"/>
      <c r="AA33" s="459"/>
      <c r="AB33" s="459"/>
      <c r="AC33" s="459"/>
      <c r="AD33" s="459"/>
      <c r="AE33" s="459"/>
      <c r="AF33" s="459"/>
      <c r="AG33" s="459"/>
      <c r="AH33" s="459"/>
      <c r="AI33" s="459"/>
      <c r="AJ33" s="459"/>
      <c r="AK33" s="459"/>
      <c r="AL33" s="216"/>
      <c r="AM33" s="494" t="s">
        <v>197</v>
      </c>
      <c r="AN33" s="494"/>
      <c r="AO33" s="459" t="s">
        <v>200</v>
      </c>
      <c r="AP33" s="459"/>
      <c r="AQ33" s="459"/>
      <c r="AR33" s="459"/>
      <c r="AS33" s="459"/>
      <c r="AT33" s="459"/>
      <c r="AU33" s="459"/>
      <c r="AV33" s="459"/>
      <c r="AW33" s="459"/>
      <c r="AX33" s="459"/>
      <c r="AY33" s="459"/>
      <c r="AZ33" s="459"/>
      <c r="BA33" s="459"/>
      <c r="BB33" s="459"/>
      <c r="BC33" s="459"/>
      <c r="BD33" s="217"/>
      <c r="BE33" s="459" t="s">
        <v>201</v>
      </c>
      <c r="BF33" s="459"/>
      <c r="BG33" s="459" t="s">
        <v>202</v>
      </c>
      <c r="BH33" s="459"/>
      <c r="BI33" s="459"/>
      <c r="BJ33" s="459"/>
      <c r="BK33" s="459"/>
      <c r="BL33" s="459"/>
      <c r="BM33" s="459"/>
      <c r="BN33" s="459"/>
      <c r="BO33" s="459"/>
      <c r="BP33" s="459"/>
      <c r="BQ33" s="459"/>
      <c r="BR33" s="459"/>
      <c r="BS33" s="459"/>
      <c r="BT33" s="459"/>
      <c r="BU33" s="459"/>
      <c r="BV33" s="217"/>
      <c r="BW33" s="494" t="s">
        <v>201</v>
      </c>
      <c r="BX33" s="494"/>
      <c r="BY33" s="459" t="s">
        <v>203</v>
      </c>
      <c r="BZ33" s="459"/>
      <c r="CA33" s="459"/>
      <c r="CB33" s="459"/>
      <c r="CC33" s="459"/>
      <c r="CD33" s="459"/>
      <c r="CE33" s="459"/>
      <c r="CF33" s="459"/>
      <c r="CG33" s="459"/>
      <c r="CH33" s="459"/>
      <c r="CI33" s="459"/>
      <c r="CJ33" s="459"/>
      <c r="CK33" s="459"/>
      <c r="CL33" s="459"/>
      <c r="CM33" s="459"/>
      <c r="CN33" s="216"/>
      <c r="CO33" s="494" t="s">
        <v>197</v>
      </c>
      <c r="CP33" s="494"/>
      <c r="CQ33" s="459" t="s">
        <v>204</v>
      </c>
      <c r="CR33" s="459"/>
      <c r="CS33" s="459"/>
      <c r="CT33" s="459"/>
      <c r="CU33" s="459"/>
      <c r="CV33" s="459"/>
      <c r="CW33" s="459"/>
      <c r="CX33" s="459"/>
      <c r="CY33" s="459"/>
      <c r="CZ33" s="459"/>
      <c r="DA33" s="459"/>
      <c r="DB33" s="459"/>
      <c r="DC33" s="459"/>
      <c r="DD33" s="459"/>
      <c r="DE33" s="459"/>
      <c r="DF33" s="216"/>
      <c r="DG33" s="658" t="s">
        <v>205</v>
      </c>
      <c r="DH33" s="658"/>
      <c r="DI33" s="218"/>
      <c r="DJ33" s="186"/>
      <c r="DK33" s="186"/>
      <c r="DL33" s="186"/>
      <c r="DM33" s="186"/>
      <c r="DN33" s="186"/>
      <c r="DO33" s="186"/>
    </row>
    <row r="34" spans="1:119" ht="32.25" customHeight="1">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2</v>
      </c>
      <c r="V34" s="659"/>
      <c r="W34" s="660" t="str">
        <f>IF('各会計、関係団体の財政状況及び健全化判断比率'!B28="","",'各会計、関係団体の財政状況及び健全化判断比率'!B28)</f>
        <v>国民健康保険事業</v>
      </c>
      <c r="X34" s="660"/>
      <c r="Y34" s="660"/>
      <c r="Z34" s="660"/>
      <c r="AA34" s="660"/>
      <c r="AB34" s="660"/>
      <c r="AC34" s="660"/>
      <c r="AD34" s="660"/>
      <c r="AE34" s="660"/>
      <c r="AF34" s="660"/>
      <c r="AG34" s="660"/>
      <c r="AH34" s="660"/>
      <c r="AI34" s="660"/>
      <c r="AJ34" s="660"/>
      <c r="AK34" s="660"/>
      <c r="AL34" s="214"/>
      <c r="AM34" s="659">
        <f>IF(AO34="","",MAX(C34:D43,U34:V43)+1)</f>
        <v>5</v>
      </c>
      <c r="AN34" s="659"/>
      <c r="AO34" s="660" t="str">
        <f>IF('各会計、関係団体の財政状況及び健全化判断比率'!B31="","",'各会計、関係団体の財政状況及び健全化判断比率'!B31)</f>
        <v>水道事業会計</v>
      </c>
      <c r="AP34" s="660"/>
      <c r="AQ34" s="660"/>
      <c r="AR34" s="660"/>
      <c r="AS34" s="660"/>
      <c r="AT34" s="660"/>
      <c r="AU34" s="660"/>
      <c r="AV34" s="660"/>
      <c r="AW34" s="660"/>
      <c r="AX34" s="660"/>
      <c r="AY34" s="660"/>
      <c r="AZ34" s="660"/>
      <c r="BA34" s="660"/>
      <c r="BB34" s="660"/>
      <c r="BC34" s="660"/>
      <c r="BD34" s="214"/>
      <c r="BE34" s="659" t="str">
        <f>IF(BG34="","",MAX(C34:D43,U34:V43,AM34:AN43)+1)</f>
        <v/>
      </c>
      <c r="BF34" s="659"/>
      <c r="BG34" s="660"/>
      <c r="BH34" s="660"/>
      <c r="BI34" s="660"/>
      <c r="BJ34" s="660"/>
      <c r="BK34" s="660"/>
      <c r="BL34" s="660"/>
      <c r="BM34" s="660"/>
      <c r="BN34" s="660"/>
      <c r="BO34" s="660"/>
      <c r="BP34" s="660"/>
      <c r="BQ34" s="660"/>
      <c r="BR34" s="660"/>
      <c r="BS34" s="660"/>
      <c r="BT34" s="660"/>
      <c r="BU34" s="660"/>
      <c r="BV34" s="214"/>
      <c r="BW34" s="659">
        <f>IF(BY34="","",MAX(C34:D43,U34:V43,AM34:AN43,BE34:BF43)+1)</f>
        <v>7</v>
      </c>
      <c r="BX34" s="659"/>
      <c r="BY34" s="660" t="str">
        <f>IF('各会計、関係団体の財政状況及び健全化判断比率'!B68="","",'各会計、関係団体の財政状況及び健全化判断比率'!B68)</f>
        <v>入間東部地区事務組合</v>
      </c>
      <c r="BZ34" s="660"/>
      <c r="CA34" s="660"/>
      <c r="CB34" s="660"/>
      <c r="CC34" s="660"/>
      <c r="CD34" s="660"/>
      <c r="CE34" s="660"/>
      <c r="CF34" s="660"/>
      <c r="CG34" s="660"/>
      <c r="CH34" s="660"/>
      <c r="CI34" s="660"/>
      <c r="CJ34" s="660"/>
      <c r="CK34" s="660"/>
      <c r="CL34" s="660"/>
      <c r="CM34" s="660"/>
      <c r="CN34" s="214"/>
      <c r="CO34" s="659">
        <f>IF(CQ34="","",MAX(C34:D43,U34:V43,AM34:AN43,BE34:BF43,BW34:BX43)+1)</f>
        <v>13</v>
      </c>
      <c r="CP34" s="659"/>
      <c r="CQ34" s="660" t="str">
        <f>IF('各会計、関係団体の財政状況及び健全化判断比率'!BS7="","",'各会計、関係団体の財政状況及び健全化判断比率'!BS7)</f>
        <v>三芳町土地開発公社</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c r="A35" s="187"/>
      <c r="B35" s="213"/>
      <c r="C35" s="659" t="str">
        <f>IF(E35="","",C34+1)</f>
        <v/>
      </c>
      <c r="D35" s="659"/>
      <c r="E35" s="660" t="str">
        <f>IF('各会計、関係団体の財政状況及び健全化判断比率'!B8="","",'各会計、関係団体の財政状況及び健全化判断比率'!B8)</f>
        <v/>
      </c>
      <c r="F35" s="660"/>
      <c r="G35" s="660"/>
      <c r="H35" s="660"/>
      <c r="I35" s="660"/>
      <c r="J35" s="660"/>
      <c r="K35" s="660"/>
      <c r="L35" s="660"/>
      <c r="M35" s="660"/>
      <c r="N35" s="660"/>
      <c r="O35" s="660"/>
      <c r="P35" s="660"/>
      <c r="Q35" s="660"/>
      <c r="R35" s="660"/>
      <c r="S35" s="660"/>
      <c r="T35" s="214"/>
      <c r="U35" s="659">
        <f>IF(W35="","",U34+1)</f>
        <v>3</v>
      </c>
      <c r="V35" s="659"/>
      <c r="W35" s="660" t="str">
        <f>IF('各会計、関係団体の財政状況及び健全化判断比率'!B29="","",'各会計、関係団体の財政状況及び健全化判断比率'!B29)</f>
        <v>介護保険事業</v>
      </c>
      <c r="X35" s="660"/>
      <c r="Y35" s="660"/>
      <c r="Z35" s="660"/>
      <c r="AA35" s="660"/>
      <c r="AB35" s="660"/>
      <c r="AC35" s="660"/>
      <c r="AD35" s="660"/>
      <c r="AE35" s="660"/>
      <c r="AF35" s="660"/>
      <c r="AG35" s="660"/>
      <c r="AH35" s="660"/>
      <c r="AI35" s="660"/>
      <c r="AJ35" s="660"/>
      <c r="AK35" s="660"/>
      <c r="AL35" s="214"/>
      <c r="AM35" s="659">
        <f t="shared" ref="AM35:AM43" si="0">IF(AO35="","",AM34+1)</f>
        <v>6</v>
      </c>
      <c r="AN35" s="659"/>
      <c r="AO35" s="660" t="str">
        <f>IF('各会計、関係団体の財政状況及び健全化判断比率'!B32="","",'各会計、関係団体の財政状況及び健全化判断比率'!B32)</f>
        <v>下水道事業会計</v>
      </c>
      <c r="AP35" s="660"/>
      <c r="AQ35" s="660"/>
      <c r="AR35" s="660"/>
      <c r="AS35" s="660"/>
      <c r="AT35" s="660"/>
      <c r="AU35" s="660"/>
      <c r="AV35" s="660"/>
      <c r="AW35" s="660"/>
      <c r="AX35" s="660"/>
      <c r="AY35" s="660"/>
      <c r="AZ35" s="660"/>
      <c r="BA35" s="660"/>
      <c r="BB35" s="660"/>
      <c r="BC35" s="660"/>
      <c r="BD35" s="214"/>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4"/>
      <c r="BW35" s="659">
        <f t="shared" ref="BW35:BW43" si="2">IF(BY35="","",BW34+1)</f>
        <v>8</v>
      </c>
      <c r="BX35" s="659"/>
      <c r="BY35" s="660" t="str">
        <f>IF('各会計、関係団体の財政状況及び健全化判断比率'!B69="","",'各会計、関係団体の財政状況及び健全化判断比率'!B69)</f>
        <v>埼玉県後期高齢者医療広域連合</v>
      </c>
      <c r="BZ35" s="660"/>
      <c r="CA35" s="660"/>
      <c r="CB35" s="660"/>
      <c r="CC35" s="660"/>
      <c r="CD35" s="660"/>
      <c r="CE35" s="660"/>
      <c r="CF35" s="660"/>
      <c r="CG35" s="660"/>
      <c r="CH35" s="660"/>
      <c r="CI35" s="660"/>
      <c r="CJ35" s="660"/>
      <c r="CK35" s="660"/>
      <c r="CL35" s="660"/>
      <c r="CM35" s="660"/>
      <c r="CN35" s="214"/>
      <c r="CO35" s="659" t="str">
        <f t="shared" ref="CO35:CO43" si="3">IF(CQ35="","",CO34+1)</f>
        <v/>
      </c>
      <c r="CP35" s="659"/>
      <c r="CQ35" s="660" t="str">
        <f>IF('各会計、関係団体の財政状況及び健全化判断比率'!BS8="","",'各会計、関係団体の財政状況及び健全化判断比率'!BS8)</f>
        <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4</v>
      </c>
      <c r="V36" s="659"/>
      <c r="W36" s="660" t="str">
        <f>IF('各会計、関係団体の財政状況及び健全化判断比率'!B30="","",'各会計、関係団体の財政状況及び健全化判断比率'!B30)</f>
        <v>後期高齢者医療事業</v>
      </c>
      <c r="X36" s="660"/>
      <c r="Y36" s="660"/>
      <c r="Z36" s="660"/>
      <c r="AA36" s="660"/>
      <c r="AB36" s="660"/>
      <c r="AC36" s="660"/>
      <c r="AD36" s="660"/>
      <c r="AE36" s="660"/>
      <c r="AF36" s="660"/>
      <c r="AG36" s="660"/>
      <c r="AH36" s="660"/>
      <c r="AI36" s="660"/>
      <c r="AJ36" s="660"/>
      <c r="AK36" s="660"/>
      <c r="AL36" s="214"/>
      <c r="AM36" s="659" t="str">
        <f t="shared" si="0"/>
        <v/>
      </c>
      <c r="AN36" s="659"/>
      <c r="AO36" s="660"/>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9</v>
      </c>
      <c r="BX36" s="659"/>
      <c r="BY36" s="660" t="str">
        <f>IF('各会計、関係団体の財政状況及び健全化判断比率'!B70="","",'各会計、関係団体の財政状況及び健全化判断比率'!B70)</f>
        <v>埼玉県後期高齢者医療広域連合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t="str">
        <f t="shared" si="4"/>
        <v/>
      </c>
      <c r="V37" s="659"/>
      <c r="W37" s="660"/>
      <c r="X37" s="660"/>
      <c r="Y37" s="660"/>
      <c r="Z37" s="660"/>
      <c r="AA37" s="660"/>
      <c r="AB37" s="660"/>
      <c r="AC37" s="660"/>
      <c r="AD37" s="660"/>
      <c r="AE37" s="660"/>
      <c r="AF37" s="660"/>
      <c r="AG37" s="660"/>
      <c r="AH37" s="660"/>
      <c r="AI37" s="660"/>
      <c r="AJ37" s="660"/>
      <c r="AK37" s="660"/>
      <c r="AL37" s="214"/>
      <c r="AM37" s="659" t="str">
        <f t="shared" si="0"/>
        <v/>
      </c>
      <c r="AN37" s="659"/>
      <c r="AO37" s="660"/>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10</v>
      </c>
      <c r="BX37" s="659"/>
      <c r="BY37" s="660" t="str">
        <f>IF('各会計、関係団体の財政状況及び健全化判断比率'!B71="","",'各会計、関係団体の財政状況及び健全化判断比率'!B71)</f>
        <v>埼玉県市町村総合事務組合</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f t="shared" si="2"/>
        <v>11</v>
      </c>
      <c r="BX38" s="659"/>
      <c r="BY38" s="660" t="str">
        <f>IF('各会計、関係団体の財政状況及び健全化判断比率'!B72="","",'各会計、関係団体の財政状況及び健全化判断比率'!B72)</f>
        <v>埼玉県市町村総合事務組合</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f t="shared" si="2"/>
        <v>12</v>
      </c>
      <c r="BX39" s="659"/>
      <c r="BY39" s="660" t="str">
        <f>IF('各会計、関係団体の財政状況及び健全化判断比率'!B73="","",'各会計、関係団体の財政状況及び健全化判断比率'!B73)</f>
        <v>彩の国さいたま人づくり広域連合</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s0AnP2AhCI9xfeOtt6ROzkXV2W4Cqp3lSVwhFitWdxfthTYxnQXdDxYvd2OdWdrff22Hfa2PV2VGYXJcMInldg==" saltValue="s4p9y23lYRoYVZEllc4D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1" t="s">
        <v>575</v>
      </c>
      <c r="D34" s="1251"/>
      <c r="E34" s="1252"/>
      <c r="F34" s="32">
        <v>13.3</v>
      </c>
      <c r="G34" s="33">
        <v>14.79</v>
      </c>
      <c r="H34" s="33">
        <v>15.94</v>
      </c>
      <c r="I34" s="33">
        <v>16.420000000000002</v>
      </c>
      <c r="J34" s="34">
        <v>17.05</v>
      </c>
      <c r="K34" s="22"/>
      <c r="L34" s="22"/>
      <c r="M34" s="22"/>
      <c r="N34" s="22"/>
      <c r="O34" s="22"/>
      <c r="P34" s="22"/>
    </row>
    <row r="35" spans="1:16" ht="39" customHeight="1">
      <c r="A35" s="22"/>
      <c r="B35" s="35"/>
      <c r="C35" s="1245" t="s">
        <v>576</v>
      </c>
      <c r="D35" s="1246"/>
      <c r="E35" s="1247"/>
      <c r="F35" s="36">
        <v>10.06</v>
      </c>
      <c r="G35" s="37">
        <v>8.4700000000000006</v>
      </c>
      <c r="H35" s="37">
        <v>10.54</v>
      </c>
      <c r="I35" s="37">
        <v>6.05</v>
      </c>
      <c r="J35" s="38">
        <v>10.73</v>
      </c>
      <c r="K35" s="22"/>
      <c r="L35" s="22"/>
      <c r="M35" s="22"/>
      <c r="N35" s="22"/>
      <c r="O35" s="22"/>
      <c r="P35" s="22"/>
    </row>
    <row r="36" spans="1:16" ht="39" customHeight="1">
      <c r="A36" s="22"/>
      <c r="B36" s="35"/>
      <c r="C36" s="1245" t="s">
        <v>577</v>
      </c>
      <c r="D36" s="1246"/>
      <c r="E36" s="1247"/>
      <c r="F36" s="36" t="s">
        <v>526</v>
      </c>
      <c r="G36" s="37" t="s">
        <v>526</v>
      </c>
      <c r="H36" s="37" t="s">
        <v>526</v>
      </c>
      <c r="I36" s="37">
        <v>6.94</v>
      </c>
      <c r="J36" s="38">
        <v>8.66</v>
      </c>
      <c r="K36" s="22"/>
      <c r="L36" s="22"/>
      <c r="M36" s="22"/>
      <c r="N36" s="22"/>
      <c r="O36" s="22"/>
      <c r="P36" s="22"/>
    </row>
    <row r="37" spans="1:16" ht="39" customHeight="1">
      <c r="A37" s="22"/>
      <c r="B37" s="35"/>
      <c r="C37" s="1245" t="s">
        <v>578</v>
      </c>
      <c r="D37" s="1246"/>
      <c r="E37" s="1247"/>
      <c r="F37" s="36">
        <v>1.3</v>
      </c>
      <c r="G37" s="37">
        <v>1.93</v>
      </c>
      <c r="H37" s="37">
        <v>1.86</v>
      </c>
      <c r="I37" s="37">
        <v>1.55</v>
      </c>
      <c r="J37" s="38">
        <v>2.89</v>
      </c>
      <c r="K37" s="22"/>
      <c r="L37" s="22"/>
      <c r="M37" s="22"/>
      <c r="N37" s="22"/>
      <c r="O37" s="22"/>
      <c r="P37" s="22"/>
    </row>
    <row r="38" spans="1:16" ht="39" customHeight="1">
      <c r="A38" s="22"/>
      <c r="B38" s="35"/>
      <c r="C38" s="1245" t="s">
        <v>579</v>
      </c>
      <c r="D38" s="1246"/>
      <c r="E38" s="1247"/>
      <c r="F38" s="36">
        <v>1.04</v>
      </c>
      <c r="G38" s="37">
        <v>2.2799999999999998</v>
      </c>
      <c r="H38" s="37">
        <v>1.58</v>
      </c>
      <c r="I38" s="37">
        <v>1.18</v>
      </c>
      <c r="J38" s="38">
        <v>1.44</v>
      </c>
      <c r="K38" s="22"/>
      <c r="L38" s="22"/>
      <c r="M38" s="22"/>
      <c r="N38" s="22"/>
      <c r="O38" s="22"/>
      <c r="P38" s="22"/>
    </row>
    <row r="39" spans="1:16" ht="39" customHeight="1">
      <c r="A39" s="22"/>
      <c r="B39" s="35"/>
      <c r="C39" s="1245" t="s">
        <v>580</v>
      </c>
      <c r="D39" s="1246"/>
      <c r="E39" s="1247"/>
      <c r="F39" s="36">
        <v>0.15</v>
      </c>
      <c r="G39" s="37">
        <v>0.06</v>
      </c>
      <c r="H39" s="37">
        <v>0.05</v>
      </c>
      <c r="I39" s="37">
        <v>0.09</v>
      </c>
      <c r="J39" s="38">
        <v>0.1</v>
      </c>
      <c r="K39" s="22"/>
      <c r="L39" s="22"/>
      <c r="M39" s="22"/>
      <c r="N39" s="22"/>
      <c r="O39" s="22"/>
      <c r="P39" s="22"/>
    </row>
    <row r="40" spans="1:16" ht="39" customHeight="1">
      <c r="A40" s="22"/>
      <c r="B40" s="35"/>
      <c r="C40" s="1245"/>
      <c r="D40" s="1246"/>
      <c r="E40" s="1247"/>
      <c r="F40" s="36"/>
      <c r="G40" s="37"/>
      <c r="H40" s="37"/>
      <c r="I40" s="37"/>
      <c r="J40" s="38"/>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581</v>
      </c>
      <c r="D42" s="1246"/>
      <c r="E42" s="1247"/>
      <c r="F42" s="36" t="s">
        <v>526</v>
      </c>
      <c r="G42" s="37" t="s">
        <v>526</v>
      </c>
      <c r="H42" s="37" t="s">
        <v>526</v>
      </c>
      <c r="I42" s="37" t="s">
        <v>526</v>
      </c>
      <c r="J42" s="38" t="s">
        <v>526</v>
      </c>
      <c r="K42" s="22"/>
      <c r="L42" s="22"/>
      <c r="M42" s="22"/>
      <c r="N42" s="22"/>
      <c r="O42" s="22"/>
      <c r="P42" s="22"/>
    </row>
    <row r="43" spans="1:16" ht="39" customHeight="1" thickBot="1">
      <c r="A43" s="22"/>
      <c r="B43" s="40"/>
      <c r="C43" s="1248" t="s">
        <v>582</v>
      </c>
      <c r="D43" s="1249"/>
      <c r="E43" s="1250"/>
      <c r="F43" s="41">
        <v>1.06</v>
      </c>
      <c r="G43" s="42">
        <v>0.36</v>
      </c>
      <c r="H43" s="42">
        <v>0</v>
      </c>
      <c r="I43" s="42" t="s">
        <v>526</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7KsAZVS0GlKiegh8AfARC+PcnUInY2pe8VgMODTA7mxeqG81aXxAWpzjQ6s4wEsFyeMrpCSC1j9E1VsoNgG2A==" saltValue="PorCekw8glOCjV90xeZz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3" t="s">
        <v>11</v>
      </c>
      <c r="C45" s="1254"/>
      <c r="D45" s="58"/>
      <c r="E45" s="1259" t="s">
        <v>12</v>
      </c>
      <c r="F45" s="1259"/>
      <c r="G45" s="1259"/>
      <c r="H45" s="1259"/>
      <c r="I45" s="1259"/>
      <c r="J45" s="1260"/>
      <c r="K45" s="59">
        <v>1357</v>
      </c>
      <c r="L45" s="60">
        <v>1487</v>
      </c>
      <c r="M45" s="60">
        <v>1568</v>
      </c>
      <c r="N45" s="60">
        <v>1579</v>
      </c>
      <c r="O45" s="61">
        <v>1572</v>
      </c>
      <c r="P45" s="48"/>
      <c r="Q45" s="48"/>
      <c r="R45" s="48"/>
      <c r="S45" s="48"/>
      <c r="T45" s="48"/>
      <c r="U45" s="48"/>
    </row>
    <row r="46" spans="1:21" ht="30.75" customHeight="1">
      <c r="A46" s="48"/>
      <c r="B46" s="1255"/>
      <c r="C46" s="1256"/>
      <c r="D46" s="62"/>
      <c r="E46" s="1261" t="s">
        <v>13</v>
      </c>
      <c r="F46" s="1261"/>
      <c r="G46" s="1261"/>
      <c r="H46" s="1261"/>
      <c r="I46" s="1261"/>
      <c r="J46" s="1262"/>
      <c r="K46" s="63" t="s">
        <v>526</v>
      </c>
      <c r="L46" s="64" t="s">
        <v>526</v>
      </c>
      <c r="M46" s="64" t="s">
        <v>526</v>
      </c>
      <c r="N46" s="64" t="s">
        <v>526</v>
      </c>
      <c r="O46" s="65" t="s">
        <v>526</v>
      </c>
      <c r="P46" s="48"/>
      <c r="Q46" s="48"/>
      <c r="R46" s="48"/>
      <c r="S46" s="48"/>
      <c r="T46" s="48"/>
      <c r="U46" s="48"/>
    </row>
    <row r="47" spans="1:21" ht="30.75" customHeight="1">
      <c r="A47" s="48"/>
      <c r="B47" s="1255"/>
      <c r="C47" s="1256"/>
      <c r="D47" s="62"/>
      <c r="E47" s="1261" t="s">
        <v>14</v>
      </c>
      <c r="F47" s="1261"/>
      <c r="G47" s="1261"/>
      <c r="H47" s="1261"/>
      <c r="I47" s="1261"/>
      <c r="J47" s="1262"/>
      <c r="K47" s="63" t="s">
        <v>526</v>
      </c>
      <c r="L47" s="64" t="s">
        <v>526</v>
      </c>
      <c r="M47" s="64" t="s">
        <v>526</v>
      </c>
      <c r="N47" s="64" t="s">
        <v>526</v>
      </c>
      <c r="O47" s="65" t="s">
        <v>526</v>
      </c>
      <c r="P47" s="48"/>
      <c r="Q47" s="48"/>
      <c r="R47" s="48"/>
      <c r="S47" s="48"/>
      <c r="T47" s="48"/>
      <c r="U47" s="48"/>
    </row>
    <row r="48" spans="1:21" ht="30.75" customHeight="1">
      <c r="A48" s="48"/>
      <c r="B48" s="1255"/>
      <c r="C48" s="1256"/>
      <c r="D48" s="62"/>
      <c r="E48" s="1261" t="s">
        <v>15</v>
      </c>
      <c r="F48" s="1261"/>
      <c r="G48" s="1261"/>
      <c r="H48" s="1261"/>
      <c r="I48" s="1261"/>
      <c r="J48" s="1262"/>
      <c r="K48" s="63">
        <v>164</v>
      </c>
      <c r="L48" s="64">
        <v>140</v>
      </c>
      <c r="M48" s="64">
        <v>136</v>
      </c>
      <c r="N48" s="64">
        <v>125</v>
      </c>
      <c r="O48" s="65">
        <v>125</v>
      </c>
      <c r="P48" s="48"/>
      <c r="Q48" s="48"/>
      <c r="R48" s="48"/>
      <c r="S48" s="48"/>
      <c r="T48" s="48"/>
      <c r="U48" s="48"/>
    </row>
    <row r="49" spans="1:21" ht="30.75" customHeight="1">
      <c r="A49" s="48"/>
      <c r="B49" s="1255"/>
      <c r="C49" s="1256"/>
      <c r="D49" s="62"/>
      <c r="E49" s="1261" t="s">
        <v>16</v>
      </c>
      <c r="F49" s="1261"/>
      <c r="G49" s="1261"/>
      <c r="H49" s="1261"/>
      <c r="I49" s="1261"/>
      <c r="J49" s="1262"/>
      <c r="K49" s="63">
        <v>97</v>
      </c>
      <c r="L49" s="64">
        <v>83</v>
      </c>
      <c r="M49" s="64">
        <v>106</v>
      </c>
      <c r="N49" s="64">
        <v>99</v>
      </c>
      <c r="O49" s="65">
        <v>92</v>
      </c>
      <c r="P49" s="48"/>
      <c r="Q49" s="48"/>
      <c r="R49" s="48"/>
      <c r="S49" s="48"/>
      <c r="T49" s="48"/>
      <c r="U49" s="48"/>
    </row>
    <row r="50" spans="1:21" ht="30.75" customHeight="1">
      <c r="A50" s="48"/>
      <c r="B50" s="1255"/>
      <c r="C50" s="1256"/>
      <c r="D50" s="62"/>
      <c r="E50" s="1261" t="s">
        <v>17</v>
      </c>
      <c r="F50" s="1261"/>
      <c r="G50" s="1261"/>
      <c r="H50" s="1261"/>
      <c r="I50" s="1261"/>
      <c r="J50" s="1262"/>
      <c r="K50" s="63" t="s">
        <v>526</v>
      </c>
      <c r="L50" s="64" t="s">
        <v>526</v>
      </c>
      <c r="M50" s="64" t="s">
        <v>526</v>
      </c>
      <c r="N50" s="64" t="s">
        <v>526</v>
      </c>
      <c r="O50" s="65" t="s">
        <v>526</v>
      </c>
      <c r="P50" s="48"/>
      <c r="Q50" s="48"/>
      <c r="R50" s="48"/>
      <c r="S50" s="48"/>
      <c r="T50" s="48"/>
      <c r="U50" s="48"/>
    </row>
    <row r="51" spans="1:21" ht="30.75" customHeight="1">
      <c r="A51" s="48"/>
      <c r="B51" s="1257"/>
      <c r="C51" s="1258"/>
      <c r="D51" s="66"/>
      <c r="E51" s="1261" t="s">
        <v>18</v>
      </c>
      <c r="F51" s="1261"/>
      <c r="G51" s="1261"/>
      <c r="H51" s="1261"/>
      <c r="I51" s="1261"/>
      <c r="J51" s="1262"/>
      <c r="K51" s="63" t="s">
        <v>526</v>
      </c>
      <c r="L51" s="64" t="s">
        <v>526</v>
      </c>
      <c r="M51" s="64" t="s">
        <v>526</v>
      </c>
      <c r="N51" s="64" t="s">
        <v>526</v>
      </c>
      <c r="O51" s="65" t="s">
        <v>526</v>
      </c>
      <c r="P51" s="48"/>
      <c r="Q51" s="48"/>
      <c r="R51" s="48"/>
      <c r="S51" s="48"/>
      <c r="T51" s="48"/>
      <c r="U51" s="48"/>
    </row>
    <row r="52" spans="1:21" ht="30.75" customHeight="1">
      <c r="A52" s="48"/>
      <c r="B52" s="1263" t="s">
        <v>19</v>
      </c>
      <c r="C52" s="1264"/>
      <c r="D52" s="66"/>
      <c r="E52" s="1261" t="s">
        <v>20</v>
      </c>
      <c r="F52" s="1261"/>
      <c r="G52" s="1261"/>
      <c r="H52" s="1261"/>
      <c r="I52" s="1261"/>
      <c r="J52" s="1262"/>
      <c r="K52" s="63">
        <v>917</v>
      </c>
      <c r="L52" s="64">
        <v>885</v>
      </c>
      <c r="M52" s="64">
        <v>959</v>
      </c>
      <c r="N52" s="64">
        <v>953</v>
      </c>
      <c r="O52" s="65">
        <v>922</v>
      </c>
      <c r="P52" s="48"/>
      <c r="Q52" s="48"/>
      <c r="R52" s="48"/>
      <c r="S52" s="48"/>
      <c r="T52" s="48"/>
      <c r="U52" s="48"/>
    </row>
    <row r="53" spans="1:21" ht="30.75" customHeight="1" thickBot="1">
      <c r="A53" s="48"/>
      <c r="B53" s="1265" t="s">
        <v>21</v>
      </c>
      <c r="C53" s="1266"/>
      <c r="D53" s="67"/>
      <c r="E53" s="1267" t="s">
        <v>22</v>
      </c>
      <c r="F53" s="1267"/>
      <c r="G53" s="1267"/>
      <c r="H53" s="1267"/>
      <c r="I53" s="1267"/>
      <c r="J53" s="1268"/>
      <c r="K53" s="68">
        <v>701</v>
      </c>
      <c r="L53" s="69">
        <v>825</v>
      </c>
      <c r="M53" s="69">
        <v>851</v>
      </c>
      <c r="N53" s="69">
        <v>850</v>
      </c>
      <c r="O53" s="70">
        <v>867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69" t="s">
        <v>25</v>
      </c>
      <c r="C57" s="1270"/>
      <c r="D57" s="1273" t="s">
        <v>26</v>
      </c>
      <c r="E57" s="1274"/>
      <c r="F57" s="1274"/>
      <c r="G57" s="1274"/>
      <c r="H57" s="1274"/>
      <c r="I57" s="1274"/>
      <c r="J57" s="1275"/>
      <c r="K57" s="83"/>
      <c r="L57" s="84"/>
      <c r="M57" s="84"/>
      <c r="N57" s="84"/>
      <c r="O57" s="85"/>
    </row>
    <row r="58" spans="1:21" ht="31.5" customHeight="1" thickBot="1">
      <c r="B58" s="1271"/>
      <c r="C58" s="1272"/>
      <c r="D58" s="1276" t="s">
        <v>27</v>
      </c>
      <c r="E58" s="1277"/>
      <c r="F58" s="1277"/>
      <c r="G58" s="1277"/>
      <c r="H58" s="1277"/>
      <c r="I58" s="1277"/>
      <c r="J58" s="127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TQyFsyAf5uMXUP4t1kcZFwPk8aWv5LvT2gqtE6riM1Yd5AusC16k0R99Ceq30akklRaPtIGFpkpIxt7T3EyKg==" saltValue="scB7KpKW0Q40h72m3wdE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37" zoomScaleSheetLayoutView="100" workbookViewId="0">
      <selection activeCell="K52" sqref="K5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79" t="s">
        <v>30</v>
      </c>
      <c r="C41" s="1280"/>
      <c r="D41" s="102"/>
      <c r="E41" s="1285" t="s">
        <v>31</v>
      </c>
      <c r="F41" s="1285"/>
      <c r="G41" s="1285"/>
      <c r="H41" s="1286"/>
      <c r="I41" s="103">
        <v>15405</v>
      </c>
      <c r="J41" s="104">
        <v>14788</v>
      </c>
      <c r="K41" s="104">
        <v>14200</v>
      </c>
      <c r="L41" s="104">
        <v>13414</v>
      </c>
      <c r="M41" s="105">
        <v>12653</v>
      </c>
    </row>
    <row r="42" spans="2:13" ht="27.75" customHeight="1">
      <c r="B42" s="1281"/>
      <c r="C42" s="1282"/>
      <c r="D42" s="106"/>
      <c r="E42" s="1287" t="s">
        <v>32</v>
      </c>
      <c r="F42" s="1287"/>
      <c r="G42" s="1287"/>
      <c r="H42" s="1288"/>
      <c r="I42" s="107" t="s">
        <v>526</v>
      </c>
      <c r="J42" s="108">
        <v>1</v>
      </c>
      <c r="K42" s="108">
        <v>37</v>
      </c>
      <c r="L42" s="108">
        <v>129</v>
      </c>
      <c r="M42" s="109">
        <v>490</v>
      </c>
    </row>
    <row r="43" spans="2:13" ht="27.75" customHeight="1">
      <c r="B43" s="1281"/>
      <c r="C43" s="1282"/>
      <c r="D43" s="106"/>
      <c r="E43" s="1287" t="s">
        <v>33</v>
      </c>
      <c r="F43" s="1287"/>
      <c r="G43" s="1287"/>
      <c r="H43" s="1288"/>
      <c r="I43" s="107">
        <v>1073</v>
      </c>
      <c r="J43" s="108">
        <v>939</v>
      </c>
      <c r="K43" s="108">
        <v>888</v>
      </c>
      <c r="L43" s="108">
        <v>867</v>
      </c>
      <c r="M43" s="109">
        <v>853</v>
      </c>
    </row>
    <row r="44" spans="2:13" ht="27.75" customHeight="1">
      <c r="B44" s="1281"/>
      <c r="C44" s="1282"/>
      <c r="D44" s="106"/>
      <c r="E44" s="1287" t="s">
        <v>34</v>
      </c>
      <c r="F44" s="1287"/>
      <c r="G44" s="1287"/>
      <c r="H44" s="1288"/>
      <c r="I44" s="107">
        <v>619</v>
      </c>
      <c r="J44" s="108">
        <v>561</v>
      </c>
      <c r="K44" s="108">
        <v>621</v>
      </c>
      <c r="L44" s="108">
        <v>627</v>
      </c>
      <c r="M44" s="109">
        <v>692</v>
      </c>
    </row>
    <row r="45" spans="2:13" ht="27.75" customHeight="1">
      <c r="B45" s="1281"/>
      <c r="C45" s="1282"/>
      <c r="D45" s="106"/>
      <c r="E45" s="1287" t="s">
        <v>35</v>
      </c>
      <c r="F45" s="1287"/>
      <c r="G45" s="1287"/>
      <c r="H45" s="1288"/>
      <c r="I45" s="107">
        <v>1159</v>
      </c>
      <c r="J45" s="108">
        <v>1093</v>
      </c>
      <c r="K45" s="108">
        <v>1233</v>
      </c>
      <c r="L45" s="108">
        <v>1118</v>
      </c>
      <c r="M45" s="109">
        <v>1125</v>
      </c>
    </row>
    <row r="46" spans="2:13" ht="27.75" customHeight="1">
      <c r="B46" s="1281"/>
      <c r="C46" s="1282"/>
      <c r="D46" s="110"/>
      <c r="E46" s="1287" t="s">
        <v>36</v>
      </c>
      <c r="F46" s="1287"/>
      <c r="G46" s="1287"/>
      <c r="H46" s="1288"/>
      <c r="I46" s="107" t="s">
        <v>526</v>
      </c>
      <c r="J46" s="108" t="s">
        <v>526</v>
      </c>
      <c r="K46" s="108" t="s">
        <v>526</v>
      </c>
      <c r="L46" s="108" t="s">
        <v>526</v>
      </c>
      <c r="M46" s="109" t="s">
        <v>526</v>
      </c>
    </row>
    <row r="47" spans="2:13" ht="27.75" customHeight="1">
      <c r="B47" s="1281"/>
      <c r="C47" s="1282"/>
      <c r="D47" s="111"/>
      <c r="E47" s="1289" t="s">
        <v>37</v>
      </c>
      <c r="F47" s="1290"/>
      <c r="G47" s="1290"/>
      <c r="H47" s="1291"/>
      <c r="I47" s="107" t="s">
        <v>526</v>
      </c>
      <c r="J47" s="108" t="s">
        <v>526</v>
      </c>
      <c r="K47" s="108" t="s">
        <v>526</v>
      </c>
      <c r="L47" s="108" t="s">
        <v>526</v>
      </c>
      <c r="M47" s="109" t="s">
        <v>526</v>
      </c>
    </row>
    <row r="48" spans="2:13" ht="27.75" customHeight="1">
      <c r="B48" s="1281"/>
      <c r="C48" s="1282"/>
      <c r="D48" s="106"/>
      <c r="E48" s="1287" t="s">
        <v>38</v>
      </c>
      <c r="F48" s="1287"/>
      <c r="G48" s="1287"/>
      <c r="H48" s="1288"/>
      <c r="I48" s="107" t="s">
        <v>526</v>
      </c>
      <c r="J48" s="108" t="s">
        <v>526</v>
      </c>
      <c r="K48" s="108" t="s">
        <v>526</v>
      </c>
      <c r="L48" s="108" t="s">
        <v>526</v>
      </c>
      <c r="M48" s="109" t="s">
        <v>526</v>
      </c>
    </row>
    <row r="49" spans="2:13" ht="27.75" customHeight="1">
      <c r="B49" s="1283"/>
      <c r="C49" s="1284"/>
      <c r="D49" s="106"/>
      <c r="E49" s="1287" t="s">
        <v>39</v>
      </c>
      <c r="F49" s="1287"/>
      <c r="G49" s="1287"/>
      <c r="H49" s="1288"/>
      <c r="I49" s="107" t="s">
        <v>526</v>
      </c>
      <c r="J49" s="108" t="s">
        <v>526</v>
      </c>
      <c r="K49" s="108" t="s">
        <v>526</v>
      </c>
      <c r="L49" s="108" t="s">
        <v>526</v>
      </c>
      <c r="M49" s="109" t="s">
        <v>526</v>
      </c>
    </row>
    <row r="50" spans="2:13" ht="27.75" customHeight="1">
      <c r="B50" s="1292" t="s">
        <v>40</v>
      </c>
      <c r="C50" s="1293"/>
      <c r="D50" s="112"/>
      <c r="E50" s="1287" t="s">
        <v>41</v>
      </c>
      <c r="F50" s="1287"/>
      <c r="G50" s="1287"/>
      <c r="H50" s="1288"/>
      <c r="I50" s="107">
        <v>1011</v>
      </c>
      <c r="J50" s="108">
        <v>1231</v>
      </c>
      <c r="K50" s="108">
        <v>1766</v>
      </c>
      <c r="L50" s="108">
        <v>1814</v>
      </c>
      <c r="M50" s="109">
        <v>2074</v>
      </c>
    </row>
    <row r="51" spans="2:13" ht="27.75" customHeight="1">
      <c r="B51" s="1281"/>
      <c r="C51" s="1282"/>
      <c r="D51" s="106"/>
      <c r="E51" s="1287" t="s">
        <v>42</v>
      </c>
      <c r="F51" s="1287"/>
      <c r="G51" s="1287"/>
      <c r="H51" s="1288"/>
      <c r="I51" s="107">
        <v>427</v>
      </c>
      <c r="J51" s="108">
        <v>559</v>
      </c>
      <c r="K51" s="108">
        <v>768</v>
      </c>
      <c r="L51" s="108">
        <v>826</v>
      </c>
      <c r="M51" s="109">
        <v>996</v>
      </c>
    </row>
    <row r="52" spans="2:13" ht="27.75" customHeight="1">
      <c r="B52" s="1283"/>
      <c r="C52" s="1284"/>
      <c r="D52" s="106"/>
      <c r="E52" s="1287" t="s">
        <v>43</v>
      </c>
      <c r="F52" s="1287"/>
      <c r="G52" s="1287"/>
      <c r="H52" s="1288"/>
      <c r="I52" s="107">
        <v>6763</v>
      </c>
      <c r="J52" s="108">
        <v>6238</v>
      </c>
      <c r="K52" s="108">
        <v>5699</v>
      </c>
      <c r="L52" s="108">
        <v>5163</v>
      </c>
      <c r="M52" s="109">
        <v>4773</v>
      </c>
    </row>
    <row r="53" spans="2:13" ht="27.75" customHeight="1" thickBot="1">
      <c r="B53" s="1294" t="s">
        <v>44</v>
      </c>
      <c r="C53" s="1295"/>
      <c r="D53" s="113"/>
      <c r="E53" s="1296" t="s">
        <v>45</v>
      </c>
      <c r="F53" s="1296"/>
      <c r="G53" s="1296"/>
      <c r="H53" s="1297"/>
      <c r="I53" s="114">
        <v>10054</v>
      </c>
      <c r="J53" s="115">
        <v>9353</v>
      </c>
      <c r="K53" s="115">
        <v>8746</v>
      </c>
      <c r="L53" s="115">
        <v>8351</v>
      </c>
      <c r="M53" s="116">
        <v>7969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U4gCSOKAcUlgobFFhg4RxlDL6muTbF8Xgikr+d7cXHYxnbiJRE3avwdYlYS0Hbw1T3NkJlSfsPXdA14kznabQ==" saltValue="eQwoZp/tBzdqZBKTcphv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L27" sqref="L2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6" t="s">
        <v>48</v>
      </c>
      <c r="D55" s="1306"/>
      <c r="E55" s="1307"/>
      <c r="F55" s="128">
        <v>887</v>
      </c>
      <c r="G55" s="128">
        <v>1048</v>
      </c>
      <c r="H55" s="129">
        <v>1069</v>
      </c>
    </row>
    <row r="56" spans="2:8" ht="52.5" customHeight="1">
      <c r="B56" s="130"/>
      <c r="C56" s="1308" t="s">
        <v>49</v>
      </c>
      <c r="D56" s="1308"/>
      <c r="E56" s="1309"/>
      <c r="F56" s="131" t="s">
        <v>526</v>
      </c>
      <c r="G56" s="131" t="s">
        <v>526</v>
      </c>
      <c r="H56" s="132" t="s">
        <v>526</v>
      </c>
    </row>
    <row r="57" spans="2:8" ht="53.25" customHeight="1">
      <c r="B57" s="130"/>
      <c r="C57" s="1310" t="s">
        <v>50</v>
      </c>
      <c r="D57" s="1310"/>
      <c r="E57" s="1311"/>
      <c r="F57" s="133">
        <v>224</v>
      </c>
      <c r="G57" s="133">
        <v>434</v>
      </c>
      <c r="H57" s="134">
        <v>632</v>
      </c>
    </row>
    <row r="58" spans="2:8" ht="45.75" customHeight="1">
      <c r="B58" s="135"/>
      <c r="C58" s="1298" t="s">
        <v>589</v>
      </c>
      <c r="D58" s="1299"/>
      <c r="E58" s="1300"/>
      <c r="F58" s="136">
        <v>216</v>
      </c>
      <c r="G58" s="136">
        <v>226</v>
      </c>
      <c r="H58" s="137">
        <v>356</v>
      </c>
    </row>
    <row r="59" spans="2:8" ht="45.75" customHeight="1">
      <c r="B59" s="135"/>
      <c r="C59" s="1298" t="s">
        <v>590</v>
      </c>
      <c r="D59" s="1299"/>
      <c r="E59" s="1300"/>
      <c r="F59" s="136">
        <v>4</v>
      </c>
      <c r="G59" s="136">
        <v>104</v>
      </c>
      <c r="H59" s="137">
        <v>159</v>
      </c>
    </row>
    <row r="60" spans="2:8" ht="45.75" customHeight="1">
      <c r="B60" s="135"/>
      <c r="C60" s="1298" t="s">
        <v>591</v>
      </c>
      <c r="D60" s="1299"/>
      <c r="E60" s="1300"/>
      <c r="F60" s="136">
        <v>1</v>
      </c>
      <c r="G60" s="136">
        <v>50</v>
      </c>
      <c r="H60" s="137">
        <v>50</v>
      </c>
    </row>
    <row r="61" spans="2:8" ht="45.75" customHeight="1">
      <c r="B61" s="135"/>
      <c r="C61" s="1298" t="s">
        <v>592</v>
      </c>
      <c r="D61" s="1299"/>
      <c r="E61" s="1300"/>
      <c r="F61" s="136">
        <v>1</v>
      </c>
      <c r="G61" s="136">
        <v>50</v>
      </c>
      <c r="H61" s="137">
        <v>50</v>
      </c>
    </row>
    <row r="62" spans="2:8" ht="45.75" customHeight="1" thickBot="1">
      <c r="B62" s="138"/>
      <c r="C62" s="1301" t="s">
        <v>593</v>
      </c>
      <c r="D62" s="1302"/>
      <c r="E62" s="1303"/>
      <c r="F62" s="139" t="s">
        <v>594</v>
      </c>
      <c r="G62" s="139" t="s">
        <v>594</v>
      </c>
      <c r="H62" s="140">
        <v>17</v>
      </c>
    </row>
    <row r="63" spans="2:8" ht="52.5" customHeight="1" thickBot="1">
      <c r="B63" s="141"/>
      <c r="C63" s="1304" t="s">
        <v>51</v>
      </c>
      <c r="D63" s="1304"/>
      <c r="E63" s="1305"/>
      <c r="F63" s="142">
        <v>1110</v>
      </c>
      <c r="G63" s="142">
        <v>1482</v>
      </c>
      <c r="H63" s="143">
        <v>1702</v>
      </c>
    </row>
    <row r="64" spans="2:8" ht="15" customHeight="1"/>
  </sheetData>
  <sheetProtection algorithmName="SHA-512" hashValue="3ciHwa4KjQj1+x9yyDfwp8FEpkSwCOGMQqkyIzV5T/7VhVw4+D369Zt9T7L88JsdYSMOd6jHPVcqYoMr8CNT7Q==" saltValue="dPwNa+GEplIIP/V5UdY8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F8E13-B390-4DF7-A91E-C1A02CFD200F}">
  <sheetPr>
    <pageSetUpPr fitToPage="1"/>
  </sheetPr>
  <dimension ref="A1:WZM160"/>
  <sheetViews>
    <sheetView showGridLines="0" tabSelected="1" topLeftCell="A28" zoomScale="70" zoomScaleNormal="70" zoomScaleSheetLayoutView="55" workbookViewId="0">
      <selection activeCell="BF20" sqref="BF2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5" t="s">
        <v>606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8.75">
      <c r="B48" s="397"/>
      <c r="H48" s="406"/>
      <c r="I48" s="406"/>
      <c r="J48" s="406"/>
      <c r="AN48" s="406"/>
      <c r="AO48" s="406"/>
      <c r="AP48" s="406"/>
      <c r="AZ48" s="406"/>
      <c r="BA48" s="406"/>
      <c r="BB48" s="406"/>
      <c r="BD48" s="407"/>
      <c r="BL48" s="406"/>
      <c r="BM48" s="406"/>
      <c r="BN48" s="406"/>
      <c r="BX48" s="406"/>
      <c r="BY48" s="406"/>
      <c r="BZ48" s="406"/>
      <c r="CJ48" s="406"/>
      <c r="CK48" s="406"/>
      <c r="CL48" s="406"/>
      <c r="CV48" s="406"/>
      <c r="CW48" s="406"/>
      <c r="CX48" s="406"/>
    </row>
    <row r="49" spans="1:109">
      <c r="B49" s="397"/>
      <c r="AN49" s="390" t="s">
        <v>607</v>
      </c>
    </row>
    <row r="50" spans="1:109">
      <c r="B50" s="397"/>
      <c r="G50" s="1318"/>
      <c r="H50" s="1318"/>
      <c r="I50" s="1318"/>
      <c r="J50" s="1318"/>
      <c r="K50" s="408"/>
      <c r="L50" s="408"/>
      <c r="M50" s="409"/>
      <c r="N50" s="409"/>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c r="B51" s="397"/>
      <c r="G51" s="1320"/>
      <c r="H51" s="1320"/>
      <c r="I51" s="1334"/>
      <c r="J51" s="1334"/>
      <c r="K51" s="1319"/>
      <c r="L51" s="1319"/>
      <c r="M51" s="1319"/>
      <c r="N51" s="1319"/>
      <c r="AM51" s="406"/>
      <c r="AN51" s="1315" t="s">
        <v>608</v>
      </c>
      <c r="AO51" s="1315"/>
      <c r="AP51" s="1315"/>
      <c r="AQ51" s="1315"/>
      <c r="AR51" s="1315"/>
      <c r="AS51" s="1315"/>
      <c r="AT51" s="1315"/>
      <c r="AU51" s="1315"/>
      <c r="AV51" s="1315"/>
      <c r="AW51" s="1315"/>
      <c r="AX51" s="1315"/>
      <c r="AY51" s="1315"/>
      <c r="AZ51" s="1315"/>
      <c r="BA51" s="1315"/>
      <c r="BB51" s="1315" t="s">
        <v>609</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v>123.1</v>
      </c>
      <c r="BY51" s="1312"/>
      <c r="BZ51" s="1312"/>
      <c r="CA51" s="1312"/>
      <c r="CB51" s="1312"/>
      <c r="CC51" s="1312"/>
      <c r="CD51" s="1312"/>
      <c r="CE51" s="1312"/>
      <c r="CF51" s="1312">
        <v>112.8</v>
      </c>
      <c r="CG51" s="1312"/>
      <c r="CH51" s="1312"/>
      <c r="CI51" s="1312"/>
      <c r="CJ51" s="1312"/>
      <c r="CK51" s="1312"/>
      <c r="CL51" s="1312"/>
      <c r="CM51" s="1312"/>
      <c r="CN51" s="1312">
        <v>105.1</v>
      </c>
      <c r="CO51" s="1312"/>
      <c r="CP51" s="1312"/>
      <c r="CQ51" s="1312"/>
      <c r="CR51" s="1312"/>
      <c r="CS51" s="1312"/>
      <c r="CT51" s="1312"/>
      <c r="CU51" s="1312"/>
      <c r="CV51" s="1312">
        <v>100.2</v>
      </c>
      <c r="CW51" s="1312"/>
      <c r="CX51" s="1312"/>
      <c r="CY51" s="1312"/>
      <c r="CZ51" s="1312"/>
      <c r="DA51" s="1312"/>
      <c r="DB51" s="1312"/>
      <c r="DC51" s="1312"/>
    </row>
    <row r="52" spans="1:109">
      <c r="B52" s="397"/>
      <c r="G52" s="1320"/>
      <c r="H52" s="1320"/>
      <c r="I52" s="1334"/>
      <c r="J52" s="1334"/>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610</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58.5</v>
      </c>
      <c r="BY53" s="1312"/>
      <c r="BZ53" s="1312"/>
      <c r="CA53" s="1312"/>
      <c r="CB53" s="1312"/>
      <c r="CC53" s="1312"/>
      <c r="CD53" s="1312"/>
      <c r="CE53" s="1312"/>
      <c r="CF53" s="1312">
        <v>60.1</v>
      </c>
      <c r="CG53" s="1312"/>
      <c r="CH53" s="1312"/>
      <c r="CI53" s="1312"/>
      <c r="CJ53" s="1312"/>
      <c r="CK53" s="1312"/>
      <c r="CL53" s="1312"/>
      <c r="CM53" s="1312"/>
      <c r="CN53" s="1312">
        <v>61.9</v>
      </c>
      <c r="CO53" s="1312"/>
      <c r="CP53" s="1312"/>
      <c r="CQ53" s="1312"/>
      <c r="CR53" s="1312"/>
      <c r="CS53" s="1312"/>
      <c r="CT53" s="1312"/>
      <c r="CU53" s="1312"/>
      <c r="CV53" s="1312">
        <v>62.3</v>
      </c>
      <c r="CW53" s="1312"/>
      <c r="CX53" s="1312"/>
      <c r="CY53" s="1312"/>
      <c r="CZ53" s="1312"/>
      <c r="DA53" s="1312"/>
      <c r="DB53" s="1312"/>
      <c r="DC53" s="1312"/>
    </row>
    <row r="54" spans="1:109">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5"/>
      <c r="B55" s="397"/>
      <c r="G55" s="1318"/>
      <c r="H55" s="1318"/>
      <c r="I55" s="1318"/>
      <c r="J55" s="1318"/>
      <c r="K55" s="1319"/>
      <c r="L55" s="1319"/>
      <c r="M55" s="1319"/>
      <c r="N55" s="1319"/>
      <c r="AN55" s="1317" t="s">
        <v>611</v>
      </c>
      <c r="AO55" s="1317"/>
      <c r="AP55" s="1317"/>
      <c r="AQ55" s="1317"/>
      <c r="AR55" s="1317"/>
      <c r="AS55" s="1317"/>
      <c r="AT55" s="1317"/>
      <c r="AU55" s="1317"/>
      <c r="AV55" s="1317"/>
      <c r="AW55" s="1317"/>
      <c r="AX55" s="1317"/>
      <c r="AY55" s="1317"/>
      <c r="AZ55" s="1317"/>
      <c r="BA55" s="1317"/>
      <c r="BB55" s="1315" t="s">
        <v>609</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c r="B57" s="410"/>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610</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411"/>
      <c r="DE57" s="410"/>
    </row>
    <row r="58" spans="1:109" s="405" customFormat="1">
      <c r="A58" s="390"/>
      <c r="B58" s="410"/>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1"/>
      <c r="DE58" s="410"/>
    </row>
    <row r="59" spans="1:109" s="405" customFormat="1">
      <c r="A59" s="390"/>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5" customFormat="1">
      <c r="A60" s="390"/>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5" customFormat="1">
      <c r="A61" s="390"/>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7" t="s">
        <v>612</v>
      </c>
    </row>
    <row r="64" spans="1:109">
      <c r="B64" s="397"/>
      <c r="G64" s="404"/>
      <c r="I64" s="418"/>
      <c r="J64" s="418"/>
      <c r="K64" s="418"/>
      <c r="L64" s="418"/>
      <c r="M64" s="418"/>
      <c r="N64" s="419"/>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5" t="s">
        <v>613</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c r="B70" s="397"/>
      <c r="H70" s="420"/>
      <c r="I70" s="420"/>
      <c r="J70" s="421"/>
      <c r="K70" s="421"/>
      <c r="L70" s="422"/>
      <c r="M70" s="421"/>
      <c r="N70" s="422"/>
      <c r="AN70" s="406"/>
      <c r="AO70" s="406"/>
      <c r="AP70" s="406"/>
      <c r="AZ70" s="406"/>
      <c r="BA70" s="406"/>
      <c r="BB70" s="406"/>
      <c r="BL70" s="406"/>
      <c r="BM70" s="406"/>
      <c r="BN70" s="406"/>
      <c r="BX70" s="406"/>
      <c r="BY70" s="406"/>
      <c r="BZ70" s="406"/>
      <c r="CJ70" s="406"/>
      <c r="CK70" s="406"/>
      <c r="CL70" s="406"/>
      <c r="CV70" s="406"/>
      <c r="CW70" s="406"/>
      <c r="CX70" s="406"/>
    </row>
    <row r="71" spans="2:107">
      <c r="B71" s="397"/>
      <c r="G71" s="423"/>
      <c r="I71" s="424"/>
      <c r="J71" s="421"/>
      <c r="K71" s="421"/>
      <c r="L71" s="422"/>
      <c r="M71" s="421"/>
      <c r="N71" s="422"/>
      <c r="AM71" s="423"/>
      <c r="AN71" s="390" t="s">
        <v>607</v>
      </c>
    </row>
    <row r="72" spans="2:107">
      <c r="B72" s="397"/>
      <c r="G72" s="1318"/>
      <c r="H72" s="1318"/>
      <c r="I72" s="1318"/>
      <c r="J72" s="1318"/>
      <c r="K72" s="408"/>
      <c r="L72" s="408"/>
      <c r="M72" s="409"/>
      <c r="N72" s="409"/>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c r="B73" s="397"/>
      <c r="G73" s="1320"/>
      <c r="H73" s="1320"/>
      <c r="I73" s="1320"/>
      <c r="J73" s="1320"/>
      <c r="K73" s="1316"/>
      <c r="L73" s="1316"/>
      <c r="M73" s="1316"/>
      <c r="N73" s="1316"/>
      <c r="AM73" s="406"/>
      <c r="AN73" s="1315" t="s">
        <v>608</v>
      </c>
      <c r="AO73" s="1315"/>
      <c r="AP73" s="1315"/>
      <c r="AQ73" s="1315"/>
      <c r="AR73" s="1315"/>
      <c r="AS73" s="1315"/>
      <c r="AT73" s="1315"/>
      <c r="AU73" s="1315"/>
      <c r="AV73" s="1315"/>
      <c r="AW73" s="1315"/>
      <c r="AX73" s="1315"/>
      <c r="AY73" s="1315"/>
      <c r="AZ73" s="1315"/>
      <c r="BA73" s="1315"/>
      <c r="BB73" s="1315" t="s">
        <v>609</v>
      </c>
      <c r="BC73" s="1315"/>
      <c r="BD73" s="1315"/>
      <c r="BE73" s="1315"/>
      <c r="BF73" s="1315"/>
      <c r="BG73" s="1315"/>
      <c r="BH73" s="1315"/>
      <c r="BI73" s="1315"/>
      <c r="BJ73" s="1315"/>
      <c r="BK73" s="1315"/>
      <c r="BL73" s="1315"/>
      <c r="BM73" s="1315"/>
      <c r="BN73" s="1315"/>
      <c r="BO73" s="1315"/>
      <c r="BP73" s="1312">
        <v>136.30000000000001</v>
      </c>
      <c r="BQ73" s="1312"/>
      <c r="BR73" s="1312"/>
      <c r="BS73" s="1312"/>
      <c r="BT73" s="1312"/>
      <c r="BU73" s="1312"/>
      <c r="BV73" s="1312"/>
      <c r="BW73" s="1312"/>
      <c r="BX73" s="1312">
        <v>123.1</v>
      </c>
      <c r="BY73" s="1312"/>
      <c r="BZ73" s="1312"/>
      <c r="CA73" s="1312"/>
      <c r="CB73" s="1312"/>
      <c r="CC73" s="1312"/>
      <c r="CD73" s="1312"/>
      <c r="CE73" s="1312"/>
      <c r="CF73" s="1312">
        <v>112.8</v>
      </c>
      <c r="CG73" s="1312"/>
      <c r="CH73" s="1312"/>
      <c r="CI73" s="1312"/>
      <c r="CJ73" s="1312"/>
      <c r="CK73" s="1312"/>
      <c r="CL73" s="1312"/>
      <c r="CM73" s="1312"/>
      <c r="CN73" s="1312">
        <v>105.1</v>
      </c>
      <c r="CO73" s="1312"/>
      <c r="CP73" s="1312"/>
      <c r="CQ73" s="1312"/>
      <c r="CR73" s="1312"/>
      <c r="CS73" s="1312"/>
      <c r="CT73" s="1312"/>
      <c r="CU73" s="1312"/>
      <c r="CV73" s="1312">
        <v>100.2</v>
      </c>
      <c r="CW73" s="1312"/>
      <c r="CX73" s="1312"/>
      <c r="CY73" s="1312"/>
      <c r="CZ73" s="1312"/>
      <c r="DA73" s="1312"/>
      <c r="DB73" s="1312"/>
      <c r="DC73" s="1312"/>
    </row>
    <row r="74" spans="2:107">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614</v>
      </c>
      <c r="BC75" s="1315"/>
      <c r="BD75" s="1315"/>
      <c r="BE75" s="1315"/>
      <c r="BF75" s="1315"/>
      <c r="BG75" s="1315"/>
      <c r="BH75" s="1315"/>
      <c r="BI75" s="1315"/>
      <c r="BJ75" s="1315"/>
      <c r="BK75" s="1315"/>
      <c r="BL75" s="1315"/>
      <c r="BM75" s="1315"/>
      <c r="BN75" s="1315"/>
      <c r="BO75" s="1315"/>
      <c r="BP75" s="1312">
        <v>8.6999999999999993</v>
      </c>
      <c r="BQ75" s="1312"/>
      <c r="BR75" s="1312"/>
      <c r="BS75" s="1312"/>
      <c r="BT75" s="1312"/>
      <c r="BU75" s="1312"/>
      <c r="BV75" s="1312"/>
      <c r="BW75" s="1312"/>
      <c r="BX75" s="1312">
        <v>9.6999999999999993</v>
      </c>
      <c r="BY75" s="1312"/>
      <c r="BZ75" s="1312"/>
      <c r="CA75" s="1312"/>
      <c r="CB75" s="1312"/>
      <c r="CC75" s="1312"/>
      <c r="CD75" s="1312"/>
      <c r="CE75" s="1312"/>
      <c r="CF75" s="1312">
        <v>10.4</v>
      </c>
      <c r="CG75" s="1312"/>
      <c r="CH75" s="1312"/>
      <c r="CI75" s="1312"/>
      <c r="CJ75" s="1312"/>
      <c r="CK75" s="1312"/>
      <c r="CL75" s="1312"/>
      <c r="CM75" s="1312"/>
      <c r="CN75" s="1312">
        <v>10.8</v>
      </c>
      <c r="CO75" s="1312"/>
      <c r="CP75" s="1312"/>
      <c r="CQ75" s="1312"/>
      <c r="CR75" s="1312"/>
      <c r="CS75" s="1312"/>
      <c r="CT75" s="1312"/>
      <c r="CU75" s="1312"/>
      <c r="CV75" s="1312">
        <v>10.9</v>
      </c>
      <c r="CW75" s="1312"/>
      <c r="CX75" s="1312"/>
      <c r="CY75" s="1312"/>
      <c r="CZ75" s="1312"/>
      <c r="DA75" s="1312"/>
      <c r="DB75" s="1312"/>
      <c r="DC75" s="1312"/>
    </row>
    <row r="76" spans="2:107">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7"/>
      <c r="G77" s="1318"/>
      <c r="H77" s="1318"/>
      <c r="I77" s="1318"/>
      <c r="J77" s="1318"/>
      <c r="K77" s="1316"/>
      <c r="L77" s="1316"/>
      <c r="M77" s="1316"/>
      <c r="N77" s="1316"/>
      <c r="AN77" s="1317" t="s">
        <v>611</v>
      </c>
      <c r="AO77" s="1317"/>
      <c r="AP77" s="1317"/>
      <c r="AQ77" s="1317"/>
      <c r="AR77" s="1317"/>
      <c r="AS77" s="1317"/>
      <c r="AT77" s="1317"/>
      <c r="AU77" s="1317"/>
      <c r="AV77" s="1317"/>
      <c r="AW77" s="1317"/>
      <c r="AX77" s="1317"/>
      <c r="AY77" s="1317"/>
      <c r="AZ77" s="1317"/>
      <c r="BA77" s="1317"/>
      <c r="BB77" s="1315" t="s">
        <v>609</v>
      </c>
      <c r="BC77" s="1315"/>
      <c r="BD77" s="1315"/>
      <c r="BE77" s="1315"/>
      <c r="BF77" s="1315"/>
      <c r="BG77" s="1315"/>
      <c r="BH77" s="1315"/>
      <c r="BI77" s="1315"/>
      <c r="BJ77" s="1315"/>
      <c r="BK77" s="1315"/>
      <c r="BL77" s="1315"/>
      <c r="BM77" s="1315"/>
      <c r="BN77" s="1315"/>
      <c r="BO77" s="1315"/>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614</v>
      </c>
      <c r="BC79" s="1315"/>
      <c r="BD79" s="1315"/>
      <c r="BE79" s="1315"/>
      <c r="BF79" s="1315"/>
      <c r="BG79" s="1315"/>
      <c r="BH79" s="1315"/>
      <c r="BI79" s="1315"/>
      <c r="BJ79" s="1315"/>
      <c r="BK79" s="1315"/>
      <c r="BL79" s="1315"/>
      <c r="BM79" s="1315"/>
      <c r="BN79" s="1315"/>
      <c r="BO79" s="1315"/>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7"/>
    </row>
    <row r="82" spans="2:109" ht="17.25">
      <c r="B82" s="397"/>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6"/>
      <c r="AQ87" s="426"/>
      <c r="BC87" s="426"/>
      <c r="BO87" s="426"/>
      <c r="CA87" s="426"/>
      <c r="CM87" s="426"/>
      <c r="CY87" s="426"/>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9gi+rs8ivQHTm88gO2QJt+1XYiQUDC5MiHDjyzF+aAH0RF8CX8pYqvvU7daOEnqYjx01MyeKatsMV2IrCYhJw==" saltValue="gwMf2ZqbsqjCCuqVCmV1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396D-2ED6-413C-8DA7-BB52E0045BE8}">
  <sheetPr>
    <pageSetUpPr fitToPage="1"/>
  </sheetPr>
  <dimension ref="A1:DR125"/>
  <sheetViews>
    <sheetView showGridLines="0" topLeftCell="A34" zoomScaleNormal="100" zoomScaleSheetLayoutView="70" workbookViewId="0">
      <selection activeCell="BF20" sqref="BF2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515</v>
      </c>
    </row>
  </sheetData>
  <sheetProtection algorithmName="SHA-512" hashValue="NtsbKkM4jqcxPaj628MiW9A/0m99DKJed8owXJzCtSQI+5G0/2iegrsoOi2fhf+xRaO8n1EerV2PDycP8LWdkw==" saltValue="TjDeEyThv4bAiIO7XxU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A218E-77E6-4406-9202-FF4FC2578560}">
  <sheetPr>
    <pageSetUpPr fitToPage="1"/>
  </sheetPr>
  <dimension ref="A1:DR125"/>
  <sheetViews>
    <sheetView showGridLines="0" topLeftCell="A34" zoomScaleNormal="100" zoomScaleSheetLayoutView="55" workbookViewId="0">
      <selection activeCell="BF20" sqref="BF2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515</v>
      </c>
    </row>
  </sheetData>
  <sheetProtection algorithmName="SHA-512" hashValue="cV0aOPbL+1EfVq5jyrHtfi1E7fwG2k0+ICUJ0aVwcyVUxtUETRlkGsVqg7DlwSeg4FX5YEstUG2JfEjPPJl8+w==" saltValue="kzuli0Bfgz1NS6UkPdot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60231</v>
      </c>
      <c r="E3" s="162"/>
      <c r="F3" s="163">
        <v>47738</v>
      </c>
      <c r="G3" s="164"/>
      <c r="H3" s="165"/>
    </row>
    <row r="4" spans="1:8">
      <c r="A4" s="166"/>
      <c r="B4" s="167"/>
      <c r="C4" s="168"/>
      <c r="D4" s="169">
        <v>51489</v>
      </c>
      <c r="E4" s="170"/>
      <c r="F4" s="171">
        <v>24937</v>
      </c>
      <c r="G4" s="172"/>
      <c r="H4" s="173"/>
    </row>
    <row r="5" spans="1:8">
      <c r="A5" s="154" t="s">
        <v>560</v>
      </c>
      <c r="B5" s="159"/>
      <c r="C5" s="160"/>
      <c r="D5" s="161">
        <v>31048</v>
      </c>
      <c r="E5" s="162"/>
      <c r="F5" s="163">
        <v>52191</v>
      </c>
      <c r="G5" s="164"/>
      <c r="H5" s="165"/>
    </row>
    <row r="6" spans="1:8">
      <c r="A6" s="166"/>
      <c r="B6" s="167"/>
      <c r="C6" s="168"/>
      <c r="D6" s="169">
        <v>19660</v>
      </c>
      <c r="E6" s="170"/>
      <c r="F6" s="171">
        <v>24843</v>
      </c>
      <c r="G6" s="172"/>
      <c r="H6" s="173"/>
    </row>
    <row r="7" spans="1:8">
      <c r="A7" s="154" t="s">
        <v>561</v>
      </c>
      <c r="B7" s="159"/>
      <c r="C7" s="160"/>
      <c r="D7" s="161">
        <v>36613</v>
      </c>
      <c r="E7" s="162"/>
      <c r="F7" s="163">
        <v>47387</v>
      </c>
      <c r="G7" s="164"/>
      <c r="H7" s="165"/>
    </row>
    <row r="8" spans="1:8">
      <c r="A8" s="166"/>
      <c r="B8" s="167"/>
      <c r="C8" s="168"/>
      <c r="D8" s="169">
        <v>18293</v>
      </c>
      <c r="E8" s="170"/>
      <c r="F8" s="171">
        <v>24928</v>
      </c>
      <c r="G8" s="172"/>
      <c r="H8" s="173"/>
    </row>
    <row r="9" spans="1:8">
      <c r="A9" s="154" t="s">
        <v>562</v>
      </c>
      <c r="B9" s="159"/>
      <c r="C9" s="160"/>
      <c r="D9" s="161">
        <v>27723</v>
      </c>
      <c r="E9" s="162"/>
      <c r="F9" s="163">
        <v>51264</v>
      </c>
      <c r="G9" s="164"/>
      <c r="H9" s="165"/>
    </row>
    <row r="10" spans="1:8">
      <c r="A10" s="166"/>
      <c r="B10" s="167"/>
      <c r="C10" s="168"/>
      <c r="D10" s="169">
        <v>18820</v>
      </c>
      <c r="E10" s="170"/>
      <c r="F10" s="171">
        <v>26040</v>
      </c>
      <c r="G10" s="172"/>
      <c r="H10" s="173"/>
    </row>
    <row r="11" spans="1:8">
      <c r="A11" s="154" t="s">
        <v>563</v>
      </c>
      <c r="B11" s="159"/>
      <c r="C11" s="160"/>
      <c r="D11" s="161">
        <v>28264</v>
      </c>
      <c r="E11" s="162"/>
      <c r="F11" s="163">
        <v>52068</v>
      </c>
      <c r="G11" s="164"/>
      <c r="H11" s="165"/>
    </row>
    <row r="12" spans="1:8">
      <c r="A12" s="166"/>
      <c r="B12" s="167"/>
      <c r="C12" s="174"/>
      <c r="D12" s="169">
        <v>14191</v>
      </c>
      <c r="E12" s="170"/>
      <c r="F12" s="171">
        <v>26936</v>
      </c>
      <c r="G12" s="172"/>
      <c r="H12" s="173"/>
    </row>
    <row r="13" spans="1:8">
      <c r="A13" s="154"/>
      <c r="B13" s="159"/>
      <c r="C13" s="175"/>
      <c r="D13" s="176">
        <v>36776</v>
      </c>
      <c r="E13" s="177"/>
      <c r="F13" s="178">
        <v>50130</v>
      </c>
      <c r="G13" s="179"/>
      <c r="H13" s="165"/>
    </row>
    <row r="14" spans="1:8">
      <c r="A14" s="166"/>
      <c r="B14" s="167"/>
      <c r="C14" s="168"/>
      <c r="D14" s="169">
        <v>24491</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10.06</v>
      </c>
      <c r="C19" s="180">
        <f>ROUND(VALUE(SUBSTITUTE(実質収支比率等に係る経年分析!G$48,"▲","-")),2)</f>
        <v>8.4700000000000006</v>
      </c>
      <c r="D19" s="180">
        <f>ROUND(VALUE(SUBSTITUTE(実質収支比率等に係る経年分析!H$48,"▲","-")),2)</f>
        <v>10.55</v>
      </c>
      <c r="E19" s="180">
        <f>ROUND(VALUE(SUBSTITUTE(実質収支比率等に係る経年分析!I$48,"▲","-")),2)</f>
        <v>6.06</v>
      </c>
      <c r="F19" s="180">
        <f>ROUND(VALUE(SUBSTITUTE(実質収支比率等に係る経年分析!J$48,"▲","-")),2)</f>
        <v>10.74</v>
      </c>
    </row>
    <row r="20" spans="1:11">
      <c r="A20" s="180" t="s">
        <v>55</v>
      </c>
      <c r="B20" s="180">
        <f>ROUND(VALUE(SUBSTITUTE(実質収支比率等に係る経年分析!F$47,"▲","-")),2)</f>
        <v>6.3</v>
      </c>
      <c r="C20" s="180">
        <f>ROUND(VALUE(SUBSTITUTE(実質収支比率等に係る経年分析!G$47,"▲","-")),2)</f>
        <v>7.47</v>
      </c>
      <c r="D20" s="180">
        <f>ROUND(VALUE(SUBSTITUTE(実質収支比率等に係る経年分析!H$47,"▲","-")),2)</f>
        <v>10.52</v>
      </c>
      <c r="E20" s="180">
        <f>ROUND(VALUE(SUBSTITUTE(実質収支比率等に係る経年分析!I$47,"▲","-")),2)</f>
        <v>12.17</v>
      </c>
      <c r="F20" s="180">
        <f>ROUND(VALUE(SUBSTITUTE(実質収支比率等に係る経年分析!J$47,"▲","-")),2)</f>
        <v>12.44</v>
      </c>
    </row>
    <row r="21" spans="1:11">
      <c r="A21" s="180" t="s">
        <v>56</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5.44</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4.9000000000000004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2.2799999999999998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2.89</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8.66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16.420000000000002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17.05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917</v>
      </c>
      <c r="E42" s="182"/>
      <c r="F42" s="182"/>
      <c r="G42" s="182">
        <f>'実質公債費比率（分子）の構造'!L$52</f>
        <v>885</v>
      </c>
      <c r="H42" s="182"/>
      <c r="I42" s="182"/>
      <c r="J42" s="182">
        <f>'実質公債費比率（分子）の構造'!M$52</f>
        <v>959</v>
      </c>
      <c r="K42" s="182"/>
      <c r="L42" s="182"/>
      <c r="M42" s="182">
        <f>'実質公債費比率（分子）の構造'!N$52</f>
        <v>953</v>
      </c>
      <c r="N42" s="182"/>
      <c r="O42" s="182"/>
      <c r="P42" s="182">
        <f>'実質公債費比率（分子）の構造'!O$52</f>
        <v>922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97</v>
      </c>
      <c r="C45" s="182"/>
      <c r="D45" s="182"/>
      <c r="E45" s="182">
        <f>'実質公債費比率（分子）の構造'!L$49</f>
        <v>83</v>
      </c>
      <c r="F45" s="182"/>
      <c r="G45" s="182"/>
      <c r="H45" s="182">
        <f>'実質公債費比率（分子）の構造'!M$49</f>
        <v>106</v>
      </c>
      <c r="I45" s="182"/>
      <c r="J45" s="182"/>
      <c r="K45" s="182">
        <f>'実質公債費比率（分子）の構造'!N$49</f>
        <v>99</v>
      </c>
      <c r="L45" s="182"/>
      <c r="M45" s="182"/>
      <c r="N45" s="182">
        <f>'実質公債費比率（分子）の構造'!O$49</f>
        <v>92</v>
      </c>
      <c r="O45" s="182"/>
      <c r="P45" s="182"/>
    </row>
    <row r="46" spans="1:16">
      <c r="A46" s="182" t="s">
        <v>67</v>
      </c>
      <c r="B46" s="182">
        <f>'実質公債費比率（分子）の構造'!K$48</f>
        <v>164</v>
      </c>
      <c r="C46" s="182"/>
      <c r="D46" s="182"/>
      <c r="E46" s="182">
        <f>'実質公債費比率（分子）の構造'!L$48</f>
        <v>140</v>
      </c>
      <c r="F46" s="182"/>
      <c r="G46" s="182"/>
      <c r="H46" s="182">
        <f>'実質公債費比率（分子）の構造'!M$48</f>
        <v>136</v>
      </c>
      <c r="I46" s="182"/>
      <c r="J46" s="182"/>
      <c r="K46" s="182">
        <f>'実質公債費比率（分子）の構造'!N$48</f>
        <v>125</v>
      </c>
      <c r="L46" s="182"/>
      <c r="M46" s="182"/>
      <c r="N46" s="182">
        <f>'実質公債費比率（分子）の構造'!O$48</f>
        <v>125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1357</v>
      </c>
      <c r="C49" s="182"/>
      <c r="D49" s="182"/>
      <c r="E49" s="182">
        <f>'実質公債費比率（分子）の構造'!L$45</f>
        <v>1487</v>
      </c>
      <c r="F49" s="182"/>
      <c r="G49" s="182"/>
      <c r="H49" s="182">
        <f>'実質公債費比率（分子）の構造'!M$45</f>
        <v>1568</v>
      </c>
      <c r="I49" s="182"/>
      <c r="J49" s="182"/>
      <c r="K49" s="182">
        <f>'実質公債費比率（分子）の構造'!N$45</f>
        <v>1579</v>
      </c>
      <c r="L49" s="182"/>
      <c r="M49" s="182"/>
      <c r="N49" s="182">
        <f>'実質公債費比率（分子）の構造'!O$45</f>
        <v>1572</v>
      </c>
      <c r="O49" s="182"/>
      <c r="P49" s="182"/>
    </row>
    <row r="50" spans="1:16">
      <c r="A50" s="182" t="s">
        <v>71</v>
      </c>
      <c r="B50" s="182" t="e">
        <f>NA()</f>
        <v>#N/A</v>
      </c>
      <c r="C50" s="182">
        <f>IF(ISNUMBER('実質公債費比率（分子）の構造'!K$53),'実質公債費比率（分子）の構造'!K$53,NA())</f>
        <v>701</v>
      </c>
      <c r="D50" s="182" t="e">
        <f>NA()</f>
        <v>#N/A</v>
      </c>
      <c r="E50" s="182" t="e">
        <f>NA()</f>
        <v>#N/A</v>
      </c>
      <c r="F50" s="182">
        <f>IF(ISNUMBER('実質公債費比率（分子）の構造'!L$53),'実質公債費比率（分子）の構造'!L$53,NA())</f>
        <v>825</v>
      </c>
      <c r="G50" s="182" t="e">
        <f>NA()</f>
        <v>#N/A</v>
      </c>
      <c r="H50" s="182" t="e">
        <f>NA()</f>
        <v>#N/A</v>
      </c>
      <c r="I50" s="182">
        <f>IF(ISNUMBER('実質公債費比率（分子）の構造'!M$53),'実質公債費比率（分子）の構造'!M$53,NA())</f>
        <v>851</v>
      </c>
      <c r="J50" s="182" t="e">
        <f>NA()</f>
        <v>#N/A</v>
      </c>
      <c r="K50" s="182" t="e">
        <f>NA()</f>
        <v>#N/A</v>
      </c>
      <c r="L50" s="182">
        <f>IF(ISNUMBER('実質公債費比率（分子）の構造'!N$53),'実質公債費比率（分子）の構造'!N$53,NA())</f>
        <v>850</v>
      </c>
      <c r="M50" s="182" t="e">
        <f>NA()</f>
        <v>#N/A</v>
      </c>
      <c r="N50" s="182" t="e">
        <f>NA()</f>
        <v>#N/A</v>
      </c>
      <c r="O50" s="182">
        <f>IF(ISNUMBER('実質公債費比率（分子）の構造'!O$53),'実質公債費比率（分子）の構造'!O$53,NA())</f>
        <v>867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6763</v>
      </c>
      <c r="E56" s="181"/>
      <c r="F56" s="181"/>
      <c r="G56" s="181">
        <f>'将来負担比率（分子）の構造'!J$52</f>
        <v>6238</v>
      </c>
      <c r="H56" s="181"/>
      <c r="I56" s="181"/>
      <c r="J56" s="181">
        <f>'将来負担比率（分子）の構造'!K$52</f>
        <v>5699</v>
      </c>
      <c r="K56" s="181"/>
      <c r="L56" s="181"/>
      <c r="M56" s="181">
        <f>'将来負担比率（分子）の構造'!L$52</f>
        <v>5163</v>
      </c>
      <c r="N56" s="181"/>
      <c r="O56" s="181"/>
      <c r="P56" s="181">
        <f>'将来負担比率（分子）の構造'!M$52</f>
        <v>4773</v>
      </c>
    </row>
    <row r="57" spans="1:16">
      <c r="A57" s="181" t="s">
        <v>42</v>
      </c>
      <c r="B57" s="181"/>
      <c r="C57" s="181"/>
      <c r="D57" s="181">
        <f>'将来負担比率（分子）の構造'!I$51</f>
        <v>427</v>
      </c>
      <c r="E57" s="181"/>
      <c r="F57" s="181"/>
      <c r="G57" s="181">
        <f>'将来負担比率（分子）の構造'!J$51</f>
        <v>559</v>
      </c>
      <c r="H57" s="181"/>
      <c r="I57" s="181"/>
      <c r="J57" s="181">
        <f>'将来負担比率（分子）の構造'!K$51</f>
        <v>768</v>
      </c>
      <c r="K57" s="181"/>
      <c r="L57" s="181"/>
      <c r="M57" s="181">
        <f>'将来負担比率（分子）の構造'!L$51</f>
        <v>826</v>
      </c>
      <c r="N57" s="181"/>
      <c r="O57" s="181"/>
      <c r="P57" s="181">
        <f>'将来負担比率（分子）の構造'!M$51</f>
        <v>996</v>
      </c>
    </row>
    <row r="58" spans="1:16">
      <c r="A58" s="181" t="s">
        <v>41</v>
      </c>
      <c r="B58" s="181"/>
      <c r="C58" s="181"/>
      <c r="D58" s="181">
        <f>'将来負担比率（分子）の構造'!I$50</f>
        <v>1011</v>
      </c>
      <c r="E58" s="181"/>
      <c r="F58" s="181"/>
      <c r="G58" s="181">
        <f>'将来負担比率（分子）の構造'!J$50</f>
        <v>1231</v>
      </c>
      <c r="H58" s="181"/>
      <c r="I58" s="181"/>
      <c r="J58" s="181">
        <f>'将来負担比率（分子）の構造'!K$50</f>
        <v>1766</v>
      </c>
      <c r="K58" s="181"/>
      <c r="L58" s="181"/>
      <c r="M58" s="181">
        <f>'将来負担比率（分子）の構造'!L$50</f>
        <v>1814</v>
      </c>
      <c r="N58" s="181"/>
      <c r="O58" s="181"/>
      <c r="P58" s="181">
        <f>'将来負担比率（分子）の構造'!M$50</f>
        <v>2074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1159</v>
      </c>
      <c r="C62" s="181"/>
      <c r="D62" s="181"/>
      <c r="E62" s="181">
        <f>'将来負担比率（分子）の構造'!J$45</f>
        <v>1093</v>
      </c>
      <c r="F62" s="181"/>
      <c r="G62" s="181"/>
      <c r="H62" s="181">
        <f>'将来負担比率（分子）の構造'!K$45</f>
        <v>1233</v>
      </c>
      <c r="I62" s="181"/>
      <c r="J62" s="181"/>
      <c r="K62" s="181">
        <f>'将来負担比率（分子）の構造'!L$45</f>
        <v>1118</v>
      </c>
      <c r="L62" s="181"/>
      <c r="M62" s="181"/>
      <c r="N62" s="181">
        <f>'将来負担比率（分子）の構造'!M$45</f>
        <v>1125</v>
      </c>
      <c r="O62" s="181"/>
      <c r="P62" s="181"/>
    </row>
    <row r="63" spans="1:16">
      <c r="A63" s="181" t="s">
        <v>34</v>
      </c>
      <c r="B63" s="181">
        <f>'将来負担比率（分子）の構造'!I$44</f>
        <v>619</v>
      </c>
      <c r="C63" s="181"/>
      <c r="D63" s="181"/>
      <c r="E63" s="181">
        <f>'将来負担比率（分子）の構造'!J$44</f>
        <v>561</v>
      </c>
      <c r="F63" s="181"/>
      <c r="G63" s="181"/>
      <c r="H63" s="181">
        <f>'将来負担比率（分子）の構造'!K$44</f>
        <v>621</v>
      </c>
      <c r="I63" s="181"/>
      <c r="J63" s="181"/>
      <c r="K63" s="181">
        <f>'将来負担比率（分子）の構造'!L$44</f>
        <v>627</v>
      </c>
      <c r="L63" s="181"/>
      <c r="M63" s="181"/>
      <c r="N63" s="181">
        <f>'将来負担比率（分子）の構造'!M$44</f>
        <v>692</v>
      </c>
      <c r="O63" s="181"/>
      <c r="P63" s="181"/>
    </row>
    <row r="64" spans="1:16">
      <c r="A64" s="181" t="s">
        <v>33</v>
      </c>
      <c r="B64" s="181">
        <f>'将来負担比率（分子）の構造'!I$43</f>
        <v>1073</v>
      </c>
      <c r="C64" s="181"/>
      <c r="D64" s="181"/>
      <c r="E64" s="181">
        <f>'将来負担比率（分子）の構造'!J$43</f>
        <v>939</v>
      </c>
      <c r="F64" s="181"/>
      <c r="G64" s="181"/>
      <c r="H64" s="181">
        <f>'将来負担比率（分子）の構造'!K$43</f>
        <v>888</v>
      </c>
      <c r="I64" s="181"/>
      <c r="J64" s="181"/>
      <c r="K64" s="181">
        <f>'将来負担比率（分子）の構造'!L$43</f>
        <v>867</v>
      </c>
      <c r="L64" s="181"/>
      <c r="M64" s="181"/>
      <c r="N64" s="181">
        <f>'将来負担比率（分子）の構造'!M$43</f>
        <v>853</v>
      </c>
      <c r="O64" s="181"/>
      <c r="P64" s="181"/>
    </row>
    <row r="65" spans="1:16">
      <c r="A65" s="181" t="s">
        <v>32</v>
      </c>
      <c r="B65" s="181" t="str">
        <f>'将来負担比率（分子）の構造'!I$42</f>
        <v>-</v>
      </c>
      <c r="C65" s="181"/>
      <c r="D65" s="181"/>
      <c r="E65" s="181">
        <f>'将来負担比率（分子）の構造'!J$42</f>
        <v>1</v>
      </c>
      <c r="F65" s="181"/>
      <c r="G65" s="181"/>
      <c r="H65" s="181">
        <f>'将来負担比率（分子）の構造'!K$42</f>
        <v>37</v>
      </c>
      <c r="I65" s="181"/>
      <c r="J65" s="181"/>
      <c r="K65" s="181">
        <f>'将来負担比率（分子）の構造'!L$42</f>
        <v>129</v>
      </c>
      <c r="L65" s="181"/>
      <c r="M65" s="181"/>
      <c r="N65" s="181">
        <f>'将来負担比率（分子）の構造'!M$42</f>
        <v>490</v>
      </c>
      <c r="O65" s="181"/>
      <c r="P65" s="181"/>
    </row>
    <row r="66" spans="1:16">
      <c r="A66" s="181" t="s">
        <v>31</v>
      </c>
      <c r="B66" s="181">
        <f>'将来負担比率（分子）の構造'!I$41</f>
        <v>15405</v>
      </c>
      <c r="C66" s="181"/>
      <c r="D66" s="181"/>
      <c r="E66" s="181">
        <f>'将来負担比率（分子）の構造'!J$41</f>
        <v>14788</v>
      </c>
      <c r="F66" s="181"/>
      <c r="G66" s="181"/>
      <c r="H66" s="181">
        <f>'将来負担比率（分子）の構造'!K$41</f>
        <v>14200</v>
      </c>
      <c r="I66" s="181"/>
      <c r="J66" s="181"/>
      <c r="K66" s="181">
        <f>'将来負担比率（分子）の構造'!L$41</f>
        <v>13414</v>
      </c>
      <c r="L66" s="181"/>
      <c r="M66" s="181"/>
      <c r="N66" s="181">
        <f>'将来負担比率（分子）の構造'!M$41</f>
        <v>12653</v>
      </c>
      <c r="O66" s="181"/>
      <c r="P66" s="181"/>
    </row>
    <row r="67" spans="1:16">
      <c r="A67" s="181" t="s">
        <v>75</v>
      </c>
      <c r="B67" s="181" t="e">
        <f>NA()</f>
        <v>#N/A</v>
      </c>
      <c r="C67" s="181">
        <f>IF(ISNUMBER('将来負担比率（分子）の構造'!I$53), IF('将来負担比率（分子）の構造'!I$53 &lt; 0, 0, '将来負担比率（分子）の構造'!I$53), NA())</f>
        <v>10054</v>
      </c>
      <c r="D67" s="181" t="e">
        <f>NA()</f>
        <v>#N/A</v>
      </c>
      <c r="E67" s="181" t="e">
        <f>NA()</f>
        <v>#N/A</v>
      </c>
      <c r="F67" s="181">
        <f>IF(ISNUMBER('将来負担比率（分子）の構造'!J$53), IF('将来負担比率（分子）の構造'!J$53 &lt; 0, 0, '将来負担比率（分子）の構造'!J$53), NA())</f>
        <v>9353</v>
      </c>
      <c r="G67" s="181" t="e">
        <f>NA()</f>
        <v>#N/A</v>
      </c>
      <c r="H67" s="181" t="e">
        <f>NA()</f>
        <v>#N/A</v>
      </c>
      <c r="I67" s="181">
        <f>IF(ISNUMBER('将来負担比率（分子）の構造'!K$53), IF('将来負担比率（分子）の構造'!K$53 &lt; 0, 0, '将来負担比率（分子）の構造'!K$53), NA())</f>
        <v>8746</v>
      </c>
      <c r="J67" s="181" t="e">
        <f>NA()</f>
        <v>#N/A</v>
      </c>
      <c r="K67" s="181" t="e">
        <f>NA()</f>
        <v>#N/A</v>
      </c>
      <c r="L67" s="181">
        <f>IF(ISNUMBER('将来負担比率（分子）の構造'!L$53), IF('将来負担比率（分子）の構造'!L$53 &lt; 0, 0, '将来負担比率（分子）の構造'!L$53), NA())</f>
        <v>8351</v>
      </c>
      <c r="M67" s="181" t="e">
        <f>NA()</f>
        <v>#N/A</v>
      </c>
      <c r="N67" s="181" t="e">
        <f>NA()</f>
        <v>#N/A</v>
      </c>
      <c r="O67" s="181">
        <f>IF(ISNUMBER('将来負担比率（分子）の構造'!M$53), IF('将来負担比率（分子）の構造'!M$53 &lt; 0, 0, '将来負担比率（分子）の構造'!M$53), NA())</f>
        <v>7969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887</v>
      </c>
      <c r="C72" s="185">
        <f>基金残高に係る経年分析!G55</f>
        <v>1048</v>
      </c>
      <c r="D72" s="185">
        <f>基金残高に係る経年分析!H55</f>
        <v>1069</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224</v>
      </c>
      <c r="C74" s="185">
        <f>基金残高に係る経年分析!G57</f>
        <v>434</v>
      </c>
      <c r="D74" s="185">
        <f>基金残高に係る経年分析!H57</f>
        <v>632</v>
      </c>
    </row>
  </sheetData>
  <sheetProtection algorithmName="SHA-512" hashValue="1zOztDeNuSkR6PoNM6x1Lhn1Efw38vne2TdCJMkICAPBG0MYy8R2LwcZaT4p5SXqGYdGz0pmkVRqvDyHYdB4Pg==" saltValue="6yX2JNTQGOrNjBF2TrMV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214</v>
      </c>
      <c r="DI1" s="663"/>
      <c r="DJ1" s="663"/>
      <c r="DK1" s="663"/>
      <c r="DL1" s="663"/>
      <c r="DM1" s="663"/>
      <c r="DN1" s="664"/>
      <c r="DO1" s="226"/>
      <c r="DP1" s="662" t="s">
        <v>215</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5" t="s">
        <v>217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218</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219</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c r="B4" s="665" t="s">
        <v>1</v>
      </c>
      <c r="C4" s="666"/>
      <c r="D4" s="666"/>
      <c r="E4" s="666"/>
      <c r="F4" s="666"/>
      <c r="G4" s="666"/>
      <c r="H4" s="666"/>
      <c r="I4" s="666"/>
      <c r="J4" s="666"/>
      <c r="K4" s="666"/>
      <c r="L4" s="666"/>
      <c r="M4" s="666"/>
      <c r="N4" s="666"/>
      <c r="O4" s="666"/>
      <c r="P4" s="666"/>
      <c r="Q4" s="667"/>
      <c r="R4" s="665" t="s">
        <v>220</v>
      </c>
      <c r="S4" s="666"/>
      <c r="T4" s="666"/>
      <c r="U4" s="666"/>
      <c r="V4" s="666"/>
      <c r="W4" s="666"/>
      <c r="X4" s="666"/>
      <c r="Y4" s="667"/>
      <c r="Z4" s="665" t="s">
        <v>221</v>
      </c>
      <c r="AA4" s="666"/>
      <c r="AB4" s="666"/>
      <c r="AC4" s="667"/>
      <c r="AD4" s="665" t="s">
        <v>222</v>
      </c>
      <c r="AE4" s="666"/>
      <c r="AF4" s="666"/>
      <c r="AG4" s="666"/>
      <c r="AH4" s="666"/>
      <c r="AI4" s="666"/>
      <c r="AJ4" s="666"/>
      <c r="AK4" s="667"/>
      <c r="AL4" s="665" t="s">
        <v>221</v>
      </c>
      <c r="AM4" s="666"/>
      <c r="AN4" s="666"/>
      <c r="AO4" s="667"/>
      <c r="AP4" s="671" t="s">
        <v>223</v>
      </c>
      <c r="AQ4" s="671"/>
      <c r="AR4" s="671"/>
      <c r="AS4" s="671"/>
      <c r="AT4" s="671"/>
      <c r="AU4" s="671"/>
      <c r="AV4" s="671"/>
      <c r="AW4" s="671"/>
      <c r="AX4" s="671"/>
      <c r="AY4" s="671"/>
      <c r="AZ4" s="671"/>
      <c r="BA4" s="671"/>
      <c r="BB4" s="671"/>
      <c r="BC4" s="671"/>
      <c r="BD4" s="671"/>
      <c r="BE4" s="671"/>
      <c r="BF4" s="671"/>
      <c r="BG4" s="671" t="s">
        <v>224</v>
      </c>
      <c r="BH4" s="671"/>
      <c r="BI4" s="671"/>
      <c r="BJ4" s="671"/>
      <c r="BK4" s="671"/>
      <c r="BL4" s="671"/>
      <c r="BM4" s="671"/>
      <c r="BN4" s="671"/>
      <c r="BO4" s="671" t="s">
        <v>221</v>
      </c>
      <c r="BP4" s="671"/>
      <c r="BQ4" s="671"/>
      <c r="BR4" s="671"/>
      <c r="BS4" s="671" t="s">
        <v>225</v>
      </c>
      <c r="BT4" s="671"/>
      <c r="BU4" s="671"/>
      <c r="BV4" s="671"/>
      <c r="BW4" s="671"/>
      <c r="BX4" s="671"/>
      <c r="BY4" s="671"/>
      <c r="BZ4" s="671"/>
      <c r="CA4" s="671"/>
      <c r="CB4" s="671"/>
      <c r="CD4" s="668" t="s">
        <v>226</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c r="B5" s="672" t="s">
        <v>227</v>
      </c>
      <c r="C5" s="673"/>
      <c r="D5" s="673"/>
      <c r="E5" s="673"/>
      <c r="F5" s="673"/>
      <c r="G5" s="673"/>
      <c r="H5" s="673"/>
      <c r="I5" s="673"/>
      <c r="J5" s="673"/>
      <c r="K5" s="673"/>
      <c r="L5" s="673"/>
      <c r="M5" s="673"/>
      <c r="N5" s="673"/>
      <c r="O5" s="673"/>
      <c r="P5" s="673"/>
      <c r="Q5" s="674"/>
      <c r="R5" s="675">
        <v>7851470</v>
      </c>
      <c r="S5" s="676"/>
      <c r="T5" s="676"/>
      <c r="U5" s="676"/>
      <c r="V5" s="676"/>
      <c r="W5" s="676"/>
      <c r="X5" s="676"/>
      <c r="Y5" s="677"/>
      <c r="Z5" s="678">
        <v>42.6</v>
      </c>
      <c r="AA5" s="678"/>
      <c r="AB5" s="678"/>
      <c r="AC5" s="678"/>
      <c r="AD5" s="679">
        <v>7539504</v>
      </c>
      <c r="AE5" s="679"/>
      <c r="AF5" s="679"/>
      <c r="AG5" s="679"/>
      <c r="AH5" s="679"/>
      <c r="AI5" s="679"/>
      <c r="AJ5" s="679"/>
      <c r="AK5" s="679"/>
      <c r="AL5" s="680">
        <v>85.6</v>
      </c>
      <c r="AM5" s="681"/>
      <c r="AN5" s="681"/>
      <c r="AO5" s="682"/>
      <c r="AP5" s="672" t="s">
        <v>228</v>
      </c>
      <c r="AQ5" s="673"/>
      <c r="AR5" s="673"/>
      <c r="AS5" s="673"/>
      <c r="AT5" s="673"/>
      <c r="AU5" s="673"/>
      <c r="AV5" s="673"/>
      <c r="AW5" s="673"/>
      <c r="AX5" s="673"/>
      <c r="AY5" s="673"/>
      <c r="AZ5" s="673"/>
      <c r="BA5" s="673"/>
      <c r="BB5" s="673"/>
      <c r="BC5" s="673"/>
      <c r="BD5" s="673"/>
      <c r="BE5" s="673"/>
      <c r="BF5" s="674"/>
      <c r="BG5" s="686">
        <v>7539504</v>
      </c>
      <c r="BH5" s="687"/>
      <c r="BI5" s="687"/>
      <c r="BJ5" s="687"/>
      <c r="BK5" s="687"/>
      <c r="BL5" s="687"/>
      <c r="BM5" s="687"/>
      <c r="BN5" s="688"/>
      <c r="BO5" s="689">
        <v>96</v>
      </c>
      <c r="BP5" s="689"/>
      <c r="BQ5" s="689"/>
      <c r="BR5" s="689"/>
      <c r="BS5" s="690">
        <v>88401</v>
      </c>
      <c r="BT5" s="690"/>
      <c r="BU5" s="690"/>
      <c r="BV5" s="690"/>
      <c r="BW5" s="690"/>
      <c r="BX5" s="690"/>
      <c r="BY5" s="690"/>
      <c r="BZ5" s="690"/>
      <c r="CA5" s="690"/>
      <c r="CB5" s="694"/>
      <c r="CD5" s="668" t="s">
        <v>223</v>
      </c>
      <c r="CE5" s="669"/>
      <c r="CF5" s="669"/>
      <c r="CG5" s="669"/>
      <c r="CH5" s="669"/>
      <c r="CI5" s="669"/>
      <c r="CJ5" s="669"/>
      <c r="CK5" s="669"/>
      <c r="CL5" s="669"/>
      <c r="CM5" s="669"/>
      <c r="CN5" s="669"/>
      <c r="CO5" s="669"/>
      <c r="CP5" s="669"/>
      <c r="CQ5" s="670"/>
      <c r="CR5" s="668" t="s">
        <v>229</v>
      </c>
      <c r="CS5" s="669"/>
      <c r="CT5" s="669"/>
      <c r="CU5" s="669"/>
      <c r="CV5" s="669"/>
      <c r="CW5" s="669"/>
      <c r="CX5" s="669"/>
      <c r="CY5" s="670"/>
      <c r="CZ5" s="668" t="s">
        <v>221</v>
      </c>
      <c r="DA5" s="669"/>
      <c r="DB5" s="669"/>
      <c r="DC5" s="670"/>
      <c r="DD5" s="668" t="s">
        <v>230</v>
      </c>
      <c r="DE5" s="669"/>
      <c r="DF5" s="669"/>
      <c r="DG5" s="669"/>
      <c r="DH5" s="669"/>
      <c r="DI5" s="669"/>
      <c r="DJ5" s="669"/>
      <c r="DK5" s="669"/>
      <c r="DL5" s="669"/>
      <c r="DM5" s="669"/>
      <c r="DN5" s="669"/>
      <c r="DO5" s="669"/>
      <c r="DP5" s="670"/>
      <c r="DQ5" s="668" t="s">
        <v>231</v>
      </c>
      <c r="DR5" s="669"/>
      <c r="DS5" s="669"/>
      <c r="DT5" s="669"/>
      <c r="DU5" s="669"/>
      <c r="DV5" s="669"/>
      <c r="DW5" s="669"/>
      <c r="DX5" s="669"/>
      <c r="DY5" s="669"/>
      <c r="DZ5" s="669"/>
      <c r="EA5" s="669"/>
      <c r="EB5" s="669"/>
      <c r="EC5" s="670"/>
    </row>
    <row r="6" spans="2:143" ht="11.25" customHeight="1">
      <c r="B6" s="683" t="s">
        <v>232</v>
      </c>
      <c r="C6" s="684"/>
      <c r="D6" s="684"/>
      <c r="E6" s="684"/>
      <c r="F6" s="684"/>
      <c r="G6" s="684"/>
      <c r="H6" s="684"/>
      <c r="I6" s="684"/>
      <c r="J6" s="684"/>
      <c r="K6" s="684"/>
      <c r="L6" s="684"/>
      <c r="M6" s="684"/>
      <c r="N6" s="684"/>
      <c r="O6" s="684"/>
      <c r="P6" s="684"/>
      <c r="Q6" s="685"/>
      <c r="R6" s="686">
        <v>88971</v>
      </c>
      <c r="S6" s="687"/>
      <c r="T6" s="687"/>
      <c r="U6" s="687"/>
      <c r="V6" s="687"/>
      <c r="W6" s="687"/>
      <c r="X6" s="687"/>
      <c r="Y6" s="688"/>
      <c r="Z6" s="689">
        <v>0.5</v>
      </c>
      <c r="AA6" s="689"/>
      <c r="AB6" s="689"/>
      <c r="AC6" s="689"/>
      <c r="AD6" s="690">
        <v>88971</v>
      </c>
      <c r="AE6" s="690"/>
      <c r="AF6" s="690"/>
      <c r="AG6" s="690"/>
      <c r="AH6" s="690"/>
      <c r="AI6" s="690"/>
      <c r="AJ6" s="690"/>
      <c r="AK6" s="690"/>
      <c r="AL6" s="691">
        <v>1</v>
      </c>
      <c r="AM6" s="692"/>
      <c r="AN6" s="692"/>
      <c r="AO6" s="693"/>
      <c r="AP6" s="683" t="s">
        <v>233</v>
      </c>
      <c r="AQ6" s="684"/>
      <c r="AR6" s="684"/>
      <c r="AS6" s="684"/>
      <c r="AT6" s="684"/>
      <c r="AU6" s="684"/>
      <c r="AV6" s="684"/>
      <c r="AW6" s="684"/>
      <c r="AX6" s="684"/>
      <c r="AY6" s="684"/>
      <c r="AZ6" s="684"/>
      <c r="BA6" s="684"/>
      <c r="BB6" s="684"/>
      <c r="BC6" s="684"/>
      <c r="BD6" s="684"/>
      <c r="BE6" s="684"/>
      <c r="BF6" s="685"/>
      <c r="BG6" s="686">
        <v>7539504</v>
      </c>
      <c r="BH6" s="687"/>
      <c r="BI6" s="687"/>
      <c r="BJ6" s="687"/>
      <c r="BK6" s="687"/>
      <c r="BL6" s="687"/>
      <c r="BM6" s="687"/>
      <c r="BN6" s="688"/>
      <c r="BO6" s="689">
        <v>96</v>
      </c>
      <c r="BP6" s="689"/>
      <c r="BQ6" s="689"/>
      <c r="BR6" s="689"/>
      <c r="BS6" s="690">
        <v>88401</v>
      </c>
      <c r="BT6" s="690"/>
      <c r="BU6" s="690"/>
      <c r="BV6" s="690"/>
      <c r="BW6" s="690"/>
      <c r="BX6" s="690"/>
      <c r="BY6" s="690"/>
      <c r="BZ6" s="690"/>
      <c r="CA6" s="690"/>
      <c r="CB6" s="694"/>
      <c r="CD6" s="697" t="s">
        <v>234</v>
      </c>
      <c r="CE6" s="698"/>
      <c r="CF6" s="698"/>
      <c r="CG6" s="698"/>
      <c r="CH6" s="698"/>
      <c r="CI6" s="698"/>
      <c r="CJ6" s="698"/>
      <c r="CK6" s="698"/>
      <c r="CL6" s="698"/>
      <c r="CM6" s="698"/>
      <c r="CN6" s="698"/>
      <c r="CO6" s="698"/>
      <c r="CP6" s="698"/>
      <c r="CQ6" s="699"/>
      <c r="CR6" s="686">
        <v>123968</v>
      </c>
      <c r="CS6" s="687"/>
      <c r="CT6" s="687"/>
      <c r="CU6" s="687"/>
      <c r="CV6" s="687"/>
      <c r="CW6" s="687"/>
      <c r="CX6" s="687"/>
      <c r="CY6" s="688"/>
      <c r="CZ6" s="680">
        <v>0.7</v>
      </c>
      <c r="DA6" s="681"/>
      <c r="DB6" s="681"/>
      <c r="DC6" s="700"/>
      <c r="DD6" s="695" t="s">
        <v>235</v>
      </c>
      <c r="DE6" s="687"/>
      <c r="DF6" s="687"/>
      <c r="DG6" s="687"/>
      <c r="DH6" s="687"/>
      <c r="DI6" s="687"/>
      <c r="DJ6" s="687"/>
      <c r="DK6" s="687"/>
      <c r="DL6" s="687"/>
      <c r="DM6" s="687"/>
      <c r="DN6" s="687"/>
      <c r="DO6" s="687"/>
      <c r="DP6" s="688"/>
      <c r="DQ6" s="695">
        <v>123961</v>
      </c>
      <c r="DR6" s="687"/>
      <c r="DS6" s="687"/>
      <c r="DT6" s="687"/>
      <c r="DU6" s="687"/>
      <c r="DV6" s="687"/>
      <c r="DW6" s="687"/>
      <c r="DX6" s="687"/>
      <c r="DY6" s="687"/>
      <c r="DZ6" s="687"/>
      <c r="EA6" s="687"/>
      <c r="EB6" s="687"/>
      <c r="EC6" s="696"/>
    </row>
    <row r="7" spans="2:143" ht="11.25" customHeight="1">
      <c r="B7" s="683" t="s">
        <v>236</v>
      </c>
      <c r="C7" s="684"/>
      <c r="D7" s="684"/>
      <c r="E7" s="684"/>
      <c r="F7" s="684"/>
      <c r="G7" s="684"/>
      <c r="H7" s="684"/>
      <c r="I7" s="684"/>
      <c r="J7" s="684"/>
      <c r="K7" s="684"/>
      <c r="L7" s="684"/>
      <c r="M7" s="684"/>
      <c r="N7" s="684"/>
      <c r="O7" s="684"/>
      <c r="P7" s="684"/>
      <c r="Q7" s="685"/>
      <c r="R7" s="686">
        <v>4327</v>
      </c>
      <c r="S7" s="687"/>
      <c r="T7" s="687"/>
      <c r="U7" s="687"/>
      <c r="V7" s="687"/>
      <c r="W7" s="687"/>
      <c r="X7" s="687"/>
      <c r="Y7" s="688"/>
      <c r="Z7" s="689">
        <v>0</v>
      </c>
      <c r="AA7" s="689"/>
      <c r="AB7" s="689"/>
      <c r="AC7" s="689"/>
      <c r="AD7" s="690">
        <v>4327</v>
      </c>
      <c r="AE7" s="690"/>
      <c r="AF7" s="690"/>
      <c r="AG7" s="690"/>
      <c r="AH7" s="690"/>
      <c r="AI7" s="690"/>
      <c r="AJ7" s="690"/>
      <c r="AK7" s="690"/>
      <c r="AL7" s="691">
        <v>0</v>
      </c>
      <c r="AM7" s="692"/>
      <c r="AN7" s="692"/>
      <c r="AO7" s="693"/>
      <c r="AP7" s="683" t="s">
        <v>237</v>
      </c>
      <c r="AQ7" s="684"/>
      <c r="AR7" s="684"/>
      <c r="AS7" s="684"/>
      <c r="AT7" s="684"/>
      <c r="AU7" s="684"/>
      <c r="AV7" s="684"/>
      <c r="AW7" s="684"/>
      <c r="AX7" s="684"/>
      <c r="AY7" s="684"/>
      <c r="AZ7" s="684"/>
      <c r="BA7" s="684"/>
      <c r="BB7" s="684"/>
      <c r="BC7" s="684"/>
      <c r="BD7" s="684"/>
      <c r="BE7" s="684"/>
      <c r="BF7" s="685"/>
      <c r="BG7" s="686">
        <v>3163441</v>
      </c>
      <c r="BH7" s="687"/>
      <c r="BI7" s="687"/>
      <c r="BJ7" s="687"/>
      <c r="BK7" s="687"/>
      <c r="BL7" s="687"/>
      <c r="BM7" s="687"/>
      <c r="BN7" s="688"/>
      <c r="BO7" s="689">
        <v>40.299999999999997</v>
      </c>
      <c r="BP7" s="689"/>
      <c r="BQ7" s="689"/>
      <c r="BR7" s="689"/>
      <c r="BS7" s="690">
        <v>88401</v>
      </c>
      <c r="BT7" s="690"/>
      <c r="BU7" s="690"/>
      <c r="BV7" s="690"/>
      <c r="BW7" s="690"/>
      <c r="BX7" s="690"/>
      <c r="BY7" s="690"/>
      <c r="BZ7" s="690"/>
      <c r="CA7" s="690"/>
      <c r="CB7" s="694"/>
      <c r="CD7" s="701" t="s">
        <v>238</v>
      </c>
      <c r="CE7" s="702"/>
      <c r="CF7" s="702"/>
      <c r="CG7" s="702"/>
      <c r="CH7" s="702"/>
      <c r="CI7" s="702"/>
      <c r="CJ7" s="702"/>
      <c r="CK7" s="702"/>
      <c r="CL7" s="702"/>
      <c r="CM7" s="702"/>
      <c r="CN7" s="702"/>
      <c r="CO7" s="702"/>
      <c r="CP7" s="702"/>
      <c r="CQ7" s="703"/>
      <c r="CR7" s="686">
        <v>6148575</v>
      </c>
      <c r="CS7" s="687"/>
      <c r="CT7" s="687"/>
      <c r="CU7" s="687"/>
      <c r="CV7" s="687"/>
      <c r="CW7" s="687"/>
      <c r="CX7" s="687"/>
      <c r="CY7" s="688"/>
      <c r="CZ7" s="689">
        <v>35.299999999999997</v>
      </c>
      <c r="DA7" s="689"/>
      <c r="DB7" s="689"/>
      <c r="DC7" s="689"/>
      <c r="DD7" s="695">
        <v>37069</v>
      </c>
      <c r="DE7" s="687"/>
      <c r="DF7" s="687"/>
      <c r="DG7" s="687"/>
      <c r="DH7" s="687"/>
      <c r="DI7" s="687"/>
      <c r="DJ7" s="687"/>
      <c r="DK7" s="687"/>
      <c r="DL7" s="687"/>
      <c r="DM7" s="687"/>
      <c r="DN7" s="687"/>
      <c r="DO7" s="687"/>
      <c r="DP7" s="688"/>
      <c r="DQ7" s="695">
        <v>1713730</v>
      </c>
      <c r="DR7" s="687"/>
      <c r="DS7" s="687"/>
      <c r="DT7" s="687"/>
      <c r="DU7" s="687"/>
      <c r="DV7" s="687"/>
      <c r="DW7" s="687"/>
      <c r="DX7" s="687"/>
      <c r="DY7" s="687"/>
      <c r="DZ7" s="687"/>
      <c r="EA7" s="687"/>
      <c r="EB7" s="687"/>
      <c r="EC7" s="696"/>
    </row>
    <row r="8" spans="2:143" ht="11.25" customHeight="1">
      <c r="B8" s="683" t="s">
        <v>239</v>
      </c>
      <c r="C8" s="684"/>
      <c r="D8" s="684"/>
      <c r="E8" s="684"/>
      <c r="F8" s="684"/>
      <c r="G8" s="684"/>
      <c r="H8" s="684"/>
      <c r="I8" s="684"/>
      <c r="J8" s="684"/>
      <c r="K8" s="684"/>
      <c r="L8" s="684"/>
      <c r="M8" s="684"/>
      <c r="N8" s="684"/>
      <c r="O8" s="684"/>
      <c r="P8" s="684"/>
      <c r="Q8" s="685"/>
      <c r="R8" s="686">
        <v>22864</v>
      </c>
      <c r="S8" s="687"/>
      <c r="T8" s="687"/>
      <c r="U8" s="687"/>
      <c r="V8" s="687"/>
      <c r="W8" s="687"/>
      <c r="X8" s="687"/>
      <c r="Y8" s="688"/>
      <c r="Z8" s="689">
        <v>0.1</v>
      </c>
      <c r="AA8" s="689"/>
      <c r="AB8" s="689"/>
      <c r="AC8" s="689"/>
      <c r="AD8" s="690">
        <v>22864</v>
      </c>
      <c r="AE8" s="690"/>
      <c r="AF8" s="690"/>
      <c r="AG8" s="690"/>
      <c r="AH8" s="690"/>
      <c r="AI8" s="690"/>
      <c r="AJ8" s="690"/>
      <c r="AK8" s="690"/>
      <c r="AL8" s="691">
        <v>0.3</v>
      </c>
      <c r="AM8" s="692"/>
      <c r="AN8" s="692"/>
      <c r="AO8" s="693"/>
      <c r="AP8" s="683" t="s">
        <v>240</v>
      </c>
      <c r="AQ8" s="684"/>
      <c r="AR8" s="684"/>
      <c r="AS8" s="684"/>
      <c r="AT8" s="684"/>
      <c r="AU8" s="684"/>
      <c r="AV8" s="684"/>
      <c r="AW8" s="684"/>
      <c r="AX8" s="684"/>
      <c r="AY8" s="684"/>
      <c r="AZ8" s="684"/>
      <c r="BA8" s="684"/>
      <c r="BB8" s="684"/>
      <c r="BC8" s="684"/>
      <c r="BD8" s="684"/>
      <c r="BE8" s="684"/>
      <c r="BF8" s="685"/>
      <c r="BG8" s="686">
        <v>68222</v>
      </c>
      <c r="BH8" s="687"/>
      <c r="BI8" s="687"/>
      <c r="BJ8" s="687"/>
      <c r="BK8" s="687"/>
      <c r="BL8" s="687"/>
      <c r="BM8" s="687"/>
      <c r="BN8" s="688"/>
      <c r="BO8" s="689">
        <v>0.9</v>
      </c>
      <c r="BP8" s="689"/>
      <c r="BQ8" s="689"/>
      <c r="BR8" s="689"/>
      <c r="BS8" s="695" t="s">
        <v>183</v>
      </c>
      <c r="BT8" s="687"/>
      <c r="BU8" s="687"/>
      <c r="BV8" s="687"/>
      <c r="BW8" s="687"/>
      <c r="BX8" s="687"/>
      <c r="BY8" s="687"/>
      <c r="BZ8" s="687"/>
      <c r="CA8" s="687"/>
      <c r="CB8" s="696"/>
      <c r="CD8" s="701" t="s">
        <v>241</v>
      </c>
      <c r="CE8" s="702"/>
      <c r="CF8" s="702"/>
      <c r="CG8" s="702"/>
      <c r="CH8" s="702"/>
      <c r="CI8" s="702"/>
      <c r="CJ8" s="702"/>
      <c r="CK8" s="702"/>
      <c r="CL8" s="702"/>
      <c r="CM8" s="702"/>
      <c r="CN8" s="702"/>
      <c r="CO8" s="702"/>
      <c r="CP8" s="702"/>
      <c r="CQ8" s="703"/>
      <c r="CR8" s="686">
        <v>4605881</v>
      </c>
      <c r="CS8" s="687"/>
      <c r="CT8" s="687"/>
      <c r="CU8" s="687"/>
      <c r="CV8" s="687"/>
      <c r="CW8" s="687"/>
      <c r="CX8" s="687"/>
      <c r="CY8" s="688"/>
      <c r="CZ8" s="689">
        <v>26.4</v>
      </c>
      <c r="DA8" s="689"/>
      <c r="DB8" s="689"/>
      <c r="DC8" s="689"/>
      <c r="DD8" s="695">
        <v>1430</v>
      </c>
      <c r="DE8" s="687"/>
      <c r="DF8" s="687"/>
      <c r="DG8" s="687"/>
      <c r="DH8" s="687"/>
      <c r="DI8" s="687"/>
      <c r="DJ8" s="687"/>
      <c r="DK8" s="687"/>
      <c r="DL8" s="687"/>
      <c r="DM8" s="687"/>
      <c r="DN8" s="687"/>
      <c r="DO8" s="687"/>
      <c r="DP8" s="688"/>
      <c r="DQ8" s="695">
        <v>2479090</v>
      </c>
      <c r="DR8" s="687"/>
      <c r="DS8" s="687"/>
      <c r="DT8" s="687"/>
      <c r="DU8" s="687"/>
      <c r="DV8" s="687"/>
      <c r="DW8" s="687"/>
      <c r="DX8" s="687"/>
      <c r="DY8" s="687"/>
      <c r="DZ8" s="687"/>
      <c r="EA8" s="687"/>
      <c r="EB8" s="687"/>
      <c r="EC8" s="696"/>
    </row>
    <row r="9" spans="2:143" ht="11.25" customHeight="1">
      <c r="B9" s="683" t="s">
        <v>242</v>
      </c>
      <c r="C9" s="684"/>
      <c r="D9" s="684"/>
      <c r="E9" s="684"/>
      <c r="F9" s="684"/>
      <c r="G9" s="684"/>
      <c r="H9" s="684"/>
      <c r="I9" s="684"/>
      <c r="J9" s="684"/>
      <c r="K9" s="684"/>
      <c r="L9" s="684"/>
      <c r="M9" s="684"/>
      <c r="N9" s="684"/>
      <c r="O9" s="684"/>
      <c r="P9" s="684"/>
      <c r="Q9" s="685"/>
      <c r="R9" s="686">
        <v>27324</v>
      </c>
      <c r="S9" s="687"/>
      <c r="T9" s="687"/>
      <c r="U9" s="687"/>
      <c r="V9" s="687"/>
      <c r="W9" s="687"/>
      <c r="X9" s="687"/>
      <c r="Y9" s="688"/>
      <c r="Z9" s="689">
        <v>0.1</v>
      </c>
      <c r="AA9" s="689"/>
      <c r="AB9" s="689"/>
      <c r="AC9" s="689"/>
      <c r="AD9" s="690">
        <v>27324</v>
      </c>
      <c r="AE9" s="690"/>
      <c r="AF9" s="690"/>
      <c r="AG9" s="690"/>
      <c r="AH9" s="690"/>
      <c r="AI9" s="690"/>
      <c r="AJ9" s="690"/>
      <c r="AK9" s="690"/>
      <c r="AL9" s="691">
        <v>0.3</v>
      </c>
      <c r="AM9" s="692"/>
      <c r="AN9" s="692"/>
      <c r="AO9" s="693"/>
      <c r="AP9" s="683" t="s">
        <v>243</v>
      </c>
      <c r="AQ9" s="684"/>
      <c r="AR9" s="684"/>
      <c r="AS9" s="684"/>
      <c r="AT9" s="684"/>
      <c r="AU9" s="684"/>
      <c r="AV9" s="684"/>
      <c r="AW9" s="684"/>
      <c r="AX9" s="684"/>
      <c r="AY9" s="684"/>
      <c r="AZ9" s="684"/>
      <c r="BA9" s="684"/>
      <c r="BB9" s="684"/>
      <c r="BC9" s="684"/>
      <c r="BD9" s="684"/>
      <c r="BE9" s="684"/>
      <c r="BF9" s="685"/>
      <c r="BG9" s="686">
        <v>2362473</v>
      </c>
      <c r="BH9" s="687"/>
      <c r="BI9" s="687"/>
      <c r="BJ9" s="687"/>
      <c r="BK9" s="687"/>
      <c r="BL9" s="687"/>
      <c r="BM9" s="687"/>
      <c r="BN9" s="688"/>
      <c r="BO9" s="689">
        <v>30.1</v>
      </c>
      <c r="BP9" s="689"/>
      <c r="BQ9" s="689"/>
      <c r="BR9" s="689"/>
      <c r="BS9" s="695" t="s">
        <v>183</v>
      </c>
      <c r="BT9" s="687"/>
      <c r="BU9" s="687"/>
      <c r="BV9" s="687"/>
      <c r="BW9" s="687"/>
      <c r="BX9" s="687"/>
      <c r="BY9" s="687"/>
      <c r="BZ9" s="687"/>
      <c r="CA9" s="687"/>
      <c r="CB9" s="696"/>
      <c r="CD9" s="701" t="s">
        <v>244</v>
      </c>
      <c r="CE9" s="702"/>
      <c r="CF9" s="702"/>
      <c r="CG9" s="702"/>
      <c r="CH9" s="702"/>
      <c r="CI9" s="702"/>
      <c r="CJ9" s="702"/>
      <c r="CK9" s="702"/>
      <c r="CL9" s="702"/>
      <c r="CM9" s="702"/>
      <c r="CN9" s="702"/>
      <c r="CO9" s="702"/>
      <c r="CP9" s="702"/>
      <c r="CQ9" s="703"/>
      <c r="CR9" s="686">
        <v>902375</v>
      </c>
      <c r="CS9" s="687"/>
      <c r="CT9" s="687"/>
      <c r="CU9" s="687"/>
      <c r="CV9" s="687"/>
      <c r="CW9" s="687"/>
      <c r="CX9" s="687"/>
      <c r="CY9" s="688"/>
      <c r="CZ9" s="689">
        <v>5.2</v>
      </c>
      <c r="DA9" s="689"/>
      <c r="DB9" s="689"/>
      <c r="DC9" s="689"/>
      <c r="DD9" s="695">
        <v>3674</v>
      </c>
      <c r="DE9" s="687"/>
      <c r="DF9" s="687"/>
      <c r="DG9" s="687"/>
      <c r="DH9" s="687"/>
      <c r="DI9" s="687"/>
      <c r="DJ9" s="687"/>
      <c r="DK9" s="687"/>
      <c r="DL9" s="687"/>
      <c r="DM9" s="687"/>
      <c r="DN9" s="687"/>
      <c r="DO9" s="687"/>
      <c r="DP9" s="688"/>
      <c r="DQ9" s="695">
        <v>830151</v>
      </c>
      <c r="DR9" s="687"/>
      <c r="DS9" s="687"/>
      <c r="DT9" s="687"/>
      <c r="DU9" s="687"/>
      <c r="DV9" s="687"/>
      <c r="DW9" s="687"/>
      <c r="DX9" s="687"/>
      <c r="DY9" s="687"/>
      <c r="DZ9" s="687"/>
      <c r="EA9" s="687"/>
      <c r="EB9" s="687"/>
      <c r="EC9" s="696"/>
    </row>
    <row r="10" spans="2:143" ht="11.25" customHeight="1">
      <c r="B10" s="683" t="s">
        <v>245</v>
      </c>
      <c r="C10" s="684"/>
      <c r="D10" s="684"/>
      <c r="E10" s="684"/>
      <c r="F10" s="684"/>
      <c r="G10" s="684"/>
      <c r="H10" s="684"/>
      <c r="I10" s="684"/>
      <c r="J10" s="684"/>
      <c r="K10" s="684"/>
      <c r="L10" s="684"/>
      <c r="M10" s="684"/>
      <c r="N10" s="684"/>
      <c r="O10" s="684"/>
      <c r="P10" s="684"/>
      <c r="Q10" s="685"/>
      <c r="R10" s="686" t="s">
        <v>183</v>
      </c>
      <c r="S10" s="687"/>
      <c r="T10" s="687"/>
      <c r="U10" s="687"/>
      <c r="V10" s="687"/>
      <c r="W10" s="687"/>
      <c r="X10" s="687"/>
      <c r="Y10" s="688"/>
      <c r="Z10" s="689" t="s">
        <v>235</v>
      </c>
      <c r="AA10" s="689"/>
      <c r="AB10" s="689"/>
      <c r="AC10" s="689"/>
      <c r="AD10" s="690" t="s">
        <v>183</v>
      </c>
      <c r="AE10" s="690"/>
      <c r="AF10" s="690"/>
      <c r="AG10" s="690"/>
      <c r="AH10" s="690"/>
      <c r="AI10" s="690"/>
      <c r="AJ10" s="690"/>
      <c r="AK10" s="690"/>
      <c r="AL10" s="691" t="s">
        <v>235</v>
      </c>
      <c r="AM10" s="692"/>
      <c r="AN10" s="692"/>
      <c r="AO10" s="693"/>
      <c r="AP10" s="683" t="s">
        <v>246</v>
      </c>
      <c r="AQ10" s="684"/>
      <c r="AR10" s="684"/>
      <c r="AS10" s="684"/>
      <c r="AT10" s="684"/>
      <c r="AU10" s="684"/>
      <c r="AV10" s="684"/>
      <c r="AW10" s="684"/>
      <c r="AX10" s="684"/>
      <c r="AY10" s="684"/>
      <c r="AZ10" s="684"/>
      <c r="BA10" s="684"/>
      <c r="BB10" s="684"/>
      <c r="BC10" s="684"/>
      <c r="BD10" s="684"/>
      <c r="BE10" s="684"/>
      <c r="BF10" s="685"/>
      <c r="BG10" s="686">
        <v>210663</v>
      </c>
      <c r="BH10" s="687"/>
      <c r="BI10" s="687"/>
      <c r="BJ10" s="687"/>
      <c r="BK10" s="687"/>
      <c r="BL10" s="687"/>
      <c r="BM10" s="687"/>
      <c r="BN10" s="688"/>
      <c r="BO10" s="689">
        <v>2.7</v>
      </c>
      <c r="BP10" s="689"/>
      <c r="BQ10" s="689"/>
      <c r="BR10" s="689"/>
      <c r="BS10" s="695" t="s">
        <v>235</v>
      </c>
      <c r="BT10" s="687"/>
      <c r="BU10" s="687"/>
      <c r="BV10" s="687"/>
      <c r="BW10" s="687"/>
      <c r="BX10" s="687"/>
      <c r="BY10" s="687"/>
      <c r="BZ10" s="687"/>
      <c r="CA10" s="687"/>
      <c r="CB10" s="696"/>
      <c r="CD10" s="701" t="s">
        <v>247</v>
      </c>
      <c r="CE10" s="702"/>
      <c r="CF10" s="702"/>
      <c r="CG10" s="702"/>
      <c r="CH10" s="702"/>
      <c r="CI10" s="702"/>
      <c r="CJ10" s="702"/>
      <c r="CK10" s="702"/>
      <c r="CL10" s="702"/>
      <c r="CM10" s="702"/>
      <c r="CN10" s="702"/>
      <c r="CO10" s="702"/>
      <c r="CP10" s="702"/>
      <c r="CQ10" s="703"/>
      <c r="CR10" s="686">
        <v>1092</v>
      </c>
      <c r="CS10" s="687"/>
      <c r="CT10" s="687"/>
      <c r="CU10" s="687"/>
      <c r="CV10" s="687"/>
      <c r="CW10" s="687"/>
      <c r="CX10" s="687"/>
      <c r="CY10" s="688"/>
      <c r="CZ10" s="689">
        <v>0</v>
      </c>
      <c r="DA10" s="689"/>
      <c r="DB10" s="689"/>
      <c r="DC10" s="689"/>
      <c r="DD10" s="695" t="s">
        <v>183</v>
      </c>
      <c r="DE10" s="687"/>
      <c r="DF10" s="687"/>
      <c r="DG10" s="687"/>
      <c r="DH10" s="687"/>
      <c r="DI10" s="687"/>
      <c r="DJ10" s="687"/>
      <c r="DK10" s="687"/>
      <c r="DL10" s="687"/>
      <c r="DM10" s="687"/>
      <c r="DN10" s="687"/>
      <c r="DO10" s="687"/>
      <c r="DP10" s="688"/>
      <c r="DQ10" s="695">
        <v>92</v>
      </c>
      <c r="DR10" s="687"/>
      <c r="DS10" s="687"/>
      <c r="DT10" s="687"/>
      <c r="DU10" s="687"/>
      <c r="DV10" s="687"/>
      <c r="DW10" s="687"/>
      <c r="DX10" s="687"/>
      <c r="DY10" s="687"/>
      <c r="DZ10" s="687"/>
      <c r="EA10" s="687"/>
      <c r="EB10" s="687"/>
      <c r="EC10" s="696"/>
    </row>
    <row r="11" spans="2:143" ht="11.25" customHeight="1">
      <c r="B11" s="683" t="s">
        <v>248</v>
      </c>
      <c r="C11" s="684"/>
      <c r="D11" s="684"/>
      <c r="E11" s="684"/>
      <c r="F11" s="684"/>
      <c r="G11" s="684"/>
      <c r="H11" s="684"/>
      <c r="I11" s="684"/>
      <c r="J11" s="684"/>
      <c r="K11" s="684"/>
      <c r="L11" s="684"/>
      <c r="M11" s="684"/>
      <c r="N11" s="684"/>
      <c r="O11" s="684"/>
      <c r="P11" s="684"/>
      <c r="Q11" s="685"/>
      <c r="R11" s="686">
        <v>956450</v>
      </c>
      <c r="S11" s="687"/>
      <c r="T11" s="687"/>
      <c r="U11" s="687"/>
      <c r="V11" s="687"/>
      <c r="W11" s="687"/>
      <c r="X11" s="687"/>
      <c r="Y11" s="688"/>
      <c r="Z11" s="691">
        <v>5.2</v>
      </c>
      <c r="AA11" s="692"/>
      <c r="AB11" s="692"/>
      <c r="AC11" s="704"/>
      <c r="AD11" s="695">
        <v>956450</v>
      </c>
      <c r="AE11" s="687"/>
      <c r="AF11" s="687"/>
      <c r="AG11" s="687"/>
      <c r="AH11" s="687"/>
      <c r="AI11" s="687"/>
      <c r="AJ11" s="687"/>
      <c r="AK11" s="688"/>
      <c r="AL11" s="691">
        <v>10.9</v>
      </c>
      <c r="AM11" s="692"/>
      <c r="AN11" s="692"/>
      <c r="AO11" s="693"/>
      <c r="AP11" s="683" t="s">
        <v>249</v>
      </c>
      <c r="AQ11" s="684"/>
      <c r="AR11" s="684"/>
      <c r="AS11" s="684"/>
      <c r="AT11" s="684"/>
      <c r="AU11" s="684"/>
      <c r="AV11" s="684"/>
      <c r="AW11" s="684"/>
      <c r="AX11" s="684"/>
      <c r="AY11" s="684"/>
      <c r="AZ11" s="684"/>
      <c r="BA11" s="684"/>
      <c r="BB11" s="684"/>
      <c r="BC11" s="684"/>
      <c r="BD11" s="684"/>
      <c r="BE11" s="684"/>
      <c r="BF11" s="685"/>
      <c r="BG11" s="686">
        <v>522083</v>
      </c>
      <c r="BH11" s="687"/>
      <c r="BI11" s="687"/>
      <c r="BJ11" s="687"/>
      <c r="BK11" s="687"/>
      <c r="BL11" s="687"/>
      <c r="BM11" s="687"/>
      <c r="BN11" s="688"/>
      <c r="BO11" s="689">
        <v>6.6</v>
      </c>
      <c r="BP11" s="689"/>
      <c r="BQ11" s="689"/>
      <c r="BR11" s="689"/>
      <c r="BS11" s="695">
        <v>88401</v>
      </c>
      <c r="BT11" s="687"/>
      <c r="BU11" s="687"/>
      <c r="BV11" s="687"/>
      <c r="BW11" s="687"/>
      <c r="BX11" s="687"/>
      <c r="BY11" s="687"/>
      <c r="BZ11" s="687"/>
      <c r="CA11" s="687"/>
      <c r="CB11" s="696"/>
      <c r="CD11" s="701" t="s">
        <v>250</v>
      </c>
      <c r="CE11" s="702"/>
      <c r="CF11" s="702"/>
      <c r="CG11" s="702"/>
      <c r="CH11" s="702"/>
      <c r="CI11" s="702"/>
      <c r="CJ11" s="702"/>
      <c r="CK11" s="702"/>
      <c r="CL11" s="702"/>
      <c r="CM11" s="702"/>
      <c r="CN11" s="702"/>
      <c r="CO11" s="702"/>
      <c r="CP11" s="702"/>
      <c r="CQ11" s="703"/>
      <c r="CR11" s="686">
        <v>97647</v>
      </c>
      <c r="CS11" s="687"/>
      <c r="CT11" s="687"/>
      <c r="CU11" s="687"/>
      <c r="CV11" s="687"/>
      <c r="CW11" s="687"/>
      <c r="CX11" s="687"/>
      <c r="CY11" s="688"/>
      <c r="CZ11" s="689">
        <v>0.6</v>
      </c>
      <c r="DA11" s="689"/>
      <c r="DB11" s="689"/>
      <c r="DC11" s="689"/>
      <c r="DD11" s="695" t="s">
        <v>235</v>
      </c>
      <c r="DE11" s="687"/>
      <c r="DF11" s="687"/>
      <c r="DG11" s="687"/>
      <c r="DH11" s="687"/>
      <c r="DI11" s="687"/>
      <c r="DJ11" s="687"/>
      <c r="DK11" s="687"/>
      <c r="DL11" s="687"/>
      <c r="DM11" s="687"/>
      <c r="DN11" s="687"/>
      <c r="DO11" s="687"/>
      <c r="DP11" s="688"/>
      <c r="DQ11" s="695">
        <v>82530</v>
      </c>
      <c r="DR11" s="687"/>
      <c r="DS11" s="687"/>
      <c r="DT11" s="687"/>
      <c r="DU11" s="687"/>
      <c r="DV11" s="687"/>
      <c r="DW11" s="687"/>
      <c r="DX11" s="687"/>
      <c r="DY11" s="687"/>
      <c r="DZ11" s="687"/>
      <c r="EA11" s="687"/>
      <c r="EB11" s="687"/>
      <c r="EC11" s="696"/>
    </row>
    <row r="12" spans="2:143" ht="11.25" customHeight="1">
      <c r="B12" s="683" t="s">
        <v>251</v>
      </c>
      <c r="C12" s="684"/>
      <c r="D12" s="684"/>
      <c r="E12" s="684"/>
      <c r="F12" s="684"/>
      <c r="G12" s="684"/>
      <c r="H12" s="684"/>
      <c r="I12" s="684"/>
      <c r="J12" s="684"/>
      <c r="K12" s="684"/>
      <c r="L12" s="684"/>
      <c r="M12" s="684"/>
      <c r="N12" s="684"/>
      <c r="O12" s="684"/>
      <c r="P12" s="684"/>
      <c r="Q12" s="685"/>
      <c r="R12" s="686" t="s">
        <v>235</v>
      </c>
      <c r="S12" s="687"/>
      <c r="T12" s="687"/>
      <c r="U12" s="687"/>
      <c r="V12" s="687"/>
      <c r="W12" s="687"/>
      <c r="X12" s="687"/>
      <c r="Y12" s="688"/>
      <c r="Z12" s="689" t="s">
        <v>235</v>
      </c>
      <c r="AA12" s="689"/>
      <c r="AB12" s="689"/>
      <c r="AC12" s="689"/>
      <c r="AD12" s="690" t="s">
        <v>235</v>
      </c>
      <c r="AE12" s="690"/>
      <c r="AF12" s="690"/>
      <c r="AG12" s="690"/>
      <c r="AH12" s="690"/>
      <c r="AI12" s="690"/>
      <c r="AJ12" s="690"/>
      <c r="AK12" s="690"/>
      <c r="AL12" s="691" t="s">
        <v>183</v>
      </c>
      <c r="AM12" s="692"/>
      <c r="AN12" s="692"/>
      <c r="AO12" s="693"/>
      <c r="AP12" s="683" t="s">
        <v>252</v>
      </c>
      <c r="AQ12" s="684"/>
      <c r="AR12" s="684"/>
      <c r="AS12" s="684"/>
      <c r="AT12" s="684"/>
      <c r="AU12" s="684"/>
      <c r="AV12" s="684"/>
      <c r="AW12" s="684"/>
      <c r="AX12" s="684"/>
      <c r="AY12" s="684"/>
      <c r="AZ12" s="684"/>
      <c r="BA12" s="684"/>
      <c r="BB12" s="684"/>
      <c r="BC12" s="684"/>
      <c r="BD12" s="684"/>
      <c r="BE12" s="684"/>
      <c r="BF12" s="685"/>
      <c r="BG12" s="686">
        <v>3969779</v>
      </c>
      <c r="BH12" s="687"/>
      <c r="BI12" s="687"/>
      <c r="BJ12" s="687"/>
      <c r="BK12" s="687"/>
      <c r="BL12" s="687"/>
      <c r="BM12" s="687"/>
      <c r="BN12" s="688"/>
      <c r="BO12" s="689">
        <v>50.6</v>
      </c>
      <c r="BP12" s="689"/>
      <c r="BQ12" s="689"/>
      <c r="BR12" s="689"/>
      <c r="BS12" s="695" t="s">
        <v>253</v>
      </c>
      <c r="BT12" s="687"/>
      <c r="BU12" s="687"/>
      <c r="BV12" s="687"/>
      <c r="BW12" s="687"/>
      <c r="BX12" s="687"/>
      <c r="BY12" s="687"/>
      <c r="BZ12" s="687"/>
      <c r="CA12" s="687"/>
      <c r="CB12" s="696"/>
      <c r="CD12" s="701" t="s">
        <v>254</v>
      </c>
      <c r="CE12" s="702"/>
      <c r="CF12" s="702"/>
      <c r="CG12" s="702"/>
      <c r="CH12" s="702"/>
      <c r="CI12" s="702"/>
      <c r="CJ12" s="702"/>
      <c r="CK12" s="702"/>
      <c r="CL12" s="702"/>
      <c r="CM12" s="702"/>
      <c r="CN12" s="702"/>
      <c r="CO12" s="702"/>
      <c r="CP12" s="702"/>
      <c r="CQ12" s="703"/>
      <c r="CR12" s="686">
        <v>104888</v>
      </c>
      <c r="CS12" s="687"/>
      <c r="CT12" s="687"/>
      <c r="CU12" s="687"/>
      <c r="CV12" s="687"/>
      <c r="CW12" s="687"/>
      <c r="CX12" s="687"/>
      <c r="CY12" s="688"/>
      <c r="CZ12" s="689">
        <v>0.6</v>
      </c>
      <c r="DA12" s="689"/>
      <c r="DB12" s="689"/>
      <c r="DC12" s="689"/>
      <c r="DD12" s="695" t="s">
        <v>235</v>
      </c>
      <c r="DE12" s="687"/>
      <c r="DF12" s="687"/>
      <c r="DG12" s="687"/>
      <c r="DH12" s="687"/>
      <c r="DI12" s="687"/>
      <c r="DJ12" s="687"/>
      <c r="DK12" s="687"/>
      <c r="DL12" s="687"/>
      <c r="DM12" s="687"/>
      <c r="DN12" s="687"/>
      <c r="DO12" s="687"/>
      <c r="DP12" s="688"/>
      <c r="DQ12" s="695">
        <v>81322</v>
      </c>
      <c r="DR12" s="687"/>
      <c r="DS12" s="687"/>
      <c r="DT12" s="687"/>
      <c r="DU12" s="687"/>
      <c r="DV12" s="687"/>
      <c r="DW12" s="687"/>
      <c r="DX12" s="687"/>
      <c r="DY12" s="687"/>
      <c r="DZ12" s="687"/>
      <c r="EA12" s="687"/>
      <c r="EB12" s="687"/>
      <c r="EC12" s="696"/>
    </row>
    <row r="13" spans="2:143" ht="11.25" customHeight="1">
      <c r="B13" s="683" t="s">
        <v>255</v>
      </c>
      <c r="C13" s="684"/>
      <c r="D13" s="684"/>
      <c r="E13" s="684"/>
      <c r="F13" s="684"/>
      <c r="G13" s="684"/>
      <c r="H13" s="684"/>
      <c r="I13" s="684"/>
      <c r="J13" s="684"/>
      <c r="K13" s="684"/>
      <c r="L13" s="684"/>
      <c r="M13" s="684"/>
      <c r="N13" s="684"/>
      <c r="O13" s="684"/>
      <c r="P13" s="684"/>
      <c r="Q13" s="685"/>
      <c r="R13" s="686" t="s">
        <v>175</v>
      </c>
      <c r="S13" s="687"/>
      <c r="T13" s="687"/>
      <c r="U13" s="687"/>
      <c r="V13" s="687"/>
      <c r="W13" s="687"/>
      <c r="X13" s="687"/>
      <c r="Y13" s="688"/>
      <c r="Z13" s="689" t="s">
        <v>175</v>
      </c>
      <c r="AA13" s="689"/>
      <c r="AB13" s="689"/>
      <c r="AC13" s="689"/>
      <c r="AD13" s="690" t="s">
        <v>175</v>
      </c>
      <c r="AE13" s="690"/>
      <c r="AF13" s="690"/>
      <c r="AG13" s="690"/>
      <c r="AH13" s="690"/>
      <c r="AI13" s="690"/>
      <c r="AJ13" s="690"/>
      <c r="AK13" s="690"/>
      <c r="AL13" s="691" t="s">
        <v>175</v>
      </c>
      <c r="AM13" s="692"/>
      <c r="AN13" s="692"/>
      <c r="AO13" s="693"/>
      <c r="AP13" s="683" t="s">
        <v>256</v>
      </c>
      <c r="AQ13" s="684"/>
      <c r="AR13" s="684"/>
      <c r="AS13" s="684"/>
      <c r="AT13" s="684"/>
      <c r="AU13" s="684"/>
      <c r="AV13" s="684"/>
      <c r="AW13" s="684"/>
      <c r="AX13" s="684"/>
      <c r="AY13" s="684"/>
      <c r="AZ13" s="684"/>
      <c r="BA13" s="684"/>
      <c r="BB13" s="684"/>
      <c r="BC13" s="684"/>
      <c r="BD13" s="684"/>
      <c r="BE13" s="684"/>
      <c r="BF13" s="685"/>
      <c r="BG13" s="686">
        <v>3965609</v>
      </c>
      <c r="BH13" s="687"/>
      <c r="BI13" s="687"/>
      <c r="BJ13" s="687"/>
      <c r="BK13" s="687"/>
      <c r="BL13" s="687"/>
      <c r="BM13" s="687"/>
      <c r="BN13" s="688"/>
      <c r="BO13" s="689">
        <v>50.5</v>
      </c>
      <c r="BP13" s="689"/>
      <c r="BQ13" s="689"/>
      <c r="BR13" s="689"/>
      <c r="BS13" s="695" t="s">
        <v>183</v>
      </c>
      <c r="BT13" s="687"/>
      <c r="BU13" s="687"/>
      <c r="BV13" s="687"/>
      <c r="BW13" s="687"/>
      <c r="BX13" s="687"/>
      <c r="BY13" s="687"/>
      <c r="BZ13" s="687"/>
      <c r="CA13" s="687"/>
      <c r="CB13" s="696"/>
      <c r="CD13" s="701" t="s">
        <v>257</v>
      </c>
      <c r="CE13" s="702"/>
      <c r="CF13" s="702"/>
      <c r="CG13" s="702"/>
      <c r="CH13" s="702"/>
      <c r="CI13" s="702"/>
      <c r="CJ13" s="702"/>
      <c r="CK13" s="702"/>
      <c r="CL13" s="702"/>
      <c r="CM13" s="702"/>
      <c r="CN13" s="702"/>
      <c r="CO13" s="702"/>
      <c r="CP13" s="702"/>
      <c r="CQ13" s="703"/>
      <c r="CR13" s="686">
        <v>1103411</v>
      </c>
      <c r="CS13" s="687"/>
      <c r="CT13" s="687"/>
      <c r="CU13" s="687"/>
      <c r="CV13" s="687"/>
      <c r="CW13" s="687"/>
      <c r="CX13" s="687"/>
      <c r="CY13" s="688"/>
      <c r="CZ13" s="689">
        <v>6.3</v>
      </c>
      <c r="DA13" s="689"/>
      <c r="DB13" s="689"/>
      <c r="DC13" s="689"/>
      <c r="DD13" s="695">
        <v>624612</v>
      </c>
      <c r="DE13" s="687"/>
      <c r="DF13" s="687"/>
      <c r="DG13" s="687"/>
      <c r="DH13" s="687"/>
      <c r="DI13" s="687"/>
      <c r="DJ13" s="687"/>
      <c r="DK13" s="687"/>
      <c r="DL13" s="687"/>
      <c r="DM13" s="687"/>
      <c r="DN13" s="687"/>
      <c r="DO13" s="687"/>
      <c r="DP13" s="688"/>
      <c r="DQ13" s="695">
        <v>531326</v>
      </c>
      <c r="DR13" s="687"/>
      <c r="DS13" s="687"/>
      <c r="DT13" s="687"/>
      <c r="DU13" s="687"/>
      <c r="DV13" s="687"/>
      <c r="DW13" s="687"/>
      <c r="DX13" s="687"/>
      <c r="DY13" s="687"/>
      <c r="DZ13" s="687"/>
      <c r="EA13" s="687"/>
      <c r="EB13" s="687"/>
      <c r="EC13" s="696"/>
    </row>
    <row r="14" spans="2:143" ht="11.25" customHeight="1">
      <c r="B14" s="683" t="s">
        <v>258</v>
      </c>
      <c r="C14" s="684"/>
      <c r="D14" s="684"/>
      <c r="E14" s="684"/>
      <c r="F14" s="684"/>
      <c r="G14" s="684"/>
      <c r="H14" s="684"/>
      <c r="I14" s="684"/>
      <c r="J14" s="684"/>
      <c r="K14" s="684"/>
      <c r="L14" s="684"/>
      <c r="M14" s="684"/>
      <c r="N14" s="684"/>
      <c r="O14" s="684"/>
      <c r="P14" s="684"/>
      <c r="Q14" s="685"/>
      <c r="R14" s="686" t="s">
        <v>183</v>
      </c>
      <c r="S14" s="687"/>
      <c r="T14" s="687"/>
      <c r="U14" s="687"/>
      <c r="V14" s="687"/>
      <c r="W14" s="687"/>
      <c r="X14" s="687"/>
      <c r="Y14" s="688"/>
      <c r="Z14" s="689" t="s">
        <v>183</v>
      </c>
      <c r="AA14" s="689"/>
      <c r="AB14" s="689"/>
      <c r="AC14" s="689"/>
      <c r="AD14" s="690" t="s">
        <v>175</v>
      </c>
      <c r="AE14" s="690"/>
      <c r="AF14" s="690"/>
      <c r="AG14" s="690"/>
      <c r="AH14" s="690"/>
      <c r="AI14" s="690"/>
      <c r="AJ14" s="690"/>
      <c r="AK14" s="690"/>
      <c r="AL14" s="691" t="s">
        <v>235</v>
      </c>
      <c r="AM14" s="692"/>
      <c r="AN14" s="692"/>
      <c r="AO14" s="693"/>
      <c r="AP14" s="683" t="s">
        <v>259</v>
      </c>
      <c r="AQ14" s="684"/>
      <c r="AR14" s="684"/>
      <c r="AS14" s="684"/>
      <c r="AT14" s="684"/>
      <c r="AU14" s="684"/>
      <c r="AV14" s="684"/>
      <c r="AW14" s="684"/>
      <c r="AX14" s="684"/>
      <c r="AY14" s="684"/>
      <c r="AZ14" s="684"/>
      <c r="BA14" s="684"/>
      <c r="BB14" s="684"/>
      <c r="BC14" s="684"/>
      <c r="BD14" s="684"/>
      <c r="BE14" s="684"/>
      <c r="BF14" s="685"/>
      <c r="BG14" s="686">
        <v>84774</v>
      </c>
      <c r="BH14" s="687"/>
      <c r="BI14" s="687"/>
      <c r="BJ14" s="687"/>
      <c r="BK14" s="687"/>
      <c r="BL14" s="687"/>
      <c r="BM14" s="687"/>
      <c r="BN14" s="688"/>
      <c r="BO14" s="689">
        <v>1.1000000000000001</v>
      </c>
      <c r="BP14" s="689"/>
      <c r="BQ14" s="689"/>
      <c r="BR14" s="689"/>
      <c r="BS14" s="695" t="s">
        <v>183</v>
      </c>
      <c r="BT14" s="687"/>
      <c r="BU14" s="687"/>
      <c r="BV14" s="687"/>
      <c r="BW14" s="687"/>
      <c r="BX14" s="687"/>
      <c r="BY14" s="687"/>
      <c r="BZ14" s="687"/>
      <c r="CA14" s="687"/>
      <c r="CB14" s="696"/>
      <c r="CD14" s="701" t="s">
        <v>260</v>
      </c>
      <c r="CE14" s="702"/>
      <c r="CF14" s="702"/>
      <c r="CG14" s="702"/>
      <c r="CH14" s="702"/>
      <c r="CI14" s="702"/>
      <c r="CJ14" s="702"/>
      <c r="CK14" s="702"/>
      <c r="CL14" s="702"/>
      <c r="CM14" s="702"/>
      <c r="CN14" s="702"/>
      <c r="CO14" s="702"/>
      <c r="CP14" s="702"/>
      <c r="CQ14" s="703"/>
      <c r="CR14" s="686">
        <v>632155</v>
      </c>
      <c r="CS14" s="687"/>
      <c r="CT14" s="687"/>
      <c r="CU14" s="687"/>
      <c r="CV14" s="687"/>
      <c r="CW14" s="687"/>
      <c r="CX14" s="687"/>
      <c r="CY14" s="688"/>
      <c r="CZ14" s="689">
        <v>3.6</v>
      </c>
      <c r="DA14" s="689"/>
      <c r="DB14" s="689"/>
      <c r="DC14" s="689"/>
      <c r="DD14" s="695" t="s">
        <v>235</v>
      </c>
      <c r="DE14" s="687"/>
      <c r="DF14" s="687"/>
      <c r="DG14" s="687"/>
      <c r="DH14" s="687"/>
      <c r="DI14" s="687"/>
      <c r="DJ14" s="687"/>
      <c r="DK14" s="687"/>
      <c r="DL14" s="687"/>
      <c r="DM14" s="687"/>
      <c r="DN14" s="687"/>
      <c r="DO14" s="687"/>
      <c r="DP14" s="688"/>
      <c r="DQ14" s="695">
        <v>632155</v>
      </c>
      <c r="DR14" s="687"/>
      <c r="DS14" s="687"/>
      <c r="DT14" s="687"/>
      <c r="DU14" s="687"/>
      <c r="DV14" s="687"/>
      <c r="DW14" s="687"/>
      <c r="DX14" s="687"/>
      <c r="DY14" s="687"/>
      <c r="DZ14" s="687"/>
      <c r="EA14" s="687"/>
      <c r="EB14" s="687"/>
      <c r="EC14" s="696"/>
    </row>
    <row r="15" spans="2:143" ht="11.25" customHeight="1">
      <c r="B15" s="683" t="s">
        <v>261</v>
      </c>
      <c r="C15" s="684"/>
      <c r="D15" s="684"/>
      <c r="E15" s="684"/>
      <c r="F15" s="684"/>
      <c r="G15" s="684"/>
      <c r="H15" s="684"/>
      <c r="I15" s="684"/>
      <c r="J15" s="684"/>
      <c r="K15" s="684"/>
      <c r="L15" s="684"/>
      <c r="M15" s="684"/>
      <c r="N15" s="684"/>
      <c r="O15" s="684"/>
      <c r="P15" s="684"/>
      <c r="Q15" s="685"/>
      <c r="R15" s="686" t="s">
        <v>175</v>
      </c>
      <c r="S15" s="687"/>
      <c r="T15" s="687"/>
      <c r="U15" s="687"/>
      <c r="V15" s="687"/>
      <c r="W15" s="687"/>
      <c r="X15" s="687"/>
      <c r="Y15" s="688"/>
      <c r="Z15" s="689" t="s">
        <v>235</v>
      </c>
      <c r="AA15" s="689"/>
      <c r="AB15" s="689"/>
      <c r="AC15" s="689"/>
      <c r="AD15" s="690" t="s">
        <v>183</v>
      </c>
      <c r="AE15" s="690"/>
      <c r="AF15" s="690"/>
      <c r="AG15" s="690"/>
      <c r="AH15" s="690"/>
      <c r="AI15" s="690"/>
      <c r="AJ15" s="690"/>
      <c r="AK15" s="690"/>
      <c r="AL15" s="691" t="s">
        <v>183</v>
      </c>
      <c r="AM15" s="692"/>
      <c r="AN15" s="692"/>
      <c r="AO15" s="693"/>
      <c r="AP15" s="683" t="s">
        <v>262</v>
      </c>
      <c r="AQ15" s="684"/>
      <c r="AR15" s="684"/>
      <c r="AS15" s="684"/>
      <c r="AT15" s="684"/>
      <c r="AU15" s="684"/>
      <c r="AV15" s="684"/>
      <c r="AW15" s="684"/>
      <c r="AX15" s="684"/>
      <c r="AY15" s="684"/>
      <c r="AZ15" s="684"/>
      <c r="BA15" s="684"/>
      <c r="BB15" s="684"/>
      <c r="BC15" s="684"/>
      <c r="BD15" s="684"/>
      <c r="BE15" s="684"/>
      <c r="BF15" s="685"/>
      <c r="BG15" s="686">
        <v>321510</v>
      </c>
      <c r="BH15" s="687"/>
      <c r="BI15" s="687"/>
      <c r="BJ15" s="687"/>
      <c r="BK15" s="687"/>
      <c r="BL15" s="687"/>
      <c r="BM15" s="687"/>
      <c r="BN15" s="688"/>
      <c r="BO15" s="689">
        <v>4.0999999999999996</v>
      </c>
      <c r="BP15" s="689"/>
      <c r="BQ15" s="689"/>
      <c r="BR15" s="689"/>
      <c r="BS15" s="695" t="s">
        <v>235</v>
      </c>
      <c r="BT15" s="687"/>
      <c r="BU15" s="687"/>
      <c r="BV15" s="687"/>
      <c r="BW15" s="687"/>
      <c r="BX15" s="687"/>
      <c r="BY15" s="687"/>
      <c r="BZ15" s="687"/>
      <c r="CA15" s="687"/>
      <c r="CB15" s="696"/>
      <c r="CD15" s="701" t="s">
        <v>263</v>
      </c>
      <c r="CE15" s="702"/>
      <c r="CF15" s="702"/>
      <c r="CG15" s="702"/>
      <c r="CH15" s="702"/>
      <c r="CI15" s="702"/>
      <c r="CJ15" s="702"/>
      <c r="CK15" s="702"/>
      <c r="CL15" s="702"/>
      <c r="CM15" s="702"/>
      <c r="CN15" s="702"/>
      <c r="CO15" s="702"/>
      <c r="CP15" s="702"/>
      <c r="CQ15" s="703"/>
      <c r="CR15" s="686">
        <v>2122936</v>
      </c>
      <c r="CS15" s="687"/>
      <c r="CT15" s="687"/>
      <c r="CU15" s="687"/>
      <c r="CV15" s="687"/>
      <c r="CW15" s="687"/>
      <c r="CX15" s="687"/>
      <c r="CY15" s="688"/>
      <c r="CZ15" s="689">
        <v>12.2</v>
      </c>
      <c r="DA15" s="689"/>
      <c r="DB15" s="689"/>
      <c r="DC15" s="689"/>
      <c r="DD15" s="695">
        <v>411062</v>
      </c>
      <c r="DE15" s="687"/>
      <c r="DF15" s="687"/>
      <c r="DG15" s="687"/>
      <c r="DH15" s="687"/>
      <c r="DI15" s="687"/>
      <c r="DJ15" s="687"/>
      <c r="DK15" s="687"/>
      <c r="DL15" s="687"/>
      <c r="DM15" s="687"/>
      <c r="DN15" s="687"/>
      <c r="DO15" s="687"/>
      <c r="DP15" s="688"/>
      <c r="DQ15" s="695">
        <v>1341378</v>
      </c>
      <c r="DR15" s="687"/>
      <c r="DS15" s="687"/>
      <c r="DT15" s="687"/>
      <c r="DU15" s="687"/>
      <c r="DV15" s="687"/>
      <c r="DW15" s="687"/>
      <c r="DX15" s="687"/>
      <c r="DY15" s="687"/>
      <c r="DZ15" s="687"/>
      <c r="EA15" s="687"/>
      <c r="EB15" s="687"/>
      <c r="EC15" s="696"/>
    </row>
    <row r="16" spans="2:143" ht="11.25" customHeight="1">
      <c r="B16" s="683" t="s">
        <v>264</v>
      </c>
      <c r="C16" s="684"/>
      <c r="D16" s="684"/>
      <c r="E16" s="684"/>
      <c r="F16" s="684"/>
      <c r="G16" s="684"/>
      <c r="H16" s="684"/>
      <c r="I16" s="684"/>
      <c r="J16" s="684"/>
      <c r="K16" s="684"/>
      <c r="L16" s="684"/>
      <c r="M16" s="684"/>
      <c r="N16" s="684"/>
      <c r="O16" s="684"/>
      <c r="P16" s="684"/>
      <c r="Q16" s="685"/>
      <c r="R16" s="686">
        <v>12357</v>
      </c>
      <c r="S16" s="687"/>
      <c r="T16" s="687"/>
      <c r="U16" s="687"/>
      <c r="V16" s="687"/>
      <c r="W16" s="687"/>
      <c r="X16" s="687"/>
      <c r="Y16" s="688"/>
      <c r="Z16" s="689">
        <v>0.1</v>
      </c>
      <c r="AA16" s="689"/>
      <c r="AB16" s="689"/>
      <c r="AC16" s="689"/>
      <c r="AD16" s="690">
        <v>12357</v>
      </c>
      <c r="AE16" s="690"/>
      <c r="AF16" s="690"/>
      <c r="AG16" s="690"/>
      <c r="AH16" s="690"/>
      <c r="AI16" s="690"/>
      <c r="AJ16" s="690"/>
      <c r="AK16" s="690"/>
      <c r="AL16" s="691">
        <v>0.1</v>
      </c>
      <c r="AM16" s="692"/>
      <c r="AN16" s="692"/>
      <c r="AO16" s="693"/>
      <c r="AP16" s="683" t="s">
        <v>265</v>
      </c>
      <c r="AQ16" s="684"/>
      <c r="AR16" s="684"/>
      <c r="AS16" s="684"/>
      <c r="AT16" s="684"/>
      <c r="AU16" s="684"/>
      <c r="AV16" s="684"/>
      <c r="AW16" s="684"/>
      <c r="AX16" s="684"/>
      <c r="AY16" s="684"/>
      <c r="AZ16" s="684"/>
      <c r="BA16" s="684"/>
      <c r="BB16" s="684"/>
      <c r="BC16" s="684"/>
      <c r="BD16" s="684"/>
      <c r="BE16" s="684"/>
      <c r="BF16" s="685"/>
      <c r="BG16" s="686" t="s">
        <v>183</v>
      </c>
      <c r="BH16" s="687"/>
      <c r="BI16" s="687"/>
      <c r="BJ16" s="687"/>
      <c r="BK16" s="687"/>
      <c r="BL16" s="687"/>
      <c r="BM16" s="687"/>
      <c r="BN16" s="688"/>
      <c r="BO16" s="689" t="s">
        <v>183</v>
      </c>
      <c r="BP16" s="689"/>
      <c r="BQ16" s="689"/>
      <c r="BR16" s="689"/>
      <c r="BS16" s="695" t="s">
        <v>183</v>
      </c>
      <c r="BT16" s="687"/>
      <c r="BU16" s="687"/>
      <c r="BV16" s="687"/>
      <c r="BW16" s="687"/>
      <c r="BX16" s="687"/>
      <c r="BY16" s="687"/>
      <c r="BZ16" s="687"/>
      <c r="CA16" s="687"/>
      <c r="CB16" s="696"/>
      <c r="CD16" s="701" t="s">
        <v>266</v>
      </c>
      <c r="CE16" s="702"/>
      <c r="CF16" s="702"/>
      <c r="CG16" s="702"/>
      <c r="CH16" s="702"/>
      <c r="CI16" s="702"/>
      <c r="CJ16" s="702"/>
      <c r="CK16" s="702"/>
      <c r="CL16" s="702"/>
      <c r="CM16" s="702"/>
      <c r="CN16" s="702"/>
      <c r="CO16" s="702"/>
      <c r="CP16" s="702"/>
      <c r="CQ16" s="703"/>
      <c r="CR16" s="686" t="s">
        <v>235</v>
      </c>
      <c r="CS16" s="687"/>
      <c r="CT16" s="687"/>
      <c r="CU16" s="687"/>
      <c r="CV16" s="687"/>
      <c r="CW16" s="687"/>
      <c r="CX16" s="687"/>
      <c r="CY16" s="688"/>
      <c r="CZ16" s="689" t="s">
        <v>183</v>
      </c>
      <c r="DA16" s="689"/>
      <c r="DB16" s="689"/>
      <c r="DC16" s="689"/>
      <c r="DD16" s="695" t="s">
        <v>183</v>
      </c>
      <c r="DE16" s="687"/>
      <c r="DF16" s="687"/>
      <c r="DG16" s="687"/>
      <c r="DH16" s="687"/>
      <c r="DI16" s="687"/>
      <c r="DJ16" s="687"/>
      <c r="DK16" s="687"/>
      <c r="DL16" s="687"/>
      <c r="DM16" s="687"/>
      <c r="DN16" s="687"/>
      <c r="DO16" s="687"/>
      <c r="DP16" s="688"/>
      <c r="DQ16" s="695" t="s">
        <v>183</v>
      </c>
      <c r="DR16" s="687"/>
      <c r="DS16" s="687"/>
      <c r="DT16" s="687"/>
      <c r="DU16" s="687"/>
      <c r="DV16" s="687"/>
      <c r="DW16" s="687"/>
      <c r="DX16" s="687"/>
      <c r="DY16" s="687"/>
      <c r="DZ16" s="687"/>
      <c r="EA16" s="687"/>
      <c r="EB16" s="687"/>
      <c r="EC16" s="696"/>
    </row>
    <row r="17" spans="2:133" ht="11.25" customHeight="1">
      <c r="B17" s="683" t="s">
        <v>267</v>
      </c>
      <c r="C17" s="684"/>
      <c r="D17" s="684"/>
      <c r="E17" s="684"/>
      <c r="F17" s="684"/>
      <c r="G17" s="684"/>
      <c r="H17" s="684"/>
      <c r="I17" s="684"/>
      <c r="J17" s="684"/>
      <c r="K17" s="684"/>
      <c r="L17" s="684"/>
      <c r="M17" s="684"/>
      <c r="N17" s="684"/>
      <c r="O17" s="684"/>
      <c r="P17" s="684"/>
      <c r="Q17" s="685"/>
      <c r="R17" s="686">
        <v>78407</v>
      </c>
      <c r="S17" s="687"/>
      <c r="T17" s="687"/>
      <c r="U17" s="687"/>
      <c r="V17" s="687"/>
      <c r="W17" s="687"/>
      <c r="X17" s="687"/>
      <c r="Y17" s="688"/>
      <c r="Z17" s="689">
        <v>0.4</v>
      </c>
      <c r="AA17" s="689"/>
      <c r="AB17" s="689"/>
      <c r="AC17" s="689"/>
      <c r="AD17" s="690">
        <v>78407</v>
      </c>
      <c r="AE17" s="690"/>
      <c r="AF17" s="690"/>
      <c r="AG17" s="690"/>
      <c r="AH17" s="690"/>
      <c r="AI17" s="690"/>
      <c r="AJ17" s="690"/>
      <c r="AK17" s="690"/>
      <c r="AL17" s="691">
        <v>0.9</v>
      </c>
      <c r="AM17" s="692"/>
      <c r="AN17" s="692"/>
      <c r="AO17" s="693"/>
      <c r="AP17" s="683" t="s">
        <v>268</v>
      </c>
      <c r="AQ17" s="684"/>
      <c r="AR17" s="684"/>
      <c r="AS17" s="684"/>
      <c r="AT17" s="684"/>
      <c r="AU17" s="684"/>
      <c r="AV17" s="684"/>
      <c r="AW17" s="684"/>
      <c r="AX17" s="684"/>
      <c r="AY17" s="684"/>
      <c r="AZ17" s="684"/>
      <c r="BA17" s="684"/>
      <c r="BB17" s="684"/>
      <c r="BC17" s="684"/>
      <c r="BD17" s="684"/>
      <c r="BE17" s="684"/>
      <c r="BF17" s="685"/>
      <c r="BG17" s="686" t="s">
        <v>235</v>
      </c>
      <c r="BH17" s="687"/>
      <c r="BI17" s="687"/>
      <c r="BJ17" s="687"/>
      <c r="BK17" s="687"/>
      <c r="BL17" s="687"/>
      <c r="BM17" s="687"/>
      <c r="BN17" s="688"/>
      <c r="BO17" s="689" t="s">
        <v>235</v>
      </c>
      <c r="BP17" s="689"/>
      <c r="BQ17" s="689"/>
      <c r="BR17" s="689"/>
      <c r="BS17" s="695" t="s">
        <v>235</v>
      </c>
      <c r="BT17" s="687"/>
      <c r="BU17" s="687"/>
      <c r="BV17" s="687"/>
      <c r="BW17" s="687"/>
      <c r="BX17" s="687"/>
      <c r="BY17" s="687"/>
      <c r="BZ17" s="687"/>
      <c r="CA17" s="687"/>
      <c r="CB17" s="696"/>
      <c r="CD17" s="701" t="s">
        <v>269</v>
      </c>
      <c r="CE17" s="702"/>
      <c r="CF17" s="702"/>
      <c r="CG17" s="702"/>
      <c r="CH17" s="702"/>
      <c r="CI17" s="702"/>
      <c r="CJ17" s="702"/>
      <c r="CK17" s="702"/>
      <c r="CL17" s="702"/>
      <c r="CM17" s="702"/>
      <c r="CN17" s="702"/>
      <c r="CO17" s="702"/>
      <c r="CP17" s="702"/>
      <c r="CQ17" s="703"/>
      <c r="CR17" s="686">
        <v>1572461</v>
      </c>
      <c r="CS17" s="687"/>
      <c r="CT17" s="687"/>
      <c r="CU17" s="687"/>
      <c r="CV17" s="687"/>
      <c r="CW17" s="687"/>
      <c r="CX17" s="687"/>
      <c r="CY17" s="688"/>
      <c r="CZ17" s="689">
        <v>9</v>
      </c>
      <c r="DA17" s="689"/>
      <c r="DB17" s="689"/>
      <c r="DC17" s="689"/>
      <c r="DD17" s="695" t="s">
        <v>235</v>
      </c>
      <c r="DE17" s="687"/>
      <c r="DF17" s="687"/>
      <c r="DG17" s="687"/>
      <c r="DH17" s="687"/>
      <c r="DI17" s="687"/>
      <c r="DJ17" s="687"/>
      <c r="DK17" s="687"/>
      <c r="DL17" s="687"/>
      <c r="DM17" s="687"/>
      <c r="DN17" s="687"/>
      <c r="DO17" s="687"/>
      <c r="DP17" s="688"/>
      <c r="DQ17" s="695">
        <v>1572461</v>
      </c>
      <c r="DR17" s="687"/>
      <c r="DS17" s="687"/>
      <c r="DT17" s="687"/>
      <c r="DU17" s="687"/>
      <c r="DV17" s="687"/>
      <c r="DW17" s="687"/>
      <c r="DX17" s="687"/>
      <c r="DY17" s="687"/>
      <c r="DZ17" s="687"/>
      <c r="EA17" s="687"/>
      <c r="EB17" s="687"/>
      <c r="EC17" s="696"/>
    </row>
    <row r="18" spans="2:133" ht="11.25" customHeight="1">
      <c r="B18" s="683" t="s">
        <v>270</v>
      </c>
      <c r="C18" s="684"/>
      <c r="D18" s="684"/>
      <c r="E18" s="684"/>
      <c r="F18" s="684"/>
      <c r="G18" s="684"/>
      <c r="H18" s="684"/>
      <c r="I18" s="684"/>
      <c r="J18" s="684"/>
      <c r="K18" s="684"/>
      <c r="L18" s="684"/>
      <c r="M18" s="684"/>
      <c r="N18" s="684"/>
      <c r="O18" s="684"/>
      <c r="P18" s="684"/>
      <c r="Q18" s="685"/>
      <c r="R18" s="686">
        <v>52167</v>
      </c>
      <c r="S18" s="687"/>
      <c r="T18" s="687"/>
      <c r="U18" s="687"/>
      <c r="V18" s="687"/>
      <c r="W18" s="687"/>
      <c r="X18" s="687"/>
      <c r="Y18" s="688"/>
      <c r="Z18" s="689">
        <v>0.3</v>
      </c>
      <c r="AA18" s="689"/>
      <c r="AB18" s="689"/>
      <c r="AC18" s="689"/>
      <c r="AD18" s="690">
        <v>52167</v>
      </c>
      <c r="AE18" s="690"/>
      <c r="AF18" s="690"/>
      <c r="AG18" s="690"/>
      <c r="AH18" s="690"/>
      <c r="AI18" s="690"/>
      <c r="AJ18" s="690"/>
      <c r="AK18" s="690"/>
      <c r="AL18" s="691">
        <v>0.6</v>
      </c>
      <c r="AM18" s="692"/>
      <c r="AN18" s="692"/>
      <c r="AO18" s="693"/>
      <c r="AP18" s="683" t="s">
        <v>271</v>
      </c>
      <c r="AQ18" s="684"/>
      <c r="AR18" s="684"/>
      <c r="AS18" s="684"/>
      <c r="AT18" s="684"/>
      <c r="AU18" s="684"/>
      <c r="AV18" s="684"/>
      <c r="AW18" s="684"/>
      <c r="AX18" s="684"/>
      <c r="AY18" s="684"/>
      <c r="AZ18" s="684"/>
      <c r="BA18" s="684"/>
      <c r="BB18" s="684"/>
      <c r="BC18" s="684"/>
      <c r="BD18" s="684"/>
      <c r="BE18" s="684"/>
      <c r="BF18" s="685"/>
      <c r="BG18" s="686" t="s">
        <v>175</v>
      </c>
      <c r="BH18" s="687"/>
      <c r="BI18" s="687"/>
      <c r="BJ18" s="687"/>
      <c r="BK18" s="687"/>
      <c r="BL18" s="687"/>
      <c r="BM18" s="687"/>
      <c r="BN18" s="688"/>
      <c r="BO18" s="689" t="s">
        <v>175</v>
      </c>
      <c r="BP18" s="689"/>
      <c r="BQ18" s="689"/>
      <c r="BR18" s="689"/>
      <c r="BS18" s="695" t="s">
        <v>175</v>
      </c>
      <c r="BT18" s="687"/>
      <c r="BU18" s="687"/>
      <c r="BV18" s="687"/>
      <c r="BW18" s="687"/>
      <c r="BX18" s="687"/>
      <c r="BY18" s="687"/>
      <c r="BZ18" s="687"/>
      <c r="CA18" s="687"/>
      <c r="CB18" s="696"/>
      <c r="CD18" s="701" t="s">
        <v>272</v>
      </c>
      <c r="CE18" s="702"/>
      <c r="CF18" s="702"/>
      <c r="CG18" s="702"/>
      <c r="CH18" s="702"/>
      <c r="CI18" s="702"/>
      <c r="CJ18" s="702"/>
      <c r="CK18" s="702"/>
      <c r="CL18" s="702"/>
      <c r="CM18" s="702"/>
      <c r="CN18" s="702"/>
      <c r="CO18" s="702"/>
      <c r="CP18" s="702"/>
      <c r="CQ18" s="703"/>
      <c r="CR18" s="686" t="s">
        <v>183</v>
      </c>
      <c r="CS18" s="687"/>
      <c r="CT18" s="687"/>
      <c r="CU18" s="687"/>
      <c r="CV18" s="687"/>
      <c r="CW18" s="687"/>
      <c r="CX18" s="687"/>
      <c r="CY18" s="688"/>
      <c r="CZ18" s="689" t="s">
        <v>183</v>
      </c>
      <c r="DA18" s="689"/>
      <c r="DB18" s="689"/>
      <c r="DC18" s="689"/>
      <c r="DD18" s="695" t="s">
        <v>175</v>
      </c>
      <c r="DE18" s="687"/>
      <c r="DF18" s="687"/>
      <c r="DG18" s="687"/>
      <c r="DH18" s="687"/>
      <c r="DI18" s="687"/>
      <c r="DJ18" s="687"/>
      <c r="DK18" s="687"/>
      <c r="DL18" s="687"/>
      <c r="DM18" s="687"/>
      <c r="DN18" s="687"/>
      <c r="DO18" s="687"/>
      <c r="DP18" s="688"/>
      <c r="DQ18" s="695" t="s">
        <v>183</v>
      </c>
      <c r="DR18" s="687"/>
      <c r="DS18" s="687"/>
      <c r="DT18" s="687"/>
      <c r="DU18" s="687"/>
      <c r="DV18" s="687"/>
      <c r="DW18" s="687"/>
      <c r="DX18" s="687"/>
      <c r="DY18" s="687"/>
      <c r="DZ18" s="687"/>
      <c r="EA18" s="687"/>
      <c r="EB18" s="687"/>
      <c r="EC18" s="696"/>
    </row>
    <row r="19" spans="2:133" ht="11.25" customHeight="1">
      <c r="B19" s="683" t="s">
        <v>273</v>
      </c>
      <c r="C19" s="684"/>
      <c r="D19" s="684"/>
      <c r="E19" s="684"/>
      <c r="F19" s="684"/>
      <c r="G19" s="684"/>
      <c r="H19" s="684"/>
      <c r="I19" s="684"/>
      <c r="J19" s="684"/>
      <c r="K19" s="684"/>
      <c r="L19" s="684"/>
      <c r="M19" s="684"/>
      <c r="N19" s="684"/>
      <c r="O19" s="684"/>
      <c r="P19" s="684"/>
      <c r="Q19" s="685"/>
      <c r="R19" s="686">
        <v>43000</v>
      </c>
      <c r="S19" s="687"/>
      <c r="T19" s="687"/>
      <c r="U19" s="687"/>
      <c r="V19" s="687"/>
      <c r="W19" s="687"/>
      <c r="X19" s="687"/>
      <c r="Y19" s="688"/>
      <c r="Z19" s="689">
        <v>0.2</v>
      </c>
      <c r="AA19" s="689"/>
      <c r="AB19" s="689"/>
      <c r="AC19" s="689"/>
      <c r="AD19" s="690">
        <v>43000</v>
      </c>
      <c r="AE19" s="690"/>
      <c r="AF19" s="690"/>
      <c r="AG19" s="690"/>
      <c r="AH19" s="690"/>
      <c r="AI19" s="690"/>
      <c r="AJ19" s="690"/>
      <c r="AK19" s="690"/>
      <c r="AL19" s="691">
        <v>0.5</v>
      </c>
      <c r="AM19" s="692"/>
      <c r="AN19" s="692"/>
      <c r="AO19" s="693"/>
      <c r="AP19" s="683" t="s">
        <v>274</v>
      </c>
      <c r="AQ19" s="684"/>
      <c r="AR19" s="684"/>
      <c r="AS19" s="684"/>
      <c r="AT19" s="684"/>
      <c r="AU19" s="684"/>
      <c r="AV19" s="684"/>
      <c r="AW19" s="684"/>
      <c r="AX19" s="684"/>
      <c r="AY19" s="684"/>
      <c r="AZ19" s="684"/>
      <c r="BA19" s="684"/>
      <c r="BB19" s="684"/>
      <c r="BC19" s="684"/>
      <c r="BD19" s="684"/>
      <c r="BE19" s="684"/>
      <c r="BF19" s="685"/>
      <c r="BG19" s="686">
        <v>311966</v>
      </c>
      <c r="BH19" s="687"/>
      <c r="BI19" s="687"/>
      <c r="BJ19" s="687"/>
      <c r="BK19" s="687"/>
      <c r="BL19" s="687"/>
      <c r="BM19" s="687"/>
      <c r="BN19" s="688"/>
      <c r="BO19" s="689">
        <v>4</v>
      </c>
      <c r="BP19" s="689"/>
      <c r="BQ19" s="689"/>
      <c r="BR19" s="689"/>
      <c r="BS19" s="695" t="s">
        <v>235</v>
      </c>
      <c r="BT19" s="687"/>
      <c r="BU19" s="687"/>
      <c r="BV19" s="687"/>
      <c r="BW19" s="687"/>
      <c r="BX19" s="687"/>
      <c r="BY19" s="687"/>
      <c r="BZ19" s="687"/>
      <c r="CA19" s="687"/>
      <c r="CB19" s="696"/>
      <c r="CD19" s="701" t="s">
        <v>275</v>
      </c>
      <c r="CE19" s="702"/>
      <c r="CF19" s="702"/>
      <c r="CG19" s="702"/>
      <c r="CH19" s="702"/>
      <c r="CI19" s="702"/>
      <c r="CJ19" s="702"/>
      <c r="CK19" s="702"/>
      <c r="CL19" s="702"/>
      <c r="CM19" s="702"/>
      <c r="CN19" s="702"/>
      <c r="CO19" s="702"/>
      <c r="CP19" s="702"/>
      <c r="CQ19" s="703"/>
      <c r="CR19" s="686" t="s">
        <v>235</v>
      </c>
      <c r="CS19" s="687"/>
      <c r="CT19" s="687"/>
      <c r="CU19" s="687"/>
      <c r="CV19" s="687"/>
      <c r="CW19" s="687"/>
      <c r="CX19" s="687"/>
      <c r="CY19" s="688"/>
      <c r="CZ19" s="689" t="s">
        <v>183</v>
      </c>
      <c r="DA19" s="689"/>
      <c r="DB19" s="689"/>
      <c r="DC19" s="689"/>
      <c r="DD19" s="695" t="s">
        <v>183</v>
      </c>
      <c r="DE19" s="687"/>
      <c r="DF19" s="687"/>
      <c r="DG19" s="687"/>
      <c r="DH19" s="687"/>
      <c r="DI19" s="687"/>
      <c r="DJ19" s="687"/>
      <c r="DK19" s="687"/>
      <c r="DL19" s="687"/>
      <c r="DM19" s="687"/>
      <c r="DN19" s="687"/>
      <c r="DO19" s="687"/>
      <c r="DP19" s="688"/>
      <c r="DQ19" s="695" t="s">
        <v>235</v>
      </c>
      <c r="DR19" s="687"/>
      <c r="DS19" s="687"/>
      <c r="DT19" s="687"/>
      <c r="DU19" s="687"/>
      <c r="DV19" s="687"/>
      <c r="DW19" s="687"/>
      <c r="DX19" s="687"/>
      <c r="DY19" s="687"/>
      <c r="DZ19" s="687"/>
      <c r="EA19" s="687"/>
      <c r="EB19" s="687"/>
      <c r="EC19" s="696"/>
    </row>
    <row r="20" spans="2:133" ht="11.25" customHeight="1">
      <c r="B20" s="683" t="s">
        <v>276</v>
      </c>
      <c r="C20" s="684"/>
      <c r="D20" s="684"/>
      <c r="E20" s="684"/>
      <c r="F20" s="684"/>
      <c r="G20" s="684"/>
      <c r="H20" s="684"/>
      <c r="I20" s="684"/>
      <c r="J20" s="684"/>
      <c r="K20" s="684"/>
      <c r="L20" s="684"/>
      <c r="M20" s="684"/>
      <c r="N20" s="684"/>
      <c r="O20" s="684"/>
      <c r="P20" s="684"/>
      <c r="Q20" s="685"/>
      <c r="R20" s="686">
        <v>6280</v>
      </c>
      <c r="S20" s="687"/>
      <c r="T20" s="687"/>
      <c r="U20" s="687"/>
      <c r="V20" s="687"/>
      <c r="W20" s="687"/>
      <c r="X20" s="687"/>
      <c r="Y20" s="688"/>
      <c r="Z20" s="689">
        <v>0</v>
      </c>
      <c r="AA20" s="689"/>
      <c r="AB20" s="689"/>
      <c r="AC20" s="689"/>
      <c r="AD20" s="690">
        <v>6280</v>
      </c>
      <c r="AE20" s="690"/>
      <c r="AF20" s="690"/>
      <c r="AG20" s="690"/>
      <c r="AH20" s="690"/>
      <c r="AI20" s="690"/>
      <c r="AJ20" s="690"/>
      <c r="AK20" s="690"/>
      <c r="AL20" s="691">
        <v>0.1</v>
      </c>
      <c r="AM20" s="692"/>
      <c r="AN20" s="692"/>
      <c r="AO20" s="693"/>
      <c r="AP20" s="683" t="s">
        <v>277</v>
      </c>
      <c r="AQ20" s="684"/>
      <c r="AR20" s="684"/>
      <c r="AS20" s="684"/>
      <c r="AT20" s="684"/>
      <c r="AU20" s="684"/>
      <c r="AV20" s="684"/>
      <c r="AW20" s="684"/>
      <c r="AX20" s="684"/>
      <c r="AY20" s="684"/>
      <c r="AZ20" s="684"/>
      <c r="BA20" s="684"/>
      <c r="BB20" s="684"/>
      <c r="BC20" s="684"/>
      <c r="BD20" s="684"/>
      <c r="BE20" s="684"/>
      <c r="BF20" s="685"/>
      <c r="BG20" s="686">
        <v>311966</v>
      </c>
      <c r="BH20" s="687"/>
      <c r="BI20" s="687"/>
      <c r="BJ20" s="687"/>
      <c r="BK20" s="687"/>
      <c r="BL20" s="687"/>
      <c r="BM20" s="687"/>
      <c r="BN20" s="688"/>
      <c r="BO20" s="689">
        <v>4</v>
      </c>
      <c r="BP20" s="689"/>
      <c r="BQ20" s="689"/>
      <c r="BR20" s="689"/>
      <c r="BS20" s="695" t="s">
        <v>183</v>
      </c>
      <c r="BT20" s="687"/>
      <c r="BU20" s="687"/>
      <c r="BV20" s="687"/>
      <c r="BW20" s="687"/>
      <c r="BX20" s="687"/>
      <c r="BY20" s="687"/>
      <c r="BZ20" s="687"/>
      <c r="CA20" s="687"/>
      <c r="CB20" s="696"/>
      <c r="CD20" s="701" t="s">
        <v>278</v>
      </c>
      <c r="CE20" s="702"/>
      <c r="CF20" s="702"/>
      <c r="CG20" s="702"/>
      <c r="CH20" s="702"/>
      <c r="CI20" s="702"/>
      <c r="CJ20" s="702"/>
      <c r="CK20" s="702"/>
      <c r="CL20" s="702"/>
      <c r="CM20" s="702"/>
      <c r="CN20" s="702"/>
      <c r="CO20" s="702"/>
      <c r="CP20" s="702"/>
      <c r="CQ20" s="703"/>
      <c r="CR20" s="686">
        <v>17415389</v>
      </c>
      <c r="CS20" s="687"/>
      <c r="CT20" s="687"/>
      <c r="CU20" s="687"/>
      <c r="CV20" s="687"/>
      <c r="CW20" s="687"/>
      <c r="CX20" s="687"/>
      <c r="CY20" s="688"/>
      <c r="CZ20" s="689">
        <v>100</v>
      </c>
      <c r="DA20" s="689"/>
      <c r="DB20" s="689"/>
      <c r="DC20" s="689"/>
      <c r="DD20" s="695">
        <v>1077847</v>
      </c>
      <c r="DE20" s="687"/>
      <c r="DF20" s="687"/>
      <c r="DG20" s="687"/>
      <c r="DH20" s="687"/>
      <c r="DI20" s="687"/>
      <c r="DJ20" s="687"/>
      <c r="DK20" s="687"/>
      <c r="DL20" s="687"/>
      <c r="DM20" s="687"/>
      <c r="DN20" s="687"/>
      <c r="DO20" s="687"/>
      <c r="DP20" s="688"/>
      <c r="DQ20" s="695">
        <v>9388196</v>
      </c>
      <c r="DR20" s="687"/>
      <c r="DS20" s="687"/>
      <c r="DT20" s="687"/>
      <c r="DU20" s="687"/>
      <c r="DV20" s="687"/>
      <c r="DW20" s="687"/>
      <c r="DX20" s="687"/>
      <c r="DY20" s="687"/>
      <c r="DZ20" s="687"/>
      <c r="EA20" s="687"/>
      <c r="EB20" s="687"/>
      <c r="EC20" s="696"/>
    </row>
    <row r="21" spans="2:133" ht="11.25" customHeight="1">
      <c r="B21" s="683" t="s">
        <v>279</v>
      </c>
      <c r="C21" s="684"/>
      <c r="D21" s="684"/>
      <c r="E21" s="684"/>
      <c r="F21" s="684"/>
      <c r="G21" s="684"/>
      <c r="H21" s="684"/>
      <c r="I21" s="684"/>
      <c r="J21" s="684"/>
      <c r="K21" s="684"/>
      <c r="L21" s="684"/>
      <c r="M21" s="684"/>
      <c r="N21" s="684"/>
      <c r="O21" s="684"/>
      <c r="P21" s="684"/>
      <c r="Q21" s="685"/>
      <c r="R21" s="686">
        <v>2887</v>
      </c>
      <c r="S21" s="687"/>
      <c r="T21" s="687"/>
      <c r="U21" s="687"/>
      <c r="V21" s="687"/>
      <c r="W21" s="687"/>
      <c r="X21" s="687"/>
      <c r="Y21" s="688"/>
      <c r="Z21" s="689">
        <v>0</v>
      </c>
      <c r="AA21" s="689"/>
      <c r="AB21" s="689"/>
      <c r="AC21" s="689"/>
      <c r="AD21" s="690">
        <v>2887</v>
      </c>
      <c r="AE21" s="690"/>
      <c r="AF21" s="690"/>
      <c r="AG21" s="690"/>
      <c r="AH21" s="690"/>
      <c r="AI21" s="690"/>
      <c r="AJ21" s="690"/>
      <c r="AK21" s="690"/>
      <c r="AL21" s="691">
        <v>0</v>
      </c>
      <c r="AM21" s="692"/>
      <c r="AN21" s="692"/>
      <c r="AO21" s="693"/>
      <c r="AP21" s="705" t="s">
        <v>280</v>
      </c>
      <c r="AQ21" s="706"/>
      <c r="AR21" s="706"/>
      <c r="AS21" s="706"/>
      <c r="AT21" s="706"/>
      <c r="AU21" s="706"/>
      <c r="AV21" s="706"/>
      <c r="AW21" s="706"/>
      <c r="AX21" s="706"/>
      <c r="AY21" s="706"/>
      <c r="AZ21" s="706"/>
      <c r="BA21" s="706"/>
      <c r="BB21" s="706"/>
      <c r="BC21" s="706"/>
      <c r="BD21" s="706"/>
      <c r="BE21" s="706"/>
      <c r="BF21" s="707"/>
      <c r="BG21" s="686" t="s">
        <v>183</v>
      </c>
      <c r="BH21" s="687"/>
      <c r="BI21" s="687"/>
      <c r="BJ21" s="687"/>
      <c r="BK21" s="687"/>
      <c r="BL21" s="687"/>
      <c r="BM21" s="687"/>
      <c r="BN21" s="688"/>
      <c r="BO21" s="689" t="s">
        <v>235</v>
      </c>
      <c r="BP21" s="689"/>
      <c r="BQ21" s="689"/>
      <c r="BR21" s="689"/>
      <c r="BS21" s="695" t="s">
        <v>183</v>
      </c>
      <c r="BT21" s="687"/>
      <c r="BU21" s="687"/>
      <c r="BV21" s="687"/>
      <c r="BW21" s="687"/>
      <c r="BX21" s="687"/>
      <c r="BY21" s="687"/>
      <c r="BZ21" s="687"/>
      <c r="CA21" s="687"/>
      <c r="CB21" s="696"/>
      <c r="CD21" s="713"/>
      <c r="CE21" s="714"/>
      <c r="CF21" s="714"/>
      <c r="CG21" s="714"/>
      <c r="CH21" s="714"/>
      <c r="CI21" s="714"/>
      <c r="CJ21" s="714"/>
      <c r="CK21" s="714"/>
      <c r="CL21" s="714"/>
      <c r="CM21" s="714"/>
      <c r="CN21" s="714"/>
      <c r="CO21" s="714"/>
      <c r="CP21" s="714"/>
      <c r="CQ21" s="715"/>
      <c r="CR21" s="716"/>
      <c r="CS21" s="709"/>
      <c r="CT21" s="709"/>
      <c r="CU21" s="709"/>
      <c r="CV21" s="709"/>
      <c r="CW21" s="709"/>
      <c r="CX21" s="709"/>
      <c r="CY21" s="717"/>
      <c r="CZ21" s="718"/>
      <c r="DA21" s="718"/>
      <c r="DB21" s="718"/>
      <c r="DC21" s="718"/>
      <c r="DD21" s="708"/>
      <c r="DE21" s="709"/>
      <c r="DF21" s="709"/>
      <c r="DG21" s="709"/>
      <c r="DH21" s="709"/>
      <c r="DI21" s="709"/>
      <c r="DJ21" s="709"/>
      <c r="DK21" s="709"/>
      <c r="DL21" s="709"/>
      <c r="DM21" s="709"/>
      <c r="DN21" s="709"/>
      <c r="DO21" s="709"/>
      <c r="DP21" s="717"/>
      <c r="DQ21" s="708"/>
      <c r="DR21" s="709"/>
      <c r="DS21" s="709"/>
      <c r="DT21" s="709"/>
      <c r="DU21" s="709"/>
      <c r="DV21" s="709"/>
      <c r="DW21" s="709"/>
      <c r="DX21" s="709"/>
      <c r="DY21" s="709"/>
      <c r="DZ21" s="709"/>
      <c r="EA21" s="709"/>
      <c r="EB21" s="709"/>
      <c r="EC21" s="710"/>
    </row>
    <row r="22" spans="2:133" ht="11.25" customHeight="1">
      <c r="B22" s="683" t="s">
        <v>281</v>
      </c>
      <c r="C22" s="684"/>
      <c r="D22" s="684"/>
      <c r="E22" s="684"/>
      <c r="F22" s="684"/>
      <c r="G22" s="684"/>
      <c r="H22" s="684"/>
      <c r="I22" s="684"/>
      <c r="J22" s="684"/>
      <c r="K22" s="684"/>
      <c r="L22" s="684"/>
      <c r="M22" s="684"/>
      <c r="N22" s="684"/>
      <c r="O22" s="684"/>
      <c r="P22" s="684"/>
      <c r="Q22" s="685"/>
      <c r="R22" s="686">
        <v>34506</v>
      </c>
      <c r="S22" s="687"/>
      <c r="T22" s="687"/>
      <c r="U22" s="687"/>
      <c r="V22" s="687"/>
      <c r="W22" s="687"/>
      <c r="X22" s="687"/>
      <c r="Y22" s="688"/>
      <c r="Z22" s="689">
        <v>0.2</v>
      </c>
      <c r="AA22" s="689"/>
      <c r="AB22" s="689"/>
      <c r="AC22" s="689"/>
      <c r="AD22" s="690" t="s">
        <v>235</v>
      </c>
      <c r="AE22" s="690"/>
      <c r="AF22" s="690"/>
      <c r="AG22" s="690"/>
      <c r="AH22" s="690"/>
      <c r="AI22" s="690"/>
      <c r="AJ22" s="690"/>
      <c r="AK22" s="690"/>
      <c r="AL22" s="691" t="s">
        <v>175</v>
      </c>
      <c r="AM22" s="692"/>
      <c r="AN22" s="692"/>
      <c r="AO22" s="693"/>
      <c r="AP22" s="705" t="s">
        <v>282</v>
      </c>
      <c r="AQ22" s="706"/>
      <c r="AR22" s="706"/>
      <c r="AS22" s="706"/>
      <c r="AT22" s="706"/>
      <c r="AU22" s="706"/>
      <c r="AV22" s="706"/>
      <c r="AW22" s="706"/>
      <c r="AX22" s="706"/>
      <c r="AY22" s="706"/>
      <c r="AZ22" s="706"/>
      <c r="BA22" s="706"/>
      <c r="BB22" s="706"/>
      <c r="BC22" s="706"/>
      <c r="BD22" s="706"/>
      <c r="BE22" s="706"/>
      <c r="BF22" s="707"/>
      <c r="BG22" s="686" t="s">
        <v>235</v>
      </c>
      <c r="BH22" s="687"/>
      <c r="BI22" s="687"/>
      <c r="BJ22" s="687"/>
      <c r="BK22" s="687"/>
      <c r="BL22" s="687"/>
      <c r="BM22" s="687"/>
      <c r="BN22" s="688"/>
      <c r="BO22" s="689" t="s">
        <v>235</v>
      </c>
      <c r="BP22" s="689"/>
      <c r="BQ22" s="689"/>
      <c r="BR22" s="689"/>
      <c r="BS22" s="695" t="s">
        <v>235</v>
      </c>
      <c r="BT22" s="687"/>
      <c r="BU22" s="687"/>
      <c r="BV22" s="687"/>
      <c r="BW22" s="687"/>
      <c r="BX22" s="687"/>
      <c r="BY22" s="687"/>
      <c r="BZ22" s="687"/>
      <c r="CA22" s="687"/>
      <c r="CB22" s="696"/>
      <c r="CD22" s="668" t="s">
        <v>283</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c r="B23" s="683" t="s">
        <v>284</v>
      </c>
      <c r="C23" s="684"/>
      <c r="D23" s="684"/>
      <c r="E23" s="684"/>
      <c r="F23" s="684"/>
      <c r="G23" s="684"/>
      <c r="H23" s="684"/>
      <c r="I23" s="684"/>
      <c r="J23" s="684"/>
      <c r="K23" s="684"/>
      <c r="L23" s="684"/>
      <c r="M23" s="684"/>
      <c r="N23" s="684"/>
      <c r="O23" s="684"/>
      <c r="P23" s="684"/>
      <c r="Q23" s="685"/>
      <c r="R23" s="686" t="s">
        <v>183</v>
      </c>
      <c r="S23" s="687"/>
      <c r="T23" s="687"/>
      <c r="U23" s="687"/>
      <c r="V23" s="687"/>
      <c r="W23" s="687"/>
      <c r="X23" s="687"/>
      <c r="Y23" s="688"/>
      <c r="Z23" s="689" t="s">
        <v>235</v>
      </c>
      <c r="AA23" s="689"/>
      <c r="AB23" s="689"/>
      <c r="AC23" s="689"/>
      <c r="AD23" s="690" t="s">
        <v>235</v>
      </c>
      <c r="AE23" s="690"/>
      <c r="AF23" s="690"/>
      <c r="AG23" s="690"/>
      <c r="AH23" s="690"/>
      <c r="AI23" s="690"/>
      <c r="AJ23" s="690"/>
      <c r="AK23" s="690"/>
      <c r="AL23" s="691" t="s">
        <v>175</v>
      </c>
      <c r="AM23" s="692"/>
      <c r="AN23" s="692"/>
      <c r="AO23" s="693"/>
      <c r="AP23" s="705" t="s">
        <v>285</v>
      </c>
      <c r="AQ23" s="706"/>
      <c r="AR23" s="706"/>
      <c r="AS23" s="706"/>
      <c r="AT23" s="706"/>
      <c r="AU23" s="706"/>
      <c r="AV23" s="706"/>
      <c r="AW23" s="706"/>
      <c r="AX23" s="706"/>
      <c r="AY23" s="706"/>
      <c r="AZ23" s="706"/>
      <c r="BA23" s="706"/>
      <c r="BB23" s="706"/>
      <c r="BC23" s="706"/>
      <c r="BD23" s="706"/>
      <c r="BE23" s="706"/>
      <c r="BF23" s="707"/>
      <c r="BG23" s="686">
        <v>311966</v>
      </c>
      <c r="BH23" s="687"/>
      <c r="BI23" s="687"/>
      <c r="BJ23" s="687"/>
      <c r="BK23" s="687"/>
      <c r="BL23" s="687"/>
      <c r="BM23" s="687"/>
      <c r="BN23" s="688"/>
      <c r="BO23" s="689">
        <v>4</v>
      </c>
      <c r="BP23" s="689"/>
      <c r="BQ23" s="689"/>
      <c r="BR23" s="689"/>
      <c r="BS23" s="695" t="s">
        <v>183</v>
      </c>
      <c r="BT23" s="687"/>
      <c r="BU23" s="687"/>
      <c r="BV23" s="687"/>
      <c r="BW23" s="687"/>
      <c r="BX23" s="687"/>
      <c r="BY23" s="687"/>
      <c r="BZ23" s="687"/>
      <c r="CA23" s="687"/>
      <c r="CB23" s="696"/>
      <c r="CD23" s="668" t="s">
        <v>223</v>
      </c>
      <c r="CE23" s="669"/>
      <c r="CF23" s="669"/>
      <c r="CG23" s="669"/>
      <c r="CH23" s="669"/>
      <c r="CI23" s="669"/>
      <c r="CJ23" s="669"/>
      <c r="CK23" s="669"/>
      <c r="CL23" s="669"/>
      <c r="CM23" s="669"/>
      <c r="CN23" s="669"/>
      <c r="CO23" s="669"/>
      <c r="CP23" s="669"/>
      <c r="CQ23" s="670"/>
      <c r="CR23" s="668" t="s">
        <v>286</v>
      </c>
      <c r="CS23" s="669"/>
      <c r="CT23" s="669"/>
      <c r="CU23" s="669"/>
      <c r="CV23" s="669"/>
      <c r="CW23" s="669"/>
      <c r="CX23" s="669"/>
      <c r="CY23" s="670"/>
      <c r="CZ23" s="668" t="s">
        <v>287</v>
      </c>
      <c r="DA23" s="669"/>
      <c r="DB23" s="669"/>
      <c r="DC23" s="670"/>
      <c r="DD23" s="668" t="s">
        <v>288</v>
      </c>
      <c r="DE23" s="669"/>
      <c r="DF23" s="669"/>
      <c r="DG23" s="669"/>
      <c r="DH23" s="669"/>
      <c r="DI23" s="669"/>
      <c r="DJ23" s="669"/>
      <c r="DK23" s="670"/>
      <c r="DL23" s="719" t="s">
        <v>289</v>
      </c>
      <c r="DM23" s="720"/>
      <c r="DN23" s="720"/>
      <c r="DO23" s="720"/>
      <c r="DP23" s="720"/>
      <c r="DQ23" s="720"/>
      <c r="DR23" s="720"/>
      <c r="DS23" s="720"/>
      <c r="DT23" s="720"/>
      <c r="DU23" s="720"/>
      <c r="DV23" s="721"/>
      <c r="DW23" s="668" t="s">
        <v>290</v>
      </c>
      <c r="DX23" s="669"/>
      <c r="DY23" s="669"/>
      <c r="DZ23" s="669"/>
      <c r="EA23" s="669"/>
      <c r="EB23" s="669"/>
      <c r="EC23" s="670"/>
    </row>
    <row r="24" spans="2:133" ht="11.25" customHeight="1">
      <c r="B24" s="683" t="s">
        <v>291</v>
      </c>
      <c r="C24" s="684"/>
      <c r="D24" s="684"/>
      <c r="E24" s="684"/>
      <c r="F24" s="684"/>
      <c r="G24" s="684"/>
      <c r="H24" s="684"/>
      <c r="I24" s="684"/>
      <c r="J24" s="684"/>
      <c r="K24" s="684"/>
      <c r="L24" s="684"/>
      <c r="M24" s="684"/>
      <c r="N24" s="684"/>
      <c r="O24" s="684"/>
      <c r="P24" s="684"/>
      <c r="Q24" s="685"/>
      <c r="R24" s="686">
        <v>34506</v>
      </c>
      <c r="S24" s="687"/>
      <c r="T24" s="687"/>
      <c r="U24" s="687"/>
      <c r="V24" s="687"/>
      <c r="W24" s="687"/>
      <c r="X24" s="687"/>
      <c r="Y24" s="688"/>
      <c r="Z24" s="689">
        <v>0.2</v>
      </c>
      <c r="AA24" s="689"/>
      <c r="AB24" s="689"/>
      <c r="AC24" s="689"/>
      <c r="AD24" s="690" t="s">
        <v>183</v>
      </c>
      <c r="AE24" s="690"/>
      <c r="AF24" s="690"/>
      <c r="AG24" s="690"/>
      <c r="AH24" s="690"/>
      <c r="AI24" s="690"/>
      <c r="AJ24" s="690"/>
      <c r="AK24" s="690"/>
      <c r="AL24" s="691" t="s">
        <v>183</v>
      </c>
      <c r="AM24" s="692"/>
      <c r="AN24" s="692"/>
      <c r="AO24" s="693"/>
      <c r="AP24" s="705" t="s">
        <v>292</v>
      </c>
      <c r="AQ24" s="706"/>
      <c r="AR24" s="706"/>
      <c r="AS24" s="706"/>
      <c r="AT24" s="706"/>
      <c r="AU24" s="706"/>
      <c r="AV24" s="706"/>
      <c r="AW24" s="706"/>
      <c r="AX24" s="706"/>
      <c r="AY24" s="706"/>
      <c r="AZ24" s="706"/>
      <c r="BA24" s="706"/>
      <c r="BB24" s="706"/>
      <c r="BC24" s="706"/>
      <c r="BD24" s="706"/>
      <c r="BE24" s="706"/>
      <c r="BF24" s="707"/>
      <c r="BG24" s="686" t="s">
        <v>235</v>
      </c>
      <c r="BH24" s="687"/>
      <c r="BI24" s="687"/>
      <c r="BJ24" s="687"/>
      <c r="BK24" s="687"/>
      <c r="BL24" s="687"/>
      <c r="BM24" s="687"/>
      <c r="BN24" s="688"/>
      <c r="BO24" s="689" t="s">
        <v>183</v>
      </c>
      <c r="BP24" s="689"/>
      <c r="BQ24" s="689"/>
      <c r="BR24" s="689"/>
      <c r="BS24" s="695" t="s">
        <v>235</v>
      </c>
      <c r="BT24" s="687"/>
      <c r="BU24" s="687"/>
      <c r="BV24" s="687"/>
      <c r="BW24" s="687"/>
      <c r="BX24" s="687"/>
      <c r="BY24" s="687"/>
      <c r="BZ24" s="687"/>
      <c r="CA24" s="687"/>
      <c r="CB24" s="696"/>
      <c r="CD24" s="697" t="s">
        <v>293</v>
      </c>
      <c r="CE24" s="698"/>
      <c r="CF24" s="698"/>
      <c r="CG24" s="698"/>
      <c r="CH24" s="698"/>
      <c r="CI24" s="698"/>
      <c r="CJ24" s="698"/>
      <c r="CK24" s="698"/>
      <c r="CL24" s="698"/>
      <c r="CM24" s="698"/>
      <c r="CN24" s="698"/>
      <c r="CO24" s="698"/>
      <c r="CP24" s="698"/>
      <c r="CQ24" s="699"/>
      <c r="CR24" s="675">
        <v>6302015</v>
      </c>
      <c r="CS24" s="676"/>
      <c r="CT24" s="676"/>
      <c r="CU24" s="676"/>
      <c r="CV24" s="676"/>
      <c r="CW24" s="676"/>
      <c r="CX24" s="676"/>
      <c r="CY24" s="677"/>
      <c r="CZ24" s="680">
        <v>36.200000000000003</v>
      </c>
      <c r="DA24" s="681"/>
      <c r="DB24" s="681"/>
      <c r="DC24" s="700"/>
      <c r="DD24" s="722">
        <v>4379418</v>
      </c>
      <c r="DE24" s="676"/>
      <c r="DF24" s="676"/>
      <c r="DG24" s="676"/>
      <c r="DH24" s="676"/>
      <c r="DI24" s="676"/>
      <c r="DJ24" s="676"/>
      <c r="DK24" s="677"/>
      <c r="DL24" s="722">
        <v>4335909</v>
      </c>
      <c r="DM24" s="676"/>
      <c r="DN24" s="676"/>
      <c r="DO24" s="676"/>
      <c r="DP24" s="676"/>
      <c r="DQ24" s="676"/>
      <c r="DR24" s="676"/>
      <c r="DS24" s="676"/>
      <c r="DT24" s="676"/>
      <c r="DU24" s="676"/>
      <c r="DV24" s="677"/>
      <c r="DW24" s="680">
        <v>49.2</v>
      </c>
      <c r="DX24" s="681"/>
      <c r="DY24" s="681"/>
      <c r="DZ24" s="681"/>
      <c r="EA24" s="681"/>
      <c r="EB24" s="681"/>
      <c r="EC24" s="682"/>
    </row>
    <row r="25" spans="2:133" ht="11.25" customHeight="1">
      <c r="B25" s="683" t="s">
        <v>294</v>
      </c>
      <c r="C25" s="684"/>
      <c r="D25" s="684"/>
      <c r="E25" s="684"/>
      <c r="F25" s="684"/>
      <c r="G25" s="684"/>
      <c r="H25" s="684"/>
      <c r="I25" s="684"/>
      <c r="J25" s="684"/>
      <c r="K25" s="684"/>
      <c r="L25" s="684"/>
      <c r="M25" s="684"/>
      <c r="N25" s="684"/>
      <c r="O25" s="684"/>
      <c r="P25" s="684"/>
      <c r="Q25" s="685"/>
      <c r="R25" s="686" t="s">
        <v>235</v>
      </c>
      <c r="S25" s="687"/>
      <c r="T25" s="687"/>
      <c r="U25" s="687"/>
      <c r="V25" s="687"/>
      <c r="W25" s="687"/>
      <c r="X25" s="687"/>
      <c r="Y25" s="688"/>
      <c r="Z25" s="689" t="s">
        <v>183</v>
      </c>
      <c r="AA25" s="689"/>
      <c r="AB25" s="689"/>
      <c r="AC25" s="689"/>
      <c r="AD25" s="690" t="s">
        <v>183</v>
      </c>
      <c r="AE25" s="690"/>
      <c r="AF25" s="690"/>
      <c r="AG25" s="690"/>
      <c r="AH25" s="690"/>
      <c r="AI25" s="690"/>
      <c r="AJ25" s="690"/>
      <c r="AK25" s="690"/>
      <c r="AL25" s="691" t="s">
        <v>175</v>
      </c>
      <c r="AM25" s="692"/>
      <c r="AN25" s="692"/>
      <c r="AO25" s="693"/>
      <c r="AP25" s="705" t="s">
        <v>295</v>
      </c>
      <c r="AQ25" s="706"/>
      <c r="AR25" s="706"/>
      <c r="AS25" s="706"/>
      <c r="AT25" s="706"/>
      <c r="AU25" s="706"/>
      <c r="AV25" s="706"/>
      <c r="AW25" s="706"/>
      <c r="AX25" s="706"/>
      <c r="AY25" s="706"/>
      <c r="AZ25" s="706"/>
      <c r="BA25" s="706"/>
      <c r="BB25" s="706"/>
      <c r="BC25" s="706"/>
      <c r="BD25" s="706"/>
      <c r="BE25" s="706"/>
      <c r="BF25" s="707"/>
      <c r="BG25" s="686" t="s">
        <v>235</v>
      </c>
      <c r="BH25" s="687"/>
      <c r="BI25" s="687"/>
      <c r="BJ25" s="687"/>
      <c r="BK25" s="687"/>
      <c r="BL25" s="687"/>
      <c r="BM25" s="687"/>
      <c r="BN25" s="688"/>
      <c r="BO25" s="689" t="s">
        <v>235</v>
      </c>
      <c r="BP25" s="689"/>
      <c r="BQ25" s="689"/>
      <c r="BR25" s="689"/>
      <c r="BS25" s="695" t="s">
        <v>183</v>
      </c>
      <c r="BT25" s="687"/>
      <c r="BU25" s="687"/>
      <c r="BV25" s="687"/>
      <c r="BW25" s="687"/>
      <c r="BX25" s="687"/>
      <c r="BY25" s="687"/>
      <c r="BZ25" s="687"/>
      <c r="CA25" s="687"/>
      <c r="CB25" s="696"/>
      <c r="CD25" s="701" t="s">
        <v>296</v>
      </c>
      <c r="CE25" s="702"/>
      <c r="CF25" s="702"/>
      <c r="CG25" s="702"/>
      <c r="CH25" s="702"/>
      <c r="CI25" s="702"/>
      <c r="CJ25" s="702"/>
      <c r="CK25" s="702"/>
      <c r="CL25" s="702"/>
      <c r="CM25" s="702"/>
      <c r="CN25" s="702"/>
      <c r="CO25" s="702"/>
      <c r="CP25" s="702"/>
      <c r="CQ25" s="703"/>
      <c r="CR25" s="686">
        <v>2351440</v>
      </c>
      <c r="CS25" s="711"/>
      <c r="CT25" s="711"/>
      <c r="CU25" s="711"/>
      <c r="CV25" s="711"/>
      <c r="CW25" s="711"/>
      <c r="CX25" s="711"/>
      <c r="CY25" s="712"/>
      <c r="CZ25" s="691">
        <v>13.5</v>
      </c>
      <c r="DA25" s="723"/>
      <c r="DB25" s="723"/>
      <c r="DC25" s="725"/>
      <c r="DD25" s="695">
        <v>2113027</v>
      </c>
      <c r="DE25" s="711"/>
      <c r="DF25" s="711"/>
      <c r="DG25" s="711"/>
      <c r="DH25" s="711"/>
      <c r="DI25" s="711"/>
      <c r="DJ25" s="711"/>
      <c r="DK25" s="712"/>
      <c r="DL25" s="695">
        <v>2074298</v>
      </c>
      <c r="DM25" s="711"/>
      <c r="DN25" s="711"/>
      <c r="DO25" s="711"/>
      <c r="DP25" s="711"/>
      <c r="DQ25" s="711"/>
      <c r="DR25" s="711"/>
      <c r="DS25" s="711"/>
      <c r="DT25" s="711"/>
      <c r="DU25" s="711"/>
      <c r="DV25" s="712"/>
      <c r="DW25" s="691">
        <v>23.5</v>
      </c>
      <c r="DX25" s="723"/>
      <c r="DY25" s="723"/>
      <c r="DZ25" s="723"/>
      <c r="EA25" s="723"/>
      <c r="EB25" s="723"/>
      <c r="EC25" s="724"/>
    </row>
    <row r="26" spans="2:133" ht="11.25" customHeight="1">
      <c r="B26" s="683" t="s">
        <v>297</v>
      </c>
      <c r="C26" s="684"/>
      <c r="D26" s="684"/>
      <c r="E26" s="684"/>
      <c r="F26" s="684"/>
      <c r="G26" s="684"/>
      <c r="H26" s="684"/>
      <c r="I26" s="684"/>
      <c r="J26" s="684"/>
      <c r="K26" s="684"/>
      <c r="L26" s="684"/>
      <c r="M26" s="684"/>
      <c r="N26" s="684"/>
      <c r="O26" s="684"/>
      <c r="P26" s="684"/>
      <c r="Q26" s="685"/>
      <c r="R26" s="686">
        <v>9128843</v>
      </c>
      <c r="S26" s="687"/>
      <c r="T26" s="687"/>
      <c r="U26" s="687"/>
      <c r="V26" s="687"/>
      <c r="W26" s="687"/>
      <c r="X26" s="687"/>
      <c r="Y26" s="688"/>
      <c r="Z26" s="689">
        <v>49.6</v>
      </c>
      <c r="AA26" s="689"/>
      <c r="AB26" s="689"/>
      <c r="AC26" s="689"/>
      <c r="AD26" s="690">
        <v>8782371</v>
      </c>
      <c r="AE26" s="690"/>
      <c r="AF26" s="690"/>
      <c r="AG26" s="690"/>
      <c r="AH26" s="690"/>
      <c r="AI26" s="690"/>
      <c r="AJ26" s="690"/>
      <c r="AK26" s="690"/>
      <c r="AL26" s="691">
        <v>99.7</v>
      </c>
      <c r="AM26" s="692"/>
      <c r="AN26" s="692"/>
      <c r="AO26" s="693"/>
      <c r="AP26" s="705" t="s">
        <v>298</v>
      </c>
      <c r="AQ26" s="726"/>
      <c r="AR26" s="726"/>
      <c r="AS26" s="726"/>
      <c r="AT26" s="726"/>
      <c r="AU26" s="726"/>
      <c r="AV26" s="726"/>
      <c r="AW26" s="726"/>
      <c r="AX26" s="726"/>
      <c r="AY26" s="726"/>
      <c r="AZ26" s="726"/>
      <c r="BA26" s="726"/>
      <c r="BB26" s="726"/>
      <c r="BC26" s="726"/>
      <c r="BD26" s="726"/>
      <c r="BE26" s="726"/>
      <c r="BF26" s="707"/>
      <c r="BG26" s="686" t="s">
        <v>235</v>
      </c>
      <c r="BH26" s="687"/>
      <c r="BI26" s="687"/>
      <c r="BJ26" s="687"/>
      <c r="BK26" s="687"/>
      <c r="BL26" s="687"/>
      <c r="BM26" s="687"/>
      <c r="BN26" s="688"/>
      <c r="BO26" s="689" t="s">
        <v>235</v>
      </c>
      <c r="BP26" s="689"/>
      <c r="BQ26" s="689"/>
      <c r="BR26" s="689"/>
      <c r="BS26" s="695" t="s">
        <v>253</v>
      </c>
      <c r="BT26" s="687"/>
      <c r="BU26" s="687"/>
      <c r="BV26" s="687"/>
      <c r="BW26" s="687"/>
      <c r="BX26" s="687"/>
      <c r="BY26" s="687"/>
      <c r="BZ26" s="687"/>
      <c r="CA26" s="687"/>
      <c r="CB26" s="696"/>
      <c r="CD26" s="701" t="s">
        <v>299</v>
      </c>
      <c r="CE26" s="702"/>
      <c r="CF26" s="702"/>
      <c r="CG26" s="702"/>
      <c r="CH26" s="702"/>
      <c r="CI26" s="702"/>
      <c r="CJ26" s="702"/>
      <c r="CK26" s="702"/>
      <c r="CL26" s="702"/>
      <c r="CM26" s="702"/>
      <c r="CN26" s="702"/>
      <c r="CO26" s="702"/>
      <c r="CP26" s="702"/>
      <c r="CQ26" s="703"/>
      <c r="CR26" s="686">
        <v>1407258</v>
      </c>
      <c r="CS26" s="687"/>
      <c r="CT26" s="687"/>
      <c r="CU26" s="687"/>
      <c r="CV26" s="687"/>
      <c r="CW26" s="687"/>
      <c r="CX26" s="687"/>
      <c r="CY26" s="688"/>
      <c r="CZ26" s="691">
        <v>8.1</v>
      </c>
      <c r="DA26" s="723"/>
      <c r="DB26" s="723"/>
      <c r="DC26" s="725"/>
      <c r="DD26" s="695">
        <v>1194152</v>
      </c>
      <c r="DE26" s="687"/>
      <c r="DF26" s="687"/>
      <c r="DG26" s="687"/>
      <c r="DH26" s="687"/>
      <c r="DI26" s="687"/>
      <c r="DJ26" s="687"/>
      <c r="DK26" s="688"/>
      <c r="DL26" s="695" t="s">
        <v>235</v>
      </c>
      <c r="DM26" s="687"/>
      <c r="DN26" s="687"/>
      <c r="DO26" s="687"/>
      <c r="DP26" s="687"/>
      <c r="DQ26" s="687"/>
      <c r="DR26" s="687"/>
      <c r="DS26" s="687"/>
      <c r="DT26" s="687"/>
      <c r="DU26" s="687"/>
      <c r="DV26" s="688"/>
      <c r="DW26" s="691" t="s">
        <v>235</v>
      </c>
      <c r="DX26" s="723"/>
      <c r="DY26" s="723"/>
      <c r="DZ26" s="723"/>
      <c r="EA26" s="723"/>
      <c r="EB26" s="723"/>
      <c r="EC26" s="724"/>
    </row>
    <row r="27" spans="2:133" ht="11.25" customHeight="1">
      <c r="B27" s="683" t="s">
        <v>300</v>
      </c>
      <c r="C27" s="684"/>
      <c r="D27" s="684"/>
      <c r="E27" s="684"/>
      <c r="F27" s="684"/>
      <c r="G27" s="684"/>
      <c r="H27" s="684"/>
      <c r="I27" s="684"/>
      <c r="J27" s="684"/>
      <c r="K27" s="684"/>
      <c r="L27" s="684"/>
      <c r="M27" s="684"/>
      <c r="N27" s="684"/>
      <c r="O27" s="684"/>
      <c r="P27" s="684"/>
      <c r="Q27" s="685"/>
      <c r="R27" s="686">
        <v>5184</v>
      </c>
      <c r="S27" s="687"/>
      <c r="T27" s="687"/>
      <c r="U27" s="687"/>
      <c r="V27" s="687"/>
      <c r="W27" s="687"/>
      <c r="X27" s="687"/>
      <c r="Y27" s="688"/>
      <c r="Z27" s="689">
        <v>0</v>
      </c>
      <c r="AA27" s="689"/>
      <c r="AB27" s="689"/>
      <c r="AC27" s="689"/>
      <c r="AD27" s="690">
        <v>5184</v>
      </c>
      <c r="AE27" s="690"/>
      <c r="AF27" s="690"/>
      <c r="AG27" s="690"/>
      <c r="AH27" s="690"/>
      <c r="AI27" s="690"/>
      <c r="AJ27" s="690"/>
      <c r="AK27" s="690"/>
      <c r="AL27" s="691">
        <v>0.1</v>
      </c>
      <c r="AM27" s="692"/>
      <c r="AN27" s="692"/>
      <c r="AO27" s="693"/>
      <c r="AP27" s="683" t="s">
        <v>301</v>
      </c>
      <c r="AQ27" s="684"/>
      <c r="AR27" s="684"/>
      <c r="AS27" s="684"/>
      <c r="AT27" s="684"/>
      <c r="AU27" s="684"/>
      <c r="AV27" s="684"/>
      <c r="AW27" s="684"/>
      <c r="AX27" s="684"/>
      <c r="AY27" s="684"/>
      <c r="AZ27" s="684"/>
      <c r="BA27" s="684"/>
      <c r="BB27" s="684"/>
      <c r="BC27" s="684"/>
      <c r="BD27" s="684"/>
      <c r="BE27" s="684"/>
      <c r="BF27" s="685"/>
      <c r="BG27" s="686">
        <v>7851470</v>
      </c>
      <c r="BH27" s="687"/>
      <c r="BI27" s="687"/>
      <c r="BJ27" s="687"/>
      <c r="BK27" s="687"/>
      <c r="BL27" s="687"/>
      <c r="BM27" s="687"/>
      <c r="BN27" s="688"/>
      <c r="BO27" s="689">
        <v>100</v>
      </c>
      <c r="BP27" s="689"/>
      <c r="BQ27" s="689"/>
      <c r="BR27" s="689"/>
      <c r="BS27" s="695">
        <v>88401</v>
      </c>
      <c r="BT27" s="687"/>
      <c r="BU27" s="687"/>
      <c r="BV27" s="687"/>
      <c r="BW27" s="687"/>
      <c r="BX27" s="687"/>
      <c r="BY27" s="687"/>
      <c r="BZ27" s="687"/>
      <c r="CA27" s="687"/>
      <c r="CB27" s="696"/>
      <c r="CD27" s="701" t="s">
        <v>302</v>
      </c>
      <c r="CE27" s="702"/>
      <c r="CF27" s="702"/>
      <c r="CG27" s="702"/>
      <c r="CH27" s="702"/>
      <c r="CI27" s="702"/>
      <c r="CJ27" s="702"/>
      <c r="CK27" s="702"/>
      <c r="CL27" s="702"/>
      <c r="CM27" s="702"/>
      <c r="CN27" s="702"/>
      <c r="CO27" s="702"/>
      <c r="CP27" s="702"/>
      <c r="CQ27" s="703"/>
      <c r="CR27" s="686">
        <v>2378114</v>
      </c>
      <c r="CS27" s="711"/>
      <c r="CT27" s="711"/>
      <c r="CU27" s="711"/>
      <c r="CV27" s="711"/>
      <c r="CW27" s="711"/>
      <c r="CX27" s="711"/>
      <c r="CY27" s="712"/>
      <c r="CZ27" s="691">
        <v>13.7</v>
      </c>
      <c r="DA27" s="723"/>
      <c r="DB27" s="723"/>
      <c r="DC27" s="725"/>
      <c r="DD27" s="695">
        <v>693930</v>
      </c>
      <c r="DE27" s="711"/>
      <c r="DF27" s="711"/>
      <c r="DG27" s="711"/>
      <c r="DH27" s="711"/>
      <c r="DI27" s="711"/>
      <c r="DJ27" s="711"/>
      <c r="DK27" s="712"/>
      <c r="DL27" s="695">
        <v>689150</v>
      </c>
      <c r="DM27" s="711"/>
      <c r="DN27" s="711"/>
      <c r="DO27" s="711"/>
      <c r="DP27" s="711"/>
      <c r="DQ27" s="711"/>
      <c r="DR27" s="711"/>
      <c r="DS27" s="711"/>
      <c r="DT27" s="711"/>
      <c r="DU27" s="711"/>
      <c r="DV27" s="712"/>
      <c r="DW27" s="691">
        <v>7.8</v>
      </c>
      <c r="DX27" s="723"/>
      <c r="DY27" s="723"/>
      <c r="DZ27" s="723"/>
      <c r="EA27" s="723"/>
      <c r="EB27" s="723"/>
      <c r="EC27" s="724"/>
    </row>
    <row r="28" spans="2:133" ht="11.25" customHeight="1">
      <c r="B28" s="683" t="s">
        <v>303</v>
      </c>
      <c r="C28" s="684"/>
      <c r="D28" s="684"/>
      <c r="E28" s="684"/>
      <c r="F28" s="684"/>
      <c r="G28" s="684"/>
      <c r="H28" s="684"/>
      <c r="I28" s="684"/>
      <c r="J28" s="684"/>
      <c r="K28" s="684"/>
      <c r="L28" s="684"/>
      <c r="M28" s="684"/>
      <c r="N28" s="684"/>
      <c r="O28" s="684"/>
      <c r="P28" s="684"/>
      <c r="Q28" s="685"/>
      <c r="R28" s="686">
        <v>5670</v>
      </c>
      <c r="S28" s="687"/>
      <c r="T28" s="687"/>
      <c r="U28" s="687"/>
      <c r="V28" s="687"/>
      <c r="W28" s="687"/>
      <c r="X28" s="687"/>
      <c r="Y28" s="688"/>
      <c r="Z28" s="689">
        <v>0</v>
      </c>
      <c r="AA28" s="689"/>
      <c r="AB28" s="689"/>
      <c r="AC28" s="689"/>
      <c r="AD28" s="690" t="s">
        <v>235</v>
      </c>
      <c r="AE28" s="690"/>
      <c r="AF28" s="690"/>
      <c r="AG28" s="690"/>
      <c r="AH28" s="690"/>
      <c r="AI28" s="690"/>
      <c r="AJ28" s="690"/>
      <c r="AK28" s="690"/>
      <c r="AL28" s="691" t="s">
        <v>235</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304</v>
      </c>
      <c r="CE28" s="702"/>
      <c r="CF28" s="702"/>
      <c r="CG28" s="702"/>
      <c r="CH28" s="702"/>
      <c r="CI28" s="702"/>
      <c r="CJ28" s="702"/>
      <c r="CK28" s="702"/>
      <c r="CL28" s="702"/>
      <c r="CM28" s="702"/>
      <c r="CN28" s="702"/>
      <c r="CO28" s="702"/>
      <c r="CP28" s="702"/>
      <c r="CQ28" s="703"/>
      <c r="CR28" s="686">
        <v>1572461</v>
      </c>
      <c r="CS28" s="687"/>
      <c r="CT28" s="687"/>
      <c r="CU28" s="687"/>
      <c r="CV28" s="687"/>
      <c r="CW28" s="687"/>
      <c r="CX28" s="687"/>
      <c r="CY28" s="688"/>
      <c r="CZ28" s="691">
        <v>9</v>
      </c>
      <c r="DA28" s="723"/>
      <c r="DB28" s="723"/>
      <c r="DC28" s="725"/>
      <c r="DD28" s="695">
        <v>1572461</v>
      </c>
      <c r="DE28" s="687"/>
      <c r="DF28" s="687"/>
      <c r="DG28" s="687"/>
      <c r="DH28" s="687"/>
      <c r="DI28" s="687"/>
      <c r="DJ28" s="687"/>
      <c r="DK28" s="688"/>
      <c r="DL28" s="695">
        <v>1572461</v>
      </c>
      <c r="DM28" s="687"/>
      <c r="DN28" s="687"/>
      <c r="DO28" s="687"/>
      <c r="DP28" s="687"/>
      <c r="DQ28" s="687"/>
      <c r="DR28" s="687"/>
      <c r="DS28" s="687"/>
      <c r="DT28" s="687"/>
      <c r="DU28" s="687"/>
      <c r="DV28" s="688"/>
      <c r="DW28" s="691">
        <v>17.899999999999999</v>
      </c>
      <c r="DX28" s="723"/>
      <c r="DY28" s="723"/>
      <c r="DZ28" s="723"/>
      <c r="EA28" s="723"/>
      <c r="EB28" s="723"/>
      <c r="EC28" s="724"/>
    </row>
    <row r="29" spans="2:133" ht="11.25" customHeight="1">
      <c r="B29" s="683" t="s">
        <v>305</v>
      </c>
      <c r="C29" s="684"/>
      <c r="D29" s="684"/>
      <c r="E29" s="684"/>
      <c r="F29" s="684"/>
      <c r="G29" s="684"/>
      <c r="H29" s="684"/>
      <c r="I29" s="684"/>
      <c r="J29" s="684"/>
      <c r="K29" s="684"/>
      <c r="L29" s="684"/>
      <c r="M29" s="684"/>
      <c r="N29" s="684"/>
      <c r="O29" s="684"/>
      <c r="P29" s="684"/>
      <c r="Q29" s="685"/>
      <c r="R29" s="686">
        <v>103480</v>
      </c>
      <c r="S29" s="687"/>
      <c r="T29" s="687"/>
      <c r="U29" s="687"/>
      <c r="V29" s="687"/>
      <c r="W29" s="687"/>
      <c r="X29" s="687"/>
      <c r="Y29" s="688"/>
      <c r="Z29" s="689">
        <v>0.6</v>
      </c>
      <c r="AA29" s="689"/>
      <c r="AB29" s="689"/>
      <c r="AC29" s="689"/>
      <c r="AD29" s="690">
        <v>21549</v>
      </c>
      <c r="AE29" s="690"/>
      <c r="AF29" s="690"/>
      <c r="AG29" s="690"/>
      <c r="AH29" s="690"/>
      <c r="AI29" s="690"/>
      <c r="AJ29" s="690"/>
      <c r="AK29" s="690"/>
      <c r="AL29" s="691">
        <v>0.2</v>
      </c>
      <c r="AM29" s="692"/>
      <c r="AN29" s="692"/>
      <c r="AO29" s="693"/>
      <c r="AP29" s="727"/>
      <c r="AQ29" s="728"/>
      <c r="AR29" s="728"/>
      <c r="AS29" s="728"/>
      <c r="AT29" s="728"/>
      <c r="AU29" s="728"/>
      <c r="AV29" s="728"/>
      <c r="AW29" s="728"/>
      <c r="AX29" s="728"/>
      <c r="AY29" s="728"/>
      <c r="AZ29" s="728"/>
      <c r="BA29" s="728"/>
      <c r="BB29" s="728"/>
      <c r="BC29" s="728"/>
      <c r="BD29" s="728"/>
      <c r="BE29" s="728"/>
      <c r="BF29" s="729"/>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32" t="s">
        <v>306</v>
      </c>
      <c r="CE29" s="733"/>
      <c r="CF29" s="701" t="s">
        <v>307</v>
      </c>
      <c r="CG29" s="702"/>
      <c r="CH29" s="702"/>
      <c r="CI29" s="702"/>
      <c r="CJ29" s="702"/>
      <c r="CK29" s="702"/>
      <c r="CL29" s="702"/>
      <c r="CM29" s="702"/>
      <c r="CN29" s="702"/>
      <c r="CO29" s="702"/>
      <c r="CP29" s="702"/>
      <c r="CQ29" s="703"/>
      <c r="CR29" s="686">
        <v>1572461</v>
      </c>
      <c r="CS29" s="711"/>
      <c r="CT29" s="711"/>
      <c r="CU29" s="711"/>
      <c r="CV29" s="711"/>
      <c r="CW29" s="711"/>
      <c r="CX29" s="711"/>
      <c r="CY29" s="712"/>
      <c r="CZ29" s="691">
        <v>9</v>
      </c>
      <c r="DA29" s="723"/>
      <c r="DB29" s="723"/>
      <c r="DC29" s="725"/>
      <c r="DD29" s="695">
        <v>1572461</v>
      </c>
      <c r="DE29" s="711"/>
      <c r="DF29" s="711"/>
      <c r="DG29" s="711"/>
      <c r="DH29" s="711"/>
      <c r="DI29" s="711"/>
      <c r="DJ29" s="711"/>
      <c r="DK29" s="712"/>
      <c r="DL29" s="695">
        <v>1572461</v>
      </c>
      <c r="DM29" s="711"/>
      <c r="DN29" s="711"/>
      <c r="DO29" s="711"/>
      <c r="DP29" s="711"/>
      <c r="DQ29" s="711"/>
      <c r="DR29" s="711"/>
      <c r="DS29" s="711"/>
      <c r="DT29" s="711"/>
      <c r="DU29" s="711"/>
      <c r="DV29" s="712"/>
      <c r="DW29" s="691">
        <v>17.899999999999999</v>
      </c>
      <c r="DX29" s="723"/>
      <c r="DY29" s="723"/>
      <c r="DZ29" s="723"/>
      <c r="EA29" s="723"/>
      <c r="EB29" s="723"/>
      <c r="EC29" s="724"/>
    </row>
    <row r="30" spans="2:133" ht="11.25" customHeight="1">
      <c r="B30" s="683" t="s">
        <v>308</v>
      </c>
      <c r="C30" s="684"/>
      <c r="D30" s="684"/>
      <c r="E30" s="684"/>
      <c r="F30" s="684"/>
      <c r="G30" s="684"/>
      <c r="H30" s="684"/>
      <c r="I30" s="684"/>
      <c r="J30" s="684"/>
      <c r="K30" s="684"/>
      <c r="L30" s="684"/>
      <c r="M30" s="684"/>
      <c r="N30" s="684"/>
      <c r="O30" s="684"/>
      <c r="P30" s="684"/>
      <c r="Q30" s="685"/>
      <c r="R30" s="686">
        <v>14431</v>
      </c>
      <c r="S30" s="687"/>
      <c r="T30" s="687"/>
      <c r="U30" s="687"/>
      <c r="V30" s="687"/>
      <c r="W30" s="687"/>
      <c r="X30" s="687"/>
      <c r="Y30" s="688"/>
      <c r="Z30" s="689">
        <v>0.1</v>
      </c>
      <c r="AA30" s="689"/>
      <c r="AB30" s="689"/>
      <c r="AC30" s="689"/>
      <c r="AD30" s="690" t="s">
        <v>235</v>
      </c>
      <c r="AE30" s="690"/>
      <c r="AF30" s="690"/>
      <c r="AG30" s="690"/>
      <c r="AH30" s="690"/>
      <c r="AI30" s="690"/>
      <c r="AJ30" s="690"/>
      <c r="AK30" s="690"/>
      <c r="AL30" s="691" t="s">
        <v>183</v>
      </c>
      <c r="AM30" s="692"/>
      <c r="AN30" s="692"/>
      <c r="AO30" s="693"/>
      <c r="AP30" s="665" t="s">
        <v>223</v>
      </c>
      <c r="AQ30" s="666"/>
      <c r="AR30" s="666"/>
      <c r="AS30" s="666"/>
      <c r="AT30" s="666"/>
      <c r="AU30" s="666"/>
      <c r="AV30" s="666"/>
      <c r="AW30" s="666"/>
      <c r="AX30" s="666"/>
      <c r="AY30" s="666"/>
      <c r="AZ30" s="666"/>
      <c r="BA30" s="666"/>
      <c r="BB30" s="666"/>
      <c r="BC30" s="666"/>
      <c r="BD30" s="666"/>
      <c r="BE30" s="666"/>
      <c r="BF30" s="667"/>
      <c r="BG30" s="665" t="s">
        <v>309</v>
      </c>
      <c r="BH30" s="730"/>
      <c r="BI30" s="730"/>
      <c r="BJ30" s="730"/>
      <c r="BK30" s="730"/>
      <c r="BL30" s="730"/>
      <c r="BM30" s="730"/>
      <c r="BN30" s="730"/>
      <c r="BO30" s="730"/>
      <c r="BP30" s="730"/>
      <c r="BQ30" s="731"/>
      <c r="BR30" s="665" t="s">
        <v>310</v>
      </c>
      <c r="BS30" s="730"/>
      <c r="BT30" s="730"/>
      <c r="BU30" s="730"/>
      <c r="BV30" s="730"/>
      <c r="BW30" s="730"/>
      <c r="BX30" s="730"/>
      <c r="BY30" s="730"/>
      <c r="BZ30" s="730"/>
      <c r="CA30" s="730"/>
      <c r="CB30" s="731"/>
      <c r="CD30" s="734"/>
      <c r="CE30" s="735"/>
      <c r="CF30" s="701" t="s">
        <v>311</v>
      </c>
      <c r="CG30" s="702"/>
      <c r="CH30" s="702"/>
      <c r="CI30" s="702"/>
      <c r="CJ30" s="702"/>
      <c r="CK30" s="702"/>
      <c r="CL30" s="702"/>
      <c r="CM30" s="702"/>
      <c r="CN30" s="702"/>
      <c r="CO30" s="702"/>
      <c r="CP30" s="702"/>
      <c r="CQ30" s="703"/>
      <c r="CR30" s="686">
        <v>1519718</v>
      </c>
      <c r="CS30" s="687"/>
      <c r="CT30" s="687"/>
      <c r="CU30" s="687"/>
      <c r="CV30" s="687"/>
      <c r="CW30" s="687"/>
      <c r="CX30" s="687"/>
      <c r="CY30" s="688"/>
      <c r="CZ30" s="691">
        <v>8.6999999999999993</v>
      </c>
      <c r="DA30" s="723"/>
      <c r="DB30" s="723"/>
      <c r="DC30" s="725"/>
      <c r="DD30" s="695">
        <v>1519718</v>
      </c>
      <c r="DE30" s="687"/>
      <c r="DF30" s="687"/>
      <c r="DG30" s="687"/>
      <c r="DH30" s="687"/>
      <c r="DI30" s="687"/>
      <c r="DJ30" s="687"/>
      <c r="DK30" s="688"/>
      <c r="DL30" s="695">
        <v>1519718</v>
      </c>
      <c r="DM30" s="687"/>
      <c r="DN30" s="687"/>
      <c r="DO30" s="687"/>
      <c r="DP30" s="687"/>
      <c r="DQ30" s="687"/>
      <c r="DR30" s="687"/>
      <c r="DS30" s="687"/>
      <c r="DT30" s="687"/>
      <c r="DU30" s="687"/>
      <c r="DV30" s="688"/>
      <c r="DW30" s="691">
        <v>17.3</v>
      </c>
      <c r="DX30" s="723"/>
      <c r="DY30" s="723"/>
      <c r="DZ30" s="723"/>
      <c r="EA30" s="723"/>
      <c r="EB30" s="723"/>
      <c r="EC30" s="724"/>
    </row>
    <row r="31" spans="2:133" ht="11.25" customHeight="1">
      <c r="B31" s="683" t="s">
        <v>312</v>
      </c>
      <c r="C31" s="684"/>
      <c r="D31" s="684"/>
      <c r="E31" s="684"/>
      <c r="F31" s="684"/>
      <c r="G31" s="684"/>
      <c r="H31" s="684"/>
      <c r="I31" s="684"/>
      <c r="J31" s="684"/>
      <c r="K31" s="684"/>
      <c r="L31" s="684"/>
      <c r="M31" s="684"/>
      <c r="N31" s="684"/>
      <c r="O31" s="684"/>
      <c r="P31" s="684"/>
      <c r="Q31" s="685"/>
      <c r="R31" s="686">
        <v>5737904</v>
      </c>
      <c r="S31" s="687"/>
      <c r="T31" s="687"/>
      <c r="U31" s="687"/>
      <c r="V31" s="687"/>
      <c r="W31" s="687"/>
      <c r="X31" s="687"/>
      <c r="Y31" s="688"/>
      <c r="Z31" s="689">
        <v>31.1</v>
      </c>
      <c r="AA31" s="689"/>
      <c r="AB31" s="689"/>
      <c r="AC31" s="689"/>
      <c r="AD31" s="690" t="s">
        <v>235</v>
      </c>
      <c r="AE31" s="690"/>
      <c r="AF31" s="690"/>
      <c r="AG31" s="690"/>
      <c r="AH31" s="690"/>
      <c r="AI31" s="690"/>
      <c r="AJ31" s="690"/>
      <c r="AK31" s="690"/>
      <c r="AL31" s="691" t="s">
        <v>235</v>
      </c>
      <c r="AM31" s="692"/>
      <c r="AN31" s="692"/>
      <c r="AO31" s="693"/>
      <c r="AP31" s="743" t="s">
        <v>313</v>
      </c>
      <c r="AQ31" s="744"/>
      <c r="AR31" s="744"/>
      <c r="AS31" s="744"/>
      <c r="AT31" s="749" t="s">
        <v>314</v>
      </c>
      <c r="AU31" s="231"/>
      <c r="AV31" s="231"/>
      <c r="AW31" s="231"/>
      <c r="AX31" s="672" t="s">
        <v>188</v>
      </c>
      <c r="AY31" s="673"/>
      <c r="AZ31" s="673"/>
      <c r="BA31" s="673"/>
      <c r="BB31" s="673"/>
      <c r="BC31" s="673"/>
      <c r="BD31" s="673"/>
      <c r="BE31" s="673"/>
      <c r="BF31" s="674"/>
      <c r="BG31" s="742">
        <v>99.2</v>
      </c>
      <c r="BH31" s="738"/>
      <c r="BI31" s="738"/>
      <c r="BJ31" s="738"/>
      <c r="BK31" s="738"/>
      <c r="BL31" s="738"/>
      <c r="BM31" s="681">
        <v>98.9</v>
      </c>
      <c r="BN31" s="738"/>
      <c r="BO31" s="738"/>
      <c r="BP31" s="738"/>
      <c r="BQ31" s="739"/>
      <c r="BR31" s="742">
        <v>99.1</v>
      </c>
      <c r="BS31" s="738"/>
      <c r="BT31" s="738"/>
      <c r="BU31" s="738"/>
      <c r="BV31" s="738"/>
      <c r="BW31" s="738"/>
      <c r="BX31" s="681">
        <v>98.8</v>
      </c>
      <c r="BY31" s="738"/>
      <c r="BZ31" s="738"/>
      <c r="CA31" s="738"/>
      <c r="CB31" s="739"/>
      <c r="CD31" s="734"/>
      <c r="CE31" s="735"/>
      <c r="CF31" s="701" t="s">
        <v>315</v>
      </c>
      <c r="CG31" s="702"/>
      <c r="CH31" s="702"/>
      <c r="CI31" s="702"/>
      <c r="CJ31" s="702"/>
      <c r="CK31" s="702"/>
      <c r="CL31" s="702"/>
      <c r="CM31" s="702"/>
      <c r="CN31" s="702"/>
      <c r="CO31" s="702"/>
      <c r="CP31" s="702"/>
      <c r="CQ31" s="703"/>
      <c r="CR31" s="686">
        <v>52743</v>
      </c>
      <c r="CS31" s="711"/>
      <c r="CT31" s="711"/>
      <c r="CU31" s="711"/>
      <c r="CV31" s="711"/>
      <c r="CW31" s="711"/>
      <c r="CX31" s="711"/>
      <c r="CY31" s="712"/>
      <c r="CZ31" s="691">
        <v>0.3</v>
      </c>
      <c r="DA31" s="723"/>
      <c r="DB31" s="723"/>
      <c r="DC31" s="725"/>
      <c r="DD31" s="695">
        <v>52743</v>
      </c>
      <c r="DE31" s="711"/>
      <c r="DF31" s="711"/>
      <c r="DG31" s="711"/>
      <c r="DH31" s="711"/>
      <c r="DI31" s="711"/>
      <c r="DJ31" s="711"/>
      <c r="DK31" s="712"/>
      <c r="DL31" s="695">
        <v>52743</v>
      </c>
      <c r="DM31" s="711"/>
      <c r="DN31" s="711"/>
      <c r="DO31" s="711"/>
      <c r="DP31" s="711"/>
      <c r="DQ31" s="711"/>
      <c r="DR31" s="711"/>
      <c r="DS31" s="711"/>
      <c r="DT31" s="711"/>
      <c r="DU31" s="711"/>
      <c r="DV31" s="712"/>
      <c r="DW31" s="691">
        <v>0.6</v>
      </c>
      <c r="DX31" s="723"/>
      <c r="DY31" s="723"/>
      <c r="DZ31" s="723"/>
      <c r="EA31" s="723"/>
      <c r="EB31" s="723"/>
      <c r="EC31" s="724"/>
    </row>
    <row r="32" spans="2:133" ht="11.25" customHeight="1">
      <c r="B32" s="753" t="s">
        <v>316</v>
      </c>
      <c r="C32" s="754"/>
      <c r="D32" s="754"/>
      <c r="E32" s="754"/>
      <c r="F32" s="754"/>
      <c r="G32" s="754"/>
      <c r="H32" s="754"/>
      <c r="I32" s="754"/>
      <c r="J32" s="754"/>
      <c r="K32" s="754"/>
      <c r="L32" s="754"/>
      <c r="M32" s="754"/>
      <c r="N32" s="754"/>
      <c r="O32" s="754"/>
      <c r="P32" s="754"/>
      <c r="Q32" s="755"/>
      <c r="R32" s="686" t="s">
        <v>235</v>
      </c>
      <c r="S32" s="687"/>
      <c r="T32" s="687"/>
      <c r="U32" s="687"/>
      <c r="V32" s="687"/>
      <c r="W32" s="687"/>
      <c r="X32" s="687"/>
      <c r="Y32" s="688"/>
      <c r="Z32" s="689" t="s">
        <v>183</v>
      </c>
      <c r="AA32" s="689"/>
      <c r="AB32" s="689"/>
      <c r="AC32" s="689"/>
      <c r="AD32" s="690" t="s">
        <v>183</v>
      </c>
      <c r="AE32" s="690"/>
      <c r="AF32" s="690"/>
      <c r="AG32" s="690"/>
      <c r="AH32" s="690"/>
      <c r="AI32" s="690"/>
      <c r="AJ32" s="690"/>
      <c r="AK32" s="690"/>
      <c r="AL32" s="691" t="s">
        <v>183</v>
      </c>
      <c r="AM32" s="692"/>
      <c r="AN32" s="692"/>
      <c r="AO32" s="693"/>
      <c r="AP32" s="745"/>
      <c r="AQ32" s="746"/>
      <c r="AR32" s="746"/>
      <c r="AS32" s="746"/>
      <c r="AT32" s="750"/>
      <c r="AU32" s="230" t="s">
        <v>317</v>
      </c>
      <c r="AV32" s="230"/>
      <c r="AW32" s="230"/>
      <c r="AX32" s="683" t="s">
        <v>318</v>
      </c>
      <c r="AY32" s="684"/>
      <c r="AZ32" s="684"/>
      <c r="BA32" s="684"/>
      <c r="BB32" s="684"/>
      <c r="BC32" s="684"/>
      <c r="BD32" s="684"/>
      <c r="BE32" s="684"/>
      <c r="BF32" s="685"/>
      <c r="BG32" s="752">
        <v>99.3</v>
      </c>
      <c r="BH32" s="711"/>
      <c r="BI32" s="711"/>
      <c r="BJ32" s="711"/>
      <c r="BK32" s="711"/>
      <c r="BL32" s="711"/>
      <c r="BM32" s="692">
        <v>98.9</v>
      </c>
      <c r="BN32" s="740"/>
      <c r="BO32" s="740"/>
      <c r="BP32" s="740"/>
      <c r="BQ32" s="741"/>
      <c r="BR32" s="752">
        <v>98.3</v>
      </c>
      <c r="BS32" s="711"/>
      <c r="BT32" s="711"/>
      <c r="BU32" s="711"/>
      <c r="BV32" s="711"/>
      <c r="BW32" s="711"/>
      <c r="BX32" s="692">
        <v>97.9</v>
      </c>
      <c r="BY32" s="740"/>
      <c r="BZ32" s="740"/>
      <c r="CA32" s="740"/>
      <c r="CB32" s="741"/>
      <c r="CD32" s="736"/>
      <c r="CE32" s="737"/>
      <c r="CF32" s="701" t="s">
        <v>319</v>
      </c>
      <c r="CG32" s="702"/>
      <c r="CH32" s="702"/>
      <c r="CI32" s="702"/>
      <c r="CJ32" s="702"/>
      <c r="CK32" s="702"/>
      <c r="CL32" s="702"/>
      <c r="CM32" s="702"/>
      <c r="CN32" s="702"/>
      <c r="CO32" s="702"/>
      <c r="CP32" s="702"/>
      <c r="CQ32" s="703"/>
      <c r="CR32" s="686" t="s">
        <v>183</v>
      </c>
      <c r="CS32" s="687"/>
      <c r="CT32" s="687"/>
      <c r="CU32" s="687"/>
      <c r="CV32" s="687"/>
      <c r="CW32" s="687"/>
      <c r="CX32" s="687"/>
      <c r="CY32" s="688"/>
      <c r="CZ32" s="691" t="s">
        <v>183</v>
      </c>
      <c r="DA32" s="723"/>
      <c r="DB32" s="723"/>
      <c r="DC32" s="725"/>
      <c r="DD32" s="695" t="s">
        <v>235</v>
      </c>
      <c r="DE32" s="687"/>
      <c r="DF32" s="687"/>
      <c r="DG32" s="687"/>
      <c r="DH32" s="687"/>
      <c r="DI32" s="687"/>
      <c r="DJ32" s="687"/>
      <c r="DK32" s="688"/>
      <c r="DL32" s="695" t="s">
        <v>235</v>
      </c>
      <c r="DM32" s="687"/>
      <c r="DN32" s="687"/>
      <c r="DO32" s="687"/>
      <c r="DP32" s="687"/>
      <c r="DQ32" s="687"/>
      <c r="DR32" s="687"/>
      <c r="DS32" s="687"/>
      <c r="DT32" s="687"/>
      <c r="DU32" s="687"/>
      <c r="DV32" s="688"/>
      <c r="DW32" s="691" t="s">
        <v>183</v>
      </c>
      <c r="DX32" s="723"/>
      <c r="DY32" s="723"/>
      <c r="DZ32" s="723"/>
      <c r="EA32" s="723"/>
      <c r="EB32" s="723"/>
      <c r="EC32" s="724"/>
    </row>
    <row r="33" spans="2:133" ht="11.25" customHeight="1">
      <c r="B33" s="683" t="s">
        <v>320</v>
      </c>
      <c r="C33" s="684"/>
      <c r="D33" s="684"/>
      <c r="E33" s="684"/>
      <c r="F33" s="684"/>
      <c r="G33" s="684"/>
      <c r="H33" s="684"/>
      <c r="I33" s="684"/>
      <c r="J33" s="684"/>
      <c r="K33" s="684"/>
      <c r="L33" s="684"/>
      <c r="M33" s="684"/>
      <c r="N33" s="684"/>
      <c r="O33" s="684"/>
      <c r="P33" s="684"/>
      <c r="Q33" s="685"/>
      <c r="R33" s="686">
        <v>827632</v>
      </c>
      <c r="S33" s="687"/>
      <c r="T33" s="687"/>
      <c r="U33" s="687"/>
      <c r="V33" s="687"/>
      <c r="W33" s="687"/>
      <c r="X33" s="687"/>
      <c r="Y33" s="688"/>
      <c r="Z33" s="689">
        <v>4.5</v>
      </c>
      <c r="AA33" s="689"/>
      <c r="AB33" s="689"/>
      <c r="AC33" s="689"/>
      <c r="AD33" s="690" t="s">
        <v>183</v>
      </c>
      <c r="AE33" s="690"/>
      <c r="AF33" s="690"/>
      <c r="AG33" s="690"/>
      <c r="AH33" s="690"/>
      <c r="AI33" s="690"/>
      <c r="AJ33" s="690"/>
      <c r="AK33" s="690"/>
      <c r="AL33" s="691" t="s">
        <v>183</v>
      </c>
      <c r="AM33" s="692"/>
      <c r="AN33" s="692"/>
      <c r="AO33" s="693"/>
      <c r="AP33" s="747"/>
      <c r="AQ33" s="748"/>
      <c r="AR33" s="748"/>
      <c r="AS33" s="748"/>
      <c r="AT33" s="751"/>
      <c r="AU33" s="232"/>
      <c r="AV33" s="232"/>
      <c r="AW33" s="232"/>
      <c r="AX33" s="727" t="s">
        <v>321</v>
      </c>
      <c r="AY33" s="728"/>
      <c r="AZ33" s="728"/>
      <c r="BA33" s="728"/>
      <c r="BB33" s="728"/>
      <c r="BC33" s="728"/>
      <c r="BD33" s="728"/>
      <c r="BE33" s="728"/>
      <c r="BF33" s="729"/>
      <c r="BG33" s="756">
        <v>99.2</v>
      </c>
      <c r="BH33" s="757"/>
      <c r="BI33" s="757"/>
      <c r="BJ33" s="757"/>
      <c r="BK33" s="757"/>
      <c r="BL33" s="757"/>
      <c r="BM33" s="758">
        <v>98.9</v>
      </c>
      <c r="BN33" s="757"/>
      <c r="BO33" s="757"/>
      <c r="BP33" s="757"/>
      <c r="BQ33" s="759"/>
      <c r="BR33" s="756">
        <v>99.6</v>
      </c>
      <c r="BS33" s="757"/>
      <c r="BT33" s="757"/>
      <c r="BU33" s="757"/>
      <c r="BV33" s="757"/>
      <c r="BW33" s="757"/>
      <c r="BX33" s="758">
        <v>99.3</v>
      </c>
      <c r="BY33" s="757"/>
      <c r="BZ33" s="757"/>
      <c r="CA33" s="757"/>
      <c r="CB33" s="759"/>
      <c r="CD33" s="701" t="s">
        <v>322</v>
      </c>
      <c r="CE33" s="702"/>
      <c r="CF33" s="702"/>
      <c r="CG33" s="702"/>
      <c r="CH33" s="702"/>
      <c r="CI33" s="702"/>
      <c r="CJ33" s="702"/>
      <c r="CK33" s="702"/>
      <c r="CL33" s="702"/>
      <c r="CM33" s="702"/>
      <c r="CN33" s="702"/>
      <c r="CO33" s="702"/>
      <c r="CP33" s="702"/>
      <c r="CQ33" s="703"/>
      <c r="CR33" s="686">
        <v>10035527</v>
      </c>
      <c r="CS33" s="711"/>
      <c r="CT33" s="711"/>
      <c r="CU33" s="711"/>
      <c r="CV33" s="711"/>
      <c r="CW33" s="711"/>
      <c r="CX33" s="711"/>
      <c r="CY33" s="712"/>
      <c r="CZ33" s="691">
        <v>57.6</v>
      </c>
      <c r="DA33" s="723"/>
      <c r="DB33" s="723"/>
      <c r="DC33" s="725"/>
      <c r="DD33" s="695">
        <v>4867938</v>
      </c>
      <c r="DE33" s="711"/>
      <c r="DF33" s="711"/>
      <c r="DG33" s="711"/>
      <c r="DH33" s="711"/>
      <c r="DI33" s="711"/>
      <c r="DJ33" s="711"/>
      <c r="DK33" s="712"/>
      <c r="DL33" s="695">
        <v>3718405</v>
      </c>
      <c r="DM33" s="711"/>
      <c r="DN33" s="711"/>
      <c r="DO33" s="711"/>
      <c r="DP33" s="711"/>
      <c r="DQ33" s="711"/>
      <c r="DR33" s="711"/>
      <c r="DS33" s="711"/>
      <c r="DT33" s="711"/>
      <c r="DU33" s="711"/>
      <c r="DV33" s="712"/>
      <c r="DW33" s="691">
        <v>42.2</v>
      </c>
      <c r="DX33" s="723"/>
      <c r="DY33" s="723"/>
      <c r="DZ33" s="723"/>
      <c r="EA33" s="723"/>
      <c r="EB33" s="723"/>
      <c r="EC33" s="724"/>
    </row>
    <row r="34" spans="2:133" ht="11.25" customHeight="1">
      <c r="B34" s="683" t="s">
        <v>323</v>
      </c>
      <c r="C34" s="684"/>
      <c r="D34" s="684"/>
      <c r="E34" s="684"/>
      <c r="F34" s="684"/>
      <c r="G34" s="684"/>
      <c r="H34" s="684"/>
      <c r="I34" s="684"/>
      <c r="J34" s="684"/>
      <c r="K34" s="684"/>
      <c r="L34" s="684"/>
      <c r="M34" s="684"/>
      <c r="N34" s="684"/>
      <c r="O34" s="684"/>
      <c r="P34" s="684"/>
      <c r="Q34" s="685"/>
      <c r="R34" s="686">
        <v>5654</v>
      </c>
      <c r="S34" s="687"/>
      <c r="T34" s="687"/>
      <c r="U34" s="687"/>
      <c r="V34" s="687"/>
      <c r="W34" s="687"/>
      <c r="X34" s="687"/>
      <c r="Y34" s="688"/>
      <c r="Z34" s="689">
        <v>0</v>
      </c>
      <c r="AA34" s="689"/>
      <c r="AB34" s="689"/>
      <c r="AC34" s="689"/>
      <c r="AD34" s="690" t="s">
        <v>183</v>
      </c>
      <c r="AE34" s="690"/>
      <c r="AF34" s="690"/>
      <c r="AG34" s="690"/>
      <c r="AH34" s="690"/>
      <c r="AI34" s="690"/>
      <c r="AJ34" s="690"/>
      <c r="AK34" s="690"/>
      <c r="AL34" s="691" t="s">
        <v>183</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324</v>
      </c>
      <c r="CE34" s="702"/>
      <c r="CF34" s="702"/>
      <c r="CG34" s="702"/>
      <c r="CH34" s="702"/>
      <c r="CI34" s="702"/>
      <c r="CJ34" s="702"/>
      <c r="CK34" s="702"/>
      <c r="CL34" s="702"/>
      <c r="CM34" s="702"/>
      <c r="CN34" s="702"/>
      <c r="CO34" s="702"/>
      <c r="CP34" s="702"/>
      <c r="CQ34" s="703"/>
      <c r="CR34" s="686">
        <v>2370254</v>
      </c>
      <c r="CS34" s="687"/>
      <c r="CT34" s="687"/>
      <c r="CU34" s="687"/>
      <c r="CV34" s="687"/>
      <c r="CW34" s="687"/>
      <c r="CX34" s="687"/>
      <c r="CY34" s="688"/>
      <c r="CZ34" s="691">
        <v>13.6</v>
      </c>
      <c r="DA34" s="723"/>
      <c r="DB34" s="723"/>
      <c r="DC34" s="725"/>
      <c r="DD34" s="695">
        <v>1865875</v>
      </c>
      <c r="DE34" s="687"/>
      <c r="DF34" s="687"/>
      <c r="DG34" s="687"/>
      <c r="DH34" s="687"/>
      <c r="DI34" s="687"/>
      <c r="DJ34" s="687"/>
      <c r="DK34" s="688"/>
      <c r="DL34" s="695">
        <v>1523014</v>
      </c>
      <c r="DM34" s="687"/>
      <c r="DN34" s="687"/>
      <c r="DO34" s="687"/>
      <c r="DP34" s="687"/>
      <c r="DQ34" s="687"/>
      <c r="DR34" s="687"/>
      <c r="DS34" s="687"/>
      <c r="DT34" s="687"/>
      <c r="DU34" s="687"/>
      <c r="DV34" s="688"/>
      <c r="DW34" s="691">
        <v>17.3</v>
      </c>
      <c r="DX34" s="723"/>
      <c r="DY34" s="723"/>
      <c r="DZ34" s="723"/>
      <c r="EA34" s="723"/>
      <c r="EB34" s="723"/>
      <c r="EC34" s="724"/>
    </row>
    <row r="35" spans="2:133" ht="11.25" customHeight="1">
      <c r="B35" s="683" t="s">
        <v>325</v>
      </c>
      <c r="C35" s="684"/>
      <c r="D35" s="684"/>
      <c r="E35" s="684"/>
      <c r="F35" s="684"/>
      <c r="G35" s="684"/>
      <c r="H35" s="684"/>
      <c r="I35" s="684"/>
      <c r="J35" s="684"/>
      <c r="K35" s="684"/>
      <c r="L35" s="684"/>
      <c r="M35" s="684"/>
      <c r="N35" s="684"/>
      <c r="O35" s="684"/>
      <c r="P35" s="684"/>
      <c r="Q35" s="685"/>
      <c r="R35" s="686">
        <v>390188</v>
      </c>
      <c r="S35" s="687"/>
      <c r="T35" s="687"/>
      <c r="U35" s="687"/>
      <c r="V35" s="687"/>
      <c r="W35" s="687"/>
      <c r="X35" s="687"/>
      <c r="Y35" s="688"/>
      <c r="Z35" s="689">
        <v>2.1</v>
      </c>
      <c r="AA35" s="689"/>
      <c r="AB35" s="689"/>
      <c r="AC35" s="689"/>
      <c r="AD35" s="690" t="s">
        <v>183</v>
      </c>
      <c r="AE35" s="690"/>
      <c r="AF35" s="690"/>
      <c r="AG35" s="690"/>
      <c r="AH35" s="690"/>
      <c r="AI35" s="690"/>
      <c r="AJ35" s="690"/>
      <c r="AK35" s="690"/>
      <c r="AL35" s="691" t="s">
        <v>235</v>
      </c>
      <c r="AM35" s="692"/>
      <c r="AN35" s="692"/>
      <c r="AO35" s="693"/>
      <c r="AP35" s="235"/>
      <c r="AQ35" s="665" t="s">
        <v>326</v>
      </c>
      <c r="AR35" s="666"/>
      <c r="AS35" s="666"/>
      <c r="AT35" s="666"/>
      <c r="AU35" s="666"/>
      <c r="AV35" s="666"/>
      <c r="AW35" s="666"/>
      <c r="AX35" s="666"/>
      <c r="AY35" s="666"/>
      <c r="AZ35" s="666"/>
      <c r="BA35" s="666"/>
      <c r="BB35" s="666"/>
      <c r="BC35" s="666"/>
      <c r="BD35" s="666"/>
      <c r="BE35" s="666"/>
      <c r="BF35" s="667"/>
      <c r="BG35" s="665" t="s">
        <v>327</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328</v>
      </c>
      <c r="CE35" s="702"/>
      <c r="CF35" s="702"/>
      <c r="CG35" s="702"/>
      <c r="CH35" s="702"/>
      <c r="CI35" s="702"/>
      <c r="CJ35" s="702"/>
      <c r="CK35" s="702"/>
      <c r="CL35" s="702"/>
      <c r="CM35" s="702"/>
      <c r="CN35" s="702"/>
      <c r="CO35" s="702"/>
      <c r="CP35" s="702"/>
      <c r="CQ35" s="703"/>
      <c r="CR35" s="686">
        <v>77349</v>
      </c>
      <c r="CS35" s="711"/>
      <c r="CT35" s="711"/>
      <c r="CU35" s="711"/>
      <c r="CV35" s="711"/>
      <c r="CW35" s="711"/>
      <c r="CX35" s="711"/>
      <c r="CY35" s="712"/>
      <c r="CZ35" s="691">
        <v>0.4</v>
      </c>
      <c r="DA35" s="723"/>
      <c r="DB35" s="723"/>
      <c r="DC35" s="725"/>
      <c r="DD35" s="695">
        <v>74837</v>
      </c>
      <c r="DE35" s="711"/>
      <c r="DF35" s="711"/>
      <c r="DG35" s="711"/>
      <c r="DH35" s="711"/>
      <c r="DI35" s="711"/>
      <c r="DJ35" s="711"/>
      <c r="DK35" s="712"/>
      <c r="DL35" s="695">
        <v>61839</v>
      </c>
      <c r="DM35" s="711"/>
      <c r="DN35" s="711"/>
      <c r="DO35" s="711"/>
      <c r="DP35" s="711"/>
      <c r="DQ35" s="711"/>
      <c r="DR35" s="711"/>
      <c r="DS35" s="711"/>
      <c r="DT35" s="711"/>
      <c r="DU35" s="711"/>
      <c r="DV35" s="712"/>
      <c r="DW35" s="691">
        <v>0.7</v>
      </c>
      <c r="DX35" s="723"/>
      <c r="DY35" s="723"/>
      <c r="DZ35" s="723"/>
      <c r="EA35" s="723"/>
      <c r="EB35" s="723"/>
      <c r="EC35" s="724"/>
    </row>
    <row r="36" spans="2:133" ht="11.25" customHeight="1">
      <c r="B36" s="683" t="s">
        <v>329</v>
      </c>
      <c r="C36" s="684"/>
      <c r="D36" s="684"/>
      <c r="E36" s="684"/>
      <c r="F36" s="684"/>
      <c r="G36" s="684"/>
      <c r="H36" s="684"/>
      <c r="I36" s="684"/>
      <c r="J36" s="684"/>
      <c r="K36" s="684"/>
      <c r="L36" s="684"/>
      <c r="M36" s="684"/>
      <c r="N36" s="684"/>
      <c r="O36" s="684"/>
      <c r="P36" s="684"/>
      <c r="Q36" s="685"/>
      <c r="R36" s="686">
        <v>634479</v>
      </c>
      <c r="S36" s="687"/>
      <c r="T36" s="687"/>
      <c r="U36" s="687"/>
      <c r="V36" s="687"/>
      <c r="W36" s="687"/>
      <c r="X36" s="687"/>
      <c r="Y36" s="688"/>
      <c r="Z36" s="689">
        <v>3.4</v>
      </c>
      <c r="AA36" s="689"/>
      <c r="AB36" s="689"/>
      <c r="AC36" s="689"/>
      <c r="AD36" s="690" t="s">
        <v>183</v>
      </c>
      <c r="AE36" s="690"/>
      <c r="AF36" s="690"/>
      <c r="AG36" s="690"/>
      <c r="AH36" s="690"/>
      <c r="AI36" s="690"/>
      <c r="AJ36" s="690"/>
      <c r="AK36" s="690"/>
      <c r="AL36" s="691" t="s">
        <v>235</v>
      </c>
      <c r="AM36" s="692"/>
      <c r="AN36" s="692"/>
      <c r="AO36" s="693"/>
      <c r="AP36" s="235"/>
      <c r="AQ36" s="760" t="s">
        <v>330</v>
      </c>
      <c r="AR36" s="761"/>
      <c r="AS36" s="761"/>
      <c r="AT36" s="761"/>
      <c r="AU36" s="761"/>
      <c r="AV36" s="761"/>
      <c r="AW36" s="761"/>
      <c r="AX36" s="761"/>
      <c r="AY36" s="762"/>
      <c r="AZ36" s="675">
        <v>1381287</v>
      </c>
      <c r="BA36" s="676"/>
      <c r="BB36" s="676"/>
      <c r="BC36" s="676"/>
      <c r="BD36" s="676"/>
      <c r="BE36" s="676"/>
      <c r="BF36" s="763"/>
      <c r="BG36" s="697" t="s">
        <v>331</v>
      </c>
      <c r="BH36" s="698"/>
      <c r="BI36" s="698"/>
      <c r="BJ36" s="698"/>
      <c r="BK36" s="698"/>
      <c r="BL36" s="698"/>
      <c r="BM36" s="698"/>
      <c r="BN36" s="698"/>
      <c r="BO36" s="698"/>
      <c r="BP36" s="698"/>
      <c r="BQ36" s="698"/>
      <c r="BR36" s="698"/>
      <c r="BS36" s="698"/>
      <c r="BT36" s="698"/>
      <c r="BU36" s="699"/>
      <c r="BV36" s="675">
        <v>124052</v>
      </c>
      <c r="BW36" s="676"/>
      <c r="BX36" s="676"/>
      <c r="BY36" s="676"/>
      <c r="BZ36" s="676"/>
      <c r="CA36" s="676"/>
      <c r="CB36" s="763"/>
      <c r="CD36" s="701" t="s">
        <v>332</v>
      </c>
      <c r="CE36" s="702"/>
      <c r="CF36" s="702"/>
      <c r="CG36" s="702"/>
      <c r="CH36" s="702"/>
      <c r="CI36" s="702"/>
      <c r="CJ36" s="702"/>
      <c r="CK36" s="702"/>
      <c r="CL36" s="702"/>
      <c r="CM36" s="702"/>
      <c r="CN36" s="702"/>
      <c r="CO36" s="702"/>
      <c r="CP36" s="702"/>
      <c r="CQ36" s="703"/>
      <c r="CR36" s="686">
        <v>5559059</v>
      </c>
      <c r="CS36" s="687"/>
      <c r="CT36" s="687"/>
      <c r="CU36" s="687"/>
      <c r="CV36" s="687"/>
      <c r="CW36" s="687"/>
      <c r="CX36" s="687"/>
      <c r="CY36" s="688"/>
      <c r="CZ36" s="691">
        <v>31.9</v>
      </c>
      <c r="DA36" s="723"/>
      <c r="DB36" s="723"/>
      <c r="DC36" s="725"/>
      <c r="DD36" s="695">
        <v>1539976</v>
      </c>
      <c r="DE36" s="687"/>
      <c r="DF36" s="687"/>
      <c r="DG36" s="687"/>
      <c r="DH36" s="687"/>
      <c r="DI36" s="687"/>
      <c r="DJ36" s="687"/>
      <c r="DK36" s="688"/>
      <c r="DL36" s="695">
        <v>1252280</v>
      </c>
      <c r="DM36" s="687"/>
      <c r="DN36" s="687"/>
      <c r="DO36" s="687"/>
      <c r="DP36" s="687"/>
      <c r="DQ36" s="687"/>
      <c r="DR36" s="687"/>
      <c r="DS36" s="687"/>
      <c r="DT36" s="687"/>
      <c r="DU36" s="687"/>
      <c r="DV36" s="688"/>
      <c r="DW36" s="691">
        <v>14.2</v>
      </c>
      <c r="DX36" s="723"/>
      <c r="DY36" s="723"/>
      <c r="DZ36" s="723"/>
      <c r="EA36" s="723"/>
      <c r="EB36" s="723"/>
      <c r="EC36" s="724"/>
    </row>
    <row r="37" spans="2:133" ht="11.25" customHeight="1">
      <c r="B37" s="683" t="s">
        <v>333</v>
      </c>
      <c r="C37" s="684"/>
      <c r="D37" s="684"/>
      <c r="E37" s="684"/>
      <c r="F37" s="684"/>
      <c r="G37" s="684"/>
      <c r="H37" s="684"/>
      <c r="I37" s="684"/>
      <c r="J37" s="684"/>
      <c r="K37" s="684"/>
      <c r="L37" s="684"/>
      <c r="M37" s="684"/>
      <c r="N37" s="684"/>
      <c r="O37" s="684"/>
      <c r="P37" s="684"/>
      <c r="Q37" s="685"/>
      <c r="R37" s="686">
        <v>539244</v>
      </c>
      <c r="S37" s="687"/>
      <c r="T37" s="687"/>
      <c r="U37" s="687"/>
      <c r="V37" s="687"/>
      <c r="W37" s="687"/>
      <c r="X37" s="687"/>
      <c r="Y37" s="688"/>
      <c r="Z37" s="689">
        <v>2.9</v>
      </c>
      <c r="AA37" s="689"/>
      <c r="AB37" s="689"/>
      <c r="AC37" s="689"/>
      <c r="AD37" s="690" t="s">
        <v>235</v>
      </c>
      <c r="AE37" s="690"/>
      <c r="AF37" s="690"/>
      <c r="AG37" s="690"/>
      <c r="AH37" s="690"/>
      <c r="AI37" s="690"/>
      <c r="AJ37" s="690"/>
      <c r="AK37" s="690"/>
      <c r="AL37" s="691" t="s">
        <v>253</v>
      </c>
      <c r="AM37" s="692"/>
      <c r="AN37" s="692"/>
      <c r="AO37" s="693"/>
      <c r="AQ37" s="764" t="s">
        <v>334</v>
      </c>
      <c r="AR37" s="765"/>
      <c r="AS37" s="765"/>
      <c r="AT37" s="765"/>
      <c r="AU37" s="765"/>
      <c r="AV37" s="765"/>
      <c r="AW37" s="765"/>
      <c r="AX37" s="765"/>
      <c r="AY37" s="766"/>
      <c r="AZ37" s="686">
        <v>170000</v>
      </c>
      <c r="BA37" s="687"/>
      <c r="BB37" s="687"/>
      <c r="BC37" s="687"/>
      <c r="BD37" s="711"/>
      <c r="BE37" s="711"/>
      <c r="BF37" s="741"/>
      <c r="BG37" s="701" t="s">
        <v>335</v>
      </c>
      <c r="BH37" s="702"/>
      <c r="BI37" s="702"/>
      <c r="BJ37" s="702"/>
      <c r="BK37" s="702"/>
      <c r="BL37" s="702"/>
      <c r="BM37" s="702"/>
      <c r="BN37" s="702"/>
      <c r="BO37" s="702"/>
      <c r="BP37" s="702"/>
      <c r="BQ37" s="702"/>
      <c r="BR37" s="702"/>
      <c r="BS37" s="702"/>
      <c r="BT37" s="702"/>
      <c r="BU37" s="703"/>
      <c r="BV37" s="686">
        <v>143243</v>
      </c>
      <c r="BW37" s="687"/>
      <c r="BX37" s="687"/>
      <c r="BY37" s="687"/>
      <c r="BZ37" s="687"/>
      <c r="CA37" s="687"/>
      <c r="CB37" s="696"/>
      <c r="CD37" s="701" t="s">
        <v>336</v>
      </c>
      <c r="CE37" s="702"/>
      <c r="CF37" s="702"/>
      <c r="CG37" s="702"/>
      <c r="CH37" s="702"/>
      <c r="CI37" s="702"/>
      <c r="CJ37" s="702"/>
      <c r="CK37" s="702"/>
      <c r="CL37" s="702"/>
      <c r="CM37" s="702"/>
      <c r="CN37" s="702"/>
      <c r="CO37" s="702"/>
      <c r="CP37" s="702"/>
      <c r="CQ37" s="703"/>
      <c r="CR37" s="686">
        <v>684132</v>
      </c>
      <c r="CS37" s="711"/>
      <c r="CT37" s="711"/>
      <c r="CU37" s="711"/>
      <c r="CV37" s="711"/>
      <c r="CW37" s="711"/>
      <c r="CX37" s="711"/>
      <c r="CY37" s="712"/>
      <c r="CZ37" s="691">
        <v>3.9</v>
      </c>
      <c r="DA37" s="723"/>
      <c r="DB37" s="723"/>
      <c r="DC37" s="725"/>
      <c r="DD37" s="695">
        <v>684132</v>
      </c>
      <c r="DE37" s="711"/>
      <c r="DF37" s="711"/>
      <c r="DG37" s="711"/>
      <c r="DH37" s="711"/>
      <c r="DI37" s="711"/>
      <c r="DJ37" s="711"/>
      <c r="DK37" s="712"/>
      <c r="DL37" s="695">
        <v>684132</v>
      </c>
      <c r="DM37" s="711"/>
      <c r="DN37" s="711"/>
      <c r="DO37" s="711"/>
      <c r="DP37" s="711"/>
      <c r="DQ37" s="711"/>
      <c r="DR37" s="711"/>
      <c r="DS37" s="711"/>
      <c r="DT37" s="711"/>
      <c r="DU37" s="711"/>
      <c r="DV37" s="712"/>
      <c r="DW37" s="691">
        <v>7.8</v>
      </c>
      <c r="DX37" s="723"/>
      <c r="DY37" s="723"/>
      <c r="DZ37" s="723"/>
      <c r="EA37" s="723"/>
      <c r="EB37" s="723"/>
      <c r="EC37" s="724"/>
    </row>
    <row r="38" spans="2:133" ht="11.25" customHeight="1">
      <c r="B38" s="683" t="s">
        <v>337</v>
      </c>
      <c r="C38" s="684"/>
      <c r="D38" s="684"/>
      <c r="E38" s="684"/>
      <c r="F38" s="684"/>
      <c r="G38" s="684"/>
      <c r="H38" s="684"/>
      <c r="I38" s="684"/>
      <c r="J38" s="684"/>
      <c r="K38" s="684"/>
      <c r="L38" s="684"/>
      <c r="M38" s="684"/>
      <c r="N38" s="684"/>
      <c r="O38" s="684"/>
      <c r="P38" s="684"/>
      <c r="Q38" s="685"/>
      <c r="R38" s="686">
        <v>271667</v>
      </c>
      <c r="S38" s="687"/>
      <c r="T38" s="687"/>
      <c r="U38" s="687"/>
      <c r="V38" s="687"/>
      <c r="W38" s="687"/>
      <c r="X38" s="687"/>
      <c r="Y38" s="688"/>
      <c r="Z38" s="689">
        <v>1.5</v>
      </c>
      <c r="AA38" s="689"/>
      <c r="AB38" s="689"/>
      <c r="AC38" s="689"/>
      <c r="AD38" s="690" t="s">
        <v>183</v>
      </c>
      <c r="AE38" s="690"/>
      <c r="AF38" s="690"/>
      <c r="AG38" s="690"/>
      <c r="AH38" s="690"/>
      <c r="AI38" s="690"/>
      <c r="AJ38" s="690"/>
      <c r="AK38" s="690"/>
      <c r="AL38" s="691" t="s">
        <v>175</v>
      </c>
      <c r="AM38" s="692"/>
      <c r="AN38" s="692"/>
      <c r="AO38" s="693"/>
      <c r="AQ38" s="764" t="s">
        <v>338</v>
      </c>
      <c r="AR38" s="765"/>
      <c r="AS38" s="765"/>
      <c r="AT38" s="765"/>
      <c r="AU38" s="765"/>
      <c r="AV38" s="765"/>
      <c r="AW38" s="765"/>
      <c r="AX38" s="765"/>
      <c r="AY38" s="766"/>
      <c r="AZ38" s="686" t="s">
        <v>235</v>
      </c>
      <c r="BA38" s="687"/>
      <c r="BB38" s="687"/>
      <c r="BC38" s="687"/>
      <c r="BD38" s="711"/>
      <c r="BE38" s="711"/>
      <c r="BF38" s="741"/>
      <c r="BG38" s="701" t="s">
        <v>339</v>
      </c>
      <c r="BH38" s="702"/>
      <c r="BI38" s="702"/>
      <c r="BJ38" s="702"/>
      <c r="BK38" s="702"/>
      <c r="BL38" s="702"/>
      <c r="BM38" s="702"/>
      <c r="BN38" s="702"/>
      <c r="BO38" s="702"/>
      <c r="BP38" s="702"/>
      <c r="BQ38" s="702"/>
      <c r="BR38" s="702"/>
      <c r="BS38" s="702"/>
      <c r="BT38" s="702"/>
      <c r="BU38" s="703"/>
      <c r="BV38" s="686">
        <v>5114</v>
      </c>
      <c r="BW38" s="687"/>
      <c r="BX38" s="687"/>
      <c r="BY38" s="687"/>
      <c r="BZ38" s="687"/>
      <c r="CA38" s="687"/>
      <c r="CB38" s="696"/>
      <c r="CD38" s="701" t="s">
        <v>340</v>
      </c>
      <c r="CE38" s="702"/>
      <c r="CF38" s="702"/>
      <c r="CG38" s="702"/>
      <c r="CH38" s="702"/>
      <c r="CI38" s="702"/>
      <c r="CJ38" s="702"/>
      <c r="CK38" s="702"/>
      <c r="CL38" s="702"/>
      <c r="CM38" s="702"/>
      <c r="CN38" s="702"/>
      <c r="CO38" s="702"/>
      <c r="CP38" s="702"/>
      <c r="CQ38" s="703"/>
      <c r="CR38" s="686">
        <v>1211287</v>
      </c>
      <c r="CS38" s="687"/>
      <c r="CT38" s="687"/>
      <c r="CU38" s="687"/>
      <c r="CV38" s="687"/>
      <c r="CW38" s="687"/>
      <c r="CX38" s="687"/>
      <c r="CY38" s="688"/>
      <c r="CZ38" s="691">
        <v>7</v>
      </c>
      <c r="DA38" s="723"/>
      <c r="DB38" s="723"/>
      <c r="DC38" s="725"/>
      <c r="DD38" s="695">
        <v>962770</v>
      </c>
      <c r="DE38" s="687"/>
      <c r="DF38" s="687"/>
      <c r="DG38" s="687"/>
      <c r="DH38" s="687"/>
      <c r="DI38" s="687"/>
      <c r="DJ38" s="687"/>
      <c r="DK38" s="688"/>
      <c r="DL38" s="695">
        <v>881272</v>
      </c>
      <c r="DM38" s="687"/>
      <c r="DN38" s="687"/>
      <c r="DO38" s="687"/>
      <c r="DP38" s="687"/>
      <c r="DQ38" s="687"/>
      <c r="DR38" s="687"/>
      <c r="DS38" s="687"/>
      <c r="DT38" s="687"/>
      <c r="DU38" s="687"/>
      <c r="DV38" s="688"/>
      <c r="DW38" s="691">
        <v>10</v>
      </c>
      <c r="DX38" s="723"/>
      <c r="DY38" s="723"/>
      <c r="DZ38" s="723"/>
      <c r="EA38" s="723"/>
      <c r="EB38" s="723"/>
      <c r="EC38" s="724"/>
    </row>
    <row r="39" spans="2:133" ht="11.25" customHeight="1">
      <c r="B39" s="683" t="s">
        <v>341</v>
      </c>
      <c r="C39" s="684"/>
      <c r="D39" s="684"/>
      <c r="E39" s="684"/>
      <c r="F39" s="684"/>
      <c r="G39" s="684"/>
      <c r="H39" s="684"/>
      <c r="I39" s="684"/>
      <c r="J39" s="684"/>
      <c r="K39" s="684"/>
      <c r="L39" s="684"/>
      <c r="M39" s="684"/>
      <c r="N39" s="684"/>
      <c r="O39" s="684"/>
      <c r="P39" s="684"/>
      <c r="Q39" s="685"/>
      <c r="R39" s="686">
        <v>758400</v>
      </c>
      <c r="S39" s="687"/>
      <c r="T39" s="687"/>
      <c r="U39" s="687"/>
      <c r="V39" s="687"/>
      <c r="W39" s="687"/>
      <c r="X39" s="687"/>
      <c r="Y39" s="688"/>
      <c r="Z39" s="689">
        <v>4.0999999999999996</v>
      </c>
      <c r="AA39" s="689"/>
      <c r="AB39" s="689"/>
      <c r="AC39" s="689"/>
      <c r="AD39" s="690" t="s">
        <v>235</v>
      </c>
      <c r="AE39" s="690"/>
      <c r="AF39" s="690"/>
      <c r="AG39" s="690"/>
      <c r="AH39" s="690"/>
      <c r="AI39" s="690"/>
      <c r="AJ39" s="690"/>
      <c r="AK39" s="690"/>
      <c r="AL39" s="691" t="s">
        <v>175</v>
      </c>
      <c r="AM39" s="692"/>
      <c r="AN39" s="692"/>
      <c r="AO39" s="693"/>
      <c r="AQ39" s="764" t="s">
        <v>342</v>
      </c>
      <c r="AR39" s="765"/>
      <c r="AS39" s="765"/>
      <c r="AT39" s="765"/>
      <c r="AU39" s="765"/>
      <c r="AV39" s="765"/>
      <c r="AW39" s="765"/>
      <c r="AX39" s="765"/>
      <c r="AY39" s="766"/>
      <c r="AZ39" s="686" t="s">
        <v>235</v>
      </c>
      <c r="BA39" s="687"/>
      <c r="BB39" s="687"/>
      <c r="BC39" s="687"/>
      <c r="BD39" s="711"/>
      <c r="BE39" s="711"/>
      <c r="BF39" s="741"/>
      <c r="BG39" s="701" t="s">
        <v>343</v>
      </c>
      <c r="BH39" s="702"/>
      <c r="BI39" s="702"/>
      <c r="BJ39" s="702"/>
      <c r="BK39" s="702"/>
      <c r="BL39" s="702"/>
      <c r="BM39" s="702"/>
      <c r="BN39" s="702"/>
      <c r="BO39" s="702"/>
      <c r="BP39" s="702"/>
      <c r="BQ39" s="702"/>
      <c r="BR39" s="702"/>
      <c r="BS39" s="702"/>
      <c r="BT39" s="702"/>
      <c r="BU39" s="703"/>
      <c r="BV39" s="686">
        <v>7981</v>
      </c>
      <c r="BW39" s="687"/>
      <c r="BX39" s="687"/>
      <c r="BY39" s="687"/>
      <c r="BZ39" s="687"/>
      <c r="CA39" s="687"/>
      <c r="CB39" s="696"/>
      <c r="CD39" s="701" t="s">
        <v>344</v>
      </c>
      <c r="CE39" s="702"/>
      <c r="CF39" s="702"/>
      <c r="CG39" s="702"/>
      <c r="CH39" s="702"/>
      <c r="CI39" s="702"/>
      <c r="CJ39" s="702"/>
      <c r="CK39" s="702"/>
      <c r="CL39" s="702"/>
      <c r="CM39" s="702"/>
      <c r="CN39" s="702"/>
      <c r="CO39" s="702"/>
      <c r="CP39" s="702"/>
      <c r="CQ39" s="703"/>
      <c r="CR39" s="686">
        <v>783074</v>
      </c>
      <c r="CS39" s="711"/>
      <c r="CT39" s="711"/>
      <c r="CU39" s="711"/>
      <c r="CV39" s="711"/>
      <c r="CW39" s="711"/>
      <c r="CX39" s="711"/>
      <c r="CY39" s="712"/>
      <c r="CZ39" s="691">
        <v>4.5</v>
      </c>
      <c r="DA39" s="723"/>
      <c r="DB39" s="723"/>
      <c r="DC39" s="725"/>
      <c r="DD39" s="695">
        <v>393576</v>
      </c>
      <c r="DE39" s="711"/>
      <c r="DF39" s="711"/>
      <c r="DG39" s="711"/>
      <c r="DH39" s="711"/>
      <c r="DI39" s="711"/>
      <c r="DJ39" s="711"/>
      <c r="DK39" s="712"/>
      <c r="DL39" s="695" t="s">
        <v>183</v>
      </c>
      <c r="DM39" s="711"/>
      <c r="DN39" s="711"/>
      <c r="DO39" s="711"/>
      <c r="DP39" s="711"/>
      <c r="DQ39" s="711"/>
      <c r="DR39" s="711"/>
      <c r="DS39" s="711"/>
      <c r="DT39" s="711"/>
      <c r="DU39" s="711"/>
      <c r="DV39" s="712"/>
      <c r="DW39" s="691" t="s">
        <v>183</v>
      </c>
      <c r="DX39" s="723"/>
      <c r="DY39" s="723"/>
      <c r="DZ39" s="723"/>
      <c r="EA39" s="723"/>
      <c r="EB39" s="723"/>
      <c r="EC39" s="724"/>
    </row>
    <row r="40" spans="2:133" ht="11.25" customHeight="1">
      <c r="B40" s="683" t="s">
        <v>345</v>
      </c>
      <c r="C40" s="684"/>
      <c r="D40" s="684"/>
      <c r="E40" s="684"/>
      <c r="F40" s="684"/>
      <c r="G40" s="684"/>
      <c r="H40" s="684"/>
      <c r="I40" s="684"/>
      <c r="J40" s="684"/>
      <c r="K40" s="684"/>
      <c r="L40" s="684"/>
      <c r="M40" s="684"/>
      <c r="N40" s="684"/>
      <c r="O40" s="684"/>
      <c r="P40" s="684"/>
      <c r="Q40" s="685"/>
      <c r="R40" s="686" t="s">
        <v>183</v>
      </c>
      <c r="S40" s="687"/>
      <c r="T40" s="687"/>
      <c r="U40" s="687"/>
      <c r="V40" s="687"/>
      <c r="W40" s="687"/>
      <c r="X40" s="687"/>
      <c r="Y40" s="688"/>
      <c r="Z40" s="689" t="s">
        <v>235</v>
      </c>
      <c r="AA40" s="689"/>
      <c r="AB40" s="689"/>
      <c r="AC40" s="689"/>
      <c r="AD40" s="690" t="s">
        <v>235</v>
      </c>
      <c r="AE40" s="690"/>
      <c r="AF40" s="690"/>
      <c r="AG40" s="690"/>
      <c r="AH40" s="690"/>
      <c r="AI40" s="690"/>
      <c r="AJ40" s="690"/>
      <c r="AK40" s="690"/>
      <c r="AL40" s="691" t="s">
        <v>235</v>
      </c>
      <c r="AM40" s="692"/>
      <c r="AN40" s="692"/>
      <c r="AO40" s="693"/>
      <c r="AQ40" s="764" t="s">
        <v>346</v>
      </c>
      <c r="AR40" s="765"/>
      <c r="AS40" s="765"/>
      <c r="AT40" s="765"/>
      <c r="AU40" s="765"/>
      <c r="AV40" s="765"/>
      <c r="AW40" s="765"/>
      <c r="AX40" s="765"/>
      <c r="AY40" s="766"/>
      <c r="AZ40" s="686" t="s">
        <v>183</v>
      </c>
      <c r="BA40" s="687"/>
      <c r="BB40" s="687"/>
      <c r="BC40" s="687"/>
      <c r="BD40" s="711"/>
      <c r="BE40" s="711"/>
      <c r="BF40" s="741"/>
      <c r="BG40" s="767" t="s">
        <v>347</v>
      </c>
      <c r="BH40" s="768"/>
      <c r="BI40" s="768"/>
      <c r="BJ40" s="768"/>
      <c r="BK40" s="768"/>
      <c r="BL40" s="236"/>
      <c r="BM40" s="702" t="s">
        <v>348</v>
      </c>
      <c r="BN40" s="702"/>
      <c r="BO40" s="702"/>
      <c r="BP40" s="702"/>
      <c r="BQ40" s="702"/>
      <c r="BR40" s="702"/>
      <c r="BS40" s="702"/>
      <c r="BT40" s="702"/>
      <c r="BU40" s="703"/>
      <c r="BV40" s="686">
        <v>107</v>
      </c>
      <c r="BW40" s="687"/>
      <c r="BX40" s="687"/>
      <c r="BY40" s="687"/>
      <c r="BZ40" s="687"/>
      <c r="CA40" s="687"/>
      <c r="CB40" s="696"/>
      <c r="CD40" s="701" t="s">
        <v>349</v>
      </c>
      <c r="CE40" s="702"/>
      <c r="CF40" s="702"/>
      <c r="CG40" s="702"/>
      <c r="CH40" s="702"/>
      <c r="CI40" s="702"/>
      <c r="CJ40" s="702"/>
      <c r="CK40" s="702"/>
      <c r="CL40" s="702"/>
      <c r="CM40" s="702"/>
      <c r="CN40" s="702"/>
      <c r="CO40" s="702"/>
      <c r="CP40" s="702"/>
      <c r="CQ40" s="703"/>
      <c r="CR40" s="686">
        <v>34504</v>
      </c>
      <c r="CS40" s="687"/>
      <c r="CT40" s="687"/>
      <c r="CU40" s="687"/>
      <c r="CV40" s="687"/>
      <c r="CW40" s="687"/>
      <c r="CX40" s="687"/>
      <c r="CY40" s="688"/>
      <c r="CZ40" s="691">
        <v>0.2</v>
      </c>
      <c r="DA40" s="723"/>
      <c r="DB40" s="723"/>
      <c r="DC40" s="725"/>
      <c r="DD40" s="695">
        <v>30904</v>
      </c>
      <c r="DE40" s="687"/>
      <c r="DF40" s="687"/>
      <c r="DG40" s="687"/>
      <c r="DH40" s="687"/>
      <c r="DI40" s="687"/>
      <c r="DJ40" s="687"/>
      <c r="DK40" s="688"/>
      <c r="DL40" s="695" t="s">
        <v>235</v>
      </c>
      <c r="DM40" s="687"/>
      <c r="DN40" s="687"/>
      <c r="DO40" s="687"/>
      <c r="DP40" s="687"/>
      <c r="DQ40" s="687"/>
      <c r="DR40" s="687"/>
      <c r="DS40" s="687"/>
      <c r="DT40" s="687"/>
      <c r="DU40" s="687"/>
      <c r="DV40" s="688"/>
      <c r="DW40" s="691" t="s">
        <v>183</v>
      </c>
      <c r="DX40" s="723"/>
      <c r="DY40" s="723"/>
      <c r="DZ40" s="723"/>
      <c r="EA40" s="723"/>
      <c r="EB40" s="723"/>
      <c r="EC40" s="724"/>
    </row>
    <row r="41" spans="2:133" ht="11.25" customHeight="1">
      <c r="B41" s="683" t="s">
        <v>350</v>
      </c>
      <c r="C41" s="684"/>
      <c r="D41" s="684"/>
      <c r="E41" s="684"/>
      <c r="F41" s="684"/>
      <c r="G41" s="684"/>
      <c r="H41" s="684"/>
      <c r="I41" s="684"/>
      <c r="J41" s="684"/>
      <c r="K41" s="684"/>
      <c r="L41" s="684"/>
      <c r="M41" s="684"/>
      <c r="N41" s="684"/>
      <c r="O41" s="684"/>
      <c r="P41" s="684"/>
      <c r="Q41" s="685"/>
      <c r="R41" s="686" t="s">
        <v>183</v>
      </c>
      <c r="S41" s="687"/>
      <c r="T41" s="687"/>
      <c r="U41" s="687"/>
      <c r="V41" s="687"/>
      <c r="W41" s="687"/>
      <c r="X41" s="687"/>
      <c r="Y41" s="688"/>
      <c r="Z41" s="689" t="s">
        <v>235</v>
      </c>
      <c r="AA41" s="689"/>
      <c r="AB41" s="689"/>
      <c r="AC41" s="689"/>
      <c r="AD41" s="690" t="s">
        <v>235</v>
      </c>
      <c r="AE41" s="690"/>
      <c r="AF41" s="690"/>
      <c r="AG41" s="690"/>
      <c r="AH41" s="690"/>
      <c r="AI41" s="690"/>
      <c r="AJ41" s="690"/>
      <c r="AK41" s="690"/>
      <c r="AL41" s="691" t="s">
        <v>183</v>
      </c>
      <c r="AM41" s="692"/>
      <c r="AN41" s="692"/>
      <c r="AO41" s="693"/>
      <c r="AQ41" s="764" t="s">
        <v>351</v>
      </c>
      <c r="AR41" s="765"/>
      <c r="AS41" s="765"/>
      <c r="AT41" s="765"/>
      <c r="AU41" s="765"/>
      <c r="AV41" s="765"/>
      <c r="AW41" s="765"/>
      <c r="AX41" s="765"/>
      <c r="AY41" s="766"/>
      <c r="AZ41" s="686">
        <v>262722</v>
      </c>
      <c r="BA41" s="687"/>
      <c r="BB41" s="687"/>
      <c r="BC41" s="687"/>
      <c r="BD41" s="711"/>
      <c r="BE41" s="711"/>
      <c r="BF41" s="741"/>
      <c r="BG41" s="767"/>
      <c r="BH41" s="768"/>
      <c r="BI41" s="768"/>
      <c r="BJ41" s="768"/>
      <c r="BK41" s="768"/>
      <c r="BL41" s="236"/>
      <c r="BM41" s="702" t="s">
        <v>352</v>
      </c>
      <c r="BN41" s="702"/>
      <c r="BO41" s="702"/>
      <c r="BP41" s="702"/>
      <c r="BQ41" s="702"/>
      <c r="BR41" s="702"/>
      <c r="BS41" s="702"/>
      <c r="BT41" s="702"/>
      <c r="BU41" s="703"/>
      <c r="BV41" s="686">
        <v>1</v>
      </c>
      <c r="BW41" s="687"/>
      <c r="BX41" s="687"/>
      <c r="BY41" s="687"/>
      <c r="BZ41" s="687"/>
      <c r="CA41" s="687"/>
      <c r="CB41" s="696"/>
      <c r="CD41" s="701" t="s">
        <v>353</v>
      </c>
      <c r="CE41" s="702"/>
      <c r="CF41" s="702"/>
      <c r="CG41" s="702"/>
      <c r="CH41" s="702"/>
      <c r="CI41" s="702"/>
      <c r="CJ41" s="702"/>
      <c r="CK41" s="702"/>
      <c r="CL41" s="702"/>
      <c r="CM41" s="702"/>
      <c r="CN41" s="702"/>
      <c r="CO41" s="702"/>
      <c r="CP41" s="702"/>
      <c r="CQ41" s="703"/>
      <c r="CR41" s="686" t="s">
        <v>235</v>
      </c>
      <c r="CS41" s="711"/>
      <c r="CT41" s="711"/>
      <c r="CU41" s="711"/>
      <c r="CV41" s="711"/>
      <c r="CW41" s="711"/>
      <c r="CX41" s="711"/>
      <c r="CY41" s="712"/>
      <c r="CZ41" s="691" t="s">
        <v>183</v>
      </c>
      <c r="DA41" s="723"/>
      <c r="DB41" s="723"/>
      <c r="DC41" s="725"/>
      <c r="DD41" s="695" t="s">
        <v>183</v>
      </c>
      <c r="DE41" s="711"/>
      <c r="DF41" s="711"/>
      <c r="DG41" s="711"/>
      <c r="DH41" s="711"/>
      <c r="DI41" s="711"/>
      <c r="DJ41" s="711"/>
      <c r="DK41" s="712"/>
      <c r="DL41" s="771"/>
      <c r="DM41" s="772"/>
      <c r="DN41" s="772"/>
      <c r="DO41" s="772"/>
      <c r="DP41" s="772"/>
      <c r="DQ41" s="772"/>
      <c r="DR41" s="772"/>
      <c r="DS41" s="772"/>
      <c r="DT41" s="772"/>
      <c r="DU41" s="772"/>
      <c r="DV41" s="773"/>
      <c r="DW41" s="774"/>
      <c r="DX41" s="775"/>
      <c r="DY41" s="775"/>
      <c r="DZ41" s="775"/>
      <c r="EA41" s="775"/>
      <c r="EB41" s="775"/>
      <c r="EC41" s="776"/>
    </row>
    <row r="42" spans="2:133" ht="11.25" customHeight="1">
      <c r="B42" s="683" t="s">
        <v>354</v>
      </c>
      <c r="C42" s="684"/>
      <c r="D42" s="684"/>
      <c r="E42" s="684"/>
      <c r="F42" s="684"/>
      <c r="G42" s="684"/>
      <c r="H42" s="684"/>
      <c r="I42" s="684"/>
      <c r="J42" s="684"/>
      <c r="K42" s="684"/>
      <c r="L42" s="684"/>
      <c r="M42" s="684"/>
      <c r="N42" s="684"/>
      <c r="O42" s="684"/>
      <c r="P42" s="684"/>
      <c r="Q42" s="685"/>
      <c r="R42" s="686" t="s">
        <v>183</v>
      </c>
      <c r="S42" s="687"/>
      <c r="T42" s="687"/>
      <c r="U42" s="687"/>
      <c r="V42" s="687"/>
      <c r="W42" s="687"/>
      <c r="X42" s="687"/>
      <c r="Y42" s="688"/>
      <c r="Z42" s="689" t="s">
        <v>183</v>
      </c>
      <c r="AA42" s="689"/>
      <c r="AB42" s="689"/>
      <c r="AC42" s="689"/>
      <c r="AD42" s="690" t="s">
        <v>183</v>
      </c>
      <c r="AE42" s="690"/>
      <c r="AF42" s="690"/>
      <c r="AG42" s="690"/>
      <c r="AH42" s="690"/>
      <c r="AI42" s="690"/>
      <c r="AJ42" s="690"/>
      <c r="AK42" s="690"/>
      <c r="AL42" s="691" t="s">
        <v>183</v>
      </c>
      <c r="AM42" s="692"/>
      <c r="AN42" s="692"/>
      <c r="AO42" s="693"/>
      <c r="AQ42" s="785" t="s">
        <v>355</v>
      </c>
      <c r="AR42" s="786"/>
      <c r="AS42" s="786"/>
      <c r="AT42" s="786"/>
      <c r="AU42" s="786"/>
      <c r="AV42" s="786"/>
      <c r="AW42" s="786"/>
      <c r="AX42" s="786"/>
      <c r="AY42" s="787"/>
      <c r="AZ42" s="777">
        <v>948565</v>
      </c>
      <c r="BA42" s="778"/>
      <c r="BB42" s="778"/>
      <c r="BC42" s="778"/>
      <c r="BD42" s="757"/>
      <c r="BE42" s="757"/>
      <c r="BF42" s="759"/>
      <c r="BG42" s="769"/>
      <c r="BH42" s="770"/>
      <c r="BI42" s="770"/>
      <c r="BJ42" s="770"/>
      <c r="BK42" s="770"/>
      <c r="BL42" s="237"/>
      <c r="BM42" s="714" t="s">
        <v>356</v>
      </c>
      <c r="BN42" s="714"/>
      <c r="BO42" s="714"/>
      <c r="BP42" s="714"/>
      <c r="BQ42" s="714"/>
      <c r="BR42" s="714"/>
      <c r="BS42" s="714"/>
      <c r="BT42" s="714"/>
      <c r="BU42" s="715"/>
      <c r="BV42" s="777">
        <v>288</v>
      </c>
      <c r="BW42" s="778"/>
      <c r="BX42" s="778"/>
      <c r="BY42" s="778"/>
      <c r="BZ42" s="778"/>
      <c r="CA42" s="778"/>
      <c r="CB42" s="784"/>
      <c r="CD42" s="683" t="s">
        <v>357</v>
      </c>
      <c r="CE42" s="684"/>
      <c r="CF42" s="684"/>
      <c r="CG42" s="684"/>
      <c r="CH42" s="684"/>
      <c r="CI42" s="684"/>
      <c r="CJ42" s="684"/>
      <c r="CK42" s="684"/>
      <c r="CL42" s="684"/>
      <c r="CM42" s="684"/>
      <c r="CN42" s="684"/>
      <c r="CO42" s="684"/>
      <c r="CP42" s="684"/>
      <c r="CQ42" s="685"/>
      <c r="CR42" s="686">
        <v>1077847</v>
      </c>
      <c r="CS42" s="687"/>
      <c r="CT42" s="687"/>
      <c r="CU42" s="687"/>
      <c r="CV42" s="687"/>
      <c r="CW42" s="687"/>
      <c r="CX42" s="687"/>
      <c r="CY42" s="688"/>
      <c r="CZ42" s="691">
        <v>6.2</v>
      </c>
      <c r="DA42" s="692"/>
      <c r="DB42" s="692"/>
      <c r="DC42" s="704"/>
      <c r="DD42" s="695">
        <v>140840</v>
      </c>
      <c r="DE42" s="687"/>
      <c r="DF42" s="687"/>
      <c r="DG42" s="687"/>
      <c r="DH42" s="687"/>
      <c r="DI42" s="687"/>
      <c r="DJ42" s="687"/>
      <c r="DK42" s="688"/>
      <c r="DL42" s="771"/>
      <c r="DM42" s="772"/>
      <c r="DN42" s="772"/>
      <c r="DO42" s="772"/>
      <c r="DP42" s="772"/>
      <c r="DQ42" s="772"/>
      <c r="DR42" s="772"/>
      <c r="DS42" s="772"/>
      <c r="DT42" s="772"/>
      <c r="DU42" s="772"/>
      <c r="DV42" s="773"/>
      <c r="DW42" s="774"/>
      <c r="DX42" s="775"/>
      <c r="DY42" s="775"/>
      <c r="DZ42" s="775"/>
      <c r="EA42" s="775"/>
      <c r="EB42" s="775"/>
      <c r="EC42" s="776"/>
    </row>
    <row r="43" spans="2:133" ht="11.25" customHeight="1">
      <c r="B43" s="727" t="s">
        <v>358</v>
      </c>
      <c r="C43" s="728"/>
      <c r="D43" s="728"/>
      <c r="E43" s="728"/>
      <c r="F43" s="728"/>
      <c r="G43" s="728"/>
      <c r="H43" s="728"/>
      <c r="I43" s="728"/>
      <c r="J43" s="728"/>
      <c r="K43" s="728"/>
      <c r="L43" s="728"/>
      <c r="M43" s="728"/>
      <c r="N43" s="728"/>
      <c r="O43" s="728"/>
      <c r="P43" s="728"/>
      <c r="Q43" s="729"/>
      <c r="R43" s="777">
        <v>18422776</v>
      </c>
      <c r="S43" s="778"/>
      <c r="T43" s="778"/>
      <c r="U43" s="778"/>
      <c r="V43" s="778"/>
      <c r="W43" s="778"/>
      <c r="X43" s="778"/>
      <c r="Y43" s="779"/>
      <c r="Z43" s="780">
        <v>100</v>
      </c>
      <c r="AA43" s="780"/>
      <c r="AB43" s="780"/>
      <c r="AC43" s="780"/>
      <c r="AD43" s="781">
        <v>8809104</v>
      </c>
      <c r="AE43" s="781"/>
      <c r="AF43" s="781"/>
      <c r="AG43" s="781"/>
      <c r="AH43" s="781"/>
      <c r="AI43" s="781"/>
      <c r="AJ43" s="781"/>
      <c r="AK43" s="781"/>
      <c r="AL43" s="782">
        <v>100</v>
      </c>
      <c r="AM43" s="758"/>
      <c r="AN43" s="758"/>
      <c r="AO43" s="783"/>
      <c r="BV43" s="238"/>
      <c r="BW43" s="238"/>
      <c r="BX43" s="238"/>
      <c r="BY43" s="238"/>
      <c r="BZ43" s="238"/>
      <c r="CA43" s="238"/>
      <c r="CB43" s="238"/>
      <c r="CD43" s="683" t="s">
        <v>359</v>
      </c>
      <c r="CE43" s="684"/>
      <c r="CF43" s="684"/>
      <c r="CG43" s="684"/>
      <c r="CH43" s="684"/>
      <c r="CI43" s="684"/>
      <c r="CJ43" s="684"/>
      <c r="CK43" s="684"/>
      <c r="CL43" s="684"/>
      <c r="CM43" s="684"/>
      <c r="CN43" s="684"/>
      <c r="CO43" s="684"/>
      <c r="CP43" s="684"/>
      <c r="CQ43" s="685"/>
      <c r="CR43" s="686">
        <v>99331</v>
      </c>
      <c r="CS43" s="711"/>
      <c r="CT43" s="711"/>
      <c r="CU43" s="711"/>
      <c r="CV43" s="711"/>
      <c r="CW43" s="711"/>
      <c r="CX43" s="711"/>
      <c r="CY43" s="712"/>
      <c r="CZ43" s="691">
        <v>0.6</v>
      </c>
      <c r="DA43" s="723"/>
      <c r="DB43" s="723"/>
      <c r="DC43" s="725"/>
      <c r="DD43" s="695">
        <v>99331</v>
      </c>
      <c r="DE43" s="711"/>
      <c r="DF43" s="711"/>
      <c r="DG43" s="711"/>
      <c r="DH43" s="711"/>
      <c r="DI43" s="711"/>
      <c r="DJ43" s="711"/>
      <c r="DK43" s="712"/>
      <c r="DL43" s="771"/>
      <c r="DM43" s="772"/>
      <c r="DN43" s="772"/>
      <c r="DO43" s="772"/>
      <c r="DP43" s="772"/>
      <c r="DQ43" s="772"/>
      <c r="DR43" s="772"/>
      <c r="DS43" s="772"/>
      <c r="DT43" s="772"/>
      <c r="DU43" s="772"/>
      <c r="DV43" s="773"/>
      <c r="DW43" s="774"/>
      <c r="DX43" s="775"/>
      <c r="DY43" s="775"/>
      <c r="DZ43" s="775"/>
      <c r="EA43" s="775"/>
      <c r="EB43" s="775"/>
      <c r="EC43" s="776"/>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8" t="s">
        <v>306</v>
      </c>
      <c r="CE44" s="799"/>
      <c r="CF44" s="683" t="s">
        <v>360</v>
      </c>
      <c r="CG44" s="684"/>
      <c r="CH44" s="684"/>
      <c r="CI44" s="684"/>
      <c r="CJ44" s="684"/>
      <c r="CK44" s="684"/>
      <c r="CL44" s="684"/>
      <c r="CM44" s="684"/>
      <c r="CN44" s="684"/>
      <c r="CO44" s="684"/>
      <c r="CP44" s="684"/>
      <c r="CQ44" s="685"/>
      <c r="CR44" s="686">
        <v>1077847</v>
      </c>
      <c r="CS44" s="687"/>
      <c r="CT44" s="687"/>
      <c r="CU44" s="687"/>
      <c r="CV44" s="687"/>
      <c r="CW44" s="687"/>
      <c r="CX44" s="687"/>
      <c r="CY44" s="688"/>
      <c r="CZ44" s="691">
        <v>6.2</v>
      </c>
      <c r="DA44" s="692"/>
      <c r="DB44" s="692"/>
      <c r="DC44" s="704"/>
      <c r="DD44" s="695">
        <v>140840</v>
      </c>
      <c r="DE44" s="687"/>
      <c r="DF44" s="687"/>
      <c r="DG44" s="687"/>
      <c r="DH44" s="687"/>
      <c r="DI44" s="687"/>
      <c r="DJ44" s="687"/>
      <c r="DK44" s="688"/>
      <c r="DL44" s="771"/>
      <c r="DM44" s="772"/>
      <c r="DN44" s="772"/>
      <c r="DO44" s="772"/>
      <c r="DP44" s="772"/>
      <c r="DQ44" s="772"/>
      <c r="DR44" s="772"/>
      <c r="DS44" s="772"/>
      <c r="DT44" s="772"/>
      <c r="DU44" s="772"/>
      <c r="DV44" s="773"/>
      <c r="DW44" s="774"/>
      <c r="DX44" s="775"/>
      <c r="DY44" s="775"/>
      <c r="DZ44" s="775"/>
      <c r="EA44" s="775"/>
      <c r="EB44" s="775"/>
      <c r="EC44" s="776"/>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0"/>
      <c r="CE45" s="801"/>
      <c r="CF45" s="683" t="s">
        <v>362</v>
      </c>
      <c r="CG45" s="684"/>
      <c r="CH45" s="684"/>
      <c r="CI45" s="684"/>
      <c r="CJ45" s="684"/>
      <c r="CK45" s="684"/>
      <c r="CL45" s="684"/>
      <c r="CM45" s="684"/>
      <c r="CN45" s="684"/>
      <c r="CO45" s="684"/>
      <c r="CP45" s="684"/>
      <c r="CQ45" s="685"/>
      <c r="CR45" s="686">
        <v>531797</v>
      </c>
      <c r="CS45" s="711"/>
      <c r="CT45" s="711"/>
      <c r="CU45" s="711"/>
      <c r="CV45" s="711"/>
      <c r="CW45" s="711"/>
      <c r="CX45" s="711"/>
      <c r="CY45" s="712"/>
      <c r="CZ45" s="691">
        <v>3.1</v>
      </c>
      <c r="DA45" s="723"/>
      <c r="DB45" s="723"/>
      <c r="DC45" s="725"/>
      <c r="DD45" s="695">
        <v>61993</v>
      </c>
      <c r="DE45" s="711"/>
      <c r="DF45" s="711"/>
      <c r="DG45" s="711"/>
      <c r="DH45" s="711"/>
      <c r="DI45" s="711"/>
      <c r="DJ45" s="711"/>
      <c r="DK45" s="712"/>
      <c r="DL45" s="771"/>
      <c r="DM45" s="772"/>
      <c r="DN45" s="772"/>
      <c r="DO45" s="772"/>
      <c r="DP45" s="772"/>
      <c r="DQ45" s="772"/>
      <c r="DR45" s="772"/>
      <c r="DS45" s="772"/>
      <c r="DT45" s="772"/>
      <c r="DU45" s="772"/>
      <c r="DV45" s="773"/>
      <c r="DW45" s="774"/>
      <c r="DX45" s="775"/>
      <c r="DY45" s="775"/>
      <c r="DZ45" s="775"/>
      <c r="EA45" s="775"/>
      <c r="EB45" s="775"/>
      <c r="EC45" s="776"/>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0"/>
      <c r="CE46" s="801"/>
      <c r="CF46" s="683" t="s">
        <v>364</v>
      </c>
      <c r="CG46" s="684"/>
      <c r="CH46" s="684"/>
      <c r="CI46" s="684"/>
      <c r="CJ46" s="684"/>
      <c r="CK46" s="684"/>
      <c r="CL46" s="684"/>
      <c r="CM46" s="684"/>
      <c r="CN46" s="684"/>
      <c r="CO46" s="684"/>
      <c r="CP46" s="684"/>
      <c r="CQ46" s="685"/>
      <c r="CR46" s="686">
        <v>541155</v>
      </c>
      <c r="CS46" s="687"/>
      <c r="CT46" s="687"/>
      <c r="CU46" s="687"/>
      <c r="CV46" s="687"/>
      <c r="CW46" s="687"/>
      <c r="CX46" s="687"/>
      <c r="CY46" s="688"/>
      <c r="CZ46" s="691">
        <v>3.1</v>
      </c>
      <c r="DA46" s="692"/>
      <c r="DB46" s="692"/>
      <c r="DC46" s="704"/>
      <c r="DD46" s="695">
        <v>78752</v>
      </c>
      <c r="DE46" s="687"/>
      <c r="DF46" s="687"/>
      <c r="DG46" s="687"/>
      <c r="DH46" s="687"/>
      <c r="DI46" s="687"/>
      <c r="DJ46" s="687"/>
      <c r="DK46" s="688"/>
      <c r="DL46" s="771"/>
      <c r="DM46" s="772"/>
      <c r="DN46" s="772"/>
      <c r="DO46" s="772"/>
      <c r="DP46" s="772"/>
      <c r="DQ46" s="772"/>
      <c r="DR46" s="772"/>
      <c r="DS46" s="772"/>
      <c r="DT46" s="772"/>
      <c r="DU46" s="772"/>
      <c r="DV46" s="773"/>
      <c r="DW46" s="774"/>
      <c r="DX46" s="775"/>
      <c r="DY46" s="775"/>
      <c r="DZ46" s="775"/>
      <c r="EA46" s="775"/>
      <c r="EB46" s="775"/>
      <c r="EC46" s="776"/>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366</v>
      </c>
      <c r="CG47" s="684"/>
      <c r="CH47" s="684"/>
      <c r="CI47" s="684"/>
      <c r="CJ47" s="684"/>
      <c r="CK47" s="684"/>
      <c r="CL47" s="684"/>
      <c r="CM47" s="684"/>
      <c r="CN47" s="684"/>
      <c r="CO47" s="684"/>
      <c r="CP47" s="684"/>
      <c r="CQ47" s="685"/>
      <c r="CR47" s="686" t="s">
        <v>235</v>
      </c>
      <c r="CS47" s="711"/>
      <c r="CT47" s="711"/>
      <c r="CU47" s="711"/>
      <c r="CV47" s="711"/>
      <c r="CW47" s="711"/>
      <c r="CX47" s="711"/>
      <c r="CY47" s="712"/>
      <c r="CZ47" s="691" t="s">
        <v>235</v>
      </c>
      <c r="DA47" s="723"/>
      <c r="DB47" s="723"/>
      <c r="DC47" s="725"/>
      <c r="DD47" s="695" t="s">
        <v>175</v>
      </c>
      <c r="DE47" s="711"/>
      <c r="DF47" s="711"/>
      <c r="DG47" s="711"/>
      <c r="DH47" s="711"/>
      <c r="DI47" s="711"/>
      <c r="DJ47" s="711"/>
      <c r="DK47" s="712"/>
      <c r="DL47" s="771"/>
      <c r="DM47" s="772"/>
      <c r="DN47" s="772"/>
      <c r="DO47" s="772"/>
      <c r="DP47" s="772"/>
      <c r="DQ47" s="772"/>
      <c r="DR47" s="772"/>
      <c r="DS47" s="772"/>
      <c r="DT47" s="772"/>
      <c r="DU47" s="772"/>
      <c r="DV47" s="773"/>
      <c r="DW47" s="774"/>
      <c r="DX47" s="775"/>
      <c r="DY47" s="775"/>
      <c r="DZ47" s="775"/>
      <c r="EA47" s="775"/>
      <c r="EB47" s="775"/>
      <c r="EC47" s="776"/>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2"/>
      <c r="CE48" s="803"/>
      <c r="CF48" s="683" t="s">
        <v>367</v>
      </c>
      <c r="CG48" s="684"/>
      <c r="CH48" s="684"/>
      <c r="CI48" s="684"/>
      <c r="CJ48" s="684"/>
      <c r="CK48" s="684"/>
      <c r="CL48" s="684"/>
      <c r="CM48" s="684"/>
      <c r="CN48" s="684"/>
      <c r="CO48" s="684"/>
      <c r="CP48" s="684"/>
      <c r="CQ48" s="685"/>
      <c r="CR48" s="686" t="s">
        <v>175</v>
      </c>
      <c r="CS48" s="687"/>
      <c r="CT48" s="687"/>
      <c r="CU48" s="687"/>
      <c r="CV48" s="687"/>
      <c r="CW48" s="687"/>
      <c r="CX48" s="687"/>
      <c r="CY48" s="688"/>
      <c r="CZ48" s="691" t="s">
        <v>175</v>
      </c>
      <c r="DA48" s="692"/>
      <c r="DB48" s="692"/>
      <c r="DC48" s="704"/>
      <c r="DD48" s="695" t="s">
        <v>235</v>
      </c>
      <c r="DE48" s="687"/>
      <c r="DF48" s="687"/>
      <c r="DG48" s="687"/>
      <c r="DH48" s="687"/>
      <c r="DI48" s="687"/>
      <c r="DJ48" s="687"/>
      <c r="DK48" s="688"/>
      <c r="DL48" s="771"/>
      <c r="DM48" s="772"/>
      <c r="DN48" s="772"/>
      <c r="DO48" s="772"/>
      <c r="DP48" s="772"/>
      <c r="DQ48" s="772"/>
      <c r="DR48" s="772"/>
      <c r="DS48" s="772"/>
      <c r="DT48" s="772"/>
      <c r="DU48" s="772"/>
      <c r="DV48" s="773"/>
      <c r="DW48" s="774"/>
      <c r="DX48" s="775"/>
      <c r="DY48" s="775"/>
      <c r="DZ48" s="775"/>
      <c r="EA48" s="775"/>
      <c r="EB48" s="775"/>
      <c r="EC48" s="776"/>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7" t="s">
        <v>368</v>
      </c>
      <c r="CE49" s="728"/>
      <c r="CF49" s="728"/>
      <c r="CG49" s="728"/>
      <c r="CH49" s="728"/>
      <c r="CI49" s="728"/>
      <c r="CJ49" s="728"/>
      <c r="CK49" s="728"/>
      <c r="CL49" s="728"/>
      <c r="CM49" s="728"/>
      <c r="CN49" s="728"/>
      <c r="CO49" s="728"/>
      <c r="CP49" s="728"/>
      <c r="CQ49" s="729"/>
      <c r="CR49" s="777">
        <v>17415389</v>
      </c>
      <c r="CS49" s="757"/>
      <c r="CT49" s="757"/>
      <c r="CU49" s="757"/>
      <c r="CV49" s="757"/>
      <c r="CW49" s="757"/>
      <c r="CX49" s="757"/>
      <c r="CY49" s="788"/>
      <c r="CZ49" s="782">
        <v>100</v>
      </c>
      <c r="DA49" s="789"/>
      <c r="DB49" s="789"/>
      <c r="DC49" s="790"/>
      <c r="DD49" s="791">
        <v>9388196</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xuID/8H/c0xy3N8kFbezTKyPddOo1aZTk35dLSoTBaB2mLsAwWM1REwfZZM6BMTqdseSOkWsaHoXPxrI6BrTSQ==" saltValue="2QyaKtI8goFHfav5hUMpc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17" zoomScale="70" zoomScaleNormal="25" zoomScaleSheetLayoutView="70" workbookViewId="0">
      <selection activeCell="BS10" sqref="BS10:CG1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3" t="s">
        <v>370</v>
      </c>
      <c r="DK2" s="834"/>
      <c r="DL2" s="834"/>
      <c r="DM2" s="834"/>
      <c r="DN2" s="834"/>
      <c r="DO2" s="835"/>
      <c r="DP2" s="251"/>
      <c r="DQ2" s="833" t="s">
        <v>371</v>
      </c>
      <c r="DR2" s="834"/>
      <c r="DS2" s="834"/>
      <c r="DT2" s="834"/>
      <c r="DU2" s="834"/>
      <c r="DV2" s="834"/>
      <c r="DW2" s="834"/>
      <c r="DX2" s="834"/>
      <c r="DY2" s="834"/>
      <c r="DZ2" s="835"/>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6" t="s">
        <v>372</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7" t="s">
        <v>374</v>
      </c>
      <c r="B5" s="828"/>
      <c r="C5" s="828"/>
      <c r="D5" s="828"/>
      <c r="E5" s="828"/>
      <c r="F5" s="828"/>
      <c r="G5" s="828"/>
      <c r="H5" s="828"/>
      <c r="I5" s="828"/>
      <c r="J5" s="828"/>
      <c r="K5" s="828"/>
      <c r="L5" s="828"/>
      <c r="M5" s="828"/>
      <c r="N5" s="828"/>
      <c r="O5" s="828"/>
      <c r="P5" s="829"/>
      <c r="Q5" s="804" t="s">
        <v>375</v>
      </c>
      <c r="R5" s="805"/>
      <c r="S5" s="805"/>
      <c r="T5" s="805"/>
      <c r="U5" s="806"/>
      <c r="V5" s="804" t="s">
        <v>376</v>
      </c>
      <c r="W5" s="805"/>
      <c r="X5" s="805"/>
      <c r="Y5" s="805"/>
      <c r="Z5" s="806"/>
      <c r="AA5" s="804" t="s">
        <v>377</v>
      </c>
      <c r="AB5" s="805"/>
      <c r="AC5" s="805"/>
      <c r="AD5" s="805"/>
      <c r="AE5" s="805"/>
      <c r="AF5" s="837" t="s">
        <v>378</v>
      </c>
      <c r="AG5" s="805"/>
      <c r="AH5" s="805"/>
      <c r="AI5" s="805"/>
      <c r="AJ5" s="816"/>
      <c r="AK5" s="805" t="s">
        <v>379</v>
      </c>
      <c r="AL5" s="805"/>
      <c r="AM5" s="805"/>
      <c r="AN5" s="805"/>
      <c r="AO5" s="806"/>
      <c r="AP5" s="804" t="s">
        <v>380</v>
      </c>
      <c r="AQ5" s="805"/>
      <c r="AR5" s="805"/>
      <c r="AS5" s="805"/>
      <c r="AT5" s="806"/>
      <c r="AU5" s="804" t="s">
        <v>381</v>
      </c>
      <c r="AV5" s="805"/>
      <c r="AW5" s="805"/>
      <c r="AX5" s="805"/>
      <c r="AY5" s="816"/>
      <c r="AZ5" s="258"/>
      <c r="BA5" s="258"/>
      <c r="BB5" s="258"/>
      <c r="BC5" s="258"/>
      <c r="BD5" s="258"/>
      <c r="BE5" s="259"/>
      <c r="BF5" s="259"/>
      <c r="BG5" s="259"/>
      <c r="BH5" s="259"/>
      <c r="BI5" s="259"/>
      <c r="BJ5" s="259"/>
      <c r="BK5" s="259"/>
      <c r="BL5" s="259"/>
      <c r="BM5" s="259"/>
      <c r="BN5" s="259"/>
      <c r="BO5" s="259"/>
      <c r="BP5" s="259"/>
      <c r="BQ5" s="827" t="s">
        <v>382</v>
      </c>
      <c r="BR5" s="828"/>
      <c r="BS5" s="828"/>
      <c r="BT5" s="828"/>
      <c r="BU5" s="828"/>
      <c r="BV5" s="828"/>
      <c r="BW5" s="828"/>
      <c r="BX5" s="828"/>
      <c r="BY5" s="828"/>
      <c r="BZ5" s="828"/>
      <c r="CA5" s="828"/>
      <c r="CB5" s="828"/>
      <c r="CC5" s="828"/>
      <c r="CD5" s="828"/>
      <c r="CE5" s="828"/>
      <c r="CF5" s="828"/>
      <c r="CG5" s="829"/>
      <c r="CH5" s="804" t="s">
        <v>383</v>
      </c>
      <c r="CI5" s="805"/>
      <c r="CJ5" s="805"/>
      <c r="CK5" s="805"/>
      <c r="CL5" s="806"/>
      <c r="CM5" s="804" t="s">
        <v>384</v>
      </c>
      <c r="CN5" s="805"/>
      <c r="CO5" s="805"/>
      <c r="CP5" s="805"/>
      <c r="CQ5" s="806"/>
      <c r="CR5" s="804" t="s">
        <v>385</v>
      </c>
      <c r="CS5" s="805"/>
      <c r="CT5" s="805"/>
      <c r="CU5" s="805"/>
      <c r="CV5" s="806"/>
      <c r="CW5" s="804" t="s">
        <v>386</v>
      </c>
      <c r="CX5" s="805"/>
      <c r="CY5" s="805"/>
      <c r="CZ5" s="805"/>
      <c r="DA5" s="806"/>
      <c r="DB5" s="804" t="s">
        <v>387</v>
      </c>
      <c r="DC5" s="805"/>
      <c r="DD5" s="805"/>
      <c r="DE5" s="805"/>
      <c r="DF5" s="806"/>
      <c r="DG5" s="810" t="s">
        <v>388</v>
      </c>
      <c r="DH5" s="811"/>
      <c r="DI5" s="811"/>
      <c r="DJ5" s="811"/>
      <c r="DK5" s="812"/>
      <c r="DL5" s="810" t="s">
        <v>389</v>
      </c>
      <c r="DM5" s="811"/>
      <c r="DN5" s="811"/>
      <c r="DO5" s="811"/>
      <c r="DP5" s="812"/>
      <c r="DQ5" s="804" t="s">
        <v>390</v>
      </c>
      <c r="DR5" s="805"/>
      <c r="DS5" s="805"/>
      <c r="DT5" s="805"/>
      <c r="DU5" s="806"/>
      <c r="DV5" s="804" t="s">
        <v>381</v>
      </c>
      <c r="DW5" s="805"/>
      <c r="DX5" s="805"/>
      <c r="DY5" s="805"/>
      <c r="DZ5" s="816"/>
      <c r="EA5" s="256"/>
    </row>
    <row r="6" spans="1:131" s="257" customFormat="1" ht="26.25" customHeight="1" thickBot="1">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4"/>
      <c r="BA6" s="254"/>
      <c r="BB6" s="254"/>
      <c r="BC6" s="254"/>
      <c r="BD6" s="254"/>
      <c r="BE6" s="255"/>
      <c r="BF6" s="255"/>
      <c r="BG6" s="255"/>
      <c r="BH6" s="255"/>
      <c r="BI6" s="255"/>
      <c r="BJ6" s="255"/>
      <c r="BK6" s="255"/>
      <c r="BL6" s="255"/>
      <c r="BM6" s="255"/>
      <c r="BN6" s="255"/>
      <c r="BO6" s="255"/>
      <c r="BP6" s="255"/>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6"/>
    </row>
    <row r="7" spans="1:131" s="257" customFormat="1" ht="26.25" customHeight="1" thickTop="1">
      <c r="A7" s="260">
        <v>1</v>
      </c>
      <c r="B7" s="818" t="s">
        <v>391</v>
      </c>
      <c r="C7" s="819"/>
      <c r="D7" s="819"/>
      <c r="E7" s="819"/>
      <c r="F7" s="819"/>
      <c r="G7" s="819"/>
      <c r="H7" s="819"/>
      <c r="I7" s="819"/>
      <c r="J7" s="819"/>
      <c r="K7" s="819"/>
      <c r="L7" s="819"/>
      <c r="M7" s="819"/>
      <c r="N7" s="819"/>
      <c r="O7" s="819"/>
      <c r="P7" s="820"/>
      <c r="Q7" s="821">
        <v>18423</v>
      </c>
      <c r="R7" s="822"/>
      <c r="S7" s="822"/>
      <c r="T7" s="822"/>
      <c r="U7" s="822"/>
      <c r="V7" s="822">
        <v>17415</v>
      </c>
      <c r="W7" s="822"/>
      <c r="X7" s="822"/>
      <c r="Y7" s="822"/>
      <c r="Z7" s="822"/>
      <c r="AA7" s="822">
        <v>1007</v>
      </c>
      <c r="AB7" s="822"/>
      <c r="AC7" s="822"/>
      <c r="AD7" s="822"/>
      <c r="AE7" s="823"/>
      <c r="AF7" s="824">
        <v>922</v>
      </c>
      <c r="AG7" s="825"/>
      <c r="AH7" s="825"/>
      <c r="AI7" s="825"/>
      <c r="AJ7" s="826"/>
      <c r="AK7" s="861">
        <v>634</v>
      </c>
      <c r="AL7" s="862"/>
      <c r="AM7" s="862"/>
      <c r="AN7" s="862"/>
      <c r="AO7" s="862"/>
      <c r="AP7" s="862">
        <v>12653</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t="s">
        <v>599</v>
      </c>
      <c r="BT7" s="866"/>
      <c r="BU7" s="866"/>
      <c r="BV7" s="866"/>
      <c r="BW7" s="866"/>
      <c r="BX7" s="866"/>
      <c r="BY7" s="866"/>
      <c r="BZ7" s="866"/>
      <c r="CA7" s="866"/>
      <c r="CB7" s="866"/>
      <c r="CC7" s="866"/>
      <c r="CD7" s="866"/>
      <c r="CE7" s="866"/>
      <c r="CF7" s="866"/>
      <c r="CG7" s="867"/>
      <c r="CH7" s="858">
        <v>-1</v>
      </c>
      <c r="CI7" s="859"/>
      <c r="CJ7" s="859"/>
      <c r="CK7" s="859"/>
      <c r="CL7" s="860"/>
      <c r="CM7" s="858">
        <v>52</v>
      </c>
      <c r="CN7" s="859"/>
      <c r="CO7" s="859"/>
      <c r="CP7" s="859"/>
      <c r="CQ7" s="860"/>
      <c r="CR7" s="858">
        <v>5</v>
      </c>
      <c r="CS7" s="859"/>
      <c r="CT7" s="859"/>
      <c r="CU7" s="859"/>
      <c r="CV7" s="860"/>
      <c r="CW7" s="858" t="s">
        <v>594</v>
      </c>
      <c r="CX7" s="859"/>
      <c r="CY7" s="859"/>
      <c r="CZ7" s="859"/>
      <c r="DA7" s="860"/>
      <c r="DB7" s="858">
        <v>31</v>
      </c>
      <c r="DC7" s="859"/>
      <c r="DD7" s="859"/>
      <c r="DE7" s="859"/>
      <c r="DF7" s="860"/>
      <c r="DG7" s="858" t="s">
        <v>594</v>
      </c>
      <c r="DH7" s="859"/>
      <c r="DI7" s="859"/>
      <c r="DJ7" s="859"/>
      <c r="DK7" s="860"/>
      <c r="DL7" s="858" t="s">
        <v>594</v>
      </c>
      <c r="DM7" s="859"/>
      <c r="DN7" s="859"/>
      <c r="DO7" s="859"/>
      <c r="DP7" s="860"/>
      <c r="DQ7" s="858" t="s">
        <v>594</v>
      </c>
      <c r="DR7" s="859"/>
      <c r="DS7" s="859"/>
      <c r="DT7" s="859"/>
      <c r="DU7" s="860"/>
      <c r="DV7" s="839"/>
      <c r="DW7" s="840"/>
      <c r="DX7" s="840"/>
      <c r="DY7" s="840"/>
      <c r="DZ7" s="841"/>
      <c r="EA7" s="256"/>
    </row>
    <row r="8" spans="1:131" s="257" customFormat="1" ht="26.25" customHeight="1">
      <c r="A8" s="263">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51"/>
      <c r="AL8" s="852"/>
      <c r="AM8" s="852"/>
      <c r="AN8" s="852"/>
      <c r="AO8" s="852"/>
      <c r="AP8" s="852"/>
      <c r="AQ8" s="852"/>
      <c r="AR8" s="852"/>
      <c r="AS8" s="852"/>
      <c r="AT8" s="852"/>
      <c r="AU8" s="853"/>
      <c r="AV8" s="853"/>
      <c r="AW8" s="853"/>
      <c r="AX8" s="853"/>
      <c r="AY8" s="854"/>
      <c r="AZ8" s="254"/>
      <c r="BA8" s="254"/>
      <c r="BB8" s="254"/>
      <c r="BC8" s="254"/>
      <c r="BD8" s="254"/>
      <c r="BE8" s="255"/>
      <c r="BF8" s="255"/>
      <c r="BG8" s="255"/>
      <c r="BH8" s="255"/>
      <c r="BI8" s="255"/>
      <c r="BJ8" s="255"/>
      <c r="BK8" s="255"/>
      <c r="BL8" s="255"/>
      <c r="BM8" s="255"/>
      <c r="BN8" s="255"/>
      <c r="BO8" s="255"/>
      <c r="BP8" s="255"/>
      <c r="BQ8" s="264">
        <v>2</v>
      </c>
      <c r="BR8" s="265"/>
      <c r="BS8" s="855"/>
      <c r="BT8" s="856"/>
      <c r="BU8" s="856"/>
      <c r="BV8" s="856"/>
      <c r="BW8" s="856"/>
      <c r="BX8" s="856"/>
      <c r="BY8" s="856"/>
      <c r="BZ8" s="856"/>
      <c r="CA8" s="856"/>
      <c r="CB8" s="856"/>
      <c r="CC8" s="856"/>
      <c r="CD8" s="856"/>
      <c r="CE8" s="856"/>
      <c r="CF8" s="856"/>
      <c r="CG8" s="857"/>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6"/>
    </row>
    <row r="9" spans="1:131" s="257" customFormat="1" ht="26.25" customHeight="1">
      <c r="A9" s="263">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4"/>
      <c r="BA9" s="254"/>
      <c r="BB9" s="254"/>
      <c r="BC9" s="254"/>
      <c r="BD9" s="254"/>
      <c r="BE9" s="255"/>
      <c r="BF9" s="255"/>
      <c r="BG9" s="255"/>
      <c r="BH9" s="255"/>
      <c r="BI9" s="255"/>
      <c r="BJ9" s="255"/>
      <c r="BK9" s="255"/>
      <c r="BL9" s="255"/>
      <c r="BM9" s="255"/>
      <c r="BN9" s="255"/>
      <c r="BO9" s="255"/>
      <c r="BP9" s="255"/>
      <c r="BQ9" s="264">
        <v>3</v>
      </c>
      <c r="BR9" s="265"/>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c r="A10" s="263">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4"/>
      <c r="BA10" s="254"/>
      <c r="BB10" s="254"/>
      <c r="BC10" s="254"/>
      <c r="BD10" s="254"/>
      <c r="BE10" s="255"/>
      <c r="BF10" s="255"/>
      <c r="BG10" s="255"/>
      <c r="BH10" s="255"/>
      <c r="BI10" s="255"/>
      <c r="BJ10" s="255"/>
      <c r="BK10" s="255"/>
      <c r="BL10" s="255"/>
      <c r="BM10" s="255"/>
      <c r="BN10" s="255"/>
      <c r="BO10" s="255"/>
      <c r="BP10" s="255"/>
      <c r="BQ10" s="264">
        <v>4</v>
      </c>
      <c r="BR10" s="265"/>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c r="A11" s="263">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4"/>
      <c r="BA11" s="254"/>
      <c r="BB11" s="254"/>
      <c r="BC11" s="254"/>
      <c r="BD11" s="254"/>
      <c r="BE11" s="255"/>
      <c r="BF11" s="255"/>
      <c r="BG11" s="255"/>
      <c r="BH11" s="255"/>
      <c r="BI11" s="255"/>
      <c r="BJ11" s="255"/>
      <c r="BK11" s="255"/>
      <c r="BL11" s="255"/>
      <c r="BM11" s="255"/>
      <c r="BN11" s="255"/>
      <c r="BO11" s="255"/>
      <c r="BP11" s="255"/>
      <c r="BQ11" s="264">
        <v>5</v>
      </c>
      <c r="BR11" s="265"/>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c r="A12" s="263">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4"/>
      <c r="BA12" s="254"/>
      <c r="BB12" s="254"/>
      <c r="BC12" s="254"/>
      <c r="BD12" s="254"/>
      <c r="BE12" s="255"/>
      <c r="BF12" s="255"/>
      <c r="BG12" s="255"/>
      <c r="BH12" s="255"/>
      <c r="BI12" s="255"/>
      <c r="BJ12" s="255"/>
      <c r="BK12" s="255"/>
      <c r="BL12" s="255"/>
      <c r="BM12" s="255"/>
      <c r="BN12" s="255"/>
      <c r="BO12" s="255"/>
      <c r="BP12" s="255"/>
      <c r="BQ12" s="264">
        <v>6</v>
      </c>
      <c r="BR12" s="265"/>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c r="A13" s="263">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4"/>
      <c r="BA13" s="254"/>
      <c r="BB13" s="254"/>
      <c r="BC13" s="254"/>
      <c r="BD13" s="254"/>
      <c r="BE13" s="255"/>
      <c r="BF13" s="255"/>
      <c r="BG13" s="255"/>
      <c r="BH13" s="255"/>
      <c r="BI13" s="255"/>
      <c r="BJ13" s="255"/>
      <c r="BK13" s="255"/>
      <c r="BL13" s="255"/>
      <c r="BM13" s="255"/>
      <c r="BN13" s="255"/>
      <c r="BO13" s="255"/>
      <c r="BP13" s="255"/>
      <c r="BQ13" s="264">
        <v>7</v>
      </c>
      <c r="BR13" s="265"/>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c r="A14" s="263">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4"/>
      <c r="BA14" s="254"/>
      <c r="BB14" s="254"/>
      <c r="BC14" s="254"/>
      <c r="BD14" s="254"/>
      <c r="BE14" s="255"/>
      <c r="BF14" s="255"/>
      <c r="BG14" s="255"/>
      <c r="BH14" s="255"/>
      <c r="BI14" s="255"/>
      <c r="BJ14" s="255"/>
      <c r="BK14" s="255"/>
      <c r="BL14" s="255"/>
      <c r="BM14" s="255"/>
      <c r="BN14" s="255"/>
      <c r="BO14" s="255"/>
      <c r="BP14" s="255"/>
      <c r="BQ14" s="264">
        <v>8</v>
      </c>
      <c r="BR14" s="265"/>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c r="A15" s="263">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4"/>
      <c r="BA15" s="254"/>
      <c r="BB15" s="254"/>
      <c r="BC15" s="254"/>
      <c r="BD15" s="254"/>
      <c r="BE15" s="255"/>
      <c r="BF15" s="255"/>
      <c r="BG15" s="255"/>
      <c r="BH15" s="255"/>
      <c r="BI15" s="255"/>
      <c r="BJ15" s="255"/>
      <c r="BK15" s="255"/>
      <c r="BL15" s="255"/>
      <c r="BM15" s="255"/>
      <c r="BN15" s="255"/>
      <c r="BO15" s="255"/>
      <c r="BP15" s="255"/>
      <c r="BQ15" s="264">
        <v>9</v>
      </c>
      <c r="BR15" s="265"/>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c r="A16" s="263">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4"/>
      <c r="BA16" s="254"/>
      <c r="BB16" s="254"/>
      <c r="BC16" s="254"/>
      <c r="BD16" s="254"/>
      <c r="BE16" s="255"/>
      <c r="BF16" s="255"/>
      <c r="BG16" s="255"/>
      <c r="BH16" s="255"/>
      <c r="BI16" s="255"/>
      <c r="BJ16" s="255"/>
      <c r="BK16" s="255"/>
      <c r="BL16" s="255"/>
      <c r="BM16" s="255"/>
      <c r="BN16" s="255"/>
      <c r="BO16" s="255"/>
      <c r="BP16" s="255"/>
      <c r="BQ16" s="264">
        <v>10</v>
      </c>
      <c r="BR16" s="265"/>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c r="A17" s="263">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4"/>
      <c r="BA17" s="254"/>
      <c r="BB17" s="254"/>
      <c r="BC17" s="254"/>
      <c r="BD17" s="254"/>
      <c r="BE17" s="255"/>
      <c r="BF17" s="255"/>
      <c r="BG17" s="255"/>
      <c r="BH17" s="255"/>
      <c r="BI17" s="255"/>
      <c r="BJ17" s="255"/>
      <c r="BK17" s="255"/>
      <c r="BL17" s="255"/>
      <c r="BM17" s="255"/>
      <c r="BN17" s="255"/>
      <c r="BO17" s="255"/>
      <c r="BP17" s="255"/>
      <c r="BQ17" s="264">
        <v>11</v>
      </c>
      <c r="BR17" s="265"/>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c r="A18" s="263">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4"/>
      <c r="BA18" s="254"/>
      <c r="BB18" s="254"/>
      <c r="BC18" s="254"/>
      <c r="BD18" s="254"/>
      <c r="BE18" s="255"/>
      <c r="BF18" s="255"/>
      <c r="BG18" s="255"/>
      <c r="BH18" s="255"/>
      <c r="BI18" s="255"/>
      <c r="BJ18" s="255"/>
      <c r="BK18" s="255"/>
      <c r="BL18" s="255"/>
      <c r="BM18" s="255"/>
      <c r="BN18" s="255"/>
      <c r="BO18" s="255"/>
      <c r="BP18" s="255"/>
      <c r="BQ18" s="264">
        <v>12</v>
      </c>
      <c r="BR18" s="265"/>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c r="A19" s="263">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4"/>
      <c r="BA19" s="254"/>
      <c r="BB19" s="254"/>
      <c r="BC19" s="254"/>
      <c r="BD19" s="254"/>
      <c r="BE19" s="255"/>
      <c r="BF19" s="255"/>
      <c r="BG19" s="255"/>
      <c r="BH19" s="255"/>
      <c r="BI19" s="255"/>
      <c r="BJ19" s="255"/>
      <c r="BK19" s="255"/>
      <c r="BL19" s="255"/>
      <c r="BM19" s="255"/>
      <c r="BN19" s="255"/>
      <c r="BO19" s="255"/>
      <c r="BP19" s="255"/>
      <c r="BQ19" s="264">
        <v>13</v>
      </c>
      <c r="BR19" s="265"/>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c r="A20" s="263">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4"/>
      <c r="BA20" s="254"/>
      <c r="BB20" s="254"/>
      <c r="BC20" s="254"/>
      <c r="BD20" s="254"/>
      <c r="BE20" s="255"/>
      <c r="BF20" s="255"/>
      <c r="BG20" s="255"/>
      <c r="BH20" s="255"/>
      <c r="BI20" s="255"/>
      <c r="BJ20" s="255"/>
      <c r="BK20" s="255"/>
      <c r="BL20" s="255"/>
      <c r="BM20" s="255"/>
      <c r="BN20" s="255"/>
      <c r="BO20" s="255"/>
      <c r="BP20" s="255"/>
      <c r="BQ20" s="264">
        <v>14</v>
      </c>
      <c r="BR20" s="265"/>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c r="A21" s="263">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4"/>
      <c r="BA21" s="254"/>
      <c r="BB21" s="254"/>
      <c r="BC21" s="254"/>
      <c r="BD21" s="254"/>
      <c r="BE21" s="255"/>
      <c r="BF21" s="255"/>
      <c r="BG21" s="255"/>
      <c r="BH21" s="255"/>
      <c r="BI21" s="255"/>
      <c r="BJ21" s="255"/>
      <c r="BK21" s="255"/>
      <c r="BL21" s="255"/>
      <c r="BM21" s="255"/>
      <c r="BN21" s="255"/>
      <c r="BO21" s="255"/>
      <c r="BP21" s="255"/>
      <c r="BQ21" s="264">
        <v>15</v>
      </c>
      <c r="BR21" s="265"/>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c r="A22" s="263">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392</v>
      </c>
      <c r="BA22" s="893"/>
      <c r="BB22" s="893"/>
      <c r="BC22" s="893"/>
      <c r="BD22" s="894"/>
      <c r="BE22" s="255"/>
      <c r="BF22" s="255"/>
      <c r="BG22" s="255"/>
      <c r="BH22" s="255"/>
      <c r="BI22" s="255"/>
      <c r="BJ22" s="255"/>
      <c r="BK22" s="255"/>
      <c r="BL22" s="255"/>
      <c r="BM22" s="255"/>
      <c r="BN22" s="255"/>
      <c r="BO22" s="255"/>
      <c r="BP22" s="255"/>
      <c r="BQ22" s="264">
        <v>16</v>
      </c>
      <c r="BR22" s="265"/>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c r="A23" s="266" t="s">
        <v>393</v>
      </c>
      <c r="B23" s="877" t="s">
        <v>394</v>
      </c>
      <c r="C23" s="878"/>
      <c r="D23" s="878"/>
      <c r="E23" s="878"/>
      <c r="F23" s="878"/>
      <c r="G23" s="878"/>
      <c r="H23" s="878"/>
      <c r="I23" s="878"/>
      <c r="J23" s="878"/>
      <c r="K23" s="878"/>
      <c r="L23" s="878"/>
      <c r="M23" s="878"/>
      <c r="N23" s="878"/>
      <c r="O23" s="878"/>
      <c r="P23" s="879"/>
      <c r="Q23" s="880"/>
      <c r="R23" s="881"/>
      <c r="S23" s="881"/>
      <c r="T23" s="881"/>
      <c r="U23" s="881"/>
      <c r="V23" s="881"/>
      <c r="W23" s="881"/>
      <c r="X23" s="881"/>
      <c r="Y23" s="881"/>
      <c r="Z23" s="881"/>
      <c r="AA23" s="881"/>
      <c r="AB23" s="881"/>
      <c r="AC23" s="881"/>
      <c r="AD23" s="881"/>
      <c r="AE23" s="882"/>
      <c r="AF23" s="883">
        <v>922</v>
      </c>
      <c r="AG23" s="881"/>
      <c r="AH23" s="881"/>
      <c r="AI23" s="881"/>
      <c r="AJ23" s="884"/>
      <c r="AK23" s="885"/>
      <c r="AL23" s="886"/>
      <c r="AM23" s="886"/>
      <c r="AN23" s="886"/>
      <c r="AO23" s="886"/>
      <c r="AP23" s="881"/>
      <c r="AQ23" s="881"/>
      <c r="AR23" s="881"/>
      <c r="AS23" s="881"/>
      <c r="AT23" s="881"/>
      <c r="AU23" s="887"/>
      <c r="AV23" s="887"/>
      <c r="AW23" s="887"/>
      <c r="AX23" s="887"/>
      <c r="AY23" s="888"/>
      <c r="AZ23" s="896" t="s">
        <v>395</v>
      </c>
      <c r="BA23" s="897"/>
      <c r="BB23" s="897"/>
      <c r="BC23" s="897"/>
      <c r="BD23" s="898"/>
      <c r="BE23" s="255"/>
      <c r="BF23" s="255"/>
      <c r="BG23" s="255"/>
      <c r="BH23" s="255"/>
      <c r="BI23" s="255"/>
      <c r="BJ23" s="255"/>
      <c r="BK23" s="255"/>
      <c r="BL23" s="255"/>
      <c r="BM23" s="255"/>
      <c r="BN23" s="255"/>
      <c r="BO23" s="255"/>
      <c r="BP23" s="255"/>
      <c r="BQ23" s="264">
        <v>17</v>
      </c>
      <c r="BR23" s="265"/>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c r="A24" s="895" t="s">
        <v>396</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c r="A25" s="836" t="s">
        <v>397</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4"/>
      <c r="BK25" s="254"/>
      <c r="BL25" s="254"/>
      <c r="BM25" s="254"/>
      <c r="BN25" s="254"/>
      <c r="BO25" s="267"/>
      <c r="BP25" s="267"/>
      <c r="BQ25" s="264">
        <v>19</v>
      </c>
      <c r="BR25" s="265"/>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c r="A26" s="827" t="s">
        <v>374</v>
      </c>
      <c r="B26" s="828"/>
      <c r="C26" s="828"/>
      <c r="D26" s="828"/>
      <c r="E26" s="828"/>
      <c r="F26" s="828"/>
      <c r="G26" s="828"/>
      <c r="H26" s="828"/>
      <c r="I26" s="828"/>
      <c r="J26" s="828"/>
      <c r="K26" s="828"/>
      <c r="L26" s="828"/>
      <c r="M26" s="828"/>
      <c r="N26" s="828"/>
      <c r="O26" s="828"/>
      <c r="P26" s="829"/>
      <c r="Q26" s="804" t="s">
        <v>398</v>
      </c>
      <c r="R26" s="805"/>
      <c r="S26" s="805"/>
      <c r="T26" s="805"/>
      <c r="U26" s="806"/>
      <c r="V26" s="804" t="s">
        <v>399</v>
      </c>
      <c r="W26" s="805"/>
      <c r="X26" s="805"/>
      <c r="Y26" s="805"/>
      <c r="Z26" s="806"/>
      <c r="AA26" s="804" t="s">
        <v>400</v>
      </c>
      <c r="AB26" s="805"/>
      <c r="AC26" s="805"/>
      <c r="AD26" s="805"/>
      <c r="AE26" s="805"/>
      <c r="AF26" s="899" t="s">
        <v>401</v>
      </c>
      <c r="AG26" s="900"/>
      <c r="AH26" s="900"/>
      <c r="AI26" s="900"/>
      <c r="AJ26" s="901"/>
      <c r="AK26" s="805" t="s">
        <v>402</v>
      </c>
      <c r="AL26" s="805"/>
      <c r="AM26" s="805"/>
      <c r="AN26" s="805"/>
      <c r="AO26" s="806"/>
      <c r="AP26" s="804" t="s">
        <v>403</v>
      </c>
      <c r="AQ26" s="805"/>
      <c r="AR26" s="805"/>
      <c r="AS26" s="805"/>
      <c r="AT26" s="806"/>
      <c r="AU26" s="804" t="s">
        <v>404</v>
      </c>
      <c r="AV26" s="805"/>
      <c r="AW26" s="805"/>
      <c r="AX26" s="805"/>
      <c r="AY26" s="806"/>
      <c r="AZ26" s="804" t="s">
        <v>405</v>
      </c>
      <c r="BA26" s="805"/>
      <c r="BB26" s="805"/>
      <c r="BC26" s="805"/>
      <c r="BD26" s="806"/>
      <c r="BE26" s="804" t="s">
        <v>381</v>
      </c>
      <c r="BF26" s="805"/>
      <c r="BG26" s="805"/>
      <c r="BH26" s="805"/>
      <c r="BI26" s="816"/>
      <c r="BJ26" s="254"/>
      <c r="BK26" s="254"/>
      <c r="BL26" s="254"/>
      <c r="BM26" s="254"/>
      <c r="BN26" s="254"/>
      <c r="BO26" s="267"/>
      <c r="BP26" s="267"/>
      <c r="BQ26" s="264">
        <v>20</v>
      </c>
      <c r="BR26" s="265"/>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4"/>
      <c r="BK27" s="254"/>
      <c r="BL27" s="254"/>
      <c r="BM27" s="254"/>
      <c r="BN27" s="254"/>
      <c r="BO27" s="267"/>
      <c r="BP27" s="267"/>
      <c r="BQ27" s="264">
        <v>21</v>
      </c>
      <c r="BR27" s="265"/>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c r="A28" s="268">
        <v>1</v>
      </c>
      <c r="B28" s="818" t="s">
        <v>406</v>
      </c>
      <c r="C28" s="819"/>
      <c r="D28" s="819"/>
      <c r="E28" s="819"/>
      <c r="F28" s="819"/>
      <c r="G28" s="819"/>
      <c r="H28" s="819"/>
      <c r="I28" s="819"/>
      <c r="J28" s="819"/>
      <c r="K28" s="819"/>
      <c r="L28" s="819"/>
      <c r="M28" s="819"/>
      <c r="N28" s="819"/>
      <c r="O28" s="819"/>
      <c r="P28" s="820"/>
      <c r="Q28" s="909">
        <v>3562</v>
      </c>
      <c r="R28" s="910"/>
      <c r="S28" s="910"/>
      <c r="T28" s="910"/>
      <c r="U28" s="910"/>
      <c r="V28" s="910">
        <v>3438</v>
      </c>
      <c r="W28" s="910"/>
      <c r="X28" s="910"/>
      <c r="Y28" s="910"/>
      <c r="Z28" s="910"/>
      <c r="AA28" s="910">
        <v>124</v>
      </c>
      <c r="AB28" s="910"/>
      <c r="AC28" s="910"/>
      <c r="AD28" s="910"/>
      <c r="AE28" s="911"/>
      <c r="AF28" s="912">
        <v>124</v>
      </c>
      <c r="AG28" s="910"/>
      <c r="AH28" s="910"/>
      <c r="AI28" s="910"/>
      <c r="AJ28" s="913"/>
      <c r="AK28" s="914">
        <v>230</v>
      </c>
      <c r="AL28" s="905"/>
      <c r="AM28" s="905"/>
      <c r="AN28" s="905"/>
      <c r="AO28" s="905"/>
      <c r="AP28" s="905" t="s">
        <v>594</v>
      </c>
      <c r="AQ28" s="905"/>
      <c r="AR28" s="905"/>
      <c r="AS28" s="905"/>
      <c r="AT28" s="905"/>
      <c r="AU28" s="905" t="s">
        <v>594</v>
      </c>
      <c r="AV28" s="905"/>
      <c r="AW28" s="905"/>
      <c r="AX28" s="905"/>
      <c r="AY28" s="905"/>
      <c r="AZ28" s="906" t="s">
        <v>594</v>
      </c>
      <c r="BA28" s="906"/>
      <c r="BB28" s="906"/>
      <c r="BC28" s="906"/>
      <c r="BD28" s="906"/>
      <c r="BE28" s="907"/>
      <c r="BF28" s="907"/>
      <c r="BG28" s="907"/>
      <c r="BH28" s="907"/>
      <c r="BI28" s="908"/>
      <c r="BJ28" s="254"/>
      <c r="BK28" s="254"/>
      <c r="BL28" s="254"/>
      <c r="BM28" s="254"/>
      <c r="BN28" s="254"/>
      <c r="BO28" s="267"/>
      <c r="BP28" s="267"/>
      <c r="BQ28" s="264">
        <v>22</v>
      </c>
      <c r="BR28" s="265"/>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c r="A29" s="268">
        <v>2</v>
      </c>
      <c r="B29" s="842" t="s">
        <v>407</v>
      </c>
      <c r="C29" s="843"/>
      <c r="D29" s="843"/>
      <c r="E29" s="843"/>
      <c r="F29" s="843"/>
      <c r="G29" s="843"/>
      <c r="H29" s="843"/>
      <c r="I29" s="843"/>
      <c r="J29" s="843"/>
      <c r="K29" s="843"/>
      <c r="L29" s="843"/>
      <c r="M29" s="843"/>
      <c r="N29" s="843"/>
      <c r="O29" s="843"/>
      <c r="P29" s="844"/>
      <c r="Q29" s="845">
        <v>2763</v>
      </c>
      <c r="R29" s="846"/>
      <c r="S29" s="846"/>
      <c r="T29" s="846"/>
      <c r="U29" s="846"/>
      <c r="V29" s="846">
        <v>2515</v>
      </c>
      <c r="W29" s="846"/>
      <c r="X29" s="846"/>
      <c r="Y29" s="846"/>
      <c r="Z29" s="846"/>
      <c r="AA29" s="846">
        <v>248</v>
      </c>
      <c r="AB29" s="846"/>
      <c r="AC29" s="846"/>
      <c r="AD29" s="846"/>
      <c r="AE29" s="847"/>
      <c r="AF29" s="848">
        <v>248</v>
      </c>
      <c r="AG29" s="849"/>
      <c r="AH29" s="849"/>
      <c r="AI29" s="849"/>
      <c r="AJ29" s="850"/>
      <c r="AK29" s="917">
        <v>534</v>
      </c>
      <c r="AL29" s="918"/>
      <c r="AM29" s="918"/>
      <c r="AN29" s="918"/>
      <c r="AO29" s="918"/>
      <c r="AP29" s="918" t="s">
        <v>594</v>
      </c>
      <c r="AQ29" s="918"/>
      <c r="AR29" s="918"/>
      <c r="AS29" s="918"/>
      <c r="AT29" s="918"/>
      <c r="AU29" s="918" t="s">
        <v>594</v>
      </c>
      <c r="AV29" s="918"/>
      <c r="AW29" s="918"/>
      <c r="AX29" s="918"/>
      <c r="AY29" s="918"/>
      <c r="AZ29" s="919" t="s">
        <v>594</v>
      </c>
      <c r="BA29" s="919"/>
      <c r="BB29" s="919"/>
      <c r="BC29" s="919"/>
      <c r="BD29" s="919"/>
      <c r="BE29" s="915"/>
      <c r="BF29" s="915"/>
      <c r="BG29" s="915"/>
      <c r="BH29" s="915"/>
      <c r="BI29" s="916"/>
      <c r="BJ29" s="254"/>
      <c r="BK29" s="254"/>
      <c r="BL29" s="254"/>
      <c r="BM29" s="254"/>
      <c r="BN29" s="254"/>
      <c r="BO29" s="267"/>
      <c r="BP29" s="267"/>
      <c r="BQ29" s="264">
        <v>23</v>
      </c>
      <c r="BR29" s="265"/>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c r="A30" s="268">
        <v>3</v>
      </c>
      <c r="B30" s="842" t="s">
        <v>408</v>
      </c>
      <c r="C30" s="843"/>
      <c r="D30" s="843"/>
      <c r="E30" s="843"/>
      <c r="F30" s="843"/>
      <c r="G30" s="843"/>
      <c r="H30" s="843"/>
      <c r="I30" s="843"/>
      <c r="J30" s="843"/>
      <c r="K30" s="843"/>
      <c r="L30" s="843"/>
      <c r="M30" s="843"/>
      <c r="N30" s="843"/>
      <c r="O30" s="843"/>
      <c r="P30" s="844"/>
      <c r="Q30" s="845">
        <v>537</v>
      </c>
      <c r="R30" s="846"/>
      <c r="S30" s="846"/>
      <c r="T30" s="846"/>
      <c r="U30" s="846"/>
      <c r="V30" s="846">
        <v>528</v>
      </c>
      <c r="W30" s="846"/>
      <c r="X30" s="846"/>
      <c r="Y30" s="846"/>
      <c r="Z30" s="846"/>
      <c r="AA30" s="846">
        <v>9</v>
      </c>
      <c r="AB30" s="846"/>
      <c r="AC30" s="846"/>
      <c r="AD30" s="846"/>
      <c r="AE30" s="847"/>
      <c r="AF30" s="848">
        <v>9</v>
      </c>
      <c r="AG30" s="849"/>
      <c r="AH30" s="849"/>
      <c r="AI30" s="849"/>
      <c r="AJ30" s="850"/>
      <c r="AK30" s="917">
        <v>88</v>
      </c>
      <c r="AL30" s="918"/>
      <c r="AM30" s="918"/>
      <c r="AN30" s="918"/>
      <c r="AO30" s="918"/>
      <c r="AP30" s="918" t="s">
        <v>594</v>
      </c>
      <c r="AQ30" s="918"/>
      <c r="AR30" s="918"/>
      <c r="AS30" s="918"/>
      <c r="AT30" s="918"/>
      <c r="AU30" s="918" t="s">
        <v>594</v>
      </c>
      <c r="AV30" s="918"/>
      <c r="AW30" s="918"/>
      <c r="AX30" s="918"/>
      <c r="AY30" s="918"/>
      <c r="AZ30" s="919" t="s">
        <v>594</v>
      </c>
      <c r="BA30" s="919"/>
      <c r="BB30" s="919"/>
      <c r="BC30" s="919"/>
      <c r="BD30" s="919"/>
      <c r="BE30" s="915"/>
      <c r="BF30" s="915"/>
      <c r="BG30" s="915"/>
      <c r="BH30" s="915"/>
      <c r="BI30" s="916"/>
      <c r="BJ30" s="254"/>
      <c r="BK30" s="254"/>
      <c r="BL30" s="254"/>
      <c r="BM30" s="254"/>
      <c r="BN30" s="254"/>
      <c r="BO30" s="267"/>
      <c r="BP30" s="267"/>
      <c r="BQ30" s="264">
        <v>24</v>
      </c>
      <c r="BR30" s="265"/>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c r="A31" s="268">
        <v>4</v>
      </c>
      <c r="B31" s="842" t="s">
        <v>409</v>
      </c>
      <c r="C31" s="843"/>
      <c r="D31" s="843"/>
      <c r="E31" s="843"/>
      <c r="F31" s="843"/>
      <c r="G31" s="843"/>
      <c r="H31" s="843"/>
      <c r="I31" s="843"/>
      <c r="J31" s="843"/>
      <c r="K31" s="843"/>
      <c r="L31" s="843"/>
      <c r="M31" s="843"/>
      <c r="N31" s="843"/>
      <c r="O31" s="843"/>
      <c r="P31" s="844"/>
      <c r="Q31" s="845">
        <v>775</v>
      </c>
      <c r="R31" s="846"/>
      <c r="S31" s="846"/>
      <c r="T31" s="846"/>
      <c r="U31" s="846"/>
      <c r="V31" s="846">
        <v>745</v>
      </c>
      <c r="W31" s="846"/>
      <c r="X31" s="846"/>
      <c r="Y31" s="846"/>
      <c r="Z31" s="846"/>
      <c r="AA31" s="846">
        <v>30</v>
      </c>
      <c r="AB31" s="846"/>
      <c r="AC31" s="846"/>
      <c r="AD31" s="846"/>
      <c r="AE31" s="847"/>
      <c r="AF31" s="848">
        <v>1466</v>
      </c>
      <c r="AG31" s="849"/>
      <c r="AH31" s="849"/>
      <c r="AI31" s="849"/>
      <c r="AJ31" s="850"/>
      <c r="AK31" s="917" t="s">
        <v>594</v>
      </c>
      <c r="AL31" s="918"/>
      <c r="AM31" s="918"/>
      <c r="AN31" s="918"/>
      <c r="AO31" s="918"/>
      <c r="AP31" s="918">
        <v>2258</v>
      </c>
      <c r="AQ31" s="918"/>
      <c r="AR31" s="918"/>
      <c r="AS31" s="918"/>
      <c r="AT31" s="918"/>
      <c r="AU31" s="918">
        <v>11</v>
      </c>
      <c r="AV31" s="918"/>
      <c r="AW31" s="918"/>
      <c r="AX31" s="918"/>
      <c r="AY31" s="918"/>
      <c r="AZ31" s="919" t="s">
        <v>594</v>
      </c>
      <c r="BA31" s="919"/>
      <c r="BB31" s="919"/>
      <c r="BC31" s="919"/>
      <c r="BD31" s="919"/>
      <c r="BE31" s="915" t="s">
        <v>410</v>
      </c>
      <c r="BF31" s="915"/>
      <c r="BG31" s="915"/>
      <c r="BH31" s="915"/>
      <c r="BI31" s="916"/>
      <c r="BJ31" s="254"/>
      <c r="BK31" s="254"/>
      <c r="BL31" s="254"/>
      <c r="BM31" s="254"/>
      <c r="BN31" s="254"/>
      <c r="BO31" s="267"/>
      <c r="BP31" s="267"/>
      <c r="BQ31" s="264">
        <v>25</v>
      </c>
      <c r="BR31" s="265"/>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c r="A32" s="268">
        <v>5</v>
      </c>
      <c r="B32" s="842" t="s">
        <v>411</v>
      </c>
      <c r="C32" s="843"/>
      <c r="D32" s="843"/>
      <c r="E32" s="843"/>
      <c r="F32" s="843"/>
      <c r="G32" s="843"/>
      <c r="H32" s="843"/>
      <c r="I32" s="843"/>
      <c r="J32" s="843"/>
      <c r="K32" s="843"/>
      <c r="L32" s="843"/>
      <c r="M32" s="843"/>
      <c r="N32" s="843"/>
      <c r="O32" s="843"/>
      <c r="P32" s="844"/>
      <c r="Q32" s="845">
        <v>806</v>
      </c>
      <c r="R32" s="846"/>
      <c r="S32" s="846"/>
      <c r="T32" s="846"/>
      <c r="U32" s="846"/>
      <c r="V32" s="846">
        <v>677</v>
      </c>
      <c r="W32" s="846"/>
      <c r="X32" s="846"/>
      <c r="Y32" s="846"/>
      <c r="Z32" s="846"/>
      <c r="AA32" s="846">
        <v>129</v>
      </c>
      <c r="AB32" s="846"/>
      <c r="AC32" s="846"/>
      <c r="AD32" s="846"/>
      <c r="AE32" s="847"/>
      <c r="AF32" s="848">
        <v>745</v>
      </c>
      <c r="AG32" s="849"/>
      <c r="AH32" s="849"/>
      <c r="AI32" s="849"/>
      <c r="AJ32" s="850"/>
      <c r="AK32" s="917">
        <v>170</v>
      </c>
      <c r="AL32" s="918"/>
      <c r="AM32" s="918"/>
      <c r="AN32" s="918"/>
      <c r="AO32" s="918"/>
      <c r="AP32" s="918">
        <v>1654</v>
      </c>
      <c r="AQ32" s="918"/>
      <c r="AR32" s="918"/>
      <c r="AS32" s="918"/>
      <c r="AT32" s="918"/>
      <c r="AU32" s="918">
        <v>842</v>
      </c>
      <c r="AV32" s="918"/>
      <c r="AW32" s="918"/>
      <c r="AX32" s="918"/>
      <c r="AY32" s="918"/>
      <c r="AZ32" s="919" t="s">
        <v>594</v>
      </c>
      <c r="BA32" s="919"/>
      <c r="BB32" s="919"/>
      <c r="BC32" s="919"/>
      <c r="BD32" s="919"/>
      <c r="BE32" s="915" t="s">
        <v>412</v>
      </c>
      <c r="BF32" s="915"/>
      <c r="BG32" s="915"/>
      <c r="BH32" s="915"/>
      <c r="BI32" s="916"/>
      <c r="BJ32" s="254"/>
      <c r="BK32" s="254"/>
      <c r="BL32" s="254"/>
      <c r="BM32" s="254"/>
      <c r="BN32" s="254"/>
      <c r="BO32" s="267"/>
      <c r="BP32" s="267"/>
      <c r="BQ32" s="264">
        <v>26</v>
      </c>
      <c r="BR32" s="265"/>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c r="A33" s="268">
        <v>6</v>
      </c>
      <c r="B33" s="842"/>
      <c r="C33" s="843"/>
      <c r="D33" s="843"/>
      <c r="E33" s="843"/>
      <c r="F33" s="843"/>
      <c r="G33" s="843"/>
      <c r="H33" s="843"/>
      <c r="I33" s="843"/>
      <c r="J33" s="843"/>
      <c r="K33" s="843"/>
      <c r="L33" s="843"/>
      <c r="M33" s="843"/>
      <c r="N33" s="843"/>
      <c r="O33" s="843"/>
      <c r="P33" s="844"/>
      <c r="Q33" s="845"/>
      <c r="R33" s="846"/>
      <c r="S33" s="846"/>
      <c r="T33" s="846"/>
      <c r="U33" s="846"/>
      <c r="V33" s="846"/>
      <c r="W33" s="846"/>
      <c r="X33" s="846"/>
      <c r="Y33" s="846"/>
      <c r="Z33" s="846"/>
      <c r="AA33" s="846"/>
      <c r="AB33" s="846"/>
      <c r="AC33" s="846"/>
      <c r="AD33" s="846"/>
      <c r="AE33" s="847"/>
      <c r="AF33" s="848"/>
      <c r="AG33" s="849"/>
      <c r="AH33" s="849"/>
      <c r="AI33" s="849"/>
      <c r="AJ33" s="850"/>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4"/>
      <c r="BK33" s="254"/>
      <c r="BL33" s="254"/>
      <c r="BM33" s="254"/>
      <c r="BN33" s="254"/>
      <c r="BO33" s="267"/>
      <c r="BP33" s="267"/>
      <c r="BQ33" s="264">
        <v>27</v>
      </c>
      <c r="BR33" s="265"/>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c r="A34" s="268">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4"/>
      <c r="BK34" s="254"/>
      <c r="BL34" s="254"/>
      <c r="BM34" s="254"/>
      <c r="BN34" s="254"/>
      <c r="BO34" s="267"/>
      <c r="BP34" s="267"/>
      <c r="BQ34" s="264">
        <v>28</v>
      </c>
      <c r="BR34" s="265"/>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c r="A35" s="268">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c r="A36" s="268">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c r="A37" s="268">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c r="A38" s="268">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c r="A39" s="268">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c r="A40" s="263">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c r="A41" s="263">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c r="A42" s="263">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c r="A43" s="263">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c r="A44" s="263">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c r="A45" s="263">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c r="A46" s="263">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c r="A47" s="263">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c r="A48" s="263">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c r="A49" s="263">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c r="A50" s="263">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c r="A51" s="263">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c r="A52" s="263">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c r="A53" s="263">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c r="A54" s="263">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c r="A55" s="263">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c r="A56" s="263">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c r="A57" s="263">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c r="A58" s="263">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c r="A59" s="263">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c r="A60" s="263">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c r="A61" s="263">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c r="A62" s="263">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413</v>
      </c>
      <c r="BK62" s="893"/>
      <c r="BL62" s="893"/>
      <c r="BM62" s="893"/>
      <c r="BN62" s="894"/>
      <c r="BO62" s="267"/>
      <c r="BP62" s="267"/>
      <c r="BQ62" s="264">
        <v>56</v>
      </c>
      <c r="BR62" s="265"/>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c r="A63" s="266" t="s">
        <v>393</v>
      </c>
      <c r="B63" s="877" t="s">
        <v>414</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2592</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415</v>
      </c>
      <c r="BK63" s="937"/>
      <c r="BL63" s="937"/>
      <c r="BM63" s="937"/>
      <c r="BN63" s="938"/>
      <c r="BO63" s="267"/>
      <c r="BP63" s="267"/>
      <c r="BQ63" s="264">
        <v>57</v>
      </c>
      <c r="BR63" s="265"/>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c r="A66" s="827" t="s">
        <v>417</v>
      </c>
      <c r="B66" s="828"/>
      <c r="C66" s="828"/>
      <c r="D66" s="828"/>
      <c r="E66" s="828"/>
      <c r="F66" s="828"/>
      <c r="G66" s="828"/>
      <c r="H66" s="828"/>
      <c r="I66" s="828"/>
      <c r="J66" s="828"/>
      <c r="K66" s="828"/>
      <c r="L66" s="828"/>
      <c r="M66" s="828"/>
      <c r="N66" s="828"/>
      <c r="O66" s="828"/>
      <c r="P66" s="829"/>
      <c r="Q66" s="804" t="s">
        <v>418</v>
      </c>
      <c r="R66" s="805"/>
      <c r="S66" s="805"/>
      <c r="T66" s="805"/>
      <c r="U66" s="806"/>
      <c r="V66" s="804" t="s">
        <v>419</v>
      </c>
      <c r="W66" s="805"/>
      <c r="X66" s="805"/>
      <c r="Y66" s="805"/>
      <c r="Z66" s="806"/>
      <c r="AA66" s="804" t="s">
        <v>420</v>
      </c>
      <c r="AB66" s="805"/>
      <c r="AC66" s="805"/>
      <c r="AD66" s="805"/>
      <c r="AE66" s="806"/>
      <c r="AF66" s="939" t="s">
        <v>421</v>
      </c>
      <c r="AG66" s="900"/>
      <c r="AH66" s="900"/>
      <c r="AI66" s="900"/>
      <c r="AJ66" s="940"/>
      <c r="AK66" s="804" t="s">
        <v>422</v>
      </c>
      <c r="AL66" s="828"/>
      <c r="AM66" s="828"/>
      <c r="AN66" s="828"/>
      <c r="AO66" s="829"/>
      <c r="AP66" s="804" t="s">
        <v>423</v>
      </c>
      <c r="AQ66" s="805"/>
      <c r="AR66" s="805"/>
      <c r="AS66" s="805"/>
      <c r="AT66" s="806"/>
      <c r="AU66" s="804" t="s">
        <v>424</v>
      </c>
      <c r="AV66" s="805"/>
      <c r="AW66" s="805"/>
      <c r="AX66" s="805"/>
      <c r="AY66" s="806"/>
      <c r="AZ66" s="804" t="s">
        <v>381</v>
      </c>
      <c r="BA66" s="805"/>
      <c r="BB66" s="805"/>
      <c r="BC66" s="805"/>
      <c r="BD66" s="816"/>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595</v>
      </c>
      <c r="C68" s="957"/>
      <c r="D68" s="957"/>
      <c r="E68" s="957"/>
      <c r="F68" s="957"/>
      <c r="G68" s="957"/>
      <c r="H68" s="957"/>
      <c r="I68" s="957"/>
      <c r="J68" s="957"/>
      <c r="K68" s="957"/>
      <c r="L68" s="957"/>
      <c r="M68" s="957"/>
      <c r="N68" s="957"/>
      <c r="O68" s="957"/>
      <c r="P68" s="958"/>
      <c r="Q68" s="959">
        <v>4664</v>
      </c>
      <c r="R68" s="953"/>
      <c r="S68" s="953"/>
      <c r="T68" s="953"/>
      <c r="U68" s="953"/>
      <c r="V68" s="953">
        <v>4405</v>
      </c>
      <c r="W68" s="953"/>
      <c r="X68" s="953"/>
      <c r="Y68" s="953"/>
      <c r="Z68" s="953"/>
      <c r="AA68" s="953">
        <v>259</v>
      </c>
      <c r="AB68" s="953"/>
      <c r="AC68" s="953"/>
      <c r="AD68" s="953"/>
      <c r="AE68" s="953"/>
      <c r="AF68" s="953">
        <v>259</v>
      </c>
      <c r="AG68" s="953"/>
      <c r="AH68" s="953"/>
      <c r="AI68" s="953"/>
      <c r="AJ68" s="953"/>
      <c r="AK68" s="953" t="s">
        <v>594</v>
      </c>
      <c r="AL68" s="953"/>
      <c r="AM68" s="953"/>
      <c r="AN68" s="953"/>
      <c r="AO68" s="953"/>
      <c r="AP68" s="953">
        <v>3526</v>
      </c>
      <c r="AQ68" s="953"/>
      <c r="AR68" s="953"/>
      <c r="AS68" s="953"/>
      <c r="AT68" s="953"/>
      <c r="AU68" s="953">
        <v>692</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596</v>
      </c>
      <c r="C69" s="961"/>
      <c r="D69" s="961"/>
      <c r="E69" s="961"/>
      <c r="F69" s="961"/>
      <c r="G69" s="961"/>
      <c r="H69" s="961"/>
      <c r="I69" s="961"/>
      <c r="J69" s="961"/>
      <c r="K69" s="961"/>
      <c r="L69" s="961"/>
      <c r="M69" s="961"/>
      <c r="N69" s="961"/>
      <c r="O69" s="961"/>
      <c r="P69" s="962"/>
      <c r="Q69" s="963">
        <v>1662.415</v>
      </c>
      <c r="R69" s="918"/>
      <c r="S69" s="918"/>
      <c r="T69" s="918"/>
      <c r="U69" s="918"/>
      <c r="V69" s="918">
        <v>1627.9079999999999</v>
      </c>
      <c r="W69" s="918"/>
      <c r="X69" s="918"/>
      <c r="Y69" s="918"/>
      <c r="Z69" s="918"/>
      <c r="AA69" s="918">
        <v>34.506999999999998</v>
      </c>
      <c r="AB69" s="918"/>
      <c r="AC69" s="918"/>
      <c r="AD69" s="918"/>
      <c r="AE69" s="918"/>
      <c r="AF69" s="918">
        <v>34.506999999999998</v>
      </c>
      <c r="AG69" s="918"/>
      <c r="AH69" s="918"/>
      <c r="AI69" s="918"/>
      <c r="AJ69" s="918"/>
      <c r="AK69" s="918" t="s">
        <v>526</v>
      </c>
      <c r="AL69" s="918"/>
      <c r="AM69" s="918"/>
      <c r="AN69" s="918"/>
      <c r="AO69" s="918"/>
      <c r="AP69" s="918" t="s">
        <v>526</v>
      </c>
      <c r="AQ69" s="918"/>
      <c r="AR69" s="918"/>
      <c r="AS69" s="918"/>
      <c r="AT69" s="918"/>
      <c r="AU69" s="918" t="s">
        <v>526</v>
      </c>
      <c r="AV69" s="918"/>
      <c r="AW69" s="918"/>
      <c r="AX69" s="918"/>
      <c r="AY69" s="918"/>
      <c r="AZ69" s="964" t="s">
        <v>600</v>
      </c>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596</v>
      </c>
      <c r="C70" s="961"/>
      <c r="D70" s="961"/>
      <c r="E70" s="961"/>
      <c r="F70" s="961"/>
      <c r="G70" s="961"/>
      <c r="H70" s="961"/>
      <c r="I70" s="961"/>
      <c r="J70" s="961"/>
      <c r="K70" s="961"/>
      <c r="L70" s="961"/>
      <c r="M70" s="961"/>
      <c r="N70" s="961"/>
      <c r="O70" s="961"/>
      <c r="P70" s="962"/>
      <c r="Q70" s="963">
        <v>778014.24699999997</v>
      </c>
      <c r="R70" s="918"/>
      <c r="S70" s="918"/>
      <c r="T70" s="918"/>
      <c r="U70" s="918"/>
      <c r="V70" s="918">
        <v>737977.28</v>
      </c>
      <c r="W70" s="918"/>
      <c r="X70" s="918"/>
      <c r="Y70" s="918"/>
      <c r="Z70" s="918"/>
      <c r="AA70" s="918">
        <v>40036.966999999997</v>
      </c>
      <c r="AB70" s="918"/>
      <c r="AC70" s="918"/>
      <c r="AD70" s="918"/>
      <c r="AE70" s="918"/>
      <c r="AF70" s="918">
        <v>40036.966999999997</v>
      </c>
      <c r="AG70" s="918"/>
      <c r="AH70" s="918"/>
      <c r="AI70" s="918"/>
      <c r="AJ70" s="918"/>
      <c r="AK70" s="918">
        <v>7129.6130000000003</v>
      </c>
      <c r="AL70" s="918"/>
      <c r="AM70" s="918"/>
      <c r="AN70" s="918"/>
      <c r="AO70" s="918"/>
      <c r="AP70" s="918" t="s">
        <v>526</v>
      </c>
      <c r="AQ70" s="918"/>
      <c r="AR70" s="918"/>
      <c r="AS70" s="918"/>
      <c r="AT70" s="918"/>
      <c r="AU70" s="918" t="s">
        <v>526</v>
      </c>
      <c r="AV70" s="918"/>
      <c r="AW70" s="918"/>
      <c r="AX70" s="918"/>
      <c r="AY70" s="918"/>
      <c r="AZ70" s="964" t="s">
        <v>601</v>
      </c>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597</v>
      </c>
      <c r="C71" s="961"/>
      <c r="D71" s="961"/>
      <c r="E71" s="961"/>
      <c r="F71" s="961"/>
      <c r="G71" s="961"/>
      <c r="H71" s="961"/>
      <c r="I71" s="961"/>
      <c r="J71" s="961"/>
      <c r="K71" s="961"/>
      <c r="L71" s="961"/>
      <c r="M71" s="961"/>
      <c r="N71" s="961"/>
      <c r="O71" s="961"/>
      <c r="P71" s="962"/>
      <c r="Q71" s="963">
        <v>23331.719000000001</v>
      </c>
      <c r="R71" s="918"/>
      <c r="S71" s="918"/>
      <c r="T71" s="918"/>
      <c r="U71" s="918"/>
      <c r="V71" s="918">
        <v>22337.802</v>
      </c>
      <c r="W71" s="918"/>
      <c r="X71" s="918"/>
      <c r="Y71" s="918"/>
      <c r="Z71" s="918"/>
      <c r="AA71" s="918">
        <v>993.91700000000003</v>
      </c>
      <c r="AB71" s="918"/>
      <c r="AC71" s="918"/>
      <c r="AD71" s="918"/>
      <c r="AE71" s="918"/>
      <c r="AF71" s="918">
        <v>993.91700000000003</v>
      </c>
      <c r="AG71" s="918"/>
      <c r="AH71" s="918"/>
      <c r="AI71" s="918"/>
      <c r="AJ71" s="918"/>
      <c r="AK71" s="918">
        <v>28.39</v>
      </c>
      <c r="AL71" s="918"/>
      <c r="AM71" s="918"/>
      <c r="AN71" s="918"/>
      <c r="AO71" s="918"/>
      <c r="AP71" s="918" t="s">
        <v>526</v>
      </c>
      <c r="AQ71" s="918"/>
      <c r="AR71" s="918"/>
      <c r="AS71" s="918"/>
      <c r="AT71" s="918"/>
      <c r="AU71" s="918" t="s">
        <v>526</v>
      </c>
      <c r="AV71" s="918"/>
      <c r="AW71" s="918"/>
      <c r="AX71" s="918"/>
      <c r="AY71" s="918"/>
      <c r="AZ71" s="964" t="s">
        <v>600</v>
      </c>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597</v>
      </c>
      <c r="C72" s="961"/>
      <c r="D72" s="961"/>
      <c r="E72" s="961"/>
      <c r="F72" s="961"/>
      <c r="G72" s="961"/>
      <c r="H72" s="961"/>
      <c r="I72" s="961"/>
      <c r="J72" s="961"/>
      <c r="K72" s="961"/>
      <c r="L72" s="961"/>
      <c r="M72" s="961"/>
      <c r="N72" s="961"/>
      <c r="O72" s="961"/>
      <c r="P72" s="962"/>
      <c r="Q72" s="963">
        <v>283.99799999999999</v>
      </c>
      <c r="R72" s="918"/>
      <c r="S72" s="918"/>
      <c r="T72" s="918"/>
      <c r="U72" s="918"/>
      <c r="V72" s="918">
        <v>122.49</v>
      </c>
      <c r="W72" s="918"/>
      <c r="X72" s="918"/>
      <c r="Y72" s="918"/>
      <c r="Z72" s="918"/>
      <c r="AA72" s="918">
        <v>161.50800000000001</v>
      </c>
      <c r="AB72" s="918"/>
      <c r="AC72" s="918"/>
      <c r="AD72" s="918"/>
      <c r="AE72" s="918"/>
      <c r="AF72" s="918">
        <v>161.50800000000001</v>
      </c>
      <c r="AG72" s="918"/>
      <c r="AH72" s="918"/>
      <c r="AI72" s="918"/>
      <c r="AJ72" s="918"/>
      <c r="AK72" s="918" t="s">
        <v>526</v>
      </c>
      <c r="AL72" s="918"/>
      <c r="AM72" s="918"/>
      <c r="AN72" s="918"/>
      <c r="AO72" s="918"/>
      <c r="AP72" s="918" t="s">
        <v>526</v>
      </c>
      <c r="AQ72" s="918"/>
      <c r="AR72" s="918"/>
      <c r="AS72" s="918"/>
      <c r="AT72" s="918"/>
      <c r="AU72" s="918" t="s">
        <v>526</v>
      </c>
      <c r="AV72" s="918"/>
      <c r="AW72" s="918"/>
      <c r="AX72" s="918"/>
      <c r="AY72" s="918"/>
      <c r="AZ72" s="964" t="s">
        <v>602</v>
      </c>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598</v>
      </c>
      <c r="C73" s="961"/>
      <c r="D73" s="961"/>
      <c r="E73" s="961"/>
      <c r="F73" s="961"/>
      <c r="G73" s="961"/>
      <c r="H73" s="961"/>
      <c r="I73" s="961"/>
      <c r="J73" s="961"/>
      <c r="K73" s="961"/>
      <c r="L73" s="961"/>
      <c r="M73" s="961"/>
      <c r="N73" s="961"/>
      <c r="O73" s="961"/>
      <c r="P73" s="962"/>
      <c r="Q73" s="963">
        <v>313.30799999999999</v>
      </c>
      <c r="R73" s="918"/>
      <c r="S73" s="918"/>
      <c r="T73" s="918"/>
      <c r="U73" s="918"/>
      <c r="V73" s="918">
        <v>295.31299999999999</v>
      </c>
      <c r="W73" s="918"/>
      <c r="X73" s="918"/>
      <c r="Y73" s="918"/>
      <c r="Z73" s="918"/>
      <c r="AA73" s="918">
        <v>17.995000000000001</v>
      </c>
      <c r="AB73" s="918"/>
      <c r="AC73" s="918"/>
      <c r="AD73" s="918"/>
      <c r="AE73" s="918"/>
      <c r="AF73" s="918">
        <v>17.995000000000001</v>
      </c>
      <c r="AG73" s="918"/>
      <c r="AH73" s="918"/>
      <c r="AI73" s="918"/>
      <c r="AJ73" s="918"/>
      <c r="AK73" s="918">
        <v>12.452</v>
      </c>
      <c r="AL73" s="918"/>
      <c r="AM73" s="918"/>
      <c r="AN73" s="918"/>
      <c r="AO73" s="918"/>
      <c r="AP73" s="918" t="s">
        <v>526</v>
      </c>
      <c r="AQ73" s="918"/>
      <c r="AR73" s="918"/>
      <c r="AS73" s="918"/>
      <c r="AT73" s="918"/>
      <c r="AU73" s="918" t="s">
        <v>526</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393</v>
      </c>
      <c r="B88" s="877" t="s">
        <v>425</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7" t="s">
        <v>426</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427</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428</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431</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432</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433</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434</v>
      </c>
      <c r="AB109" s="982"/>
      <c r="AC109" s="982"/>
      <c r="AD109" s="982"/>
      <c r="AE109" s="983"/>
      <c r="AF109" s="981" t="s">
        <v>435</v>
      </c>
      <c r="AG109" s="982"/>
      <c r="AH109" s="982"/>
      <c r="AI109" s="982"/>
      <c r="AJ109" s="983"/>
      <c r="AK109" s="981" t="s">
        <v>309</v>
      </c>
      <c r="AL109" s="982"/>
      <c r="AM109" s="982"/>
      <c r="AN109" s="982"/>
      <c r="AO109" s="983"/>
      <c r="AP109" s="981" t="s">
        <v>436</v>
      </c>
      <c r="AQ109" s="982"/>
      <c r="AR109" s="982"/>
      <c r="AS109" s="982"/>
      <c r="AT109" s="984"/>
      <c r="AU109" s="1001" t="s">
        <v>433</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434</v>
      </c>
      <c r="BR109" s="982"/>
      <c r="BS109" s="982"/>
      <c r="BT109" s="982"/>
      <c r="BU109" s="983"/>
      <c r="BV109" s="981" t="s">
        <v>435</v>
      </c>
      <c r="BW109" s="982"/>
      <c r="BX109" s="982"/>
      <c r="BY109" s="982"/>
      <c r="BZ109" s="983"/>
      <c r="CA109" s="981" t="s">
        <v>309</v>
      </c>
      <c r="CB109" s="982"/>
      <c r="CC109" s="982"/>
      <c r="CD109" s="982"/>
      <c r="CE109" s="983"/>
      <c r="CF109" s="1002" t="s">
        <v>436</v>
      </c>
      <c r="CG109" s="1002"/>
      <c r="CH109" s="1002"/>
      <c r="CI109" s="1002"/>
      <c r="CJ109" s="1002"/>
      <c r="CK109" s="981" t="s">
        <v>437</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434</v>
      </c>
      <c r="DH109" s="982"/>
      <c r="DI109" s="982"/>
      <c r="DJ109" s="982"/>
      <c r="DK109" s="983"/>
      <c r="DL109" s="981" t="s">
        <v>435</v>
      </c>
      <c r="DM109" s="982"/>
      <c r="DN109" s="982"/>
      <c r="DO109" s="982"/>
      <c r="DP109" s="983"/>
      <c r="DQ109" s="981" t="s">
        <v>309</v>
      </c>
      <c r="DR109" s="982"/>
      <c r="DS109" s="982"/>
      <c r="DT109" s="982"/>
      <c r="DU109" s="983"/>
      <c r="DV109" s="981" t="s">
        <v>436</v>
      </c>
      <c r="DW109" s="982"/>
      <c r="DX109" s="982"/>
      <c r="DY109" s="982"/>
      <c r="DZ109" s="984"/>
    </row>
    <row r="110" spans="1:131" s="248" customFormat="1" ht="26.25" customHeight="1">
      <c r="A110" s="985" t="s">
        <v>438</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1568373</v>
      </c>
      <c r="AB110" s="989"/>
      <c r="AC110" s="989"/>
      <c r="AD110" s="989"/>
      <c r="AE110" s="990"/>
      <c r="AF110" s="991">
        <v>1579292</v>
      </c>
      <c r="AG110" s="989"/>
      <c r="AH110" s="989"/>
      <c r="AI110" s="989"/>
      <c r="AJ110" s="990"/>
      <c r="AK110" s="991">
        <v>1572461</v>
      </c>
      <c r="AL110" s="989"/>
      <c r="AM110" s="989"/>
      <c r="AN110" s="989"/>
      <c r="AO110" s="990"/>
      <c r="AP110" s="992">
        <v>19.8</v>
      </c>
      <c r="AQ110" s="993"/>
      <c r="AR110" s="993"/>
      <c r="AS110" s="993"/>
      <c r="AT110" s="994"/>
      <c r="AU110" s="995" t="s">
        <v>73</v>
      </c>
      <c r="AV110" s="996"/>
      <c r="AW110" s="996"/>
      <c r="AX110" s="996"/>
      <c r="AY110" s="996"/>
      <c r="AZ110" s="1037" t="s">
        <v>439</v>
      </c>
      <c r="BA110" s="986"/>
      <c r="BB110" s="986"/>
      <c r="BC110" s="986"/>
      <c r="BD110" s="986"/>
      <c r="BE110" s="986"/>
      <c r="BF110" s="986"/>
      <c r="BG110" s="986"/>
      <c r="BH110" s="986"/>
      <c r="BI110" s="986"/>
      <c r="BJ110" s="986"/>
      <c r="BK110" s="986"/>
      <c r="BL110" s="986"/>
      <c r="BM110" s="986"/>
      <c r="BN110" s="986"/>
      <c r="BO110" s="986"/>
      <c r="BP110" s="987"/>
      <c r="BQ110" s="1023">
        <v>14199795</v>
      </c>
      <c r="BR110" s="1024"/>
      <c r="BS110" s="1024"/>
      <c r="BT110" s="1024"/>
      <c r="BU110" s="1024"/>
      <c r="BV110" s="1024">
        <v>13414297</v>
      </c>
      <c r="BW110" s="1024"/>
      <c r="BX110" s="1024"/>
      <c r="BY110" s="1024"/>
      <c r="BZ110" s="1024"/>
      <c r="CA110" s="1024">
        <v>12652979</v>
      </c>
      <c r="CB110" s="1024"/>
      <c r="CC110" s="1024"/>
      <c r="CD110" s="1024"/>
      <c r="CE110" s="1024"/>
      <c r="CF110" s="1038">
        <v>159.1</v>
      </c>
      <c r="CG110" s="1039"/>
      <c r="CH110" s="1039"/>
      <c r="CI110" s="1039"/>
      <c r="CJ110" s="1039"/>
      <c r="CK110" s="1040" t="s">
        <v>440</v>
      </c>
      <c r="CL110" s="1041"/>
      <c r="CM110" s="1020" t="s">
        <v>441</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442</v>
      </c>
      <c r="DH110" s="1024"/>
      <c r="DI110" s="1024"/>
      <c r="DJ110" s="1024"/>
      <c r="DK110" s="1024"/>
      <c r="DL110" s="1024" t="s">
        <v>443</v>
      </c>
      <c r="DM110" s="1024"/>
      <c r="DN110" s="1024"/>
      <c r="DO110" s="1024"/>
      <c r="DP110" s="1024"/>
      <c r="DQ110" s="1024" t="s">
        <v>395</v>
      </c>
      <c r="DR110" s="1024"/>
      <c r="DS110" s="1024"/>
      <c r="DT110" s="1024"/>
      <c r="DU110" s="1024"/>
      <c r="DV110" s="1025" t="s">
        <v>444</v>
      </c>
      <c r="DW110" s="1025"/>
      <c r="DX110" s="1025"/>
      <c r="DY110" s="1025"/>
      <c r="DZ110" s="1026"/>
    </row>
    <row r="111" spans="1:131" s="248" customFormat="1" ht="26.25" customHeight="1">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446</v>
      </c>
      <c r="AB111" s="1031"/>
      <c r="AC111" s="1031"/>
      <c r="AD111" s="1031"/>
      <c r="AE111" s="1032"/>
      <c r="AF111" s="1033" t="s">
        <v>443</v>
      </c>
      <c r="AG111" s="1031"/>
      <c r="AH111" s="1031"/>
      <c r="AI111" s="1031"/>
      <c r="AJ111" s="1032"/>
      <c r="AK111" s="1033" t="s">
        <v>447</v>
      </c>
      <c r="AL111" s="1031"/>
      <c r="AM111" s="1031"/>
      <c r="AN111" s="1031"/>
      <c r="AO111" s="1032"/>
      <c r="AP111" s="1034" t="s">
        <v>447</v>
      </c>
      <c r="AQ111" s="1035"/>
      <c r="AR111" s="1035"/>
      <c r="AS111" s="1035"/>
      <c r="AT111" s="1036"/>
      <c r="AU111" s="997"/>
      <c r="AV111" s="998"/>
      <c r="AW111" s="998"/>
      <c r="AX111" s="998"/>
      <c r="AY111" s="998"/>
      <c r="AZ111" s="1046" t="s">
        <v>448</v>
      </c>
      <c r="BA111" s="1047"/>
      <c r="BB111" s="1047"/>
      <c r="BC111" s="1047"/>
      <c r="BD111" s="1047"/>
      <c r="BE111" s="1047"/>
      <c r="BF111" s="1047"/>
      <c r="BG111" s="1047"/>
      <c r="BH111" s="1047"/>
      <c r="BI111" s="1047"/>
      <c r="BJ111" s="1047"/>
      <c r="BK111" s="1047"/>
      <c r="BL111" s="1047"/>
      <c r="BM111" s="1047"/>
      <c r="BN111" s="1047"/>
      <c r="BO111" s="1047"/>
      <c r="BP111" s="1048"/>
      <c r="BQ111" s="1016">
        <v>36600</v>
      </c>
      <c r="BR111" s="1017"/>
      <c r="BS111" s="1017"/>
      <c r="BT111" s="1017"/>
      <c r="BU111" s="1017"/>
      <c r="BV111" s="1017">
        <v>129132</v>
      </c>
      <c r="BW111" s="1017"/>
      <c r="BX111" s="1017"/>
      <c r="BY111" s="1017"/>
      <c r="BZ111" s="1017"/>
      <c r="CA111" s="1017">
        <v>490286</v>
      </c>
      <c r="CB111" s="1017"/>
      <c r="CC111" s="1017"/>
      <c r="CD111" s="1017"/>
      <c r="CE111" s="1017"/>
      <c r="CF111" s="1011">
        <v>6.2</v>
      </c>
      <c r="CG111" s="1012"/>
      <c r="CH111" s="1012"/>
      <c r="CI111" s="1012"/>
      <c r="CJ111" s="1012"/>
      <c r="CK111" s="1042"/>
      <c r="CL111" s="1043"/>
      <c r="CM111" s="1013" t="s">
        <v>449</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450</v>
      </c>
      <c r="DH111" s="1017"/>
      <c r="DI111" s="1017"/>
      <c r="DJ111" s="1017"/>
      <c r="DK111" s="1017"/>
      <c r="DL111" s="1017" t="s">
        <v>395</v>
      </c>
      <c r="DM111" s="1017"/>
      <c r="DN111" s="1017"/>
      <c r="DO111" s="1017"/>
      <c r="DP111" s="1017"/>
      <c r="DQ111" s="1017" t="s">
        <v>395</v>
      </c>
      <c r="DR111" s="1017"/>
      <c r="DS111" s="1017"/>
      <c r="DT111" s="1017"/>
      <c r="DU111" s="1017"/>
      <c r="DV111" s="1018" t="s">
        <v>395</v>
      </c>
      <c r="DW111" s="1018"/>
      <c r="DX111" s="1018"/>
      <c r="DY111" s="1018"/>
      <c r="DZ111" s="1019"/>
    </row>
    <row r="112" spans="1:131" s="248" customFormat="1" ht="26.25" customHeight="1">
      <c r="A112" s="1049" t="s">
        <v>451</v>
      </c>
      <c r="B112" s="1050"/>
      <c r="C112" s="1047" t="s">
        <v>452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443</v>
      </c>
      <c r="AB112" s="1056"/>
      <c r="AC112" s="1056"/>
      <c r="AD112" s="1056"/>
      <c r="AE112" s="1057"/>
      <c r="AF112" s="1058" t="s">
        <v>443</v>
      </c>
      <c r="AG112" s="1056"/>
      <c r="AH112" s="1056"/>
      <c r="AI112" s="1056"/>
      <c r="AJ112" s="1057"/>
      <c r="AK112" s="1058" t="s">
        <v>443</v>
      </c>
      <c r="AL112" s="1056"/>
      <c r="AM112" s="1056"/>
      <c r="AN112" s="1056"/>
      <c r="AO112" s="1057"/>
      <c r="AP112" s="1059" t="s">
        <v>443</v>
      </c>
      <c r="AQ112" s="1060"/>
      <c r="AR112" s="1060"/>
      <c r="AS112" s="1060"/>
      <c r="AT112" s="1061"/>
      <c r="AU112" s="997"/>
      <c r="AV112" s="998"/>
      <c r="AW112" s="998"/>
      <c r="AX112" s="998"/>
      <c r="AY112" s="998"/>
      <c r="AZ112" s="1046" t="s">
        <v>453</v>
      </c>
      <c r="BA112" s="1047"/>
      <c r="BB112" s="1047"/>
      <c r="BC112" s="1047"/>
      <c r="BD112" s="1047"/>
      <c r="BE112" s="1047"/>
      <c r="BF112" s="1047"/>
      <c r="BG112" s="1047"/>
      <c r="BH112" s="1047"/>
      <c r="BI112" s="1047"/>
      <c r="BJ112" s="1047"/>
      <c r="BK112" s="1047"/>
      <c r="BL112" s="1047"/>
      <c r="BM112" s="1047"/>
      <c r="BN112" s="1047"/>
      <c r="BO112" s="1047"/>
      <c r="BP112" s="1048"/>
      <c r="BQ112" s="1016">
        <v>887599</v>
      </c>
      <c r="BR112" s="1017"/>
      <c r="BS112" s="1017"/>
      <c r="BT112" s="1017"/>
      <c r="BU112" s="1017"/>
      <c r="BV112" s="1017">
        <v>866964</v>
      </c>
      <c r="BW112" s="1017"/>
      <c r="BX112" s="1017"/>
      <c r="BY112" s="1017"/>
      <c r="BZ112" s="1017"/>
      <c r="CA112" s="1017">
        <v>853353</v>
      </c>
      <c r="CB112" s="1017"/>
      <c r="CC112" s="1017"/>
      <c r="CD112" s="1017"/>
      <c r="CE112" s="1017"/>
      <c r="CF112" s="1011">
        <v>10.7</v>
      </c>
      <c r="CG112" s="1012"/>
      <c r="CH112" s="1012"/>
      <c r="CI112" s="1012"/>
      <c r="CJ112" s="1012"/>
      <c r="CK112" s="1042"/>
      <c r="CL112" s="1043"/>
      <c r="CM112" s="1013" t="s">
        <v>454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455</v>
      </c>
      <c r="DH112" s="1017"/>
      <c r="DI112" s="1017"/>
      <c r="DJ112" s="1017"/>
      <c r="DK112" s="1017"/>
      <c r="DL112" s="1017" t="s">
        <v>443</v>
      </c>
      <c r="DM112" s="1017"/>
      <c r="DN112" s="1017"/>
      <c r="DO112" s="1017"/>
      <c r="DP112" s="1017"/>
      <c r="DQ112" s="1017" t="s">
        <v>443</v>
      </c>
      <c r="DR112" s="1017"/>
      <c r="DS112" s="1017"/>
      <c r="DT112" s="1017"/>
      <c r="DU112" s="1017"/>
      <c r="DV112" s="1018" t="s">
        <v>395</v>
      </c>
      <c r="DW112" s="1018"/>
      <c r="DX112" s="1018"/>
      <c r="DY112" s="1018"/>
      <c r="DZ112" s="1019"/>
    </row>
    <row r="113" spans="1:130" s="248" customFormat="1" ht="26.25" customHeight="1">
      <c r="A113" s="1051"/>
      <c r="B113" s="1052"/>
      <c r="C113" s="1047" t="s">
        <v>456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136234</v>
      </c>
      <c r="AB113" s="1031"/>
      <c r="AC113" s="1031"/>
      <c r="AD113" s="1031"/>
      <c r="AE113" s="1032"/>
      <c r="AF113" s="1033">
        <v>137322</v>
      </c>
      <c r="AG113" s="1031"/>
      <c r="AH113" s="1031"/>
      <c r="AI113" s="1031"/>
      <c r="AJ113" s="1032"/>
      <c r="AK113" s="1033">
        <v>124992</v>
      </c>
      <c r="AL113" s="1031"/>
      <c r="AM113" s="1031"/>
      <c r="AN113" s="1031"/>
      <c r="AO113" s="1032"/>
      <c r="AP113" s="1034">
        <v>1.6</v>
      </c>
      <c r="AQ113" s="1035"/>
      <c r="AR113" s="1035"/>
      <c r="AS113" s="1035"/>
      <c r="AT113" s="1036"/>
      <c r="AU113" s="997"/>
      <c r="AV113" s="998"/>
      <c r="AW113" s="998"/>
      <c r="AX113" s="998"/>
      <c r="AY113" s="998"/>
      <c r="AZ113" s="1046" t="s">
        <v>457</v>
      </c>
      <c r="BA113" s="1047"/>
      <c r="BB113" s="1047"/>
      <c r="BC113" s="1047"/>
      <c r="BD113" s="1047"/>
      <c r="BE113" s="1047"/>
      <c r="BF113" s="1047"/>
      <c r="BG113" s="1047"/>
      <c r="BH113" s="1047"/>
      <c r="BI113" s="1047"/>
      <c r="BJ113" s="1047"/>
      <c r="BK113" s="1047"/>
      <c r="BL113" s="1047"/>
      <c r="BM113" s="1047"/>
      <c r="BN113" s="1047"/>
      <c r="BO113" s="1047"/>
      <c r="BP113" s="1048"/>
      <c r="BQ113" s="1016">
        <v>620945</v>
      </c>
      <c r="BR113" s="1017"/>
      <c r="BS113" s="1017"/>
      <c r="BT113" s="1017"/>
      <c r="BU113" s="1017"/>
      <c r="BV113" s="1017">
        <v>626745</v>
      </c>
      <c r="BW113" s="1017"/>
      <c r="BX113" s="1017"/>
      <c r="BY113" s="1017"/>
      <c r="BZ113" s="1017"/>
      <c r="CA113" s="1017">
        <v>691621</v>
      </c>
      <c r="CB113" s="1017"/>
      <c r="CC113" s="1017"/>
      <c r="CD113" s="1017"/>
      <c r="CE113" s="1017"/>
      <c r="CF113" s="1011">
        <v>8.6999999999999993</v>
      </c>
      <c r="CG113" s="1012"/>
      <c r="CH113" s="1012"/>
      <c r="CI113" s="1012"/>
      <c r="CJ113" s="1012"/>
      <c r="CK113" s="1042"/>
      <c r="CL113" s="1043"/>
      <c r="CM113" s="1013" t="s">
        <v>458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444</v>
      </c>
      <c r="DH113" s="1056"/>
      <c r="DI113" s="1056"/>
      <c r="DJ113" s="1056"/>
      <c r="DK113" s="1057"/>
      <c r="DL113" s="1058" t="s">
        <v>443</v>
      </c>
      <c r="DM113" s="1056"/>
      <c r="DN113" s="1056"/>
      <c r="DO113" s="1056"/>
      <c r="DP113" s="1057"/>
      <c r="DQ113" s="1058" t="s">
        <v>443</v>
      </c>
      <c r="DR113" s="1056"/>
      <c r="DS113" s="1056"/>
      <c r="DT113" s="1056"/>
      <c r="DU113" s="1057"/>
      <c r="DV113" s="1059" t="s">
        <v>444</v>
      </c>
      <c r="DW113" s="1060"/>
      <c r="DX113" s="1060"/>
      <c r="DY113" s="1060"/>
      <c r="DZ113" s="1061"/>
    </row>
    <row r="114" spans="1:130" s="248" customFormat="1" ht="26.25" customHeight="1">
      <c r="A114" s="1051"/>
      <c r="B114" s="1052"/>
      <c r="C114" s="1047" t="s">
        <v>459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105722</v>
      </c>
      <c r="AB114" s="1056"/>
      <c r="AC114" s="1056"/>
      <c r="AD114" s="1056"/>
      <c r="AE114" s="1057"/>
      <c r="AF114" s="1058">
        <v>99001</v>
      </c>
      <c r="AG114" s="1056"/>
      <c r="AH114" s="1056"/>
      <c r="AI114" s="1056"/>
      <c r="AJ114" s="1057"/>
      <c r="AK114" s="1058">
        <v>91945</v>
      </c>
      <c r="AL114" s="1056"/>
      <c r="AM114" s="1056"/>
      <c r="AN114" s="1056"/>
      <c r="AO114" s="1057"/>
      <c r="AP114" s="1059">
        <v>1.2</v>
      </c>
      <c r="AQ114" s="1060"/>
      <c r="AR114" s="1060"/>
      <c r="AS114" s="1060"/>
      <c r="AT114" s="1061"/>
      <c r="AU114" s="997"/>
      <c r="AV114" s="998"/>
      <c r="AW114" s="998"/>
      <c r="AX114" s="998"/>
      <c r="AY114" s="998"/>
      <c r="AZ114" s="1046" t="s">
        <v>460</v>
      </c>
      <c r="BA114" s="1047"/>
      <c r="BB114" s="1047"/>
      <c r="BC114" s="1047"/>
      <c r="BD114" s="1047"/>
      <c r="BE114" s="1047"/>
      <c r="BF114" s="1047"/>
      <c r="BG114" s="1047"/>
      <c r="BH114" s="1047"/>
      <c r="BI114" s="1047"/>
      <c r="BJ114" s="1047"/>
      <c r="BK114" s="1047"/>
      <c r="BL114" s="1047"/>
      <c r="BM114" s="1047"/>
      <c r="BN114" s="1047"/>
      <c r="BO114" s="1047"/>
      <c r="BP114" s="1048"/>
      <c r="BQ114" s="1016">
        <v>1233468</v>
      </c>
      <c r="BR114" s="1017"/>
      <c r="BS114" s="1017"/>
      <c r="BT114" s="1017"/>
      <c r="BU114" s="1017"/>
      <c r="BV114" s="1017">
        <v>1117508</v>
      </c>
      <c r="BW114" s="1017"/>
      <c r="BX114" s="1017"/>
      <c r="BY114" s="1017"/>
      <c r="BZ114" s="1017"/>
      <c r="CA114" s="1017">
        <v>1124597</v>
      </c>
      <c r="CB114" s="1017"/>
      <c r="CC114" s="1017"/>
      <c r="CD114" s="1017"/>
      <c r="CE114" s="1017"/>
      <c r="CF114" s="1011">
        <v>14.1</v>
      </c>
      <c r="CG114" s="1012"/>
      <c r="CH114" s="1012"/>
      <c r="CI114" s="1012"/>
      <c r="CJ114" s="1012"/>
      <c r="CK114" s="1042"/>
      <c r="CL114" s="1043"/>
      <c r="CM114" s="1013" t="s">
        <v>461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443</v>
      </c>
      <c r="DH114" s="1056"/>
      <c r="DI114" s="1056"/>
      <c r="DJ114" s="1056"/>
      <c r="DK114" s="1057"/>
      <c r="DL114" s="1058" t="s">
        <v>443</v>
      </c>
      <c r="DM114" s="1056"/>
      <c r="DN114" s="1056"/>
      <c r="DO114" s="1056"/>
      <c r="DP114" s="1057"/>
      <c r="DQ114" s="1058" t="s">
        <v>395</v>
      </c>
      <c r="DR114" s="1056"/>
      <c r="DS114" s="1056"/>
      <c r="DT114" s="1056"/>
      <c r="DU114" s="1057"/>
      <c r="DV114" s="1059" t="s">
        <v>444</v>
      </c>
      <c r="DW114" s="1060"/>
      <c r="DX114" s="1060"/>
      <c r="DY114" s="1060"/>
      <c r="DZ114" s="1061"/>
    </row>
    <row r="115" spans="1:130" s="248" customFormat="1" ht="26.25" customHeight="1">
      <c r="A115" s="1051"/>
      <c r="B115" s="1052"/>
      <c r="C115" s="1047" t="s">
        <v>462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395</v>
      </c>
      <c r="AB115" s="1031"/>
      <c r="AC115" s="1031"/>
      <c r="AD115" s="1031"/>
      <c r="AE115" s="1032"/>
      <c r="AF115" s="1033" t="s">
        <v>395</v>
      </c>
      <c r="AG115" s="1031"/>
      <c r="AH115" s="1031"/>
      <c r="AI115" s="1031"/>
      <c r="AJ115" s="1032"/>
      <c r="AK115" s="1033" t="s">
        <v>395</v>
      </c>
      <c r="AL115" s="1031"/>
      <c r="AM115" s="1031"/>
      <c r="AN115" s="1031"/>
      <c r="AO115" s="1032"/>
      <c r="AP115" s="1034" t="s">
        <v>443</v>
      </c>
      <c r="AQ115" s="1035"/>
      <c r="AR115" s="1035"/>
      <c r="AS115" s="1035"/>
      <c r="AT115" s="1036"/>
      <c r="AU115" s="997"/>
      <c r="AV115" s="998"/>
      <c r="AW115" s="998"/>
      <c r="AX115" s="998"/>
      <c r="AY115" s="998"/>
      <c r="AZ115" s="1046" t="s">
        <v>463</v>
      </c>
      <c r="BA115" s="1047"/>
      <c r="BB115" s="1047"/>
      <c r="BC115" s="1047"/>
      <c r="BD115" s="1047"/>
      <c r="BE115" s="1047"/>
      <c r="BF115" s="1047"/>
      <c r="BG115" s="1047"/>
      <c r="BH115" s="1047"/>
      <c r="BI115" s="1047"/>
      <c r="BJ115" s="1047"/>
      <c r="BK115" s="1047"/>
      <c r="BL115" s="1047"/>
      <c r="BM115" s="1047"/>
      <c r="BN115" s="1047"/>
      <c r="BO115" s="1047"/>
      <c r="BP115" s="1048"/>
      <c r="BQ115" s="1016" t="s">
        <v>395</v>
      </c>
      <c r="BR115" s="1017"/>
      <c r="BS115" s="1017"/>
      <c r="BT115" s="1017"/>
      <c r="BU115" s="1017"/>
      <c r="BV115" s="1017" t="s">
        <v>443</v>
      </c>
      <c r="BW115" s="1017"/>
      <c r="BX115" s="1017"/>
      <c r="BY115" s="1017"/>
      <c r="BZ115" s="1017"/>
      <c r="CA115" s="1017" t="s">
        <v>395</v>
      </c>
      <c r="CB115" s="1017"/>
      <c r="CC115" s="1017"/>
      <c r="CD115" s="1017"/>
      <c r="CE115" s="1017"/>
      <c r="CF115" s="1011" t="s">
        <v>443</v>
      </c>
      <c r="CG115" s="1012"/>
      <c r="CH115" s="1012"/>
      <c r="CI115" s="1012"/>
      <c r="CJ115" s="1012"/>
      <c r="CK115" s="1042"/>
      <c r="CL115" s="1043"/>
      <c r="CM115" s="1046" t="s">
        <v>464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36600</v>
      </c>
      <c r="DH115" s="1056"/>
      <c r="DI115" s="1056"/>
      <c r="DJ115" s="1056"/>
      <c r="DK115" s="1057"/>
      <c r="DL115" s="1058">
        <v>129132</v>
      </c>
      <c r="DM115" s="1056"/>
      <c r="DN115" s="1056"/>
      <c r="DO115" s="1056"/>
      <c r="DP115" s="1057"/>
      <c r="DQ115" s="1058">
        <v>209644</v>
      </c>
      <c r="DR115" s="1056"/>
      <c r="DS115" s="1056"/>
      <c r="DT115" s="1056"/>
      <c r="DU115" s="1057"/>
      <c r="DV115" s="1059">
        <v>2.6</v>
      </c>
      <c r="DW115" s="1060"/>
      <c r="DX115" s="1060"/>
      <c r="DY115" s="1060"/>
      <c r="DZ115" s="1061"/>
    </row>
    <row r="116" spans="1:130" s="248" customFormat="1" ht="26.25" customHeight="1">
      <c r="A116" s="1053"/>
      <c r="B116" s="1054"/>
      <c r="C116" s="1062" t="s">
        <v>465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395</v>
      </c>
      <c r="AB116" s="1056"/>
      <c r="AC116" s="1056"/>
      <c r="AD116" s="1056"/>
      <c r="AE116" s="1057"/>
      <c r="AF116" s="1058" t="s">
        <v>455</v>
      </c>
      <c r="AG116" s="1056"/>
      <c r="AH116" s="1056"/>
      <c r="AI116" s="1056"/>
      <c r="AJ116" s="1057"/>
      <c r="AK116" s="1058" t="s">
        <v>443</v>
      </c>
      <c r="AL116" s="1056"/>
      <c r="AM116" s="1056"/>
      <c r="AN116" s="1056"/>
      <c r="AO116" s="1057"/>
      <c r="AP116" s="1059" t="s">
        <v>444</v>
      </c>
      <c r="AQ116" s="1060"/>
      <c r="AR116" s="1060"/>
      <c r="AS116" s="1060"/>
      <c r="AT116" s="1061"/>
      <c r="AU116" s="997"/>
      <c r="AV116" s="998"/>
      <c r="AW116" s="998"/>
      <c r="AX116" s="998"/>
      <c r="AY116" s="998"/>
      <c r="AZ116" s="1064" t="s">
        <v>466</v>
      </c>
      <c r="BA116" s="1065"/>
      <c r="BB116" s="1065"/>
      <c r="BC116" s="1065"/>
      <c r="BD116" s="1065"/>
      <c r="BE116" s="1065"/>
      <c r="BF116" s="1065"/>
      <c r="BG116" s="1065"/>
      <c r="BH116" s="1065"/>
      <c r="BI116" s="1065"/>
      <c r="BJ116" s="1065"/>
      <c r="BK116" s="1065"/>
      <c r="BL116" s="1065"/>
      <c r="BM116" s="1065"/>
      <c r="BN116" s="1065"/>
      <c r="BO116" s="1065"/>
      <c r="BP116" s="1066"/>
      <c r="BQ116" s="1016" t="s">
        <v>467</v>
      </c>
      <c r="BR116" s="1017"/>
      <c r="BS116" s="1017"/>
      <c r="BT116" s="1017"/>
      <c r="BU116" s="1017"/>
      <c r="BV116" s="1017" t="s">
        <v>395</v>
      </c>
      <c r="BW116" s="1017"/>
      <c r="BX116" s="1017"/>
      <c r="BY116" s="1017"/>
      <c r="BZ116" s="1017"/>
      <c r="CA116" s="1017" t="s">
        <v>395</v>
      </c>
      <c r="CB116" s="1017"/>
      <c r="CC116" s="1017"/>
      <c r="CD116" s="1017"/>
      <c r="CE116" s="1017"/>
      <c r="CF116" s="1011" t="s">
        <v>450</v>
      </c>
      <c r="CG116" s="1012"/>
      <c r="CH116" s="1012"/>
      <c r="CI116" s="1012"/>
      <c r="CJ116" s="1012"/>
      <c r="CK116" s="1042"/>
      <c r="CL116" s="1043"/>
      <c r="CM116" s="1013" t="s">
        <v>468</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395</v>
      </c>
      <c r="DH116" s="1056"/>
      <c r="DI116" s="1056"/>
      <c r="DJ116" s="1056"/>
      <c r="DK116" s="1057"/>
      <c r="DL116" s="1058" t="s">
        <v>444</v>
      </c>
      <c r="DM116" s="1056"/>
      <c r="DN116" s="1056"/>
      <c r="DO116" s="1056"/>
      <c r="DP116" s="1057"/>
      <c r="DQ116" s="1058">
        <v>235897</v>
      </c>
      <c r="DR116" s="1056"/>
      <c r="DS116" s="1056"/>
      <c r="DT116" s="1056"/>
      <c r="DU116" s="1057"/>
      <c r="DV116" s="1059">
        <v>3</v>
      </c>
      <c r="DW116" s="1060"/>
      <c r="DX116" s="1060"/>
      <c r="DY116" s="1060"/>
      <c r="DZ116" s="1061"/>
    </row>
    <row r="117" spans="1:130" s="248" customFormat="1" ht="26.25" customHeight="1">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469</v>
      </c>
      <c r="Z117" s="983"/>
      <c r="AA117" s="1073">
        <v>1810329</v>
      </c>
      <c r="AB117" s="1074"/>
      <c r="AC117" s="1074"/>
      <c r="AD117" s="1074"/>
      <c r="AE117" s="1075"/>
      <c r="AF117" s="1076">
        <v>1815615</v>
      </c>
      <c r="AG117" s="1074"/>
      <c r="AH117" s="1074"/>
      <c r="AI117" s="1074"/>
      <c r="AJ117" s="1075"/>
      <c r="AK117" s="1076">
        <v>1789398</v>
      </c>
      <c r="AL117" s="1074"/>
      <c r="AM117" s="1074"/>
      <c r="AN117" s="1074"/>
      <c r="AO117" s="1075"/>
      <c r="AP117" s="1077"/>
      <c r="AQ117" s="1078"/>
      <c r="AR117" s="1078"/>
      <c r="AS117" s="1078"/>
      <c r="AT117" s="1079"/>
      <c r="AU117" s="997"/>
      <c r="AV117" s="998"/>
      <c r="AW117" s="998"/>
      <c r="AX117" s="998"/>
      <c r="AY117" s="998"/>
      <c r="AZ117" s="1064" t="s">
        <v>470</v>
      </c>
      <c r="BA117" s="1065"/>
      <c r="BB117" s="1065"/>
      <c r="BC117" s="1065"/>
      <c r="BD117" s="1065"/>
      <c r="BE117" s="1065"/>
      <c r="BF117" s="1065"/>
      <c r="BG117" s="1065"/>
      <c r="BH117" s="1065"/>
      <c r="BI117" s="1065"/>
      <c r="BJ117" s="1065"/>
      <c r="BK117" s="1065"/>
      <c r="BL117" s="1065"/>
      <c r="BM117" s="1065"/>
      <c r="BN117" s="1065"/>
      <c r="BO117" s="1065"/>
      <c r="BP117" s="1066"/>
      <c r="BQ117" s="1016" t="s">
        <v>443</v>
      </c>
      <c r="BR117" s="1017"/>
      <c r="BS117" s="1017"/>
      <c r="BT117" s="1017"/>
      <c r="BU117" s="1017"/>
      <c r="BV117" s="1017" t="s">
        <v>467</v>
      </c>
      <c r="BW117" s="1017"/>
      <c r="BX117" s="1017"/>
      <c r="BY117" s="1017"/>
      <c r="BZ117" s="1017"/>
      <c r="CA117" s="1017" t="s">
        <v>455</v>
      </c>
      <c r="CB117" s="1017"/>
      <c r="CC117" s="1017"/>
      <c r="CD117" s="1017"/>
      <c r="CE117" s="1017"/>
      <c r="CF117" s="1011" t="s">
        <v>395</v>
      </c>
      <c r="CG117" s="1012"/>
      <c r="CH117" s="1012"/>
      <c r="CI117" s="1012"/>
      <c r="CJ117" s="1012"/>
      <c r="CK117" s="1042"/>
      <c r="CL117" s="1043"/>
      <c r="CM117" s="1013" t="s">
        <v>471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395</v>
      </c>
      <c r="DH117" s="1056"/>
      <c r="DI117" s="1056"/>
      <c r="DJ117" s="1056"/>
      <c r="DK117" s="1057"/>
      <c r="DL117" s="1058" t="s">
        <v>395</v>
      </c>
      <c r="DM117" s="1056"/>
      <c r="DN117" s="1056"/>
      <c r="DO117" s="1056"/>
      <c r="DP117" s="1057"/>
      <c r="DQ117" s="1058" t="s">
        <v>467</v>
      </c>
      <c r="DR117" s="1056"/>
      <c r="DS117" s="1056"/>
      <c r="DT117" s="1056"/>
      <c r="DU117" s="1057"/>
      <c r="DV117" s="1059" t="s">
        <v>443</v>
      </c>
      <c r="DW117" s="1060"/>
      <c r="DX117" s="1060"/>
      <c r="DY117" s="1060"/>
      <c r="DZ117" s="1061"/>
    </row>
    <row r="118" spans="1:130" s="248" customFormat="1" ht="26.25" customHeight="1">
      <c r="A118" s="1001" t="s">
        <v>437</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434</v>
      </c>
      <c r="AB118" s="982"/>
      <c r="AC118" s="982"/>
      <c r="AD118" s="982"/>
      <c r="AE118" s="983"/>
      <c r="AF118" s="981" t="s">
        <v>435</v>
      </c>
      <c r="AG118" s="982"/>
      <c r="AH118" s="982"/>
      <c r="AI118" s="982"/>
      <c r="AJ118" s="983"/>
      <c r="AK118" s="981" t="s">
        <v>309</v>
      </c>
      <c r="AL118" s="982"/>
      <c r="AM118" s="982"/>
      <c r="AN118" s="982"/>
      <c r="AO118" s="983"/>
      <c r="AP118" s="1068" t="s">
        <v>436</v>
      </c>
      <c r="AQ118" s="1069"/>
      <c r="AR118" s="1069"/>
      <c r="AS118" s="1069"/>
      <c r="AT118" s="1070"/>
      <c r="AU118" s="997"/>
      <c r="AV118" s="998"/>
      <c r="AW118" s="998"/>
      <c r="AX118" s="998"/>
      <c r="AY118" s="998"/>
      <c r="AZ118" s="1071" t="s">
        <v>472</v>
      </c>
      <c r="BA118" s="1062"/>
      <c r="BB118" s="1062"/>
      <c r="BC118" s="1062"/>
      <c r="BD118" s="1062"/>
      <c r="BE118" s="1062"/>
      <c r="BF118" s="1062"/>
      <c r="BG118" s="1062"/>
      <c r="BH118" s="1062"/>
      <c r="BI118" s="1062"/>
      <c r="BJ118" s="1062"/>
      <c r="BK118" s="1062"/>
      <c r="BL118" s="1062"/>
      <c r="BM118" s="1062"/>
      <c r="BN118" s="1062"/>
      <c r="BO118" s="1062"/>
      <c r="BP118" s="1063"/>
      <c r="BQ118" s="1094" t="s">
        <v>395</v>
      </c>
      <c r="BR118" s="1095"/>
      <c r="BS118" s="1095"/>
      <c r="BT118" s="1095"/>
      <c r="BU118" s="1095"/>
      <c r="BV118" s="1095" t="s">
        <v>395</v>
      </c>
      <c r="BW118" s="1095"/>
      <c r="BX118" s="1095"/>
      <c r="BY118" s="1095"/>
      <c r="BZ118" s="1095"/>
      <c r="CA118" s="1095" t="s">
        <v>395</v>
      </c>
      <c r="CB118" s="1095"/>
      <c r="CC118" s="1095"/>
      <c r="CD118" s="1095"/>
      <c r="CE118" s="1095"/>
      <c r="CF118" s="1011" t="s">
        <v>395</v>
      </c>
      <c r="CG118" s="1012"/>
      <c r="CH118" s="1012"/>
      <c r="CI118" s="1012"/>
      <c r="CJ118" s="1012"/>
      <c r="CK118" s="1042"/>
      <c r="CL118" s="1043"/>
      <c r="CM118" s="1013" t="s">
        <v>473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455</v>
      </c>
      <c r="DH118" s="1056"/>
      <c r="DI118" s="1056"/>
      <c r="DJ118" s="1056"/>
      <c r="DK118" s="1057"/>
      <c r="DL118" s="1058" t="s">
        <v>444</v>
      </c>
      <c r="DM118" s="1056"/>
      <c r="DN118" s="1056"/>
      <c r="DO118" s="1056"/>
      <c r="DP118" s="1057"/>
      <c r="DQ118" s="1058" t="s">
        <v>395</v>
      </c>
      <c r="DR118" s="1056"/>
      <c r="DS118" s="1056"/>
      <c r="DT118" s="1056"/>
      <c r="DU118" s="1057"/>
      <c r="DV118" s="1059" t="s">
        <v>395</v>
      </c>
      <c r="DW118" s="1060"/>
      <c r="DX118" s="1060"/>
      <c r="DY118" s="1060"/>
      <c r="DZ118" s="1061"/>
    </row>
    <row r="119" spans="1:130" s="248" customFormat="1" ht="26.25" customHeight="1">
      <c r="A119" s="1155" t="s">
        <v>440</v>
      </c>
      <c r="B119" s="1041"/>
      <c r="C119" s="1020" t="s">
        <v>441</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395</v>
      </c>
      <c r="AB119" s="989"/>
      <c r="AC119" s="989"/>
      <c r="AD119" s="989"/>
      <c r="AE119" s="990"/>
      <c r="AF119" s="991" t="s">
        <v>395</v>
      </c>
      <c r="AG119" s="989"/>
      <c r="AH119" s="989"/>
      <c r="AI119" s="989"/>
      <c r="AJ119" s="990"/>
      <c r="AK119" s="991" t="s">
        <v>395</v>
      </c>
      <c r="AL119" s="989"/>
      <c r="AM119" s="989"/>
      <c r="AN119" s="989"/>
      <c r="AO119" s="990"/>
      <c r="AP119" s="992" t="s">
        <v>395</v>
      </c>
      <c r="AQ119" s="993"/>
      <c r="AR119" s="993"/>
      <c r="AS119" s="993"/>
      <c r="AT119" s="994"/>
      <c r="AU119" s="999"/>
      <c r="AV119" s="1000"/>
      <c r="AW119" s="1000"/>
      <c r="AX119" s="1000"/>
      <c r="AY119" s="1000"/>
      <c r="AZ119" s="279" t="s">
        <v>188</v>
      </c>
      <c r="BA119" s="279"/>
      <c r="BB119" s="279"/>
      <c r="BC119" s="279"/>
      <c r="BD119" s="279"/>
      <c r="BE119" s="279"/>
      <c r="BF119" s="279"/>
      <c r="BG119" s="279"/>
      <c r="BH119" s="279"/>
      <c r="BI119" s="279"/>
      <c r="BJ119" s="279"/>
      <c r="BK119" s="279"/>
      <c r="BL119" s="279"/>
      <c r="BM119" s="279"/>
      <c r="BN119" s="279"/>
      <c r="BO119" s="1072" t="s">
        <v>474</v>
      </c>
      <c r="BP119" s="1103"/>
      <c r="BQ119" s="1094">
        <v>16978407</v>
      </c>
      <c r="BR119" s="1095"/>
      <c r="BS119" s="1095"/>
      <c r="BT119" s="1095"/>
      <c r="BU119" s="1095"/>
      <c r="BV119" s="1095">
        <v>16154646</v>
      </c>
      <c r="BW119" s="1095"/>
      <c r="BX119" s="1095"/>
      <c r="BY119" s="1095"/>
      <c r="BZ119" s="1095"/>
      <c r="CA119" s="1095">
        <v>15812836</v>
      </c>
      <c r="CB119" s="1095"/>
      <c r="CC119" s="1095"/>
      <c r="CD119" s="1095"/>
      <c r="CE119" s="1095"/>
      <c r="CF119" s="1096"/>
      <c r="CG119" s="1097"/>
      <c r="CH119" s="1097"/>
      <c r="CI119" s="1097"/>
      <c r="CJ119" s="1098"/>
      <c r="CK119" s="1044"/>
      <c r="CL119" s="1045"/>
      <c r="CM119" s="1099" t="s">
        <v>475</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444</v>
      </c>
      <c r="DH119" s="1081"/>
      <c r="DI119" s="1081"/>
      <c r="DJ119" s="1081"/>
      <c r="DK119" s="1082"/>
      <c r="DL119" s="1080" t="s">
        <v>444</v>
      </c>
      <c r="DM119" s="1081"/>
      <c r="DN119" s="1081"/>
      <c r="DO119" s="1081"/>
      <c r="DP119" s="1082"/>
      <c r="DQ119" s="1080">
        <v>44745</v>
      </c>
      <c r="DR119" s="1081"/>
      <c r="DS119" s="1081"/>
      <c r="DT119" s="1081"/>
      <c r="DU119" s="1082"/>
      <c r="DV119" s="1083">
        <v>0.6</v>
      </c>
      <c r="DW119" s="1084"/>
      <c r="DX119" s="1084"/>
      <c r="DY119" s="1084"/>
      <c r="DZ119" s="1085"/>
    </row>
    <row r="120" spans="1:130" s="248" customFormat="1" ht="26.25" customHeight="1">
      <c r="A120" s="1156"/>
      <c r="B120" s="1043"/>
      <c r="C120" s="1013" t="s">
        <v>449</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455</v>
      </c>
      <c r="AB120" s="1056"/>
      <c r="AC120" s="1056"/>
      <c r="AD120" s="1056"/>
      <c r="AE120" s="1057"/>
      <c r="AF120" s="1058" t="s">
        <v>455</v>
      </c>
      <c r="AG120" s="1056"/>
      <c r="AH120" s="1056"/>
      <c r="AI120" s="1056"/>
      <c r="AJ120" s="1057"/>
      <c r="AK120" s="1058" t="s">
        <v>395</v>
      </c>
      <c r="AL120" s="1056"/>
      <c r="AM120" s="1056"/>
      <c r="AN120" s="1056"/>
      <c r="AO120" s="1057"/>
      <c r="AP120" s="1059" t="s">
        <v>455</v>
      </c>
      <c r="AQ120" s="1060"/>
      <c r="AR120" s="1060"/>
      <c r="AS120" s="1060"/>
      <c r="AT120" s="1061"/>
      <c r="AU120" s="1086" t="s">
        <v>476</v>
      </c>
      <c r="AV120" s="1087"/>
      <c r="AW120" s="1087"/>
      <c r="AX120" s="1087"/>
      <c r="AY120" s="1088"/>
      <c r="AZ120" s="1037" t="s">
        <v>477</v>
      </c>
      <c r="BA120" s="986"/>
      <c r="BB120" s="986"/>
      <c r="BC120" s="986"/>
      <c r="BD120" s="986"/>
      <c r="BE120" s="986"/>
      <c r="BF120" s="986"/>
      <c r="BG120" s="986"/>
      <c r="BH120" s="986"/>
      <c r="BI120" s="986"/>
      <c r="BJ120" s="986"/>
      <c r="BK120" s="986"/>
      <c r="BL120" s="986"/>
      <c r="BM120" s="986"/>
      <c r="BN120" s="986"/>
      <c r="BO120" s="986"/>
      <c r="BP120" s="987"/>
      <c r="BQ120" s="1023">
        <v>1765927</v>
      </c>
      <c r="BR120" s="1024"/>
      <c r="BS120" s="1024"/>
      <c r="BT120" s="1024"/>
      <c r="BU120" s="1024"/>
      <c r="BV120" s="1024">
        <v>1814347</v>
      </c>
      <c r="BW120" s="1024"/>
      <c r="BX120" s="1024"/>
      <c r="BY120" s="1024"/>
      <c r="BZ120" s="1024"/>
      <c r="CA120" s="1024">
        <v>2074415</v>
      </c>
      <c r="CB120" s="1024"/>
      <c r="CC120" s="1024"/>
      <c r="CD120" s="1024"/>
      <c r="CE120" s="1024"/>
      <c r="CF120" s="1038">
        <v>26.1</v>
      </c>
      <c r="CG120" s="1039"/>
      <c r="CH120" s="1039"/>
      <c r="CI120" s="1039"/>
      <c r="CJ120" s="1039"/>
      <c r="CK120" s="1104" t="s">
        <v>478</v>
      </c>
      <c r="CL120" s="1105"/>
      <c r="CM120" s="1105"/>
      <c r="CN120" s="1105"/>
      <c r="CO120" s="1106"/>
      <c r="CP120" s="1112" t="s">
        <v>479</v>
      </c>
      <c r="CQ120" s="1113"/>
      <c r="CR120" s="1113"/>
      <c r="CS120" s="1113"/>
      <c r="CT120" s="1113"/>
      <c r="CU120" s="1113"/>
      <c r="CV120" s="1113"/>
      <c r="CW120" s="1113"/>
      <c r="CX120" s="1113"/>
      <c r="CY120" s="1113"/>
      <c r="CZ120" s="1113"/>
      <c r="DA120" s="1113"/>
      <c r="DB120" s="1113"/>
      <c r="DC120" s="1113"/>
      <c r="DD120" s="1113"/>
      <c r="DE120" s="1113"/>
      <c r="DF120" s="1114"/>
      <c r="DG120" s="1023" t="s">
        <v>444</v>
      </c>
      <c r="DH120" s="1024"/>
      <c r="DI120" s="1024"/>
      <c r="DJ120" s="1024"/>
      <c r="DK120" s="1024"/>
      <c r="DL120" s="1024">
        <v>855425</v>
      </c>
      <c r="DM120" s="1024"/>
      <c r="DN120" s="1024"/>
      <c r="DO120" s="1024"/>
      <c r="DP120" s="1024"/>
      <c r="DQ120" s="1024">
        <v>842062</v>
      </c>
      <c r="DR120" s="1024"/>
      <c r="DS120" s="1024"/>
      <c r="DT120" s="1024"/>
      <c r="DU120" s="1024"/>
      <c r="DV120" s="1025">
        <v>10.6</v>
      </c>
      <c r="DW120" s="1025"/>
      <c r="DX120" s="1025"/>
      <c r="DY120" s="1025"/>
      <c r="DZ120" s="1026"/>
    </row>
    <row r="121" spans="1:130" s="248" customFormat="1" ht="26.25" customHeight="1">
      <c r="A121" s="1156"/>
      <c r="B121" s="1043"/>
      <c r="C121" s="1064" t="s">
        <v>480</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395</v>
      </c>
      <c r="AB121" s="1056"/>
      <c r="AC121" s="1056"/>
      <c r="AD121" s="1056"/>
      <c r="AE121" s="1057"/>
      <c r="AF121" s="1058" t="s">
        <v>444</v>
      </c>
      <c r="AG121" s="1056"/>
      <c r="AH121" s="1056"/>
      <c r="AI121" s="1056"/>
      <c r="AJ121" s="1057"/>
      <c r="AK121" s="1058" t="s">
        <v>444</v>
      </c>
      <c r="AL121" s="1056"/>
      <c r="AM121" s="1056"/>
      <c r="AN121" s="1056"/>
      <c r="AO121" s="1057"/>
      <c r="AP121" s="1059" t="s">
        <v>444</v>
      </c>
      <c r="AQ121" s="1060"/>
      <c r="AR121" s="1060"/>
      <c r="AS121" s="1060"/>
      <c r="AT121" s="1061"/>
      <c r="AU121" s="1089"/>
      <c r="AV121" s="1090"/>
      <c r="AW121" s="1090"/>
      <c r="AX121" s="1090"/>
      <c r="AY121" s="1091"/>
      <c r="AZ121" s="1046" t="s">
        <v>481</v>
      </c>
      <c r="BA121" s="1047"/>
      <c r="BB121" s="1047"/>
      <c r="BC121" s="1047"/>
      <c r="BD121" s="1047"/>
      <c r="BE121" s="1047"/>
      <c r="BF121" s="1047"/>
      <c r="BG121" s="1047"/>
      <c r="BH121" s="1047"/>
      <c r="BI121" s="1047"/>
      <c r="BJ121" s="1047"/>
      <c r="BK121" s="1047"/>
      <c r="BL121" s="1047"/>
      <c r="BM121" s="1047"/>
      <c r="BN121" s="1047"/>
      <c r="BO121" s="1047"/>
      <c r="BP121" s="1048"/>
      <c r="BQ121" s="1016">
        <v>767541</v>
      </c>
      <c r="BR121" s="1017"/>
      <c r="BS121" s="1017"/>
      <c r="BT121" s="1017"/>
      <c r="BU121" s="1017"/>
      <c r="BV121" s="1017">
        <v>825719</v>
      </c>
      <c r="BW121" s="1017"/>
      <c r="BX121" s="1017"/>
      <c r="BY121" s="1017"/>
      <c r="BZ121" s="1017"/>
      <c r="CA121" s="1017">
        <v>996344</v>
      </c>
      <c r="CB121" s="1017"/>
      <c r="CC121" s="1017"/>
      <c r="CD121" s="1017"/>
      <c r="CE121" s="1017"/>
      <c r="CF121" s="1011">
        <v>12.5</v>
      </c>
      <c r="CG121" s="1012"/>
      <c r="CH121" s="1012"/>
      <c r="CI121" s="1012"/>
      <c r="CJ121" s="1012"/>
      <c r="CK121" s="1107"/>
      <c r="CL121" s="1108"/>
      <c r="CM121" s="1108"/>
      <c r="CN121" s="1108"/>
      <c r="CO121" s="1109"/>
      <c r="CP121" s="1117" t="s">
        <v>482</v>
      </c>
      <c r="CQ121" s="1118"/>
      <c r="CR121" s="1118"/>
      <c r="CS121" s="1118"/>
      <c r="CT121" s="1118"/>
      <c r="CU121" s="1118"/>
      <c r="CV121" s="1118"/>
      <c r="CW121" s="1118"/>
      <c r="CX121" s="1118"/>
      <c r="CY121" s="1118"/>
      <c r="CZ121" s="1118"/>
      <c r="DA121" s="1118"/>
      <c r="DB121" s="1118"/>
      <c r="DC121" s="1118"/>
      <c r="DD121" s="1118"/>
      <c r="DE121" s="1118"/>
      <c r="DF121" s="1119"/>
      <c r="DG121" s="1016">
        <v>11479</v>
      </c>
      <c r="DH121" s="1017"/>
      <c r="DI121" s="1017"/>
      <c r="DJ121" s="1017"/>
      <c r="DK121" s="1017"/>
      <c r="DL121" s="1017">
        <v>11539</v>
      </c>
      <c r="DM121" s="1017"/>
      <c r="DN121" s="1017"/>
      <c r="DO121" s="1017"/>
      <c r="DP121" s="1017"/>
      <c r="DQ121" s="1017">
        <v>11291</v>
      </c>
      <c r="DR121" s="1017"/>
      <c r="DS121" s="1017"/>
      <c r="DT121" s="1017"/>
      <c r="DU121" s="1017"/>
      <c r="DV121" s="1018">
        <v>0.1</v>
      </c>
      <c r="DW121" s="1018"/>
      <c r="DX121" s="1018"/>
      <c r="DY121" s="1018"/>
      <c r="DZ121" s="1019"/>
    </row>
    <row r="122" spans="1:130" s="248" customFormat="1" ht="26.25" customHeight="1">
      <c r="A122" s="1156"/>
      <c r="B122" s="1043"/>
      <c r="C122" s="1013" t="s">
        <v>461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455</v>
      </c>
      <c r="AB122" s="1056"/>
      <c r="AC122" s="1056"/>
      <c r="AD122" s="1056"/>
      <c r="AE122" s="1057"/>
      <c r="AF122" s="1058" t="s">
        <v>395</v>
      </c>
      <c r="AG122" s="1056"/>
      <c r="AH122" s="1056"/>
      <c r="AI122" s="1056"/>
      <c r="AJ122" s="1057"/>
      <c r="AK122" s="1058" t="s">
        <v>455</v>
      </c>
      <c r="AL122" s="1056"/>
      <c r="AM122" s="1056"/>
      <c r="AN122" s="1056"/>
      <c r="AO122" s="1057"/>
      <c r="AP122" s="1059" t="s">
        <v>395</v>
      </c>
      <c r="AQ122" s="1060"/>
      <c r="AR122" s="1060"/>
      <c r="AS122" s="1060"/>
      <c r="AT122" s="1061"/>
      <c r="AU122" s="1089"/>
      <c r="AV122" s="1090"/>
      <c r="AW122" s="1090"/>
      <c r="AX122" s="1090"/>
      <c r="AY122" s="1091"/>
      <c r="AZ122" s="1071" t="s">
        <v>483</v>
      </c>
      <c r="BA122" s="1062"/>
      <c r="BB122" s="1062"/>
      <c r="BC122" s="1062"/>
      <c r="BD122" s="1062"/>
      <c r="BE122" s="1062"/>
      <c r="BF122" s="1062"/>
      <c r="BG122" s="1062"/>
      <c r="BH122" s="1062"/>
      <c r="BI122" s="1062"/>
      <c r="BJ122" s="1062"/>
      <c r="BK122" s="1062"/>
      <c r="BL122" s="1062"/>
      <c r="BM122" s="1062"/>
      <c r="BN122" s="1062"/>
      <c r="BO122" s="1062"/>
      <c r="BP122" s="1063"/>
      <c r="BQ122" s="1094">
        <v>5699242</v>
      </c>
      <c r="BR122" s="1095"/>
      <c r="BS122" s="1095"/>
      <c r="BT122" s="1095"/>
      <c r="BU122" s="1095"/>
      <c r="BV122" s="1095">
        <v>5163206</v>
      </c>
      <c r="BW122" s="1095"/>
      <c r="BX122" s="1095"/>
      <c r="BY122" s="1095"/>
      <c r="BZ122" s="1095"/>
      <c r="CA122" s="1095">
        <v>4773359</v>
      </c>
      <c r="CB122" s="1095"/>
      <c r="CC122" s="1095"/>
      <c r="CD122" s="1095"/>
      <c r="CE122" s="1095"/>
      <c r="CF122" s="1115">
        <v>60</v>
      </c>
      <c r="CG122" s="1116"/>
      <c r="CH122" s="1116"/>
      <c r="CI122" s="1116"/>
      <c r="CJ122" s="1116"/>
      <c r="CK122" s="1107"/>
      <c r="CL122" s="1108"/>
      <c r="CM122" s="1108"/>
      <c r="CN122" s="1108"/>
      <c r="CO122" s="1109"/>
      <c r="CP122" s="1117"/>
      <c r="CQ122" s="1118"/>
      <c r="CR122" s="1118"/>
      <c r="CS122" s="1118"/>
      <c r="CT122" s="1118"/>
      <c r="CU122" s="1118"/>
      <c r="CV122" s="1118"/>
      <c r="CW122" s="1118"/>
      <c r="CX122" s="1118"/>
      <c r="CY122" s="1118"/>
      <c r="CZ122" s="1118"/>
      <c r="DA122" s="1118"/>
      <c r="DB122" s="1118"/>
      <c r="DC122" s="1118"/>
      <c r="DD122" s="1118"/>
      <c r="DE122" s="1118"/>
      <c r="DF122" s="1119"/>
      <c r="DG122" s="1016"/>
      <c r="DH122" s="1017"/>
      <c r="DI122" s="1017"/>
      <c r="DJ122" s="1017"/>
      <c r="DK122" s="1017"/>
      <c r="DL122" s="1017"/>
      <c r="DM122" s="1017"/>
      <c r="DN122" s="1017"/>
      <c r="DO122" s="1017"/>
      <c r="DP122" s="1017"/>
      <c r="DQ122" s="1017"/>
      <c r="DR122" s="1017"/>
      <c r="DS122" s="1017"/>
      <c r="DT122" s="1017"/>
      <c r="DU122" s="1017"/>
      <c r="DV122" s="1018"/>
      <c r="DW122" s="1018"/>
      <c r="DX122" s="1018"/>
      <c r="DY122" s="1018"/>
      <c r="DZ122" s="1019"/>
    </row>
    <row r="123" spans="1:130" s="248" customFormat="1" ht="26.25" customHeight="1">
      <c r="A123" s="1156"/>
      <c r="B123" s="1043"/>
      <c r="C123" s="1013" t="s">
        <v>468</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455</v>
      </c>
      <c r="AB123" s="1056"/>
      <c r="AC123" s="1056"/>
      <c r="AD123" s="1056"/>
      <c r="AE123" s="1057"/>
      <c r="AF123" s="1058" t="s">
        <v>455</v>
      </c>
      <c r="AG123" s="1056"/>
      <c r="AH123" s="1056"/>
      <c r="AI123" s="1056"/>
      <c r="AJ123" s="1057"/>
      <c r="AK123" s="1058" t="s">
        <v>444</v>
      </c>
      <c r="AL123" s="1056"/>
      <c r="AM123" s="1056"/>
      <c r="AN123" s="1056"/>
      <c r="AO123" s="1057"/>
      <c r="AP123" s="1059" t="s">
        <v>455</v>
      </c>
      <c r="AQ123" s="1060"/>
      <c r="AR123" s="1060"/>
      <c r="AS123" s="1060"/>
      <c r="AT123" s="1061"/>
      <c r="AU123" s="1092"/>
      <c r="AV123" s="1093"/>
      <c r="AW123" s="1093"/>
      <c r="AX123" s="1093"/>
      <c r="AY123" s="1093"/>
      <c r="AZ123" s="279" t="s">
        <v>188</v>
      </c>
      <c r="BA123" s="279"/>
      <c r="BB123" s="279"/>
      <c r="BC123" s="279"/>
      <c r="BD123" s="279"/>
      <c r="BE123" s="279"/>
      <c r="BF123" s="279"/>
      <c r="BG123" s="279"/>
      <c r="BH123" s="279"/>
      <c r="BI123" s="279"/>
      <c r="BJ123" s="279"/>
      <c r="BK123" s="279"/>
      <c r="BL123" s="279"/>
      <c r="BM123" s="279"/>
      <c r="BN123" s="279"/>
      <c r="BO123" s="1072" t="s">
        <v>484</v>
      </c>
      <c r="BP123" s="1103"/>
      <c r="BQ123" s="1162">
        <v>8232710</v>
      </c>
      <c r="BR123" s="1163"/>
      <c r="BS123" s="1163"/>
      <c r="BT123" s="1163"/>
      <c r="BU123" s="1163"/>
      <c r="BV123" s="1163">
        <v>7803272</v>
      </c>
      <c r="BW123" s="1163"/>
      <c r="BX123" s="1163"/>
      <c r="BY123" s="1163"/>
      <c r="BZ123" s="1163"/>
      <c r="CA123" s="1163">
        <v>7844118</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8" customFormat="1" ht="26.25" customHeight="1" thickBot="1">
      <c r="A124" s="1156"/>
      <c r="B124" s="1043"/>
      <c r="C124" s="1013" t="s">
        <v>471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444</v>
      </c>
      <c r="AB124" s="1056"/>
      <c r="AC124" s="1056"/>
      <c r="AD124" s="1056"/>
      <c r="AE124" s="1057"/>
      <c r="AF124" s="1058" t="s">
        <v>444</v>
      </c>
      <c r="AG124" s="1056"/>
      <c r="AH124" s="1056"/>
      <c r="AI124" s="1056"/>
      <c r="AJ124" s="1057"/>
      <c r="AK124" s="1058" t="s">
        <v>444</v>
      </c>
      <c r="AL124" s="1056"/>
      <c r="AM124" s="1056"/>
      <c r="AN124" s="1056"/>
      <c r="AO124" s="1057"/>
      <c r="AP124" s="1059" t="s">
        <v>485</v>
      </c>
      <c r="AQ124" s="1060"/>
      <c r="AR124" s="1060"/>
      <c r="AS124" s="1060"/>
      <c r="AT124" s="1061"/>
      <c r="AU124" s="1158" t="s">
        <v>486</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112.8</v>
      </c>
      <c r="BR124" s="1125"/>
      <c r="BS124" s="1125"/>
      <c r="BT124" s="1125"/>
      <c r="BU124" s="1125"/>
      <c r="BV124" s="1125">
        <v>105.1</v>
      </c>
      <c r="BW124" s="1125"/>
      <c r="BX124" s="1125"/>
      <c r="BY124" s="1125"/>
      <c r="BZ124" s="1125"/>
      <c r="CA124" s="1125">
        <v>100.2</v>
      </c>
      <c r="CB124" s="1125"/>
      <c r="CC124" s="1125"/>
      <c r="CD124" s="1125"/>
      <c r="CE124" s="1125"/>
      <c r="CF124" s="1126"/>
      <c r="CG124" s="1127"/>
      <c r="CH124" s="1127"/>
      <c r="CI124" s="1127"/>
      <c r="CJ124" s="1128"/>
      <c r="CK124" s="1110"/>
      <c r="CL124" s="1110"/>
      <c r="CM124" s="1110"/>
      <c r="CN124" s="1110"/>
      <c r="CO124" s="1111"/>
      <c r="CP124" s="1117" t="s">
        <v>487</v>
      </c>
      <c r="CQ124" s="1118"/>
      <c r="CR124" s="1118"/>
      <c r="CS124" s="1118"/>
      <c r="CT124" s="1118"/>
      <c r="CU124" s="1118"/>
      <c r="CV124" s="1118"/>
      <c r="CW124" s="1118"/>
      <c r="CX124" s="1118"/>
      <c r="CY124" s="1118"/>
      <c r="CZ124" s="1118"/>
      <c r="DA124" s="1118"/>
      <c r="DB124" s="1118"/>
      <c r="DC124" s="1118"/>
      <c r="DD124" s="1118"/>
      <c r="DE124" s="1118"/>
      <c r="DF124" s="1119"/>
      <c r="DG124" s="1102">
        <v>876120</v>
      </c>
      <c r="DH124" s="1081"/>
      <c r="DI124" s="1081"/>
      <c r="DJ124" s="1081"/>
      <c r="DK124" s="1082"/>
      <c r="DL124" s="1080" t="s">
        <v>488</v>
      </c>
      <c r="DM124" s="1081"/>
      <c r="DN124" s="1081"/>
      <c r="DO124" s="1081"/>
      <c r="DP124" s="1082"/>
      <c r="DQ124" s="1080" t="s">
        <v>235</v>
      </c>
      <c r="DR124" s="1081"/>
      <c r="DS124" s="1081"/>
      <c r="DT124" s="1081"/>
      <c r="DU124" s="1082"/>
      <c r="DV124" s="1083" t="s">
        <v>455</v>
      </c>
      <c r="DW124" s="1084"/>
      <c r="DX124" s="1084"/>
      <c r="DY124" s="1084"/>
      <c r="DZ124" s="1085"/>
    </row>
    <row r="125" spans="1:130" s="248" customFormat="1" ht="26.25" customHeight="1">
      <c r="A125" s="1156"/>
      <c r="B125" s="1043"/>
      <c r="C125" s="1013" t="s">
        <v>473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455</v>
      </c>
      <c r="AB125" s="1056"/>
      <c r="AC125" s="1056"/>
      <c r="AD125" s="1056"/>
      <c r="AE125" s="1057"/>
      <c r="AF125" s="1058" t="s">
        <v>455</v>
      </c>
      <c r="AG125" s="1056"/>
      <c r="AH125" s="1056"/>
      <c r="AI125" s="1056"/>
      <c r="AJ125" s="1057"/>
      <c r="AK125" s="1058" t="s">
        <v>444</v>
      </c>
      <c r="AL125" s="1056"/>
      <c r="AM125" s="1056"/>
      <c r="AN125" s="1056"/>
      <c r="AO125" s="1057"/>
      <c r="AP125" s="1059" t="s">
        <v>488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489</v>
      </c>
      <c r="CL125" s="1105"/>
      <c r="CM125" s="1105"/>
      <c r="CN125" s="1105"/>
      <c r="CO125" s="1106"/>
      <c r="CP125" s="1037" t="s">
        <v>490</v>
      </c>
      <c r="CQ125" s="986"/>
      <c r="CR125" s="986"/>
      <c r="CS125" s="986"/>
      <c r="CT125" s="986"/>
      <c r="CU125" s="986"/>
      <c r="CV125" s="986"/>
      <c r="CW125" s="986"/>
      <c r="CX125" s="986"/>
      <c r="CY125" s="986"/>
      <c r="CZ125" s="986"/>
      <c r="DA125" s="986"/>
      <c r="DB125" s="986"/>
      <c r="DC125" s="986"/>
      <c r="DD125" s="986"/>
      <c r="DE125" s="986"/>
      <c r="DF125" s="987"/>
      <c r="DG125" s="1023" t="s">
        <v>444</v>
      </c>
      <c r="DH125" s="1024"/>
      <c r="DI125" s="1024"/>
      <c r="DJ125" s="1024"/>
      <c r="DK125" s="1024"/>
      <c r="DL125" s="1024" t="s">
        <v>491</v>
      </c>
      <c r="DM125" s="1024"/>
      <c r="DN125" s="1024"/>
      <c r="DO125" s="1024"/>
      <c r="DP125" s="1024"/>
      <c r="DQ125" s="1024" t="s">
        <v>444</v>
      </c>
      <c r="DR125" s="1024"/>
      <c r="DS125" s="1024"/>
      <c r="DT125" s="1024"/>
      <c r="DU125" s="1024"/>
      <c r="DV125" s="1025" t="s">
        <v>444</v>
      </c>
      <c r="DW125" s="1025"/>
      <c r="DX125" s="1025"/>
      <c r="DY125" s="1025"/>
      <c r="DZ125" s="1026"/>
    </row>
    <row r="126" spans="1:130" s="248" customFormat="1" ht="26.25" customHeight="1" thickBot="1">
      <c r="A126" s="1156"/>
      <c r="B126" s="1043"/>
      <c r="C126" s="1013" t="s">
        <v>475</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444</v>
      </c>
      <c r="AB126" s="1056"/>
      <c r="AC126" s="1056"/>
      <c r="AD126" s="1056"/>
      <c r="AE126" s="1057"/>
      <c r="AF126" s="1058" t="s">
        <v>444</v>
      </c>
      <c r="AG126" s="1056"/>
      <c r="AH126" s="1056"/>
      <c r="AI126" s="1056"/>
      <c r="AJ126" s="1057"/>
      <c r="AK126" s="1058" t="s">
        <v>491</v>
      </c>
      <c r="AL126" s="1056"/>
      <c r="AM126" s="1056"/>
      <c r="AN126" s="1056"/>
      <c r="AO126" s="1057"/>
      <c r="AP126" s="1059" t="s">
        <v>491</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492</v>
      </c>
      <c r="CQ126" s="1047"/>
      <c r="CR126" s="1047"/>
      <c r="CS126" s="1047"/>
      <c r="CT126" s="1047"/>
      <c r="CU126" s="1047"/>
      <c r="CV126" s="1047"/>
      <c r="CW126" s="1047"/>
      <c r="CX126" s="1047"/>
      <c r="CY126" s="1047"/>
      <c r="CZ126" s="1047"/>
      <c r="DA126" s="1047"/>
      <c r="DB126" s="1047"/>
      <c r="DC126" s="1047"/>
      <c r="DD126" s="1047"/>
      <c r="DE126" s="1047"/>
      <c r="DF126" s="1048"/>
      <c r="DG126" s="1016" t="s">
        <v>488</v>
      </c>
      <c r="DH126" s="1017"/>
      <c r="DI126" s="1017"/>
      <c r="DJ126" s="1017"/>
      <c r="DK126" s="1017"/>
      <c r="DL126" s="1017" t="s">
        <v>493</v>
      </c>
      <c r="DM126" s="1017"/>
      <c r="DN126" s="1017"/>
      <c r="DO126" s="1017"/>
      <c r="DP126" s="1017"/>
      <c r="DQ126" s="1017" t="s">
        <v>455</v>
      </c>
      <c r="DR126" s="1017"/>
      <c r="DS126" s="1017"/>
      <c r="DT126" s="1017"/>
      <c r="DU126" s="1017"/>
      <c r="DV126" s="1018" t="s">
        <v>485</v>
      </c>
      <c r="DW126" s="1018"/>
      <c r="DX126" s="1018"/>
      <c r="DY126" s="1018"/>
      <c r="DZ126" s="1019"/>
    </row>
    <row r="127" spans="1:130" s="248" customFormat="1" ht="26.25" customHeight="1">
      <c r="A127" s="1157"/>
      <c r="B127" s="1045"/>
      <c r="C127" s="1099" t="s">
        <v>494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183</v>
      </c>
      <c r="AB127" s="1056"/>
      <c r="AC127" s="1056"/>
      <c r="AD127" s="1056"/>
      <c r="AE127" s="1057"/>
      <c r="AF127" s="1058" t="s">
        <v>491</v>
      </c>
      <c r="AG127" s="1056"/>
      <c r="AH127" s="1056"/>
      <c r="AI127" s="1056"/>
      <c r="AJ127" s="1057"/>
      <c r="AK127" s="1058" t="s">
        <v>491</v>
      </c>
      <c r="AL127" s="1056"/>
      <c r="AM127" s="1056"/>
      <c r="AN127" s="1056"/>
      <c r="AO127" s="1057"/>
      <c r="AP127" s="1059" t="s">
        <v>444</v>
      </c>
      <c r="AQ127" s="1060"/>
      <c r="AR127" s="1060"/>
      <c r="AS127" s="1060"/>
      <c r="AT127" s="1061"/>
      <c r="AU127" s="284"/>
      <c r="AV127" s="284"/>
      <c r="AW127" s="284"/>
      <c r="AX127" s="1129" t="s">
        <v>495</v>
      </c>
      <c r="AY127" s="1130"/>
      <c r="AZ127" s="1130"/>
      <c r="BA127" s="1130"/>
      <c r="BB127" s="1130"/>
      <c r="BC127" s="1130"/>
      <c r="BD127" s="1130"/>
      <c r="BE127" s="1131"/>
      <c r="BF127" s="1132" t="s">
        <v>496</v>
      </c>
      <c r="BG127" s="1130"/>
      <c r="BH127" s="1130"/>
      <c r="BI127" s="1130"/>
      <c r="BJ127" s="1130"/>
      <c r="BK127" s="1130"/>
      <c r="BL127" s="1131"/>
      <c r="BM127" s="1132" t="s">
        <v>497</v>
      </c>
      <c r="BN127" s="1130"/>
      <c r="BO127" s="1130"/>
      <c r="BP127" s="1130"/>
      <c r="BQ127" s="1130"/>
      <c r="BR127" s="1130"/>
      <c r="BS127" s="1131"/>
      <c r="BT127" s="1132" t="s">
        <v>498</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499</v>
      </c>
      <c r="CQ127" s="1047"/>
      <c r="CR127" s="1047"/>
      <c r="CS127" s="1047"/>
      <c r="CT127" s="1047"/>
      <c r="CU127" s="1047"/>
      <c r="CV127" s="1047"/>
      <c r="CW127" s="1047"/>
      <c r="CX127" s="1047"/>
      <c r="CY127" s="1047"/>
      <c r="CZ127" s="1047"/>
      <c r="DA127" s="1047"/>
      <c r="DB127" s="1047"/>
      <c r="DC127" s="1047"/>
      <c r="DD127" s="1047"/>
      <c r="DE127" s="1047"/>
      <c r="DF127" s="1048"/>
      <c r="DG127" s="1016" t="s">
        <v>488</v>
      </c>
      <c r="DH127" s="1017"/>
      <c r="DI127" s="1017"/>
      <c r="DJ127" s="1017"/>
      <c r="DK127" s="1017"/>
      <c r="DL127" s="1017" t="s">
        <v>183</v>
      </c>
      <c r="DM127" s="1017"/>
      <c r="DN127" s="1017"/>
      <c r="DO127" s="1017"/>
      <c r="DP127" s="1017"/>
      <c r="DQ127" s="1017" t="s">
        <v>444</v>
      </c>
      <c r="DR127" s="1017"/>
      <c r="DS127" s="1017"/>
      <c r="DT127" s="1017"/>
      <c r="DU127" s="1017"/>
      <c r="DV127" s="1018" t="s">
        <v>493</v>
      </c>
      <c r="DW127" s="1018"/>
      <c r="DX127" s="1018"/>
      <c r="DY127" s="1018"/>
      <c r="DZ127" s="1019"/>
    </row>
    <row r="128" spans="1:130" s="248" customFormat="1" ht="26.25" customHeight="1" thickBot="1">
      <c r="A128" s="1140" t="s">
        <v>500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501</v>
      </c>
      <c r="X128" s="1142"/>
      <c r="Y128" s="1142"/>
      <c r="Z128" s="1143"/>
      <c r="AA128" s="1144">
        <v>276204</v>
      </c>
      <c r="AB128" s="1145"/>
      <c r="AC128" s="1145"/>
      <c r="AD128" s="1145"/>
      <c r="AE128" s="1146"/>
      <c r="AF128" s="1147">
        <v>282932</v>
      </c>
      <c r="AG128" s="1145"/>
      <c r="AH128" s="1145"/>
      <c r="AI128" s="1145"/>
      <c r="AJ128" s="1146"/>
      <c r="AK128" s="1147">
        <v>280799</v>
      </c>
      <c r="AL128" s="1145"/>
      <c r="AM128" s="1145"/>
      <c r="AN128" s="1145"/>
      <c r="AO128" s="1146"/>
      <c r="AP128" s="1148"/>
      <c r="AQ128" s="1149"/>
      <c r="AR128" s="1149"/>
      <c r="AS128" s="1149"/>
      <c r="AT128" s="1150"/>
      <c r="AU128" s="284"/>
      <c r="AV128" s="284"/>
      <c r="AW128" s="284"/>
      <c r="AX128" s="985" t="s">
        <v>502</v>
      </c>
      <c r="AY128" s="986"/>
      <c r="AZ128" s="986"/>
      <c r="BA128" s="986"/>
      <c r="BB128" s="986"/>
      <c r="BC128" s="986"/>
      <c r="BD128" s="986"/>
      <c r="BE128" s="987"/>
      <c r="BF128" s="1151" t="s">
        <v>493</v>
      </c>
      <c r="BG128" s="1152"/>
      <c r="BH128" s="1152"/>
      <c r="BI128" s="1152"/>
      <c r="BJ128" s="1152"/>
      <c r="BK128" s="1152"/>
      <c r="BL128" s="1153"/>
      <c r="BM128" s="1151">
        <v>13.61</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503</v>
      </c>
      <c r="CQ128" s="1134"/>
      <c r="CR128" s="1134"/>
      <c r="CS128" s="1134"/>
      <c r="CT128" s="1134"/>
      <c r="CU128" s="1134"/>
      <c r="CV128" s="1134"/>
      <c r="CW128" s="1134"/>
      <c r="CX128" s="1134"/>
      <c r="CY128" s="1134"/>
      <c r="CZ128" s="1134"/>
      <c r="DA128" s="1134"/>
      <c r="DB128" s="1134"/>
      <c r="DC128" s="1134"/>
      <c r="DD128" s="1134"/>
      <c r="DE128" s="1134"/>
      <c r="DF128" s="1135"/>
      <c r="DG128" s="1136" t="s">
        <v>455</v>
      </c>
      <c r="DH128" s="1137"/>
      <c r="DI128" s="1137"/>
      <c r="DJ128" s="1137"/>
      <c r="DK128" s="1137"/>
      <c r="DL128" s="1137" t="s">
        <v>504</v>
      </c>
      <c r="DM128" s="1137"/>
      <c r="DN128" s="1137"/>
      <c r="DO128" s="1137"/>
      <c r="DP128" s="1137"/>
      <c r="DQ128" s="1137" t="s">
        <v>183</v>
      </c>
      <c r="DR128" s="1137"/>
      <c r="DS128" s="1137"/>
      <c r="DT128" s="1137"/>
      <c r="DU128" s="1137"/>
      <c r="DV128" s="1138" t="s">
        <v>444</v>
      </c>
      <c r="DW128" s="1138"/>
      <c r="DX128" s="1138"/>
      <c r="DY128" s="1138"/>
      <c r="DZ128" s="1139"/>
    </row>
    <row r="129" spans="1:131" s="248" customFormat="1" ht="26.25" customHeight="1">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505</v>
      </c>
      <c r="X129" s="1171"/>
      <c r="Y129" s="1171"/>
      <c r="Z129" s="1172"/>
      <c r="AA129" s="1055">
        <v>8430168</v>
      </c>
      <c r="AB129" s="1056"/>
      <c r="AC129" s="1056"/>
      <c r="AD129" s="1056"/>
      <c r="AE129" s="1057"/>
      <c r="AF129" s="1058">
        <v>8614414</v>
      </c>
      <c r="AG129" s="1056"/>
      <c r="AH129" s="1056"/>
      <c r="AI129" s="1056"/>
      <c r="AJ129" s="1057"/>
      <c r="AK129" s="1058">
        <v>8592509</v>
      </c>
      <c r="AL129" s="1056"/>
      <c r="AM129" s="1056"/>
      <c r="AN129" s="1056"/>
      <c r="AO129" s="1057"/>
      <c r="AP129" s="1173"/>
      <c r="AQ129" s="1174"/>
      <c r="AR129" s="1174"/>
      <c r="AS129" s="1174"/>
      <c r="AT129" s="1175"/>
      <c r="AU129" s="286"/>
      <c r="AV129" s="286"/>
      <c r="AW129" s="286"/>
      <c r="AX129" s="1164" t="s">
        <v>506</v>
      </c>
      <c r="AY129" s="1047"/>
      <c r="AZ129" s="1047"/>
      <c r="BA129" s="1047"/>
      <c r="BB129" s="1047"/>
      <c r="BC129" s="1047"/>
      <c r="BD129" s="1047"/>
      <c r="BE129" s="1048"/>
      <c r="BF129" s="1165" t="s">
        <v>183</v>
      </c>
      <c r="BG129" s="1166"/>
      <c r="BH129" s="1166"/>
      <c r="BI129" s="1166"/>
      <c r="BJ129" s="1166"/>
      <c r="BK129" s="1166"/>
      <c r="BL129" s="1167"/>
      <c r="BM129" s="1165">
        <v>18.61</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507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508</v>
      </c>
      <c r="X130" s="1171"/>
      <c r="Y130" s="1171"/>
      <c r="Z130" s="1172"/>
      <c r="AA130" s="1055">
        <v>682645</v>
      </c>
      <c r="AB130" s="1056"/>
      <c r="AC130" s="1056"/>
      <c r="AD130" s="1056"/>
      <c r="AE130" s="1057"/>
      <c r="AF130" s="1058">
        <v>670674</v>
      </c>
      <c r="AG130" s="1056"/>
      <c r="AH130" s="1056"/>
      <c r="AI130" s="1056"/>
      <c r="AJ130" s="1057"/>
      <c r="AK130" s="1058">
        <v>641301</v>
      </c>
      <c r="AL130" s="1056"/>
      <c r="AM130" s="1056"/>
      <c r="AN130" s="1056"/>
      <c r="AO130" s="1057"/>
      <c r="AP130" s="1173"/>
      <c r="AQ130" s="1174"/>
      <c r="AR130" s="1174"/>
      <c r="AS130" s="1174"/>
      <c r="AT130" s="1175"/>
      <c r="AU130" s="286"/>
      <c r="AV130" s="286"/>
      <c r="AW130" s="286"/>
      <c r="AX130" s="1164" t="s">
        <v>509</v>
      </c>
      <c r="AY130" s="1047"/>
      <c r="AZ130" s="1047"/>
      <c r="BA130" s="1047"/>
      <c r="BB130" s="1047"/>
      <c r="BC130" s="1047"/>
      <c r="BD130" s="1047"/>
      <c r="BE130" s="1048"/>
      <c r="BF130" s="1201">
        <v>10.9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510</v>
      </c>
      <c r="X131" s="1209"/>
      <c r="Y131" s="1209"/>
      <c r="Z131" s="1210"/>
      <c r="AA131" s="1102">
        <v>7747523</v>
      </c>
      <c r="AB131" s="1081"/>
      <c r="AC131" s="1081"/>
      <c r="AD131" s="1081"/>
      <c r="AE131" s="1082"/>
      <c r="AF131" s="1080">
        <v>7943740</v>
      </c>
      <c r="AG131" s="1081"/>
      <c r="AH131" s="1081"/>
      <c r="AI131" s="1081"/>
      <c r="AJ131" s="1082"/>
      <c r="AK131" s="1080">
        <v>7951208</v>
      </c>
      <c r="AL131" s="1081"/>
      <c r="AM131" s="1081"/>
      <c r="AN131" s="1081"/>
      <c r="AO131" s="1082"/>
      <c r="AP131" s="1211"/>
      <c r="AQ131" s="1212"/>
      <c r="AR131" s="1212"/>
      <c r="AS131" s="1212"/>
      <c r="AT131" s="1213"/>
      <c r="AU131" s="286"/>
      <c r="AV131" s="286"/>
      <c r="AW131" s="286"/>
      <c r="AX131" s="1183" t="s">
        <v>511</v>
      </c>
      <c r="AY131" s="1134"/>
      <c r="AZ131" s="1134"/>
      <c r="BA131" s="1134"/>
      <c r="BB131" s="1134"/>
      <c r="BC131" s="1134"/>
      <c r="BD131" s="1134"/>
      <c r="BE131" s="1135"/>
      <c r="BF131" s="1184">
        <v>100.2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512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513</v>
      </c>
      <c r="W132" s="1194"/>
      <c r="X132" s="1194"/>
      <c r="Y132" s="1194"/>
      <c r="Z132" s="1195"/>
      <c r="AA132" s="1196">
        <v>10.990351370000001</v>
      </c>
      <c r="AB132" s="1197"/>
      <c r="AC132" s="1197"/>
      <c r="AD132" s="1197"/>
      <c r="AE132" s="1198"/>
      <c r="AF132" s="1199">
        <v>10.851425150000001</v>
      </c>
      <c r="AG132" s="1197"/>
      <c r="AH132" s="1197"/>
      <c r="AI132" s="1197"/>
      <c r="AJ132" s="1198"/>
      <c r="AK132" s="1199">
        <v>10.907751380000001</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514</v>
      </c>
      <c r="W133" s="1177"/>
      <c r="X133" s="1177"/>
      <c r="Y133" s="1177"/>
      <c r="Z133" s="1178"/>
      <c r="AA133" s="1179">
        <v>10.4</v>
      </c>
      <c r="AB133" s="1180"/>
      <c r="AC133" s="1180"/>
      <c r="AD133" s="1180"/>
      <c r="AE133" s="1181"/>
      <c r="AF133" s="1179">
        <v>10.8</v>
      </c>
      <c r="AG133" s="1180"/>
      <c r="AH133" s="1180"/>
      <c r="AI133" s="1180"/>
      <c r="AJ133" s="1181"/>
      <c r="AK133" s="1179">
        <v>10.9</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AXB9GHByUMYFsFFKIc6tdkghAIyYFye75oQpbmyRiDb7hfGjgAl/Nnv6R1sgfrBSqlNZ7qlICixpSth7y0+KQ==" saltValue="OoxdehQ45TQvp+wUhYvj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T58" zoomScale="96" zoomScaleNormal="85" zoomScaleSheetLayoutView="96" workbookViewId="0">
      <selection activeCell="AQ73" sqref="AQ7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zbX9V/CFhJYlLlBQPHIDdCMn0cS+HvY7pVoWgbn5fumJMXvOTo0arN532XTLgT9lOXyR8XKLyVYh6obhCM+kg==" saltValue="9wpFCl1PDdZouqlRi9J1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P48"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a2u1B12YjPcm5ySrLDfJGP1T0+bOIqopo4nAs6IJfWiHGWGHO3z23FN8K74rwfE3ysEHg+tVQ1dtSxy90z3sA==" saltValue="NhcX0myDHuL86/5LoWYO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523</v>
      </c>
      <c r="AL9" s="1217"/>
      <c r="AM9" s="1217"/>
      <c r="AN9" s="1218"/>
      <c r="AO9" s="314">
        <v>2351440</v>
      </c>
      <c r="AP9" s="314">
        <v>61661</v>
      </c>
      <c r="AQ9" s="315">
        <v>63681</v>
      </c>
      <c r="AR9" s="316">
        <v>-3.2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524</v>
      </c>
      <c r="AL10" s="1217"/>
      <c r="AM10" s="1217"/>
      <c r="AN10" s="1218"/>
      <c r="AO10" s="317">
        <v>493657</v>
      </c>
      <c r="AP10" s="317">
        <v>12945</v>
      </c>
      <c r="AQ10" s="318">
        <v>8003</v>
      </c>
      <c r="AR10" s="319">
        <v>61.8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525</v>
      </c>
      <c r="AL11" s="1217"/>
      <c r="AM11" s="1217"/>
      <c r="AN11" s="1218"/>
      <c r="AO11" s="317" t="s">
        <v>526</v>
      </c>
      <c r="AP11" s="317" t="s">
        <v>526</v>
      </c>
      <c r="AQ11" s="318">
        <v>360</v>
      </c>
      <c r="AR11" s="319" t="s">
        <v>526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527</v>
      </c>
      <c r="AL12" s="1217"/>
      <c r="AM12" s="1217"/>
      <c r="AN12" s="1218"/>
      <c r="AO12" s="317" t="s">
        <v>526</v>
      </c>
      <c r="AP12" s="317" t="s">
        <v>526</v>
      </c>
      <c r="AQ12" s="318">
        <v>18</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528</v>
      </c>
      <c r="AL13" s="1217"/>
      <c r="AM13" s="1217"/>
      <c r="AN13" s="1218"/>
      <c r="AO13" s="317">
        <v>119972</v>
      </c>
      <c r="AP13" s="317">
        <v>3146</v>
      </c>
      <c r="AQ13" s="318">
        <v>2539</v>
      </c>
      <c r="AR13" s="319">
        <v>23.9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529</v>
      </c>
      <c r="AL14" s="1217"/>
      <c r="AM14" s="1217"/>
      <c r="AN14" s="1218"/>
      <c r="AO14" s="317">
        <v>99331</v>
      </c>
      <c r="AP14" s="317">
        <v>2605</v>
      </c>
      <c r="AQ14" s="318">
        <v>1117</v>
      </c>
      <c r="AR14" s="319">
        <v>133.19999999999999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530</v>
      </c>
      <c r="AL15" s="1223"/>
      <c r="AM15" s="1223"/>
      <c r="AN15" s="1224"/>
      <c r="AO15" s="317">
        <v>-165268</v>
      </c>
      <c r="AP15" s="317">
        <v>-4334</v>
      </c>
      <c r="AQ15" s="318">
        <v>-4412</v>
      </c>
      <c r="AR15" s="319">
        <v>-1.8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188</v>
      </c>
      <c r="AL16" s="1223"/>
      <c r="AM16" s="1223"/>
      <c r="AN16" s="1224"/>
      <c r="AO16" s="317">
        <v>2899132</v>
      </c>
      <c r="AP16" s="317">
        <v>76023</v>
      </c>
      <c r="AQ16" s="318">
        <v>71307</v>
      </c>
      <c r="AR16" s="319">
        <v>6.6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535</v>
      </c>
      <c r="AL21" s="1226"/>
      <c r="AM21" s="1226"/>
      <c r="AN21" s="1227"/>
      <c r="AO21" s="330">
        <v>6.61</v>
      </c>
      <c r="AP21" s="331">
        <v>6.49</v>
      </c>
      <c r="AQ21" s="332">
        <v>0.12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536</v>
      </c>
      <c r="AL22" s="1226"/>
      <c r="AM22" s="1226"/>
      <c r="AN22" s="1227"/>
      <c r="AO22" s="335">
        <v>98.8</v>
      </c>
      <c r="AP22" s="336">
        <v>97.2</v>
      </c>
      <c r="AQ22" s="337">
        <v>1.6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540</v>
      </c>
      <c r="AL32" s="1220"/>
      <c r="AM32" s="1220"/>
      <c r="AN32" s="1221"/>
      <c r="AO32" s="345">
        <v>1572461</v>
      </c>
      <c r="AP32" s="345">
        <v>41234</v>
      </c>
      <c r="AQ32" s="346">
        <v>31105</v>
      </c>
      <c r="AR32" s="347">
        <v>32.6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541</v>
      </c>
      <c r="AL33" s="1220"/>
      <c r="AM33" s="1220"/>
      <c r="AN33" s="1221"/>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542</v>
      </c>
      <c r="AL34" s="1220"/>
      <c r="AM34" s="1220"/>
      <c r="AN34" s="1221"/>
      <c r="AO34" s="345" t="s">
        <v>526</v>
      </c>
      <c r="AP34" s="345" t="s">
        <v>526</v>
      </c>
      <c r="AQ34" s="346">
        <v>0</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543</v>
      </c>
      <c r="AL35" s="1220"/>
      <c r="AM35" s="1220"/>
      <c r="AN35" s="1221"/>
      <c r="AO35" s="345">
        <v>124992</v>
      </c>
      <c r="AP35" s="345">
        <v>3278</v>
      </c>
      <c r="AQ35" s="346">
        <v>8747</v>
      </c>
      <c r="AR35" s="347">
        <v>-62.5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544</v>
      </c>
      <c r="AL36" s="1220"/>
      <c r="AM36" s="1220"/>
      <c r="AN36" s="1221"/>
      <c r="AO36" s="345">
        <v>91945</v>
      </c>
      <c r="AP36" s="345">
        <v>2411</v>
      </c>
      <c r="AQ36" s="346">
        <v>2193</v>
      </c>
      <c r="AR36" s="347">
        <v>9.9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545</v>
      </c>
      <c r="AL37" s="1220"/>
      <c r="AM37" s="1220"/>
      <c r="AN37" s="1221"/>
      <c r="AO37" s="345" t="s">
        <v>526</v>
      </c>
      <c r="AP37" s="345" t="s">
        <v>526</v>
      </c>
      <c r="AQ37" s="346">
        <v>863</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546</v>
      </c>
      <c r="AL38" s="1229"/>
      <c r="AM38" s="1229"/>
      <c r="AN38" s="1230"/>
      <c r="AO38" s="348" t="s">
        <v>526</v>
      </c>
      <c r="AP38" s="348" t="s">
        <v>526</v>
      </c>
      <c r="AQ38" s="349">
        <v>1</v>
      </c>
      <c r="AR38" s="337" t="s">
        <v>526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547</v>
      </c>
      <c r="AL39" s="1229"/>
      <c r="AM39" s="1229"/>
      <c r="AN39" s="1230"/>
      <c r="AO39" s="345">
        <v>-280799</v>
      </c>
      <c r="AP39" s="345">
        <v>-7363</v>
      </c>
      <c r="AQ39" s="346">
        <v>-3092</v>
      </c>
      <c r="AR39" s="347">
        <v>138.1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548</v>
      </c>
      <c r="AL40" s="1220"/>
      <c r="AM40" s="1220"/>
      <c r="AN40" s="1221"/>
      <c r="AO40" s="345">
        <v>-641301</v>
      </c>
      <c r="AP40" s="345">
        <v>-16817</v>
      </c>
      <c r="AQ40" s="346">
        <v>-27116</v>
      </c>
      <c r="AR40" s="347">
        <v>-38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301</v>
      </c>
      <c r="AL41" s="1232"/>
      <c r="AM41" s="1232"/>
      <c r="AN41" s="1233"/>
      <c r="AO41" s="345">
        <v>867298</v>
      </c>
      <c r="AP41" s="345">
        <v>22743</v>
      </c>
      <c r="AQ41" s="346">
        <v>12702</v>
      </c>
      <c r="AR41" s="347">
        <v>79.099999999999994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518</v>
      </c>
      <c r="AN49" s="1236" t="s">
        <v>552</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2303430</v>
      </c>
      <c r="AN51" s="367">
        <v>60231</v>
      </c>
      <c r="AO51" s="368">
        <v>-34</v>
      </c>
      <c r="AP51" s="369">
        <v>47738</v>
      </c>
      <c r="AQ51" s="370">
        <v>-4.4000000000000004</v>
      </c>
      <c r="AR51" s="371">
        <v>-29.6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1969110</v>
      </c>
      <c r="AN52" s="375">
        <v>51489</v>
      </c>
      <c r="AO52" s="376">
        <v>-39.299999999999997</v>
      </c>
      <c r="AP52" s="377">
        <v>24937</v>
      </c>
      <c r="AQ52" s="378">
        <v>-5.5</v>
      </c>
      <c r="AR52" s="379">
        <v>-33.799999999999997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1192378</v>
      </c>
      <c r="AN53" s="367">
        <v>31048</v>
      </c>
      <c r="AO53" s="368">
        <v>-48.5</v>
      </c>
      <c r="AP53" s="369">
        <v>52191</v>
      </c>
      <c r="AQ53" s="370">
        <v>9.3000000000000007</v>
      </c>
      <c r="AR53" s="371">
        <v>-57.8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755019</v>
      </c>
      <c r="AN54" s="375">
        <v>19660</v>
      </c>
      <c r="AO54" s="376">
        <v>-61.8</v>
      </c>
      <c r="AP54" s="377">
        <v>24843</v>
      </c>
      <c r="AQ54" s="378">
        <v>-0.4</v>
      </c>
      <c r="AR54" s="379">
        <v>-61.4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1403138</v>
      </c>
      <c r="AN55" s="367">
        <v>36613</v>
      </c>
      <c r="AO55" s="368">
        <v>17.899999999999999</v>
      </c>
      <c r="AP55" s="369">
        <v>47387</v>
      </c>
      <c r="AQ55" s="370">
        <v>-9.1999999999999993</v>
      </c>
      <c r="AR55" s="371">
        <v>27.1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701060</v>
      </c>
      <c r="AN56" s="375">
        <v>18293</v>
      </c>
      <c r="AO56" s="376">
        <v>-7</v>
      </c>
      <c r="AP56" s="377">
        <v>24928</v>
      </c>
      <c r="AQ56" s="378">
        <v>0.3</v>
      </c>
      <c r="AR56" s="379">
        <v>-7.3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1058752</v>
      </c>
      <c r="AN57" s="367">
        <v>27723</v>
      </c>
      <c r="AO57" s="368">
        <v>-24.3</v>
      </c>
      <c r="AP57" s="369">
        <v>51264</v>
      </c>
      <c r="AQ57" s="370">
        <v>8.1999999999999993</v>
      </c>
      <c r="AR57" s="371">
        <v>-32.5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718759</v>
      </c>
      <c r="AN58" s="375">
        <v>18820</v>
      </c>
      <c r="AO58" s="376">
        <v>2.9</v>
      </c>
      <c r="AP58" s="377">
        <v>26040</v>
      </c>
      <c r="AQ58" s="378">
        <v>4.5</v>
      </c>
      <c r="AR58" s="379">
        <v>-1.6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1077847</v>
      </c>
      <c r="AN59" s="367">
        <v>28264</v>
      </c>
      <c r="AO59" s="368">
        <v>2</v>
      </c>
      <c r="AP59" s="369">
        <v>52068</v>
      </c>
      <c r="AQ59" s="370">
        <v>1.6</v>
      </c>
      <c r="AR59" s="371">
        <v>0.4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541155</v>
      </c>
      <c r="AN60" s="375">
        <v>14191</v>
      </c>
      <c r="AO60" s="376">
        <v>-24.6</v>
      </c>
      <c r="AP60" s="377">
        <v>26936</v>
      </c>
      <c r="AQ60" s="378">
        <v>3.4</v>
      </c>
      <c r="AR60" s="379">
        <v>-28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1407109</v>
      </c>
      <c r="AN61" s="382">
        <v>36776</v>
      </c>
      <c r="AO61" s="383">
        <v>-17.399999999999999</v>
      </c>
      <c r="AP61" s="384">
        <v>50130</v>
      </c>
      <c r="AQ61" s="385">
        <v>1.1000000000000001</v>
      </c>
      <c r="AR61" s="371">
        <v>-18.5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937021</v>
      </c>
      <c r="AN62" s="375">
        <v>24491</v>
      </c>
      <c r="AO62" s="376">
        <v>-26</v>
      </c>
      <c r="AP62" s="377">
        <v>25537</v>
      </c>
      <c r="AQ62" s="378">
        <v>0.5</v>
      </c>
      <c r="AR62" s="379">
        <v>-26.5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7P8xR0jEg+9FiM7NLJNhWcvmo6cCe432kTOD8PJJucbKE4GF3jOoNMt0B/6V3x9/01PyXnVt6FKkwnbopENJ9w==" saltValue="983GqMDZ+uunfiYVDqqfw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election activeCell="AE57" sqref="AE57"/>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AmrZMLB51/ikGa874osoz65ZLx2URJdOCLzyArWt31bDYzcHMCOS305arFahIjtPKtmgmjN/+LWak2083S5Ohw==" saltValue="DcF0RGN/U08Urf+xZeww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80" zoomScaleNormal="80" zoomScaleSheetLayoutView="55" workbookViewId="0">
      <selection activeCell="AF51" sqref="AF51"/>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6tT4w+z0feKWkFzMItBAlypz7sxVAn+eMP/xyUvVpoLZa5QCjO4fzOXt7iXKnAJzagNWglwpwjXS2KOY8dZyYw==" saltValue="pDK6b8a2JewOka9fkilW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G47" sqref="G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9" t="s">
        <v>3</v>
      </c>
      <c r="D47" s="1239"/>
      <c r="E47" s="1240"/>
      <c r="F47" s="11">
        <v>6.3</v>
      </c>
      <c r="G47" s="12">
        <v>7.47</v>
      </c>
      <c r="H47" s="12">
        <v>10.52</v>
      </c>
      <c r="I47" s="12">
        <v>12.17</v>
      </c>
      <c r="J47" s="13">
        <v>12.44</v>
      </c>
    </row>
    <row r="48" spans="2:10" ht="57.75" customHeight="1">
      <c r="B48" s="14"/>
      <c r="C48" s="1241" t="s">
        <v>4</v>
      </c>
      <c r="D48" s="1241"/>
      <c r="E48" s="1242"/>
      <c r="F48" s="15">
        <v>10.06</v>
      </c>
      <c r="G48" s="16">
        <v>8.4700000000000006</v>
      </c>
      <c r="H48" s="16">
        <v>10.55</v>
      </c>
      <c r="I48" s="16">
        <v>6.06</v>
      </c>
      <c r="J48" s="17">
        <v>10.74</v>
      </c>
    </row>
    <row r="49" spans="2:10" ht="57.75" customHeight="1" thickBot="1">
      <c r="B49" s="18"/>
      <c r="C49" s="1243" t="s">
        <v>5</v>
      </c>
      <c r="D49" s="1243"/>
      <c r="E49" s="1244"/>
      <c r="F49" s="19">
        <v>0.38</v>
      </c>
      <c r="G49" s="20" t="s">
        <v>573</v>
      </c>
      <c r="H49" s="20">
        <v>5.44</v>
      </c>
      <c r="I49" s="20" t="s">
        <v>574</v>
      </c>
      <c r="J49" s="21">
        <v>4.9000000000000004</v>
      </c>
    </row>
    <row r="50" spans="2:10" ht="13.5" customHeight="1"/>
  </sheetData>
  <sheetProtection algorithmName="SHA-512" hashValue="ep/q/VMruAad/5YsyLn73iablj8jPaiU2NqfMOyGzLIy5JDt0Y9qfpCzGAfxHj/3QB9wca3FkpRdS8H5AbK6IQ==" saltValue="viEVLQ9BfYX9sswNY4YV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dcterms:created xsi:type="dcterms:W3CDTF">2022-02-02T04:17:05Z</dcterms:created>
  <dcterms:modified xsi:type="dcterms:W3CDTF">2022-09-21T02:42:31Z</dcterms:modified>
  <cp:category/>
</cp:coreProperties>
</file>