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an-file21-01.kuki.local\Public\0102財政部\03財政課\07財政係\05 財政庶務\10 県・国からの照会回答\R4\9月\0906令和２年度財政状況資料集の作成について（２回目）\回答\"/>
    </mc:Choice>
  </mc:AlternateContent>
  <bookViews>
    <workbookView xWindow="0" yWindow="0" windowWidth="15360" windowHeight="7635" tabRatio="806"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<sst xmlns="http://schemas.openxmlformats.org/spreadsheetml/2006/main" count="1144" uniqueCount="615">
  <si>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</si>
  <si>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</si>
  <si>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</si>
  <si>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</si>
  <si>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</si>
  <si>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</si>
  <si>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</si>
  <si>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</si>
  <si>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</si>
  <si>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</si>
  <si>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</si>
  <si>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</si>
  <si>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</si>
  <si>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</si>
  <si>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</si>
  <si>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</si>
  <si>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</si>
  <si>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</si>
  <si>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</si>
  <si>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</si>
  <si>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</si>
  <si>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</si>
  <si>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</si>
  <si>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</si>
  <si>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</si>
  <si>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</si>
  <si>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</si>
  <si>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</si>
  <si>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</si>
  <si>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</si>
  <si>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</si>
  <si>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</si>
  <si>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</si>
  <si>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</si>
  <si>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</si>
  <si>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</si>
  <si>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</si>
  <si>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</si>
  <si>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</si>
  <si>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</si>
  <si>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</si>
  <si>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</si>
  <si>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</si>
  <si>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</si>
  <si>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</si>
  <si>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</si>
  <si>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</si>
  <si>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</si>
  <si>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</si>
  <si>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</si>
  <si>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</si>
  <si>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</si>
  <si>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</si>
  <si>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</si>
  <si>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</si>
  <si>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</si>
  <si>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</si>
  <si>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</si>
  <si>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</si>
  <si>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</si>
  <si>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</si>
  <si>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</si>
  <si>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</si>
  <si>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</si>
  <si>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</si>
  <si>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</si>
  <si>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</si>
  <si>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</si>
  <si>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</si>
  <si>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</si>
  <si>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</si>
  <si>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</si>
  <si>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</si>
  <si>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</si>
  <si>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</si>
  <si>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</si>
  <si>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</si>
  <si>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</si>
  <si>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</si>
  <si>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</si>
  <si>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</si>
  <si>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</si>
  <si>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</si>
  <si>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</si>
  <si>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</si>
  <si>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</si>
  <si>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</si>
  <si>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</si>
  <si>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</si>
  <si>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</si>
  <si>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</si>
  <si>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</si>
  <si>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</si>
  <si>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</si>
  <si>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</si>
  <si>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</si>
  <si>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</si>
  <si>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久喜市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</si>
  <si>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</si>
  <si>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</si>
  <si>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</si>
  <si>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</si>
  <si>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</si>
  <si>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</si>
  <si>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</si>
  <si>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</si>
  <si>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</si>
  <si>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</si>
  <si>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</si>
  <si>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</si>
  <si>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</si>
  <si>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</si>
  <si>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</si>
  <si>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</si>
  <si>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</si>
  <si>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</si>
  <si>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</si>
  <si>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</si>
  <si>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</si>
  <si>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</si>
  <si>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</si>
  <si>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</si>
  <si>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</si>
  <si>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</si>
  <si>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</si>
  <si>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</si>
  <si>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</si>
  <si>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</si>
  <si>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</si>
  <si>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</si>
  <si>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</si>
  <si>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</si>
  <si>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</si>
  <si>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</si>
  <si>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</si>
  <si>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</si>
  <si>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</si>
  <si>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</si>
  <si>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</si>
  <si>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</si>
  <si>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</si>
  <si>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</si>
  <si>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</si>
  <si>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</si>
  <si>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</si>
  <si>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</si>
  <si>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</si>
  <si>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</si>
  <si>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</si>
  <si>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</si>
  <si>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</si>
  <si>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</si>
  <si>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</si>
  <si>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</si>
  <si>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</si>
  <si>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</si>
  <si>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</si>
  <si>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</si>
  <si>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</si>
  <si>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</si>
  <si>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</si>
  <si>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</si>
  <si>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</si>
  <si>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</si>
  <si>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</si>
  <si>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</si>
  <si>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</si>
  <si>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</si>
  <si>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</si>
  <si>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</si>
  <si>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</si>
  <si>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</si>
  <si>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</si>
  <si>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</si>
  <si>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</si>
  <si>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</si>
  <si>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</si>
  <si>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</si>
  <si>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</si>
  <si>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</si>
  <si>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</si>
  <si>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</si>
  <si>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</si>
  <si>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</si>
  <si>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</si>
  <si>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</si>
  <si>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</si>
  <si>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</si>
  <si>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</si>
  <si>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</si>
  <si>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</si>
  <si>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</si>
  <si>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</si>
  <si>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</si>
  <si>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</si>
  <si>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</si>
  <si>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</si>
  <si>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</si>
  <si>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</si>
  <si>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</si>
  <si>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</si>
  <si>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</si>
  <si>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</si>
  <si>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</si>
  <si>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</si>
  <si>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</si>
  <si>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</si>
  <si>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</si>
  <si>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</si>
  <si>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</si>
  <si>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</si>
  <si>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</si>
  <si>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</si>
  <si>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</si>
  <si>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埼玉県久喜市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</si>
  <si>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</si>
  <si>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</si>
  <si>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</si>
  <si>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</si>
  <si>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</si>
  <si>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</si>
  <si>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</si>
  <si>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</si>
  <si>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</si>
  <si>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</si>
  <si>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</si>
  <si>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</si>
  <si>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</si>
  <si>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</si>
  <si>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</si>
  <si>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</si>
  <si>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</si>
  <si>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</si>
  <si>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</si>
  <si>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</si>
  <si>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</si>
  <si>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</si>
  <si>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</si>
  <si>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</si>
  <si>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</si>
  <si>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</si>
  <si>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</si>
  <si>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</si>
  <si>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</si>
  <si>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</si>
  <si>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</si>
  <si>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</si>
  <si>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</si>
  <si>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</si>
  <si>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</si>
  <si>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</si>
  <si>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</si>
  <si>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</si>
  <si>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</si>
  <si>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</si>
  <si>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</si>
  <si>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</si>
  <si>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</si>
  <si>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</si>
  <si>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</si>
  <si>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</si>
  <si>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</si>
  <si>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</si>
  <si>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</si>
  <si>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</si>
  <si>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</si>
  <si>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</si>
  <si>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</si>
  <si>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</si>
  <si>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</si>
  <si>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</si>
  <si>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</si>
  <si>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</si>
  <si>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</si>
  <si>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</si>
  <si>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</si>
  <si>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</si>
  <si>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</si>
  <si>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</si>
  <si>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</si>
  <si>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</si>
  <si>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</si>
  <si>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</si>
  <si>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</si>
  <si>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</si>
  <si>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</si>
  <si>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</si>
  <si>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</si>
  <si>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</si>
  <si>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</si>
  <si>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</si>
  <si>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</si>
  <si>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</si>
  <si>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</si>
  <si>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</si>
  <si>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</si>
  <si>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</si>
  <si>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</si>
  <si>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</si>
  <si>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</si>
  <si>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</si>
  <si>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</si>
  <si>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</si>
  <si>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</si>
  <si>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</si>
  <si>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</si>
  <si>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</si>
  <si>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</si>
  <si>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</si>
  <si>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</si>
  <si>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</si>
  <si>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</si>
  <si>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</si>
  <si>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</si>
  <si>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</si>
  <si>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</si>
  <si>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</si>
  <si>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</si>
  <si>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</si>
  <si>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</si>
  <si>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</si>
  <si>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</si>
  <si>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</si>
  <si>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</si>
  <si>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</si>
  <si>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</si>
  <si>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</si>
  <si>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</si>
  <si>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</si>
  <si>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</si>
  <si>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</si>
  <si>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</si>
  <si>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</si>
  <si>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</si>
  <si>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</si>
  <si>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</si>
  <si>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</si>
  <si>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</si>
  <si>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</si>
  <si>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</si>
  <si>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</si>
  <si>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</si>
  <si>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</si>
  <si>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</si>
  <si>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</si>
  <si>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</si>
  <si>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</si>
  <si>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</si>
  <si>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</si>
  <si>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</si>
  <si>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</si>
  <si>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</si>
  <si>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</si>
  <si>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</si>
  <si>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</si>
  <si>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</si>
  <si>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</si>
  <si>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</si>
  <si>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</si>
  <si>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</si>
  <si>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</si>
  <si>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</si>
  <si>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</si>
  <si>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</si>
  <si>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</si>
  <si>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</si>
  <si>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</si>
  <si>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</si>
  <si>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埼玉県久喜市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</si>
  <si>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</si>
  <si>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</si>
  <si>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</si>
  <si>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</si>
  <si>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</si>
  <si>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</si>
  <si>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</si>
  <si>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</si>
  <si>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</si>
  <si>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</si>
  <si>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</si>
  <si>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</si>
  <si>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</si>
  <si>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</si>
  <si>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</si>
  <si>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</si>
  <si>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</si>
  <si>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</si>
  <si>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</si>
  <si>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</si>
  <si>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</si>
  <si>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</si>
  <si>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</si>
  <si>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</si>
  <si>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</si>
  <si>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</si>
  <si>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</si>
  <si>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</si>
  <si>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</si>
  <si>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</si>
  <si>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</si>
  <si>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</si>
  <si>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</si>
  <si>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</si>
  <si>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</si>
  <si>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</si>
  <si>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</si>
  <si>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</si>
  <si>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</si>
  <si>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</si>
  <si>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</si>
  <si>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</si>
  <si>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</si>
  <si>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</si>
  <si>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</si>
  <si>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</si>
  <si>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</si>
  <si>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</si>
  <si>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</si>
  <si>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</si>
  <si>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</si>
  <si>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</si>
  <si>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</si>
  <si>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</si>
  <si>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</si>
  <si>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</si>
  <si>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</si>
  <si>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</si>
  <si>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</si>
  <si>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</si>
  <si>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</si>
  <si>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</si>
  <si>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</si>
  <si>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</si>
  <si>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</si>
  <si>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</si>
  <si>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</si>
  <si>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</si>
  <si>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</si>
  <si>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</si>
  <si>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</si>
  <si>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</si>
  <si>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</si>
  <si>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</si>
  <si>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</si>
  <si>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</si>
  <si>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</si>
  <si>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</si>
  <si>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</si>
  <si>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</si>
  <si>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</si>
  <si>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</si>
  <si>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</si>
  <si>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</si>
  <si>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</si>
  <si>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</si>
  <si>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</si>
  <si>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</si>
  <si>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</si>
  <si>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</si>
  <si>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</si>
  <si>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</si>
  <si>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</si>
  <si>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</si>
  <si>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</si>
  <si>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</si>
  <si>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</si>
  <si>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</si>
  <si>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</si>
  <si>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</si>
  <si>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</si>
  <si>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</si>
  <si>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</si>
  <si>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</si>
  <si>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</si>
  <si>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</si>
  <si>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</si>
  <si>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</si>
  <si>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</si>
  <si>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</si>
  <si>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</si>
  <si>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</si>
  <si>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</si>
  <si>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</si>
  <si>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</si>
  <si>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</si>
  <si>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</si>
  <si>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</si>
  <si>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</si>
  <si>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</si>
  <si>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</si>
  <si>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</si>
  <si>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</si>
  <si>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</si>
  <si>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</si>
  <si>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</si>
  <si>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</si>
  <si>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</si>
  <si>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</si>
  <si>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</si>
  <si>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</si>
  <si>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</si>
  <si>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</si>
  <si>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</si>
  <si>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</si>
  <si>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</si>
  <si>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</si>
  <si>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</si>
  <si>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</si>
  <si>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</si>
  <si>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</si>
  <si>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</si>
  <si>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</si>
  <si>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</si>
  <si>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</si>
  <si>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</si>
  <si>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</si>
  <si>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</si>
  <si>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</si>
  <si>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</si>
  <si>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</si>
  <si>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</si>
  <si>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</si>
  <si>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</si>
  <si>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</si>
  <si>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</si>
  <si>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</si>
  <si>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</si>
  <si>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</si>
  <si>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</si>
  <si>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</si>
  <si>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</si>
  <si>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</si>
  <si>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</si>
  <si>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</si>
  <si>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</si>
  <si>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</si>
  <si>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</si>
  <si>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</si>
  <si>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</si>
  <si>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</si>
  <si>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</si>
  <si>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</si>
  <si>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</si>
  <si>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</si>
  <si>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</si>
  <si>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</si>
  <si>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</si>
  <si>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</si>
  <si>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</si>
  <si>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</si>
  <si>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</si>
  <si>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</si>
  <si>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</si>
  <si>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</si>
  <si>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</si>
  <si>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</si>
  <si>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</si>
  <si>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</si>
  <si>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</si>
  <si>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</si>
  <si>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</si>
  <si>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2.55</t>
  </si>
  <si>
    <t>▲ 7.78</t>
  </si>
  <si>
    <t>▲ 2.95</t>
  </si>
  <si>
    <t>▲ 1.62</t>
  </si>
  <si>
    <t>▲ 4.27</t>
  </si>
  <si>
    <t>水道事業会計</t>
  </si>
  <si>
    <t>一般会計</t>
  </si>
  <si>
    <t>介護保険特別会計</t>
  </si>
  <si>
    <t>国民健康保険特別会計</t>
  </si>
  <si>
    <t>下水道事業会計</t>
  </si>
  <si>
    <t>農業集落排水事業特別会計</t>
  </si>
  <si>
    <t>土地区画整理事業特別会計（普通会計）</t>
  </si>
  <si>
    <t>土地区画整理事業特別会計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</si>
  <si>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</si>
  <si>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</si>
  <si>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</si>
  <si>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</si>
  <si>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</si>
  <si>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</si>
  <si>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</si>
  <si>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</si>
  <si>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久喜宮代衛生組合</t>
    <rPh sb="0" eb="2">
      <t>クキ</t>
    </rPh>
    <rPh sb="2" eb="4">
      <t>ミヤシロ</t>
    </rPh>
    <rPh sb="4" eb="6">
      <t>エイセイ</t>
    </rPh>
    <rPh sb="6" eb="8">
      <t>クミアイ</t>
    </rPh>
    <phoneticPr fontId="2"/>
  </si>
  <si>
    <t>北本地区衛生組合</t>
    <rPh sb="0" eb="2">
      <t>キタモト</t>
    </rPh>
    <rPh sb="2" eb="4">
      <t>チク</t>
    </rPh>
    <rPh sb="4" eb="6">
      <t>エイセイ</t>
    </rPh>
    <rPh sb="6" eb="8">
      <t>クミアイ</t>
    </rPh>
    <phoneticPr fontId="2"/>
  </si>
  <si>
    <t>利根川栗橋流域水防事務組合</t>
    <rPh sb="0" eb="2">
      <t>トネ</t>
    </rPh>
    <rPh sb="2" eb="3">
      <t>ガワ</t>
    </rPh>
    <rPh sb="3" eb="5">
      <t>クリハシ</t>
    </rPh>
    <rPh sb="5" eb="7">
      <t>リュウイキ</t>
    </rPh>
    <rPh sb="7" eb="9">
      <t>スイボウ</t>
    </rPh>
    <rPh sb="9" eb="11">
      <t>ジム</t>
    </rPh>
    <rPh sb="11" eb="13">
      <t>クミアイ</t>
    </rPh>
    <phoneticPr fontId="2"/>
  </si>
  <si>
    <t>埼玉県市町村総合事務組合</t>
    <rPh sb="0" eb="3">
      <t>サイタマケン</t>
    </rPh>
    <rPh sb="3" eb="6">
      <t>シチョウソン</t>
    </rPh>
    <rPh sb="6" eb="8">
      <t>ソウゴウ</t>
    </rPh>
    <rPh sb="8" eb="10">
      <t>ジム</t>
    </rPh>
    <rPh sb="10" eb="12">
      <t>クミアイ</t>
    </rPh>
    <phoneticPr fontId="2"/>
  </si>
  <si>
    <t>広域利根斎場組合</t>
    <rPh sb="0" eb="2">
      <t>コウイキ</t>
    </rPh>
    <rPh sb="2" eb="4">
      <t>トネ</t>
    </rPh>
    <rPh sb="4" eb="6">
      <t>サイジョウ</t>
    </rPh>
    <rPh sb="6" eb="8">
      <t>クミアイ</t>
    </rPh>
    <phoneticPr fontId="2"/>
  </si>
  <si>
    <t>彩の国さいたま人づくり広域連合</t>
    <rPh sb="0" eb="1">
      <t>イロドリ</t>
    </rPh>
    <rPh sb="2" eb="3">
      <t>クニ</t>
    </rPh>
    <rPh sb="7" eb="8">
      <t>ヒト</t>
    </rPh>
    <rPh sb="11" eb="13">
      <t>コウイキ</t>
    </rPh>
    <rPh sb="13" eb="15">
      <t>レンゴウ</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</si>
  <si>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</si>
  <si>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埼玉東部消防組合</t>
    <rPh sb="0" eb="2">
      <t>サイタマ</t>
    </rPh>
    <rPh sb="2" eb="4">
      <t>トウブ</t>
    </rPh>
    <rPh sb="4" eb="6">
      <t>ショウボウ</t>
    </rPh>
    <rPh sb="6" eb="8">
      <t>クミアイ</t>
    </rPh>
    <phoneticPr fontId="2"/>
  </si>
  <si>
    <t>一般会計</t>
    <rPh sb="0" eb="4">
      <t>イッパンカイケイ</t>
    </rPh>
    <phoneticPr fontId="2"/>
  </si>
  <si>
    <t>交通災害特別会計</t>
    <rPh sb="0" eb="4">
      <t>コウツウサイガイ</t>
    </rPh>
    <rPh sb="4" eb="6">
      <t>トクベツ</t>
    </rPh>
    <rPh sb="6" eb="8">
      <t>カイケイ</t>
    </rPh>
    <phoneticPr fontId="2"/>
  </si>
  <si>
    <t>特別会計</t>
    <rPh sb="0" eb="4">
      <t>トクベツカイケイ</t>
    </rPh>
    <phoneticPr fontId="2"/>
  </si>
  <si>
    <t>場外発売場環境整備基金</t>
    <phoneticPr fontId="5"/>
  </si>
  <si>
    <t>ごみ処理施設整備基金</t>
    <phoneticPr fontId="5"/>
  </si>
  <si>
    <t>（仮称）本多静六記念　市民の森・緑の公園整備基金</t>
    <phoneticPr fontId="5"/>
  </si>
  <si>
    <t>東京理科大学教育振興基金</t>
    <phoneticPr fontId="5"/>
  </si>
  <si>
    <t>アセットマネジメント基金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</si>
  <si>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</si>
  <si>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</si>
  <si>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</si>
  <si>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学校給食センターの整備等により地方債現在高が増加したことから、将来負担比率が悪化しているとともに、有形固定資産減価償却率についても、資産の老朽化の進行により悪化している。
　今後は、老朽化に伴う大規模施設の建設及び改修が控えており、地方債の借入れや基金の取崩しの増加が予想され、将来負担比率の更なる悪化が見込まれる。また、大規模施設の建替えや改修により、一部の施設において、有形固定資産減価償却率が改善される一方で、老朽化する施設が多数あり、大幅な改善は見込めない。
　このことから、引き続き、交付税算入率を鑑みた地方債を選択し、後年度の財政負担の縮減に努めるとともに、老朽化した施設について令和2年度に策定した個別施設計画に基づいた改修等に取り組むことにより、各比率の改善を図っていく。</t>
    <rPh sb="1" eb="3">
      <t>ガッコウ</t>
    </rPh>
    <rPh sb="3" eb="5">
      <t>キュウショク</t>
    </rPh>
    <rPh sb="10" eb="12">
      <t>セイビ</t>
    </rPh>
    <rPh sb="12" eb="13">
      <t>トウ</t>
    </rPh>
    <rPh sb="23" eb="25">
      <t>ゾウカ</t>
    </rPh>
    <rPh sb="39" eb="41">
      <t>アッカ</t>
    </rPh>
    <rPh sb="147" eb="148">
      <t>サラ</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</si>
  <si>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</si>
  <si>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</si>
  <si>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</si>
  <si>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</si>
  <si>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</si>
  <si>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</si>
  <si>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</si>
  <si>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</si>
  <si>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</si>
  <si>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２年度においては学校給食センターの整備等により地方債現在高が増加したことから、将来負担比率は悪化したものの、実質公債費比率は引き続き減少している。実質公債費比率は依然として類似団体平均と比較すると高い数値ではあるが、将来負担比率は類似団体平均より低い数値となった。
　今後は、老朽化に伴う大規模施設の建設や改修が控えており、地方債の借入れや基金の取崩しが予想され、将来負担比率及び実質公債費比率の悪化が見込まれる。
　このことから、交付税算入率を鑑みた地方債を選択し、後年度の財政負担の縮減に努めることで、各比率の改善を図っていく。</t>
    <rPh sb="1" eb="3">
      <t>レイワ</t>
    </rPh>
    <rPh sb="4" eb="6">
      <t>ネンド</t>
    </rPh>
    <rPh sb="65" eb="66">
      <t>ヒ</t>
    </rPh>
    <rPh sb="67" eb="68">
      <t>ツヅ</t>
    </rPh>
    <rPh sb="76" eb="80">
      <t>ジッシツコウサイ</t>
    </rPh>
    <rPh sb="80" eb="81">
      <t>ヒ</t>
    </rPh>
    <rPh sb="81" eb="83">
      <t>ヒリツ</t>
    </rPh>
    <rPh sb="111" eb="117">
      <t>ショウライフタンヒリツ</t>
    </rPh>
    <rPh sb="118" eb="122">
      <t>ルイジダンタイ</t>
    </rPh>
    <rPh sb="122" eb="124">
      <t>ヘイキン</t>
    </rPh>
    <rPh sb="126" eb="127">
      <t>ヒク</t>
    </rPh>
    <rPh sb="128" eb="130">
      <t>スウチ</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</si>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</sst>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xmlns:c16r2="http://schemas.microsoft.com/office/drawing/2015/06/chart">
            <c:ext xmlns:c16="http://schemas.microsoft.com/office/drawing/2014/chart" uri="{C3380CC4-5D6E-409C-BE32-E72D297353CC}">
              <c16:uniqueId val="{00000000-C732-4E42-9C1A-11934C80F4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23871</c:v>
                </c:pt>
                <c:pt idx="1">
                  <c:v>42819</c:v>
                </c:pt>
                <c:pt idx="2">
                  <c:v>21133</c:v>
                </c:pt>
                <c:pt idx="3">
                  <c:v>22323</c:v>
                </c:pt>
                <c:pt idx="4">
                  <c:v>36802</c:v>
                </c:pt>
              </c:numCache>
            </c:numRef>
          </c:val>
          <c:smooth val="0"/>
          <c:extLst xmlns:c16r2="http://schemas.microsoft.com/office/drawing/2015/06/chart">
            <c:ext xmlns:c16="http://schemas.microsoft.com/office/drawing/2014/chart" uri="{C3380CC4-5D6E-409C-BE32-E72D297353CC}">
              <c16:uniqueId val="{00000001-C732-4E42-9C1A-11934C80F470}"/>
            </c:ext>
          </c:extLst>
        </c:ser>
        <c:dLbls>
          <c:showLegendKey val="0"/>
          <c:showVal val="0"/>
          <c:showCatName val="0"/>
          <c:showSerName val="0"/>
          <c:showPercent val="0"/>
          <c:showBubbleSize val="0"/>
        </c:dLbls>
        <c:marker val="1"/>
        <c:smooth val="0"/>
        <c:axId val="402504736"/>
        <c:axId val="402503168"/>
      </c:lineChart>
      <c:catAx>
        <c:axId val="402504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503168"/>
        <c:crosses val="autoZero"/>
        <c:auto val="1"/>
        <c:lblAlgn val="ctr"/>
        <c:lblOffset val="100"/>
        <c:tickLblSkip val="1"/>
        <c:tickMarkSkip val="1"/>
        <c:noMultiLvlLbl val="0"/>
      </c:catAx>
      <c:valAx>
        <c:axId val="402503168"/>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2504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7.6</c:v>
                </c:pt>
                <c:pt idx="1">
                  <c:v>4.4000000000000004</c:v>
                </c:pt>
                <c:pt idx="2">
                  <c:v>4.6100000000000003</c:v>
                </c:pt>
                <c:pt idx="3">
                  <c:v>4.71</c:v>
                </c:pt>
                <c:pt idx="4">
                  <c:v>5.51</c:v>
                </c:pt>
              </c:numCache>
            </c:numRef>
          </c:val>
          <c:extLst xmlns:c16r2="http://schemas.microsoft.com/office/drawing/2015/06/chart">
            <c:ext xmlns:c16="http://schemas.microsoft.com/office/drawing/2014/chart" uri="{C3380CC4-5D6E-409C-BE32-E72D297353CC}">
              <c16:uniqueId val="{00000000-1933-496A-AB8B-3C67FA960AE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19.11</c:v>
                </c:pt>
                <c:pt idx="1">
                  <c:v>17.579999999999998</c:v>
                </c:pt>
                <c:pt idx="2">
                  <c:v>16.38</c:v>
                </c:pt>
                <c:pt idx="3">
                  <c:v>15.75</c:v>
                </c:pt>
                <c:pt idx="4">
                  <c:v>12.76</c:v>
                </c:pt>
              </c:numCache>
            </c:numRef>
          </c:val>
          <c:extLst xmlns:c16r2="http://schemas.microsoft.com/office/drawing/2015/06/chart">
            <c:ext xmlns:c16="http://schemas.microsoft.com/office/drawing/2014/chart" uri="{C3380CC4-5D6E-409C-BE32-E72D297353CC}">
              <c16:uniqueId val="{00000001-1933-496A-AB8B-3C67FA960AE4}"/>
            </c:ext>
          </c:extLst>
        </c:ser>
        <c:dLbls>
          <c:showLegendKey val="0"/>
          <c:showVal val="0"/>
          <c:showCatName val="0"/>
          <c:showSerName val="0"/>
          <c:showPercent val="0"/>
          <c:showBubbleSize val="0"/>
        </c:dLbls>
        <c:gapWidth val="250"/>
        <c:overlap val="100"/>
        <c:axId val="402507088"/>
        <c:axId val="402508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-2.5499999999999998</c:v>
                </c:pt>
                <c:pt idx="1">
                  <c:v>-7.78</c:v>
                </c:pt>
                <c:pt idx="2">
                  <c:v>-2.95</c:v>
                </c:pt>
                <c:pt idx="3">
                  <c:v>-1.62</c:v>
                </c:pt>
                <c:pt idx="4">
                  <c:v>-4.2699999999999996</c:v>
                </c:pt>
              </c:numCache>
            </c:numRef>
          </c:val>
          <c:smooth val="0"/>
          <c:extLst xmlns:c16r2="http://schemas.microsoft.com/office/drawing/2015/06/chart">
            <c:ext xmlns:c16="http://schemas.microsoft.com/office/drawing/2014/chart" uri="{C3380CC4-5D6E-409C-BE32-E72D297353CC}">
              <c16:uniqueId val="{00000002-1933-496A-AB8B-3C67FA960AE4}"/>
            </c:ext>
          </c:extLst>
        </c:ser>
        <c:dLbls>
          <c:showLegendKey val="0"/>
          <c:showVal val="0"/>
          <c:showCatName val="0"/>
          <c:showSerName val="0"/>
          <c:showPercent val="0"/>
          <c:showBubbleSize val="0"/>
        </c:dLbls>
        <c:marker val="1"/>
        <c:smooth val="0"/>
        <c:axId val="402507088"/>
        <c:axId val="402508264"/>
      </c:lineChart>
      <c:catAx>
        <c:axId val="40250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2508264"/>
        <c:crosses val="autoZero"/>
        <c:auto val="1"/>
        <c:lblAlgn val="ctr"/>
        <c:lblOffset val="100"/>
        <c:tickLblSkip val="1"/>
        <c:tickMarkSkip val="1"/>
        <c:noMultiLvlLbl val="0"/>
      </c:catAx>
      <c:valAx>
        <c:axId val="402508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50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1.08</c:v>
                </c:pt>
                <c:pt idx="2">
                  <c:v>#N/A</c:v>
                </c:pt>
                <c:pt idx="3">
                  <c:v>0.01</c:v>
                </c:pt>
                <c:pt idx="4">
                  <c:v>#N/A</c:v>
                </c:pt>
                <c:pt idx="5">
                  <c:v>0.03</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8F56-4FA7-BEC2-E8065957AC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F56-4FA7-BEC2-E8065957ACDD}"/>
            </c:ext>
          </c:extLst>
        </c:ser>
        <c:ser>
          <c:idx val="2"/>
          <c:order val="2"/>
          <c:tx>
            <c:strRef>
              <c:f>データシート!$A$29</c:f>
              <c:strCache>
                <c:ptCount val="1"/>
                <c:pt idx="0">
                  <c:v>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8F56-4FA7-BEC2-E8065957ACDD}"/>
            </c:ext>
          </c:extLst>
        </c:ser>
        <c:ser>
          <c:idx val="3"/>
          <c:order val="3"/>
          <c:tx>
            <c:strRef>
              <c:f>データシート!$A$30</c:f>
              <c:strCache>
                <c:ptCount val="1"/>
                <c:pt idx="0">
                  <c:v>土地区画整理事業特別会計（普通会計）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0.31</c:v>
                </c:pt>
                <c:pt idx="2">
                  <c:v>#N/A</c:v>
                </c:pt>
                <c:pt idx="3">
                  <c:v>0.15</c:v>
                </c:pt>
                <c:pt idx="4">
                  <c:v>#N/A</c:v>
                </c:pt>
                <c:pt idx="5">
                  <c:v>0.13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3-8F56-4FA7-BEC2-E8065957ACD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0.04</c:v>
                </c:pt>
                <c:pt idx="2">
                  <c:v>#N/A</c:v>
                </c:pt>
                <c:pt idx="3">
                  <c:v>0.06</c:v>
                </c:pt>
                <c:pt idx="4">
                  <c:v>#N/A</c:v>
                </c:pt>
                <c:pt idx="5">
                  <c:v>0.04</c:v>
                </c:pt>
                <c:pt idx="6">
                  <c:v>#N/A</c:v>
                </c:pt>
                <c:pt idx="7">
                  <c:v>0.04</c:v>
                </c:pt>
                <c:pt idx="8">
                  <c:v>#N/A</c:v>
                </c:pt>
                <c:pt idx="9">
                  <c:v>0.21</c:v>
                </c:pt>
              </c:numCache>
            </c:numRef>
          </c:val>
          <c:extLst xmlns:c16r2="http://schemas.microsoft.com/office/drawing/2015/06/chart">
            <c:ext xmlns:c16="http://schemas.microsoft.com/office/drawing/2014/chart" uri="{C3380CC4-5D6E-409C-BE32-E72D297353CC}">
              <c16:uniqueId val="{00000004-8F56-4FA7-BEC2-E8065957ACD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#N/A</c:v>
                </c:pt>
                <c:pt idx="3">
                  <c:v>0.6</c:v>
                </c:pt>
                <c:pt idx="4">
                  <c:v>#N/A</c:v>
                </c:pt>
                <c:pt idx="5">
                  <c:v>0.59</c:v>
                </c:pt>
                <c:pt idx="6">
                  <c:v>#N/A</c:v>
                </c:pt>
                <c:pt idx="7">
                  <c:v>0.39</c:v>
                </c:pt>
                <c:pt idx="8">
                  <c:v>#N/A</c:v>
                </c:pt>
                <c:pt idx="9">
                  <c:v>0.39</c:v>
                </c:pt>
              </c:numCache>
            </c:numRef>
          </c:val>
          <c:extLst xmlns:c16r2="http://schemas.microsoft.com/office/drawing/2015/06/chart">
            <c:ext xmlns:c16="http://schemas.microsoft.com/office/drawing/2014/chart" uri="{C3380CC4-5D6E-409C-BE32-E72D297353CC}">
              <c16:uniqueId val="{00000005-8F56-4FA7-BEC2-E8065957ACD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3.37</c:v>
                </c:pt>
                <c:pt idx="2">
                  <c:v>#N/A</c:v>
                </c:pt>
                <c:pt idx="3">
                  <c:v>3.13</c:v>
                </c:pt>
                <c:pt idx="4">
                  <c:v>#N/A</c:v>
                </c:pt>
                <c:pt idx="5">
                  <c:v>1.52</c:v>
                </c:pt>
                <c:pt idx="6">
                  <c:v>#N/A</c:v>
                </c:pt>
                <c:pt idx="7">
                  <c:v>0.98</c:v>
                </c:pt>
                <c:pt idx="8">
                  <c:v>#N/A</c:v>
                </c:pt>
                <c:pt idx="9">
                  <c:v>0.9</c:v>
                </c:pt>
              </c:numCache>
            </c:numRef>
          </c:val>
          <c:extLst xmlns:c16r2="http://schemas.microsoft.com/office/drawing/2015/06/chart">
            <c:ext xmlns:c16="http://schemas.microsoft.com/office/drawing/2014/chart" uri="{C3380CC4-5D6E-409C-BE32-E72D297353CC}">
              <c16:uniqueId val="{00000006-8F56-4FA7-BEC2-E8065957ACD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0.95</c:v>
                </c:pt>
                <c:pt idx="2">
                  <c:v>#N/A</c:v>
                </c:pt>
                <c:pt idx="3">
                  <c:v>0.43</c:v>
                </c:pt>
                <c:pt idx="4">
                  <c:v>#N/A</c:v>
                </c:pt>
                <c:pt idx="5">
                  <c:v>1.57</c:v>
                </c:pt>
                <c:pt idx="6">
                  <c:v>#N/A</c:v>
                </c:pt>
                <c:pt idx="7">
                  <c:v>1.0900000000000001</c:v>
                </c:pt>
                <c:pt idx="8">
                  <c:v>#N/A</c:v>
                </c:pt>
                <c:pt idx="9">
                  <c:v>1.48</c:v>
                </c:pt>
              </c:numCache>
            </c:numRef>
          </c:val>
          <c:extLst xmlns:c16r2="http://schemas.microsoft.com/office/drawing/2015/06/chart">
            <c:ext xmlns:c16="http://schemas.microsoft.com/office/drawing/2014/chart" uri="{C3380CC4-5D6E-409C-BE32-E72D297353CC}">
              <c16:uniqueId val="{00000007-8F56-4FA7-BEC2-E8065957ACD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7.29</c:v>
                </c:pt>
                <c:pt idx="2">
                  <c:v>#N/A</c:v>
                </c:pt>
                <c:pt idx="3">
                  <c:v>4.24</c:v>
                </c:pt>
                <c:pt idx="4">
                  <c:v>#N/A</c:v>
                </c:pt>
                <c:pt idx="5">
                  <c:v>4.47</c:v>
                </c:pt>
                <c:pt idx="6">
                  <c:v>#N/A</c:v>
                </c:pt>
                <c:pt idx="7">
                  <c:v>4.68</c:v>
                </c:pt>
                <c:pt idx="8">
                  <c:v>#N/A</c:v>
                </c:pt>
                <c:pt idx="9">
                  <c:v>5.48</c:v>
                </c:pt>
              </c:numCache>
            </c:numRef>
          </c:val>
          <c:extLst xmlns:c16r2="http://schemas.microsoft.com/office/drawing/2015/06/chart">
            <c:ext xmlns:c16="http://schemas.microsoft.com/office/drawing/2014/chart" uri="{C3380CC4-5D6E-409C-BE32-E72D297353CC}">
              <c16:uniqueId val="{00000008-8F56-4FA7-BEC2-E8065957ACD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8.02</c:v>
                </c:pt>
                <c:pt idx="2">
                  <c:v>#N/A</c:v>
                </c:pt>
                <c:pt idx="3">
                  <c:v>7.77</c:v>
                </c:pt>
                <c:pt idx="4">
                  <c:v>#N/A</c:v>
                </c:pt>
                <c:pt idx="5">
                  <c:v>9.08</c:v>
                </c:pt>
                <c:pt idx="6">
                  <c:v>#N/A</c:v>
                </c:pt>
                <c:pt idx="7">
                  <c:v>9.19</c:v>
                </c:pt>
                <c:pt idx="8">
                  <c:v>#N/A</c:v>
                </c:pt>
                <c:pt idx="9">
                  <c:v>8.17</c:v>
                </c:pt>
              </c:numCache>
            </c:numRef>
          </c:val>
          <c:extLst xmlns:c16r2="http://schemas.microsoft.com/office/drawing/2015/06/chart">
            <c:ext xmlns:c16="http://schemas.microsoft.com/office/drawing/2014/chart" uri="{C3380CC4-5D6E-409C-BE32-E72D297353CC}">
              <c16:uniqueId val="{00000009-8F56-4FA7-BEC2-E8065957ACDD}"/>
            </c:ext>
          </c:extLst>
        </c:ser>
        <c:dLbls>
          <c:showLegendKey val="0"/>
          <c:showVal val="0"/>
          <c:showCatName val="0"/>
          <c:showSerName val="0"/>
          <c:showPercent val="0"/>
          <c:showBubbleSize val="0"/>
        </c:dLbls>
        <c:gapWidth val="150"/>
        <c:overlap val="100"/>
        <c:axId val="402509440"/>
        <c:axId val="402509832"/>
      </c:barChart>
      <c:catAx>
        <c:axId val="40250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2509832"/>
        <c:crosses val="autoZero"/>
        <c:auto val="1"/>
        <c:lblAlgn val="ctr"/>
        <c:lblOffset val="100"/>
        <c:tickLblSkip val="1"/>
        <c:tickMarkSkip val="1"/>
        <c:noMultiLvlLbl val="0"/>
      </c:catAx>
      <c:valAx>
        <c:axId val="402509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2509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4108</c:v>
                </c:pt>
                <c:pt idx="5">
                  <c:v>4272</c:v>
                </c:pt>
                <c:pt idx="8">
                  <c:v>4274</c:v>
                </c:pt>
                <c:pt idx="11">
                  <c:v>4347</c:v>
                </c:pt>
                <c:pt idx="14">
                  <c:v>4186</c:v>
                </c:pt>
              </c:numCache>
            </c:numRef>
          </c:val>
          <c:extLst xmlns:c16r2="http://schemas.microsoft.com/office/drawing/2015/06/chart">
            <c:ext xmlns:c16="http://schemas.microsoft.com/office/drawing/2014/chart" uri="{C3380CC4-5D6E-409C-BE32-E72D297353CC}">
              <c16:uniqueId val="{00000000-1A0F-4C93-9DE6-9C3A49B346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A0F-4C93-9DE6-9C3A49B346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20</c:v>
                </c:pt>
                <c:pt idx="3">
                  <c:v>20</c:v>
                </c:pt>
                <c:pt idx="6">
                  <c:v>20</c:v>
                </c:pt>
                <c:pt idx="9">
                  <c:v>20</c:v>
                </c:pt>
                <c:pt idx="12">
                  <c:v>0</c:v>
                </c:pt>
              </c:numCache>
            </c:numRef>
          </c:val>
          <c:extLst xmlns:c16r2="http://schemas.microsoft.com/office/drawing/2015/06/chart">
            <c:ext xmlns:c16="http://schemas.microsoft.com/office/drawing/2014/chart" uri="{C3380CC4-5D6E-409C-BE32-E72D297353CC}">
              <c16:uniqueId val="{00000002-1A0F-4C93-9DE6-9C3A49B346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231</c:v>
                </c:pt>
                <c:pt idx="3">
                  <c:v>234</c:v>
                </c:pt>
                <c:pt idx="6">
                  <c:v>234</c:v>
                </c:pt>
                <c:pt idx="9">
                  <c:v>261</c:v>
                </c:pt>
                <c:pt idx="12">
                  <c:v>235</c:v>
                </c:pt>
              </c:numCache>
            </c:numRef>
          </c:val>
          <c:extLst xmlns:c16r2="http://schemas.microsoft.com/office/drawing/2015/06/chart">
            <c:ext xmlns:c16="http://schemas.microsoft.com/office/drawing/2014/chart" uri="{C3380CC4-5D6E-409C-BE32-E72D297353CC}">
              <c16:uniqueId val="{00000003-1A0F-4C93-9DE6-9C3A49B346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1194</c:v>
                </c:pt>
                <c:pt idx="3">
                  <c:v>1157</c:v>
                </c:pt>
                <c:pt idx="6">
                  <c:v>1084</c:v>
                </c:pt>
                <c:pt idx="9">
                  <c:v>1264</c:v>
                </c:pt>
                <c:pt idx="12">
                  <c:v>1299</c:v>
                </c:pt>
              </c:numCache>
            </c:numRef>
          </c:val>
          <c:extLst xmlns:c16r2="http://schemas.microsoft.com/office/drawing/2015/06/chart">
            <c:ext xmlns:c16="http://schemas.microsoft.com/office/drawing/2014/chart" uri="{C3380CC4-5D6E-409C-BE32-E72D297353CC}">
              <c16:uniqueId val="{00000004-1A0F-4C93-9DE6-9C3A49B346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A0F-4C93-9DE6-9C3A49B346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A0F-4C93-9DE6-9C3A49B346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4605</c:v>
                </c:pt>
                <c:pt idx="3">
                  <c:v>4591</c:v>
                </c:pt>
                <c:pt idx="6">
                  <c:v>4568</c:v>
                </c:pt>
                <c:pt idx="9">
                  <c:v>4450</c:v>
                </c:pt>
                <c:pt idx="12">
                  <c:v>4082</c:v>
                </c:pt>
              </c:numCache>
            </c:numRef>
          </c:val>
          <c:extLst xmlns:c16r2="http://schemas.microsoft.com/office/drawing/2015/06/chart">
            <c:ext xmlns:c16="http://schemas.microsoft.com/office/drawing/2014/chart" uri="{C3380CC4-5D6E-409C-BE32-E72D297353CC}">
              <c16:uniqueId val="{00000007-1A0F-4C93-9DE6-9C3A49B3462B}"/>
            </c:ext>
          </c:extLst>
        </c:ser>
        <c:dLbls>
          <c:showLegendKey val="0"/>
          <c:showVal val="0"/>
          <c:showCatName val="0"/>
          <c:showSerName val="0"/>
          <c:showPercent val="0"/>
          <c:showBubbleSize val="0"/>
        </c:dLbls>
        <c:gapWidth val="100"/>
        <c:overlap val="100"/>
        <c:axId val="433817328"/>
        <c:axId val="4338138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1942</c:v>
                </c:pt>
                <c:pt idx="2">
                  <c:v>#N/A</c:v>
                </c:pt>
                <c:pt idx="3">
                  <c:v>#N/A</c:v>
                </c:pt>
                <c:pt idx="4">
                  <c:v>1730</c:v>
                </c:pt>
                <c:pt idx="5">
                  <c:v>#N/A</c:v>
                </c:pt>
                <c:pt idx="6">
                  <c:v>#N/A</c:v>
                </c:pt>
                <c:pt idx="7">
                  <c:v>1632</c:v>
                </c:pt>
                <c:pt idx="8">
                  <c:v>#N/A</c:v>
                </c:pt>
                <c:pt idx="9">
                  <c:v>#N/A</c:v>
                </c:pt>
                <c:pt idx="10">
                  <c:v>1648</c:v>
                </c:pt>
                <c:pt idx="11">
                  <c:v>#N/A</c:v>
                </c:pt>
                <c:pt idx="12">
                  <c:v>#N/A</c:v>
                </c:pt>
                <c:pt idx="13">
                  <c:v>1430</c:v>
                </c:pt>
                <c:pt idx="14">
                  <c:v>#N/A</c:v>
                </c:pt>
              </c:numCache>
            </c:numRef>
          </c:val>
          <c:smooth val="0"/>
          <c:extLst xmlns:c16r2="http://schemas.microsoft.com/office/drawing/2015/06/chart">
            <c:ext xmlns:c16="http://schemas.microsoft.com/office/drawing/2014/chart" uri="{C3380CC4-5D6E-409C-BE32-E72D297353CC}">
              <c16:uniqueId val="{00000008-1A0F-4C93-9DE6-9C3A49B3462B}"/>
            </c:ext>
          </c:extLst>
        </c:ser>
        <c:dLbls>
          <c:showLegendKey val="0"/>
          <c:showVal val="0"/>
          <c:showCatName val="0"/>
          <c:showSerName val="0"/>
          <c:showPercent val="0"/>
          <c:showBubbleSize val="0"/>
        </c:dLbls>
        <c:marker val="1"/>
        <c:smooth val="0"/>
        <c:axId val="433817328"/>
        <c:axId val="433813800"/>
      </c:lineChart>
      <c:catAx>
        <c:axId val="433817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3813800"/>
        <c:crosses val="autoZero"/>
        <c:auto val="1"/>
        <c:lblAlgn val="ctr"/>
        <c:lblOffset val="100"/>
        <c:tickLblSkip val="1"/>
        <c:tickMarkSkip val="1"/>
        <c:noMultiLvlLbl val="0"/>
      </c:catAx>
      <c:valAx>
        <c:axId val="433813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817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44804</c:v>
                </c:pt>
                <c:pt idx="5">
                  <c:v>44514</c:v>
                </c:pt>
                <c:pt idx="8">
                  <c:v>43568</c:v>
                </c:pt>
                <c:pt idx="11">
                  <c:v>42751</c:v>
                </c:pt>
                <c:pt idx="14">
                  <c:v>42511</c:v>
                </c:pt>
              </c:numCache>
            </c:numRef>
          </c:val>
          <c:extLst xmlns:c16r2="http://schemas.microsoft.com/office/drawing/2015/06/chart">
            <c:ext xmlns:c16="http://schemas.microsoft.com/office/drawing/2014/chart" uri="{C3380CC4-5D6E-409C-BE32-E72D297353CC}">
              <c16:uniqueId val="{00000000-9FF5-4397-8267-7E5698D6F3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10139</c:v>
                </c:pt>
                <c:pt idx="5">
                  <c:v>7449</c:v>
                </c:pt>
                <c:pt idx="8">
                  <c:v>4321</c:v>
                </c:pt>
                <c:pt idx="11">
                  <c:v>1734</c:v>
                </c:pt>
                <c:pt idx="14">
                  <c:v>1817</c:v>
                </c:pt>
              </c:numCache>
            </c:numRef>
          </c:val>
          <c:extLst xmlns:c16r2="http://schemas.microsoft.com/office/drawing/2015/06/chart">
            <c:ext xmlns:c16="http://schemas.microsoft.com/office/drawing/2014/chart" uri="{C3380CC4-5D6E-409C-BE32-E72D297353CC}">
              <c16:uniqueId val="{00000001-9FF5-4397-8267-7E5698D6F3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10420</c:v>
                </c:pt>
                <c:pt idx="5">
                  <c:v>10212</c:v>
                </c:pt>
                <c:pt idx="8">
                  <c:v>9735</c:v>
                </c:pt>
                <c:pt idx="11">
                  <c:v>9375</c:v>
                </c:pt>
                <c:pt idx="14">
                  <c:v>8721</c:v>
                </c:pt>
              </c:numCache>
            </c:numRef>
          </c:val>
          <c:extLst xmlns:c16r2="http://schemas.microsoft.com/office/drawing/2015/06/chart">
            <c:ext xmlns:c16="http://schemas.microsoft.com/office/drawing/2014/chart" uri="{C3380CC4-5D6E-409C-BE32-E72D297353CC}">
              <c16:uniqueId val="{00000002-9FF5-4397-8267-7E5698D6F3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F5-4397-8267-7E5698D6F3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FF5-4397-8267-7E5698D6F3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FF5-4397-8267-7E5698D6F3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4276</c:v>
                </c:pt>
                <c:pt idx="3">
                  <c:v>4069</c:v>
                </c:pt>
                <c:pt idx="6">
                  <c:v>3784</c:v>
                </c:pt>
                <c:pt idx="9">
                  <c:v>3714</c:v>
                </c:pt>
                <c:pt idx="12">
                  <c:v>3646</c:v>
                </c:pt>
              </c:numCache>
            </c:numRef>
          </c:val>
          <c:extLst xmlns:c16r2="http://schemas.microsoft.com/office/drawing/2015/06/chart">
            <c:ext xmlns:c16="http://schemas.microsoft.com/office/drawing/2014/chart" uri="{C3380CC4-5D6E-409C-BE32-E72D297353CC}">
              <c16:uniqueId val="{00000006-9FF5-4397-8267-7E5698D6F3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1147</c:v>
                </c:pt>
                <c:pt idx="3">
                  <c:v>1094</c:v>
                </c:pt>
                <c:pt idx="6">
                  <c:v>1017</c:v>
                </c:pt>
                <c:pt idx="9">
                  <c:v>959</c:v>
                </c:pt>
                <c:pt idx="12">
                  <c:v>1107</c:v>
                </c:pt>
              </c:numCache>
            </c:numRef>
          </c:val>
          <c:extLst xmlns:c16r2="http://schemas.microsoft.com/office/drawing/2015/06/chart">
            <c:ext xmlns:c16="http://schemas.microsoft.com/office/drawing/2014/chart" uri="{C3380CC4-5D6E-409C-BE32-E72D297353CC}">
              <c16:uniqueId val="{00000007-9FF5-4397-8267-7E5698D6F3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23795</c:v>
                </c:pt>
                <c:pt idx="3">
                  <c:v>18078</c:v>
                </c:pt>
                <c:pt idx="6">
                  <c:v>12963</c:v>
                </c:pt>
                <c:pt idx="9">
                  <c:v>6988</c:v>
                </c:pt>
                <c:pt idx="12">
                  <c:v>6588</c:v>
                </c:pt>
              </c:numCache>
            </c:numRef>
          </c:val>
          <c:extLst xmlns:c16r2="http://schemas.microsoft.com/office/drawing/2015/06/chart">
            <c:ext xmlns:c16="http://schemas.microsoft.com/office/drawing/2014/chart" uri="{C3380CC4-5D6E-409C-BE32-E72D297353CC}">
              <c16:uniqueId val="{00000008-9FF5-4397-8267-7E5698D6F3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53</c:v>
                </c:pt>
                <c:pt idx="3">
                  <c:v>36</c:v>
                </c:pt>
                <c:pt idx="6">
                  <c:v>19</c:v>
                </c:pt>
                <c:pt idx="9">
                  <c:v>0</c:v>
                </c:pt>
                <c:pt idx="12">
                  <c:v>0</c:v>
                </c:pt>
              </c:numCache>
            </c:numRef>
          </c:val>
          <c:extLst xmlns:c16r2="http://schemas.microsoft.com/office/drawing/2015/06/chart">
            <c:ext xmlns:c16="http://schemas.microsoft.com/office/drawing/2014/chart" uri="{C3380CC4-5D6E-409C-BE32-E72D297353CC}">
              <c16:uniqueId val="{00000009-9FF5-4397-8267-7E5698D6F3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47006</c:v>
                </c:pt>
                <c:pt idx="3">
                  <c:v>45928</c:v>
                </c:pt>
                <c:pt idx="6">
                  <c:v>44343</c:v>
                </c:pt>
                <c:pt idx="9">
                  <c:v>42546</c:v>
                </c:pt>
                <c:pt idx="12">
                  <c:v>43249</c:v>
                </c:pt>
              </c:numCache>
            </c:numRef>
          </c:val>
          <c:extLst xmlns:c16r2="http://schemas.microsoft.com/office/drawing/2015/06/chart">
            <c:ext xmlns:c16="http://schemas.microsoft.com/office/drawing/2014/chart" uri="{C3380CC4-5D6E-409C-BE32-E72D297353CC}">
              <c16:uniqueId val="{0000000A-9FF5-4397-8267-7E5698D6F300}"/>
            </c:ext>
          </c:extLst>
        </c:ser>
        <c:dLbls>
          <c:showLegendKey val="0"/>
          <c:showVal val="0"/>
          <c:showCatName val="0"/>
          <c:showSerName val="0"/>
          <c:showPercent val="0"/>
          <c:showBubbleSize val="0"/>
        </c:dLbls>
        <c:gapWidth val="100"/>
        <c:overlap val="100"/>
        <c:axId val="433812624"/>
        <c:axId val="433818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10914</c:v>
                </c:pt>
                <c:pt idx="2">
                  <c:v>#N/A</c:v>
                </c:pt>
                <c:pt idx="3">
                  <c:v>#N/A</c:v>
                </c:pt>
                <c:pt idx="4">
                  <c:v>7030</c:v>
                </c:pt>
                <c:pt idx="5">
                  <c:v>#N/A</c:v>
                </c:pt>
                <c:pt idx="6">
                  <c:v>#N/A</c:v>
                </c:pt>
                <c:pt idx="7">
                  <c:v>4500</c:v>
                </c:pt>
                <c:pt idx="8">
                  <c:v>#N/A</c:v>
                </c:pt>
                <c:pt idx="9">
                  <c:v>#N/A</c:v>
                </c:pt>
                <c:pt idx="10">
                  <c:v>347</c:v>
                </c:pt>
                <c:pt idx="11">
                  <c:v>#N/A</c:v>
                </c:pt>
                <c:pt idx="12">
                  <c:v>#N/A</c:v>
                </c:pt>
                <c:pt idx="13">
                  <c:v>1540</c:v>
                </c:pt>
                <c:pt idx="14">
                  <c:v>#N/A</c:v>
                </c:pt>
              </c:numCache>
            </c:numRef>
          </c:val>
          <c:smooth val="0"/>
          <c:extLst xmlns:c16r2="http://schemas.microsoft.com/office/drawing/2015/06/chart">
            <c:ext xmlns:c16="http://schemas.microsoft.com/office/drawing/2014/chart" uri="{C3380CC4-5D6E-409C-BE32-E72D297353CC}">
              <c16:uniqueId val="{0000000B-9FF5-4397-8267-7E5698D6F300}"/>
            </c:ext>
          </c:extLst>
        </c:ser>
        <c:dLbls>
          <c:showLegendKey val="0"/>
          <c:showVal val="0"/>
          <c:showCatName val="0"/>
          <c:showSerName val="0"/>
          <c:showPercent val="0"/>
          <c:showBubbleSize val="0"/>
        </c:dLbls>
        <c:marker val="1"/>
        <c:smooth val="0"/>
        <c:axId val="433812624"/>
        <c:axId val="433818504"/>
      </c:lineChart>
      <c:catAx>
        <c:axId val="43381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3818504"/>
        <c:crosses val="autoZero"/>
        <c:auto val="1"/>
        <c:lblAlgn val="ctr"/>
        <c:lblOffset val="100"/>
        <c:tickLblSkip val="1"/>
        <c:tickMarkSkip val="1"/>
        <c:noMultiLvlLbl val="0"/>
      </c:catAx>
      <c:valAx>
        <c:axId val="433818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381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5024</c:v>
                </c:pt>
                <c:pt idx="1">
                  <c:v>4874</c:v>
                </c:pt>
                <c:pt idx="2">
                  <c:v>3995</c:v>
                </c:pt>
              </c:numCache>
            </c:numRef>
          </c:val>
          <c:extLst xmlns:c16r2="http://schemas.microsoft.com/office/drawing/2015/06/chart">
            <c:ext xmlns:c16="http://schemas.microsoft.com/office/drawing/2014/chart" uri="{C3380CC4-5D6E-409C-BE32-E72D297353CC}">
              <c16:uniqueId val="{00000000-B282-46EE-85B8-E6EC7676788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130</c:v>
                </c:pt>
                <c:pt idx="1">
                  <c:v>130</c:v>
                </c:pt>
                <c:pt idx="2">
                  <c:v>130</c:v>
                </c:pt>
              </c:numCache>
            </c:numRef>
          </c:val>
          <c:extLst xmlns:c16r2="http://schemas.microsoft.com/office/drawing/2015/06/chart">
            <c:ext xmlns:c16="http://schemas.microsoft.com/office/drawing/2014/chart" uri="{C3380CC4-5D6E-409C-BE32-E72D297353CC}">
              <c16:uniqueId val="{00000001-B282-46EE-85B8-E6EC7676788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2756</c:v>
                </c:pt>
                <c:pt idx="1">
                  <c:v>2621</c:v>
                </c:pt>
                <c:pt idx="2">
                  <c:v>2899</c:v>
                </c:pt>
              </c:numCache>
            </c:numRef>
          </c:val>
          <c:extLst xmlns:c16r2="http://schemas.microsoft.com/office/drawing/2015/06/chart">
            <c:ext xmlns:c16="http://schemas.microsoft.com/office/drawing/2014/chart" uri="{C3380CC4-5D6E-409C-BE32-E72D297353CC}">
              <c16:uniqueId val="{00000002-B282-46EE-85B8-E6EC7676788B}"/>
            </c:ext>
          </c:extLst>
        </c:ser>
        <c:dLbls>
          <c:showLegendKey val="0"/>
          <c:showVal val="0"/>
          <c:showCatName val="0"/>
          <c:showSerName val="0"/>
          <c:showPercent val="0"/>
          <c:showBubbleSize val="0"/>
        </c:dLbls>
        <c:gapWidth val="120"/>
        <c:overlap val="100"/>
        <c:axId val="433818112"/>
        <c:axId val="433811056"/>
      </c:barChart>
      <c:catAx>
        <c:axId val="43381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3811056"/>
        <c:crosses val="autoZero"/>
        <c:auto val="1"/>
        <c:lblAlgn val="ctr"/>
        <c:lblOffset val="100"/>
        <c:tickLblSkip val="1"/>
        <c:tickMarkSkip val="1"/>
        <c:noMultiLvlLbl val="0"/>
      </c:catAx>
      <c:valAx>
        <c:axId val="4338110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381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2E-464B-A774-63E6E906BFD6}"/>
                </c:ext>
                <c:ext xmlns:c15="http://schemas.microsoft.com/office/drawing/2012/chart" uri="{CE6537A1-D6FC-4f65-9D91-7224C49458BB}">
                  <c15:dlblFieldTable>
                    <c15:dlblFTEntry>
                      <c15:txfldGUID>{5644EFFD-6C0C-4E5E-82D7-6A22F938E0F3}</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2E-464B-A774-63E6E906BFD6}"/>
                </c:ext>
                <c:ext xmlns:c15="http://schemas.microsoft.com/office/drawing/2012/chart" uri="{CE6537A1-D6FC-4f65-9D91-7224C49458BB}">
                  <c15:dlblFieldTable>
                    <c15:dlblFTEntry>
                      <c15:txfldGUID>{EFA5E29F-892F-482B-9926-DFFB9A1514E9}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2E-464B-A774-63E6E906BFD6}"/>
                </c:ext>
                <c:ext xmlns:c15="http://schemas.microsoft.com/office/drawing/2012/chart" uri="{CE6537A1-D6FC-4f65-9D91-7224C49458BB}">
                  <c15:dlblFieldTable>
                    <c15:dlblFTEntry>
                      <c15:txfldGUID>{378E9E4A-691E-48DC-B6DC-1BA8A5391E5F}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2E-464B-A774-63E6E906BFD6}"/>
                </c:ext>
                <c:ext xmlns:c15="http://schemas.microsoft.com/office/drawing/2012/chart" uri="{CE6537A1-D6FC-4f65-9D91-7224C49458BB}">
                  <c15:dlblFieldTable>
                    <c15:dlblFTEntry>
                      <c15:txfldGUID>{A32EC7B9-020A-49D8-9959-1DC020BD7112}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2E-464B-A774-63E6E906BFD6}"/>
                </c:ext>
                <c:ext xmlns:c15="http://schemas.microsoft.com/office/drawing/2012/chart" uri="{CE6537A1-D6FC-4f65-9D91-7224C49458BB}">
                  <c15:dlblFieldTable>
                    <c15:dlblFTEntry>
                      <c15:txfldGUID>{B25459EE-F101-4372-A2FD-6D192233A4D3}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2E-464B-A774-63E6E906BFD6}"/>
                </c:ext>
                <c:ext xmlns:c15="http://schemas.microsoft.com/office/drawing/2012/chart" uri="{CE6537A1-D6FC-4f65-9D91-7224C49458BB}">
                  <c15:dlblFieldTable>
                    <c15:dlblFTEntry>
                      <c15:txfldGUID>{7E20DCE3-0654-41E5-B117-AC33B514D886}</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2E-464B-A774-63E6E906BFD6}"/>
                </c:ext>
                <c:ext xmlns:c15="http://schemas.microsoft.com/office/drawing/2012/chart" uri="{CE6537A1-D6FC-4f65-9D91-7224C49458BB}">
                  <c15:dlblFieldTable>
                    <c15:dlblFTEntry>
                      <c15:txfldGUID>{C26B4FE0-D6DF-472B-A18F-34419C669588}</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2E-464B-A774-63E6E906BFD6}"/>
                </c:ext>
                <c:ext xmlns:c15="http://schemas.microsoft.com/office/drawing/2012/chart" uri="{CE6537A1-D6FC-4f65-9D91-7224C49458BB}">
                  <c15:dlblFieldTable>
                    <c15:dlblFTEntry>
                      <c15:txfldGUID>{ADDA5E28-192B-4189-B28D-D96F24DDF53A}</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2E-464B-A774-63E6E906BFD6}"/>
                </c:ext>
                <c:ext xmlns:c15="http://schemas.microsoft.com/office/drawing/2012/chart" uri="{CE6537A1-D6FC-4f65-9D91-7224C49458BB}">
                  <c15:dlblFieldTable>
                    <c15:dlblFTEntry>
                      <c15:txfldGUID>{66B5ABB3-2C2B-4702-B597-5325DCE20035}</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52.9</c:v>
                </c:pt>
                <c:pt idx="8">
                  <c:v>53.4</c:v>
                </c:pt>
                <c:pt idx="16">
                  <c:v>54.7</c:v>
                </c:pt>
                <c:pt idx="24">
                  <c:v>56</c:v>
                </c:pt>
                <c:pt idx="32">
                  <c:v>56.9</c:v>
                </c:pt>
              </c:numCache>
            </c:numRef>
          </c:xVal>
          <c:yVal>
            <c:numRef>
              <c:f>公会計指標分析・財政指標組合せ分析表!$BP$51:$DC$51</c:f>
              <c:numCache>
                <c:formatCode>#,##0.0;"▲ "#,##0.0</c:formatCode>
                <c:ptCount val="40"/>
                <c:pt idx="0">
                  <c:v>40.5</c:v>
                </c:pt>
                <c:pt idx="8">
                  <c:v>26.2</c:v>
                </c:pt>
                <c:pt idx="16">
                  <c:v>16.600000000000001</c:v>
                </c:pt>
                <c:pt idx="24">
                  <c:v>1.2</c:v>
                </c:pt>
                <c:pt idx="32">
                  <c:v>5.5</c:v>
                </c:pt>
              </c:numCache>
            </c:numRef>
          </c:yVal>
          <c:smooth val="0"/>
          <c:extLst xmlns:c16r2="http://schemas.microsoft.com/office/drawing/2015/06/chart">
            <c:ext xmlns:c16="http://schemas.microsoft.com/office/drawing/2014/chart" uri="{C3380CC4-5D6E-409C-BE32-E72D297353CC}">
              <c16:uniqueId val="{00000009-302E-464B-A774-63E6E906BFD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2E-464B-A774-63E6E906BFD6}"/>
                </c:ext>
                <c:ext xmlns:c15="http://schemas.microsoft.com/office/drawing/2012/chart" uri="{CE6537A1-D6FC-4f65-9D91-7224C49458BB}">
                  <c15:dlblFieldTable>
                    <c15:dlblFTEntry>
                      <c15:txfldGUID>{04E1BEDA-1768-4975-9F2F-B9E1B71648B8}</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2E-464B-A774-63E6E906BFD6}"/>
                </c:ext>
                <c:ext xmlns:c15="http://schemas.microsoft.com/office/drawing/2012/chart" uri="{CE6537A1-D6FC-4f65-9D91-7224C49458BB}">
                  <c15:dlblFieldTable>
                    <c15:dlblFTEntry>
                      <c15:txfldGUID>{62A290A4-7ECF-4481-A6AC-04AD22DE680D}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2E-464B-A774-63E6E906BFD6}"/>
                </c:ext>
                <c:ext xmlns:c15="http://schemas.microsoft.com/office/drawing/2012/chart" uri="{CE6537A1-D6FC-4f65-9D91-7224C49458BB}">
                  <c15:dlblFieldTable>
                    <c15:dlblFTEntry>
                      <c15:txfldGUID>{21034696-4578-43C0-B5F8-5B395AB59E29}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2E-464B-A774-63E6E906BFD6}"/>
                </c:ext>
                <c:ext xmlns:c15="http://schemas.microsoft.com/office/drawing/2012/chart" uri="{CE6537A1-D6FC-4f65-9D91-7224C49458BB}">
                  <c15:dlblFieldTable>
                    <c15:dlblFTEntry>
                      <c15:txfldGUID>{DC98843A-CA3C-4832-ABDC-1EE42F0BE3C8}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2E-464B-A774-63E6E906BFD6}"/>
                </c:ext>
                <c:ext xmlns:c15="http://schemas.microsoft.com/office/drawing/2012/chart" uri="{CE6537A1-D6FC-4f65-9D91-7224C49458BB}">
                  <c15:dlblFieldTable>
                    <c15:dlblFTEntry>
                      <c15:txfldGUID>{4E62BA2D-790F-4B95-A5DC-6C0AB449A0A3}</c15:txfldGUID>
                      <c15:f>#REF!</c15:f>
                      <c15:dlblFieldTableCache>
                        <c:ptCount val="1"/>
                        <c:pt idx="0">
                          <c:v>#REF!</c:v>
                        </c:pt>
                      </c15:dlblFieldTableCache>
                    </c15:dlblFTEntry>
                  </c15:dlblFieldTable>
                  <c15:showDataLabelsRange val="0"/>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2E-464B-A774-63E6E906BFD6}"/>
                </c:ext>
                <c:ext xmlns:c15="http://schemas.microsoft.com/office/drawing/2012/chart" uri="{CE6537A1-D6FC-4f65-9D91-7224C49458BB}">
                  <c15:dlblFieldTable>
                    <c15:dlblFTEntry>
                      <c15:txfldGUID>{6974A156-118F-4216-9962-3D67336901AE}</c15:txfldGUID>
                      <c15:f>公会計指標分析・財政指標組合せ分析表!$BX$50</c15:f>
                      <c15:dlblFieldTableCache>
                        <c:ptCount val="1"/>
                        <c:pt idx="0">
                          <c:v>H29</c:v>
                        </c:pt>
                      </c15:dlblFieldTableCache>
                    </c15:dlblFTEntry>
                  </c15:dlblFieldTable>
                  <c15:showDataLabelsRange val="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2E-464B-A774-63E6E906BFD6}"/>
                </c:ext>
                <c:ext xmlns:c15="http://schemas.microsoft.com/office/drawing/2012/chart" uri="{CE6537A1-D6FC-4f65-9D91-7224C49458BB}">
                  <c15:dlblFieldTable>
                    <c15:dlblFTEntry>
                      <c15:txfldGUID>{2EEE7BD2-6173-43F0-8590-49AE895E2A24}</c15:txfldGUID>
                      <c15:f>公会計指標分析・財政指標組合せ分析表!$CF$50</c15:f>
                      <c15:dlblFieldTableCache>
                        <c:ptCount val="1"/>
                        <c:pt idx="0">
                          <c:v>H30</c:v>
                        </c:pt>
                      </c15:dlblFieldTableCache>
                    </c15:dlblFTEntry>
                  </c15:dlblFieldTable>
                  <c15:showDataLabelsRange val="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2E-464B-A774-63E6E906BFD6}"/>
                </c:ext>
                <c:ext xmlns:c15="http://schemas.microsoft.com/office/drawing/2012/chart" uri="{CE6537A1-D6FC-4f65-9D91-7224C49458BB}">
                  <c15:dlblFieldTable>
                    <c15:dlblFTEntry>
                      <c15:txfldGUID>{381A03A8-19A0-4161-A9C8-1F30E6F6127B}</c15:txfldGUID>
                      <c15:f>公会計指標分析・財政指標組合せ分析表!$CN$50</c15:f>
                      <c15:dlblFieldTableCache>
                        <c:ptCount val="1"/>
                        <c:pt idx="0">
                          <c:v>R01</c:v>
                        </c:pt>
                      </c15:dlblFieldTableCache>
                    </c15:dlblFTEntry>
                  </c15:dlblFieldTable>
                  <c15:showDataLabelsRange val="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2E-464B-A774-63E6E906BFD6}"/>
                </c:ext>
                <c:ext xmlns:c15="http://schemas.microsoft.com/office/drawing/2012/chart" uri="{CE6537A1-D6FC-4f65-9D91-7224C49458BB}">
                  <c15:dlblFieldTable>
                    <c15:dlblFTEntry>
                      <c15:txfldGUID>{3CA80E04-6F4A-4D5E-8DF9-B549579ECA38}</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58.9</c:v>
                </c:pt>
                <c:pt idx="16">
                  <c:v>59.4</c:v>
                </c:pt>
                <c:pt idx="24">
                  <c:v>60.2</c:v>
                </c:pt>
                <c:pt idx="32">
                  <c:v>61</c:v>
                </c:pt>
              </c:numCache>
            </c:numRef>
          </c:xVal>
          <c:yVal>
            <c:numRef>
              <c:f>公会計指標分析・財政指標組合せ分析表!$BP$55:$DC$55</c:f>
              <c:numCache>
                <c:formatCode>#,##0.0;"▲ "#,##0.0</c:formatCode>
                <c:ptCount val="40"/>
                <c:pt idx="0">
                  <c:v>16.600000000000001</c:v>
                </c:pt>
                <c:pt idx="8">
                  <c:v>17.399999999999999</c:v>
                </c:pt>
                <c:pt idx="16">
                  <c:v>12.1</c:v>
                </c:pt>
                <c:pt idx="24">
                  <c:v>11.2</c:v>
                </c:pt>
                <c:pt idx="32">
                  <c:v>7.1</c:v>
                </c:pt>
              </c:numCache>
            </c:numRef>
          </c:yVal>
          <c:smooth val="0"/>
          <c:extLst xmlns:c16r2="http://schemas.microsoft.com/office/drawing/2015/06/chart">
            <c:ext xmlns:c16="http://schemas.microsoft.com/office/drawing/2014/chart" uri="{C3380CC4-5D6E-409C-BE32-E72D297353CC}">
              <c16:uniqueId val="{00000013-302E-464B-A774-63E6E906BFD6}"/>
            </c:ext>
          </c:extLst>
        </c:ser>
        <c:dLbls>
          <c:showLegendKey val="0"/>
          <c:showVal val="1"/>
          <c:showCatName val="0"/>
          <c:showSerName val="0"/>
          <c:showPercent val="0"/>
          <c:showBubbleSize val="0"/>
        </c:dLbls>
        <c:axId val="549139432"/>
        <c:axId val="549144528"/>
      </c:scatterChart>
      <c:valAx>
        <c:axId val="549139432"/>
        <c:scaling>
          <c:orientation val="maxMin"/>
          <c:max val="62"/>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9144528"/>
        <c:crosses val="autoZero"/>
        <c:crossBetween val="midCat"/>
      </c:valAx>
      <c:valAx>
        <c:axId val="549144528"/>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9139432"/>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0F5-4F9A-B183-6D3514BDEA46}"/>
                </c:ext>
                <c:ext xmlns:c15="http://schemas.microsoft.com/office/drawing/2012/chart" uri="{CE6537A1-D6FC-4f65-9D91-7224C49458BB}">
                  <c15:dlblFieldTable>
                    <c15:dlblFTEntry>
                      <c15:txfldGUID>{CD8378DA-CB59-4C8C-ABF9-D6CABBD38BB7}</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0F5-4F9A-B183-6D3514BDEA46}"/>
                </c:ext>
                <c:ext xmlns:c15="http://schemas.microsoft.com/office/drawing/2012/chart" uri="{CE6537A1-D6FC-4f65-9D91-7224C49458BB}">
                  <c15:dlblFieldTable>
                    <c15:dlblFTEntry>
                      <c15:txfldGUID>{8CDEA87F-99AE-4B7C-AA76-D7A76E5CF1E9}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0F5-4F9A-B183-6D3514BDEA46}"/>
                </c:ext>
                <c:ext xmlns:c15="http://schemas.microsoft.com/office/drawing/2012/chart" uri="{CE6537A1-D6FC-4f65-9D91-7224C49458BB}">
                  <c15:dlblFieldTable>
                    <c15:dlblFTEntry>
                      <c15:txfldGUID>{D26633F2-3C92-4ECD-A043-2F03C4D2B5A1}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0F5-4F9A-B183-6D3514BDEA46}"/>
                </c:ext>
                <c:ext xmlns:c15="http://schemas.microsoft.com/office/drawing/2012/chart" uri="{CE6537A1-D6FC-4f65-9D91-7224C49458BB}">
                  <c15:dlblFieldTable>
                    <c15:dlblFTEntry>
                      <c15:txfldGUID>{5F4E019F-E0C9-404E-BD05-284390364AC4}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0F5-4F9A-B183-6D3514BDEA46}"/>
                </c:ext>
                <c:ext xmlns:c15="http://schemas.microsoft.com/office/drawing/2012/chart" uri="{CE6537A1-D6FC-4f65-9D91-7224C49458BB}">
                  <c15:dlblFieldTable>
                    <c15:dlblFTEntry>
                      <c15:txfldGUID>{5B523FD9-A078-451B-ADAF-90E1EC065822}</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0F5-4F9A-B183-6D3514BDEA46}"/>
                </c:ext>
                <c:ext xmlns:c15="http://schemas.microsoft.com/office/drawing/2012/chart" uri="{CE6537A1-D6FC-4f65-9D91-7224C49458BB}">
                  <c15:dlblFieldTable>
                    <c15:dlblFTEntry>
                      <c15:txfldGUID>{B0D279F3-F29D-4171-860C-FC64037FE1B2}</c15:txfldGUID>
                      <c15:f>公会計指標分析・財政指標組合せ分析表!$BX$72</c15:f>
                      <c15:dlblFieldTableCache>
                        <c:ptCount val="1"/>
                        <c:pt idx="0">
                          <c:v>H29</c:v>
                        </c:pt>
                      </c15:dlblFieldTableCache>
                    </c15:dlblFTEntry>
                  </c15:dlblFieldTable>
                  <c15:showDataLabelsRange val="0"/>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0F5-4F9A-B183-6D3514BDEA46}"/>
                </c:ext>
                <c:ext xmlns:c15="http://schemas.microsoft.com/office/drawing/2012/chart" uri="{CE6537A1-D6FC-4f65-9D91-7224C49458BB}">
                  <c15:dlblFieldTable>
                    <c15:dlblFTEntry>
                      <c15:txfldGUID>{6F6A4D75-98A5-4870-800D-286FFCD24CFD}</c15:txfldGUID>
                      <c15:f>公会計指標分析・財政指標組合せ分析表!$CF$72</c15:f>
                      <c15:dlblFieldTableCache>
                        <c:ptCount val="1"/>
                        <c:pt idx="0">
                          <c:v>H30</c:v>
                        </c:pt>
                      </c15:dlblFieldTableCache>
                    </c15:dlblFTEntry>
                  </c15:dlblFieldTable>
                  <c15:showDataLabelsRange val="0"/>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0F5-4F9A-B183-6D3514BDEA46}"/>
                </c:ext>
                <c:ext xmlns:c15="http://schemas.microsoft.com/office/drawing/2012/chart" uri="{CE6537A1-D6FC-4f65-9D91-7224C49458BB}">
                  <c15:dlblFieldTable>
                    <c15:dlblFTEntry>
                      <c15:txfldGUID>{88421A7C-2305-4702-8F68-D6FEAEC6C27C}</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0F5-4F9A-B183-6D3514BDEA46}"/>
                </c:ext>
                <c:ext xmlns:c15="http://schemas.microsoft.com/office/drawing/2012/chart" uri="{CE6537A1-D6FC-4f65-9D91-7224C49458BB}">
                  <c15:dlblFieldTable>
                    <c15:dlblFTEntry>
                      <c15:txfldGUID>{A128DC28-AB2A-411A-A89C-812ECDC42B12}</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c:v>
                </c:pt>
                <c:pt idx="16">
                  <c:v>6.5</c:v>
                </c:pt>
                <c:pt idx="24">
                  <c:v>6.1</c:v>
                </c:pt>
                <c:pt idx="32">
                  <c:v>5.7</c:v>
                </c:pt>
              </c:numCache>
            </c:numRef>
          </c:xVal>
          <c:yVal>
            <c:numRef>
              <c:f>公会計指標分析・財政指標組合せ分析表!$BP$73:$DC$73</c:f>
              <c:numCache>
                <c:formatCode>#,##0.0;"▲ "#,##0.0</c:formatCode>
                <c:ptCount val="40"/>
                <c:pt idx="0">
                  <c:v>40.5</c:v>
                </c:pt>
                <c:pt idx="8">
                  <c:v>26.2</c:v>
                </c:pt>
                <c:pt idx="16">
                  <c:v>16.600000000000001</c:v>
                </c:pt>
                <c:pt idx="24">
                  <c:v>1.2</c:v>
                </c:pt>
                <c:pt idx="32">
                  <c:v>5.5</c:v>
                </c:pt>
              </c:numCache>
            </c:numRef>
          </c:yVal>
          <c:smooth val="0"/>
          <c:extLst xmlns:c16r2="http://schemas.microsoft.com/office/drawing/2015/06/chart">
            <c:ext xmlns:c16="http://schemas.microsoft.com/office/drawing/2014/chart" uri="{C3380CC4-5D6E-409C-BE32-E72D297353CC}">
              <c16:uniqueId val="{00000009-10F5-4F9A-B183-6D3514BDEA4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1397986310086915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0F5-4F9A-B183-6D3514BDEA46}"/>
                </c:ext>
                <c:ext xmlns:c15="http://schemas.microsoft.com/office/drawing/2012/chart" uri="{CE6537A1-D6FC-4f65-9D91-7224C49458BB}">
                  <c15:dlblFieldTable>
                    <c15:dlblFTEntry>
                      <c15:txfldGUID>{CA90B292-AF63-4D8F-BC7E-7BC086A0B05D}</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0F5-4F9A-B183-6D3514BDEA46}"/>
                </c:ext>
                <c:ext xmlns:c15="http://schemas.microsoft.com/office/drawing/2012/chart" uri="{CE6537A1-D6FC-4f65-9D91-7224C49458BB}">
                  <c15:dlblFieldTable>
                    <c15:dlblFTEntry>
                      <c15:txfldGUID>{8715DF43-5DC4-4B9A-81C4-907BAFFDA379}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0F5-4F9A-B183-6D3514BDEA46}"/>
                </c:ext>
                <c:ext xmlns:c15="http://schemas.microsoft.com/office/drawing/2012/chart" uri="{CE6537A1-D6FC-4f65-9D91-7224C49458BB}">
                  <c15:dlblFieldTable>
                    <c15:dlblFTEntry>
                      <c15:txfldGUID>{A4AE8B68-4D2B-4BEE-A656-F216BB5092FD}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0F5-4F9A-B183-6D3514BDEA46}"/>
                </c:ext>
                <c:ext xmlns:c15="http://schemas.microsoft.com/office/drawing/2012/chart" uri="{CE6537A1-D6FC-4f65-9D91-7224C49458BB}">
                  <c15:dlblFieldTable>
                    <c15:dlblFTEntry>
                      <c15:txfldGUID>{2619542A-B3E7-49AE-AB66-56D992F29E3D}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0F5-4F9A-B183-6D3514BDEA46}"/>
                </c:ext>
                <c:ext xmlns:c15="http://schemas.microsoft.com/office/drawing/2012/chart" uri="{CE6537A1-D6FC-4f65-9D91-7224C49458BB}">
                  <c15:dlblFieldTable>
                    <c15:dlblFTEntry>
                      <c15:txfldGUID>{DE133D73-3977-4C71-B9C4-87C5E85B0A34}</c15:txfldGUID>
                      <c15:f>#REF!</c15:f>
                      <c15:dlblFieldTableCache>
                        <c:ptCount val="1"/>
                        <c:pt idx="0">
                          <c:v>#REF!</c:v>
                        </c:pt>
                      </c15:dlblFieldTableCache>
                    </c15:dlblFTEntry>
                  </c15:dlblFieldTable>
                  <c15:showDataLabelsRange val="0"/>
                </c:ext>
              </c:extLst>
            </c:dLbl>
            <c:dLbl>
              <c:idx val="8"/>
              <c:layout>
                <c:manualLayout>
                  <c:x val="0"/>
                  <c:y val="1.527888420289785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0F5-4F9A-B183-6D3514BDEA46}"/>
                </c:ext>
                <c:ext xmlns:c15="http://schemas.microsoft.com/office/drawing/2012/chart" uri="{CE6537A1-D6FC-4f65-9D91-7224C49458BB}">
                  <c15:dlblFieldTable>
                    <c15:dlblFTEntry>
                      <c15:txfldGUID>{B12697B6-3E94-496B-B095-440FE6080803}</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0"/>
                  <c:y val="1.113666829462420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0F5-4F9A-B183-6D3514BDEA46}"/>
                </c:ext>
                <c:ext xmlns:c15="http://schemas.microsoft.com/office/drawing/2012/chart" uri="{CE6537A1-D6FC-4f65-9D91-7224C49458BB}">
                  <c15:dlblFieldTable>
                    <c15:dlblFTEntry>
                      <c15:txfldGUID>{BB2C160B-4CB7-4256-9689-6B2109F41E6D}</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0"/>
                  <c:y val="-1.501773743121997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0F5-4F9A-B183-6D3514BDEA46}"/>
                </c:ext>
                <c:ext xmlns:c15="http://schemas.microsoft.com/office/drawing/2012/chart" uri="{CE6537A1-D6FC-4f65-9D91-7224C49458BB}">
                  <c15:dlblFieldTable>
                    <c15:dlblFTEntry>
                      <c15:txfldGUID>{4013D752-925D-4E36-A709-954E9AE1FC54}</c15:txfldGUID>
                      <c15:f>公会計指標分析・財政指標組合せ分析表!$CN$72</c15:f>
                      <c15:dlblFieldTableCache>
                        <c:ptCount val="1"/>
                        <c:pt idx="0">
                          <c:v>R01</c:v>
                        </c:pt>
                      </c15:dlblFieldTableCache>
                    </c15:dlblFTEntry>
                  </c15:dlblFieldTable>
                  <c15:showDataLabelsRange val="0"/>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0F5-4F9A-B183-6D3514BDEA46}"/>
                </c:ext>
                <c:ext xmlns:c15="http://schemas.microsoft.com/office/drawing/2012/chart" uri="{CE6537A1-D6FC-4f65-9D91-7224C49458BB}">
                  <c15:dlblFieldTable>
                    <c15:dlblFTEntry>
                      <c15:txfldGUID>{1FDF50E8-FC83-4E91-A0FA-AFE8C1D72F4F}</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3.6</c:v>
                </c:pt>
                <c:pt idx="16">
                  <c:v>3.5</c:v>
                </c:pt>
                <c:pt idx="24">
                  <c:v>3.5</c:v>
                </c:pt>
                <c:pt idx="32">
                  <c:v>3.4</c:v>
                </c:pt>
              </c:numCache>
            </c:numRef>
          </c:xVal>
          <c:yVal>
            <c:numRef>
              <c:f>公会計指標分析・財政指標組合せ分析表!$BP$77:$DC$77</c:f>
              <c:numCache>
                <c:formatCode>#,##0.0;"▲ "#,##0.0</c:formatCode>
                <c:ptCount val="40"/>
                <c:pt idx="0">
                  <c:v>16.600000000000001</c:v>
                </c:pt>
                <c:pt idx="8">
                  <c:v>17.399999999999999</c:v>
                </c:pt>
                <c:pt idx="16">
                  <c:v>12.1</c:v>
                </c:pt>
                <c:pt idx="24">
                  <c:v>11.2</c:v>
                </c:pt>
                <c:pt idx="32">
                  <c:v>7.1</c:v>
                </c:pt>
              </c:numCache>
            </c:numRef>
          </c:yVal>
          <c:smooth val="0"/>
          <c:extLst xmlns:c16r2="http://schemas.microsoft.com/office/drawing/2015/06/chart">
            <c:ext xmlns:c16="http://schemas.microsoft.com/office/drawing/2014/chart" uri="{C3380CC4-5D6E-409C-BE32-E72D297353CC}">
              <c16:uniqueId val="{00000013-10F5-4F9A-B183-6D3514BDEA46}"/>
            </c:ext>
          </c:extLst>
        </c:ser>
        <c:dLbls>
          <c:showLegendKey val="0"/>
          <c:showVal val="1"/>
          <c:showCatName val="0"/>
          <c:showSerName val="0"/>
          <c:showPercent val="0"/>
          <c:showBubbleSize val="0"/>
        </c:dLbls>
        <c:axId val="549146096"/>
        <c:axId val="549148840"/>
      </c:scatterChart>
      <c:valAx>
        <c:axId val="549146096"/>
        <c:scaling>
          <c:orientation val="maxMin"/>
          <c:max val="9"/>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9148840"/>
        <c:crosses val="autoZero"/>
        <c:crossBetween val="midCat"/>
      </c:valAx>
      <c:valAx>
        <c:axId val="5491488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54914609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年度以降減少傾向となっており、前年度と比較して</a:t>
          </a:r>
          <a:r>
            <a:rPr kumimoji="1" lang="en-US" altLang="ja-JP" sz="1400">
              <a:latin typeface="ＭＳ ゴシック" pitchFamily="49" charset="-128"/>
              <a:ea typeface="ＭＳ ゴシック" pitchFamily="49" charset="-128"/>
            </a:rPr>
            <a:t>218</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これは、市債の新規借入の抑制等により元利償還金が減少したことが要因と考えられる。</a:t>
          </a:r>
        </a:p>
        <a:p>
          <a:r>
            <a:rPr kumimoji="1" lang="ja-JP" altLang="en-US" sz="1400">
              <a:latin typeface="ＭＳ ゴシック" pitchFamily="49" charset="-128"/>
              <a:ea typeface="ＭＳ ゴシック" pitchFamily="49" charset="-128"/>
            </a:rPr>
            <a:t>　今後、大規模な施設の建設を控えているため、引き続き、市債の新規発行の抑制及び普通交付税の基準財政需要額に算入される地方債の活用並びに補償金等の生じない借換債の繰上償還を推進し、後年度の財政負担の減少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満期一括償還市債の発行は行っておらず、今後も新規発行の予定はない。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一般会計等に係る地方債現在高は、地方債の新規発行抑制に努めており、近年減少傾向となっていたが、令和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年度においては、学校給食センターの整備に係る市債を発行したこと等により、前年度と比較して</a:t>
          </a:r>
          <a:r>
            <a:rPr kumimoji="1" lang="en-US" altLang="ja-JP" sz="1400">
              <a:solidFill>
                <a:sysClr val="windowText" lastClr="000000"/>
              </a:solidFill>
              <a:latin typeface="ＭＳ ゴシック" pitchFamily="49" charset="-128"/>
              <a:ea typeface="ＭＳ ゴシック" pitchFamily="49" charset="-128"/>
            </a:rPr>
            <a:t>703</a:t>
          </a:r>
          <a:r>
            <a:rPr kumimoji="1" lang="ja-JP" altLang="en-US" sz="1400">
              <a:solidFill>
                <a:sysClr val="windowText" lastClr="000000"/>
              </a:solidFill>
              <a:latin typeface="ＭＳ ゴシック" pitchFamily="49" charset="-128"/>
              <a:ea typeface="ＭＳ ゴシック" pitchFamily="49" charset="-128"/>
            </a:rPr>
            <a:t>百万円の増となった。</a:t>
          </a:r>
        </a:p>
        <a:p>
          <a:r>
            <a:rPr kumimoji="1" lang="ja-JP" altLang="en-US" sz="1400">
              <a:solidFill>
                <a:sysClr val="windowText" lastClr="000000"/>
              </a:solidFill>
              <a:latin typeface="ＭＳ ゴシック" pitchFamily="49" charset="-128"/>
              <a:ea typeface="ＭＳ ゴシック" pitchFamily="49" charset="-128"/>
            </a:rPr>
            <a:t>　充当可能基金については、実質収支を黒字にするために財政調整基金を取り崩した影響により、前年度と比較して</a:t>
          </a:r>
          <a:r>
            <a:rPr kumimoji="1" lang="en-US" altLang="ja-JP" sz="1400">
              <a:solidFill>
                <a:sysClr val="windowText" lastClr="000000"/>
              </a:solidFill>
              <a:latin typeface="ＭＳ ゴシック" pitchFamily="49" charset="-128"/>
              <a:ea typeface="ＭＳ ゴシック" pitchFamily="49" charset="-128"/>
            </a:rPr>
            <a:t>654</a:t>
          </a:r>
          <a:r>
            <a:rPr kumimoji="1" lang="ja-JP" altLang="en-US" sz="1400">
              <a:solidFill>
                <a:sysClr val="windowText" lastClr="000000"/>
              </a:solidFill>
              <a:latin typeface="ＭＳ ゴシック" pitchFamily="49" charset="-128"/>
              <a:ea typeface="ＭＳ ゴシック" pitchFamily="49" charset="-128"/>
            </a:rPr>
            <a:t>百万円の減となった。</a:t>
          </a:r>
        </a:p>
        <a:p>
          <a:r>
            <a:rPr kumimoji="1" lang="ja-JP" altLang="en-US" sz="1400">
              <a:solidFill>
                <a:sysClr val="windowText" lastClr="000000"/>
              </a:solidFill>
              <a:latin typeface="ＭＳ ゴシック" pitchFamily="49" charset="-128"/>
              <a:ea typeface="ＭＳ ゴシック" pitchFamily="49" charset="-128"/>
            </a:rPr>
            <a:t>　将来負担比率は早期健全化基準未満の数値で推移しているものの、大規模施設の建設が後年度に控えており、引き続き計画的な償還と事業の必要性の検証による地方債の新規発行抑制に努め、比率の改善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埼玉県久喜市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財政調整基金は、令和元年度決算において発生した実質収支額の二分の一の額として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725,181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千円を積み立てた一方、実質収支を黒字にするため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1,603,857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878,281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千円の減となった。また、事業の完了により東日本大震災復興交付金基金を廃止したことや、公共施設の老朽化に伴う改修や統廃合に係る経費に充てるためアセットマネジメント基金を新たに設置し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600,223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の改修費用等に充てるためアセットマネジメント基金への継続的な積立を検討しているが、一方で財政調整基金の残高の減少が進んでおり、基金全体としては中長期的に減少傾向になる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ごみ処理施設整備基金：市のごみ処理施設等の整備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アセットマネジメント基金：公共建築物の維持更新及び統廃合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（仮称）本多静六記念　市民の森・緑の公園整備基金：（仮称）本多静六記念　市民の森・緑の公園の整備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場外発売場環境整備基金：モーターボート競走法第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条の規定に基づき設置された場外発売場における勝舟投票券の売上に関し、市に交付される環境整備協力費の有効活用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東京理科大学教育振興基金：教育行政の推進に係る経費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事業の完了による東日本大震災復興交付金基金の廃止に伴い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324,433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千円を取り崩した一方で、公共施設の老朽化に伴う改修や統廃合に係る経費に充てるためアセットマネジメント基金を新たに設置し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516,149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千円を積み立てたこと等により、全体として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278,044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大規模施設の改修費用等に充てるためアセットマネジメント基金への継続的な積立を検討していおり、短期的には増加する可能性はあるが、中長期的には減少傾向になると考えられる。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財政調整基金は、令和元年度決算において発生した実質収支額の二分の一の額として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725,181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千円を積み立てた一方、実質収支を黒字にするため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1,603,857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878,281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次久喜市行政改革実施計画の中で、標準財政規模の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％を確保することを目標として掲げているが、今後は大規模施設の建設による普通建設事業費の増により、実質収支額の減少が見込まれるため、財政調整基金の適正管理に努めていく。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減債基金は、利子及び有価証券売払収入の積立により、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新規発行抑制に努めているものの、学校給食センターの整備や後年度に控えている大規模施設の建設等、一般会計等に係る地方債現在高の増加要因が見込まれる状況であることから、計画的な償還を推進するため、減債基金の適正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152,506
149,303
82.41
70,974,439
68,505,800
1,724,430
31,301,335
43,248,567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類似団体平均、全国平均及び埼玉県平均のいずれの数値よりも低く推移しているものの、平成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年度にかけて、類似団体と同様に増加傾向となっている。</a:t>
          </a:r>
        </a:p>
        <a:p>
          <a:r>
            <a:rPr kumimoji="1" lang="ja-JP" altLang="en-US" sz="1100">
              <a:latin typeface="ＭＳ Ｐゴシック" panose="020B0600070205080204" pitchFamily="50" charset="-128"/>
              <a:ea typeface="ＭＳ Ｐゴシック" panose="020B0600070205080204" pitchFamily="50" charset="-128"/>
            </a:rPr>
            <a:t>　これは、合併後の各施設の集約化や改修が進んでいないことが原因と考えられる。</a:t>
          </a:r>
        </a:p>
        <a:p>
          <a:r>
            <a:rPr kumimoji="1" lang="ja-JP" altLang="en-US" sz="1100">
              <a:latin typeface="ＭＳ Ｐゴシック" panose="020B0600070205080204" pitchFamily="50" charset="-128"/>
              <a:ea typeface="ＭＳ Ｐゴシック" panose="020B0600070205080204" pitchFamily="50" charset="-128"/>
            </a:rPr>
            <a:t>　今後は令和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年度に策定した個別施設計画に基づき、老朽化した施設の改修等に取り組むことにより、将来負担の縮減及び有形固定資産減価償却率の改善を図っていく。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95123</xdr:rowOff>
    </xdr:from>
    <xdr:to>
      <xdr:col>23</xdr:col>
      <xdr:colOff>85090</xdr:colOff>
      <xdr:row>33</xdr:row>
      <xdr:rowOff>129921</xdr:rowOff>
    </xdr:to>
    <xdr:cxnSp macro="">
      <xdr:nvCxnSpPr>
        <xdr:cNvPr id="63" name="直線コネクタ 62"/>
        <xdr:cNvCxnSpPr/>
      </xdr:nvCxnSpPr>
      <xdr:spPr>
        <a:xfrm flipV="1">
          <a:off x="4760595" y="5324348"/>
          <a:ext cx="1270" cy="123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133748</xdr:rowOff>
    </xdr:from>
    <xdr:ext cx="405111" cy="259045"/>
    <xdr:sp macro="" textlink="">
      <xdr:nvSpPr>
        <xdr:cNvPr id="64" name="有形固定資産減価償却率最小値テキスト"/>
        <xdr:cNvSpPr txBox="1"/>
      </xdr:nvSpPr>
      <xdr:spPr>
        <a:xfrm>
          <a:off x="4813300" y="6563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129921</xdr:rowOff>
    </xdr:from>
    <xdr:to>
      <xdr:col>23</xdr:col>
      <xdr:colOff>174625</xdr:colOff>
      <xdr:row>33</xdr:row>
      <xdr:rowOff>129921</xdr:rowOff>
    </xdr:to>
    <xdr:cxnSp macro="">
      <xdr:nvCxnSpPr>
        <xdr:cNvPr id="65" name="直線コネクタ 64"/>
        <xdr:cNvCxnSpPr/>
      </xdr:nvCxnSpPr>
      <xdr:spPr>
        <a:xfrm>
          <a:off x="4673600" y="65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41800</xdr:rowOff>
    </xdr:from>
    <xdr:ext cx="405111" cy="259045"/>
    <xdr:sp macro="" textlink="">
      <xdr:nvSpPr>
        <xdr:cNvPr id="66" name="有形固定資産減価償却率最大値テキスト"/>
        <xdr:cNvSpPr txBox="1"/>
      </xdr:nvSpPr>
      <xdr:spPr>
        <a:xfrm>
          <a:off x="4813300" y="5099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95123</xdr:rowOff>
    </xdr:from>
    <xdr:to>
      <xdr:col>23</xdr:col>
      <xdr:colOff>174625</xdr:colOff>
      <xdr:row>26</xdr:row>
      <xdr:rowOff>95123</xdr:rowOff>
    </xdr:to>
    <xdr:cxnSp macro="">
      <xdr:nvCxnSpPr>
        <xdr:cNvPr id="67" name="直線コネクタ 66"/>
        <xdr:cNvCxnSpPr/>
      </xdr:nvCxnSpPr>
      <xdr:spPr>
        <a:xfrm>
          <a:off x="4673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70" name="フローチャート: 判断 69"/>
        <xdr:cNvSpPr/>
      </xdr:nvSpPr>
      <xdr:spPr>
        <a:xfrm>
          <a:off x="4000500" y="57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167767</xdr:rowOff>
    </xdr:from>
    <xdr:to>
      <xdr:col>15</xdr:col>
      <xdr:colOff>187325</xdr:colOff>
      <xdr:row>29</xdr:row>
      <xdr:rowOff>97917</xdr:rowOff>
    </xdr:to>
    <xdr:sp macro="" textlink="">
      <xdr:nvSpPr>
        <xdr:cNvPr id="71" name="フローチャート: 判断 70"/>
        <xdr:cNvSpPr/>
      </xdr:nvSpPr>
      <xdr:spPr>
        <a:xfrm>
          <a:off x="32385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146177</xdr:rowOff>
    </xdr:from>
    <xdr:to>
      <xdr:col>11</xdr:col>
      <xdr:colOff>187325</xdr:colOff>
      <xdr:row>29</xdr:row>
      <xdr:rowOff>76327</xdr:rowOff>
    </xdr:to>
    <xdr:sp macro="" textlink="">
      <xdr:nvSpPr>
        <xdr:cNvPr id="72" name="フローチャート: 判断 71"/>
        <xdr:cNvSpPr/>
      </xdr:nvSpPr>
      <xdr:spPr>
        <a:xfrm>
          <a:off x="2476500" y="57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133223</xdr:rowOff>
    </xdr:from>
    <xdr:to>
      <xdr:col>7</xdr:col>
      <xdr:colOff>187325</xdr:colOff>
      <xdr:row>29</xdr:row>
      <xdr:rowOff>63373</xdr:rowOff>
    </xdr:to>
    <xdr:sp macro="" textlink="">
      <xdr:nvSpPr>
        <xdr:cNvPr id="73" name="フローチャート: 判断 72"/>
        <xdr:cNvSpPr/>
      </xdr:nvSpPr>
      <xdr:spPr>
        <a:xfrm>
          <a:off x="1714500" y="5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59817</xdr:rowOff>
    </xdr:from>
    <xdr:to>
      <xdr:col>23</xdr:col>
      <xdr:colOff>136525</xdr:colOff>
      <xdr:row>28</xdr:row>
      <xdr:rowOff>161417</xdr:rowOff>
    </xdr:to>
    <xdr:sp macro="" textlink="">
      <xdr:nvSpPr>
        <xdr:cNvPr id="79" name="楕円 78"/>
        <xdr:cNvSpPr/>
      </xdr:nvSpPr>
      <xdr:spPr>
        <a:xfrm>
          <a:off x="4711700" y="56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82694</xdr:rowOff>
    </xdr:from>
    <xdr:ext cx="405111" cy="259045"/>
    <xdr:sp macro="" textlink="">
      <xdr:nvSpPr>
        <xdr:cNvPr id="80" name="有形固定資産減価償却率該当値テキスト"/>
        <xdr:cNvSpPr txBox="1"/>
      </xdr:nvSpPr>
      <xdr:spPr>
        <a:xfrm>
          <a:off x="4813300" y="5483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20955</xdr:rowOff>
    </xdr:from>
    <xdr:to>
      <xdr:col>19</xdr:col>
      <xdr:colOff>187325</xdr:colOff>
      <xdr:row>28</xdr:row>
      <xdr:rowOff>122555</xdr:rowOff>
    </xdr:to>
    <xdr:sp macro="" textlink="">
      <xdr:nvSpPr>
        <xdr:cNvPr id="81" name="楕円 80"/>
        <xdr:cNvSpPr/>
      </xdr:nvSpPr>
      <xdr:spPr>
        <a:xfrm>
          <a:off x="40005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71755</xdr:rowOff>
    </xdr:from>
    <xdr:to>
      <xdr:col>23</xdr:col>
      <xdr:colOff>85725</xdr:colOff>
      <xdr:row>28</xdr:row>
      <xdr:rowOff>110617</xdr:rowOff>
    </xdr:to>
    <xdr:cxnSp macro="">
      <xdr:nvCxnSpPr>
        <xdr:cNvPr id="82" name="直線コネクタ 81"/>
        <xdr:cNvCxnSpPr/>
      </xdr:nvCxnSpPr>
      <xdr:spPr>
        <a:xfrm>
          <a:off x="4051300" y="5643880"/>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136271</xdr:rowOff>
    </xdr:from>
    <xdr:to>
      <xdr:col>15</xdr:col>
      <xdr:colOff>187325</xdr:colOff>
      <xdr:row>28</xdr:row>
      <xdr:rowOff>66421</xdr:rowOff>
    </xdr:to>
    <xdr:sp macro="" textlink="">
      <xdr:nvSpPr>
        <xdr:cNvPr id="83" name="楕円 82"/>
        <xdr:cNvSpPr/>
      </xdr:nvSpPr>
      <xdr:spPr>
        <a:xfrm>
          <a:off x="3238500" y="553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15621</xdr:rowOff>
    </xdr:from>
    <xdr:to>
      <xdr:col>19</xdr:col>
      <xdr:colOff>136525</xdr:colOff>
      <xdr:row>28</xdr:row>
      <xdr:rowOff>71755</xdr:rowOff>
    </xdr:to>
    <xdr:cxnSp macro="">
      <xdr:nvCxnSpPr>
        <xdr:cNvPr id="84" name="直線コネクタ 83"/>
        <xdr:cNvCxnSpPr/>
      </xdr:nvCxnSpPr>
      <xdr:spPr>
        <a:xfrm>
          <a:off x="3289300" y="558774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80137</xdr:rowOff>
    </xdr:from>
    <xdr:to>
      <xdr:col>11</xdr:col>
      <xdr:colOff>187325</xdr:colOff>
      <xdr:row>28</xdr:row>
      <xdr:rowOff>10287</xdr:rowOff>
    </xdr:to>
    <xdr:sp macro="" textlink="">
      <xdr:nvSpPr>
        <xdr:cNvPr id="85" name="楕円 84"/>
        <xdr:cNvSpPr/>
      </xdr:nvSpPr>
      <xdr:spPr>
        <a:xfrm>
          <a:off x="2476500" y="548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130937</xdr:rowOff>
    </xdr:from>
    <xdr:to>
      <xdr:col>15</xdr:col>
      <xdr:colOff>136525</xdr:colOff>
      <xdr:row>28</xdr:row>
      <xdr:rowOff>15621</xdr:rowOff>
    </xdr:to>
    <xdr:cxnSp macro="">
      <xdr:nvCxnSpPr>
        <xdr:cNvPr id="86" name="直線コネクタ 85"/>
        <xdr:cNvCxnSpPr/>
      </xdr:nvCxnSpPr>
      <xdr:spPr>
        <a:xfrm>
          <a:off x="2527300" y="5531612"/>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58547</xdr:rowOff>
    </xdr:from>
    <xdr:to>
      <xdr:col>7</xdr:col>
      <xdr:colOff>187325</xdr:colOff>
      <xdr:row>27</xdr:row>
      <xdr:rowOff>160147</xdr:rowOff>
    </xdr:to>
    <xdr:sp macro="" textlink="">
      <xdr:nvSpPr>
        <xdr:cNvPr id="87" name="楕円 86"/>
        <xdr:cNvSpPr/>
      </xdr:nvSpPr>
      <xdr:spPr>
        <a:xfrm>
          <a:off x="1714500" y="54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109347</xdr:rowOff>
    </xdr:from>
    <xdr:to>
      <xdr:col>11</xdr:col>
      <xdr:colOff>136525</xdr:colOff>
      <xdr:row>27</xdr:row>
      <xdr:rowOff>130937</xdr:rowOff>
    </xdr:to>
    <xdr:cxnSp macro="">
      <xdr:nvCxnSpPr>
        <xdr:cNvPr id="88" name="直線コネクタ 87"/>
        <xdr:cNvCxnSpPr/>
      </xdr:nvCxnSpPr>
      <xdr:spPr>
        <a:xfrm>
          <a:off x="1765300" y="5510022"/>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123588</xdr:rowOff>
    </xdr:from>
    <xdr:ext cx="405111" cy="259045"/>
    <xdr:sp macro="" textlink="">
      <xdr:nvSpPr>
        <xdr:cNvPr id="89" name="n_1aveValue有形固定資産減価償却率"/>
        <xdr:cNvSpPr txBox="1"/>
      </xdr:nvSpPr>
      <xdr:spPr>
        <a:xfrm>
          <a:off x="3836044" y="586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89044</xdr:rowOff>
    </xdr:from>
    <xdr:ext cx="405111" cy="259045"/>
    <xdr:sp macro="" textlink="">
      <xdr:nvSpPr>
        <xdr:cNvPr id="90" name="n_2aveValue有形固定資産減価償却率"/>
        <xdr:cNvSpPr txBox="1"/>
      </xdr:nvSpPr>
      <xdr:spPr>
        <a:xfrm>
          <a:off x="3086744" y="583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67454</xdr:rowOff>
    </xdr:from>
    <xdr:ext cx="405111" cy="259045"/>
    <xdr:sp macro="" textlink="">
      <xdr:nvSpPr>
        <xdr:cNvPr id="91" name="n_3aveValue有形固定資産減価償却率"/>
        <xdr:cNvSpPr txBox="1"/>
      </xdr:nvSpPr>
      <xdr:spPr>
        <a:xfrm>
          <a:off x="2324744"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54500</xdr:rowOff>
    </xdr:from>
    <xdr:ext cx="405111" cy="259045"/>
    <xdr:sp macro="" textlink="">
      <xdr:nvSpPr>
        <xdr:cNvPr id="92" name="n_4aveValue有形固定資産減価償却率"/>
        <xdr:cNvSpPr txBox="1"/>
      </xdr:nvSpPr>
      <xdr:spPr>
        <a:xfrm>
          <a:off x="1562744" y="5798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139082</xdr:rowOff>
    </xdr:from>
    <xdr:ext cx="405111" cy="259045"/>
    <xdr:sp macro="" textlink="">
      <xdr:nvSpPr>
        <xdr:cNvPr id="93" name="n_1mainValue有形固定資産減価償却率"/>
        <xdr:cNvSpPr txBox="1"/>
      </xdr:nvSpPr>
      <xdr:spPr>
        <a:xfrm>
          <a:off x="3836044" y="536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82948</xdr:rowOff>
    </xdr:from>
    <xdr:ext cx="405111" cy="259045"/>
    <xdr:sp macro="" textlink="">
      <xdr:nvSpPr>
        <xdr:cNvPr id="94" name="n_2mainValue有形固定資産減価償却率"/>
        <xdr:cNvSpPr txBox="1"/>
      </xdr:nvSpPr>
      <xdr:spPr>
        <a:xfrm>
          <a:off x="3086744" y="531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26814</xdr:rowOff>
    </xdr:from>
    <xdr:ext cx="405111" cy="259045"/>
    <xdr:sp macro="" textlink="">
      <xdr:nvSpPr>
        <xdr:cNvPr id="95" name="n_3mainValue有形固定資産減価償却率"/>
        <xdr:cNvSpPr txBox="1"/>
      </xdr:nvSpPr>
      <xdr:spPr>
        <a:xfrm>
          <a:off x="2324744" y="5256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5224</xdr:rowOff>
    </xdr:from>
    <xdr:ext cx="405111" cy="259045"/>
    <xdr:sp macro="" textlink="">
      <xdr:nvSpPr>
        <xdr:cNvPr id="96" name="n_4mainValue有形固定資産減価償却率"/>
        <xdr:cNvSpPr txBox="1"/>
      </xdr:nvSpPr>
      <xdr:spPr>
        <a:xfrm>
          <a:off x="1562744" y="5234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[ 500.8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年度にかけて減少傾向となっており、令和元年度及び令和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年度においては類似団体平均、全国平均及び埼玉県平均のいずれの数値よりも低くなっている。</a:t>
          </a:r>
        </a:p>
        <a:p>
          <a:r>
            <a:rPr kumimoji="1" lang="ja-JP" altLang="en-US" sz="1100">
              <a:latin typeface="ＭＳ Ｐゴシック" panose="020B0600070205080204" pitchFamily="50" charset="-128"/>
              <a:ea typeface="ＭＳ Ｐゴシック" panose="020B0600070205080204" pitchFamily="50" charset="-128"/>
            </a:rPr>
            <a:t>　これは財政状況を考慮した繰上げ償還の実施や、地方債の新規発行抑制による効果が表れていると考えられる。</a:t>
          </a:r>
        </a:p>
        <a:p>
          <a:r>
            <a:rPr kumimoji="1" lang="ja-JP" altLang="en-US" sz="1100">
              <a:latin typeface="ＭＳ Ｐゴシック" panose="020B0600070205080204" pitchFamily="50" charset="-128"/>
              <a:ea typeface="ＭＳ Ｐゴシック" panose="020B0600070205080204" pitchFamily="50" charset="-128"/>
            </a:rPr>
            <a:t>　しかし、今後、大規模施設の建設が控えており、地方債の借入れや基金の取崩しが増加することから数値の改善に向けて、引き続き、繰上げ償還や地方債の新規発行抑制を進めていく。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88165</xdr:rowOff>
    </xdr:to>
    <xdr:cxnSp macro="">
      <xdr:nvCxnSpPr>
        <xdr:cNvPr id="127" name="直線コネクタ 126"/>
        <xdr:cNvCxnSpPr/>
      </xdr:nvCxnSpPr>
      <xdr:spPr>
        <a:xfrm flipV="1">
          <a:off x="14793595" y="5261428"/>
          <a:ext cx="1269" cy="142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91992</xdr:rowOff>
    </xdr:from>
    <xdr:ext cx="469744" cy="259045"/>
    <xdr:sp macro="" textlink="">
      <xdr:nvSpPr>
        <xdr:cNvPr id="128" name="債務償還比率最小値テキスト"/>
        <xdr:cNvSpPr txBox="1"/>
      </xdr:nvSpPr>
      <xdr:spPr>
        <a:xfrm>
          <a:off x="14846300" y="669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88165</xdr:rowOff>
    </xdr:from>
    <xdr:to>
      <xdr:col>76</xdr:col>
      <xdr:colOff>111125</xdr:colOff>
      <xdr:row>34</xdr:row>
      <xdr:rowOff>88165</xdr:rowOff>
    </xdr:to>
    <xdr:cxnSp macro="">
      <xdr:nvCxnSpPr>
        <xdr:cNvPr id="129" name="直線コネクタ 128"/>
        <xdr:cNvCxnSpPr/>
      </xdr:nvCxnSpPr>
      <xdr:spPr>
        <a:xfrm>
          <a:off x="14706600" y="668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76407</xdr:rowOff>
    </xdr:from>
    <xdr:ext cx="469744" cy="259045"/>
    <xdr:sp macro="" textlink="">
      <xdr:nvSpPr>
        <xdr:cNvPr id="132" name="債務償還比率平均値テキスト"/>
        <xdr:cNvSpPr txBox="1"/>
      </xdr:nvSpPr>
      <xdr:spPr>
        <a:xfrm>
          <a:off x="14846300" y="59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97980</xdr:rowOff>
    </xdr:from>
    <xdr:to>
      <xdr:col>76</xdr:col>
      <xdr:colOff>73025</xdr:colOff>
      <xdr:row>31</xdr:row>
      <xdr:rowOff>28130</xdr:rowOff>
    </xdr:to>
    <xdr:sp macro="" textlink="">
      <xdr:nvSpPr>
        <xdr:cNvPr id="133" name="フローチャート: 判断 132"/>
        <xdr:cNvSpPr/>
      </xdr:nvSpPr>
      <xdr:spPr>
        <a:xfrm>
          <a:off x="14744700" y="60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167531</xdr:rowOff>
    </xdr:from>
    <xdr:to>
      <xdr:col>72</xdr:col>
      <xdr:colOff>123825</xdr:colOff>
      <xdr:row>31</xdr:row>
      <xdr:rowOff>97681</xdr:rowOff>
    </xdr:to>
    <xdr:sp macro="" textlink="">
      <xdr:nvSpPr>
        <xdr:cNvPr id="134" name="フローチャート: 判断 133"/>
        <xdr:cNvSpPr/>
      </xdr:nvSpPr>
      <xdr:spPr>
        <a:xfrm>
          <a:off x="14033500" y="60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155811</xdr:rowOff>
    </xdr:from>
    <xdr:to>
      <xdr:col>68</xdr:col>
      <xdr:colOff>123825</xdr:colOff>
      <xdr:row>31</xdr:row>
      <xdr:rowOff>85961</xdr:rowOff>
    </xdr:to>
    <xdr:sp macro="" textlink="">
      <xdr:nvSpPr>
        <xdr:cNvPr id="135" name="フローチャート: 判断 134"/>
        <xdr:cNvSpPr/>
      </xdr:nvSpPr>
      <xdr:spPr>
        <a:xfrm>
          <a:off x="13271500" y="607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159358</xdr:rowOff>
    </xdr:from>
    <xdr:to>
      <xdr:col>64</xdr:col>
      <xdr:colOff>123825</xdr:colOff>
      <xdr:row>31</xdr:row>
      <xdr:rowOff>89508</xdr:rowOff>
    </xdr:to>
    <xdr:sp macro="" textlink="">
      <xdr:nvSpPr>
        <xdr:cNvPr id="136" name="フローチャート: 判断 135"/>
        <xdr:cNvSpPr/>
      </xdr:nvSpPr>
      <xdr:spPr>
        <a:xfrm>
          <a:off x="12509500" y="607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11965</xdr:rowOff>
    </xdr:from>
    <xdr:to>
      <xdr:col>60</xdr:col>
      <xdr:colOff>123825</xdr:colOff>
      <xdr:row>31</xdr:row>
      <xdr:rowOff>113565</xdr:rowOff>
    </xdr:to>
    <xdr:sp macro="" textlink="">
      <xdr:nvSpPr>
        <xdr:cNvPr id="137" name="フローチャート: 判断 136"/>
        <xdr:cNvSpPr/>
      </xdr:nvSpPr>
      <xdr:spPr>
        <a:xfrm>
          <a:off x="11747500" y="609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67909</xdr:rowOff>
    </xdr:from>
    <xdr:to>
      <xdr:col>76</xdr:col>
      <xdr:colOff>73025</xdr:colOff>
      <xdr:row>30</xdr:row>
      <xdr:rowOff>169509</xdr:rowOff>
    </xdr:to>
    <xdr:sp macro="" textlink="">
      <xdr:nvSpPr>
        <xdr:cNvPr id="143" name="楕円 142"/>
        <xdr:cNvSpPr/>
      </xdr:nvSpPr>
      <xdr:spPr>
        <a:xfrm>
          <a:off x="14744700" y="598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90786</xdr:rowOff>
    </xdr:from>
    <xdr:ext cx="469744" cy="259045"/>
    <xdr:sp macro="" textlink="">
      <xdr:nvSpPr>
        <xdr:cNvPr id="144" name="債務償還比率該当値テキスト"/>
        <xdr:cNvSpPr txBox="1"/>
      </xdr:nvSpPr>
      <xdr:spPr>
        <a:xfrm>
          <a:off x="14846300" y="583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139464</xdr:rowOff>
    </xdr:from>
    <xdr:to>
      <xdr:col>72</xdr:col>
      <xdr:colOff>123825</xdr:colOff>
      <xdr:row>31</xdr:row>
      <xdr:rowOff>69614</xdr:rowOff>
    </xdr:to>
    <xdr:sp macro="" textlink="">
      <xdr:nvSpPr>
        <xdr:cNvPr id="145" name="楕円 144"/>
        <xdr:cNvSpPr/>
      </xdr:nvSpPr>
      <xdr:spPr>
        <a:xfrm>
          <a:off x="14033500" y="60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118709</xdr:rowOff>
    </xdr:from>
    <xdr:to>
      <xdr:col>76</xdr:col>
      <xdr:colOff>22225</xdr:colOff>
      <xdr:row>31</xdr:row>
      <xdr:rowOff>18814</xdr:rowOff>
    </xdr:to>
    <xdr:cxnSp macro="">
      <xdr:nvCxnSpPr>
        <xdr:cNvPr id="146" name="直線コネクタ 145"/>
        <xdr:cNvCxnSpPr/>
      </xdr:nvCxnSpPr>
      <xdr:spPr>
        <a:xfrm flipV="1">
          <a:off x="14084300" y="6033734"/>
          <a:ext cx="711200" cy="7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78740</xdr:rowOff>
    </xdr:from>
    <xdr:to>
      <xdr:col>68</xdr:col>
      <xdr:colOff>123825</xdr:colOff>
      <xdr:row>32</xdr:row>
      <xdr:rowOff>8890</xdr:rowOff>
    </xdr:to>
    <xdr:sp macro="" textlink="">
      <xdr:nvSpPr>
        <xdr:cNvPr id="147" name="楕円 146"/>
        <xdr:cNvSpPr/>
      </xdr:nvSpPr>
      <xdr:spPr>
        <a:xfrm>
          <a:off x="13271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18814</xdr:rowOff>
    </xdr:from>
    <xdr:to>
      <xdr:col>72</xdr:col>
      <xdr:colOff>73025</xdr:colOff>
      <xdr:row>31</xdr:row>
      <xdr:rowOff>129540</xdr:rowOff>
    </xdr:to>
    <xdr:cxnSp macro="">
      <xdr:nvCxnSpPr>
        <xdr:cNvPr id="148" name="直線コネクタ 147"/>
        <xdr:cNvCxnSpPr/>
      </xdr:nvCxnSpPr>
      <xdr:spPr>
        <a:xfrm flipV="1">
          <a:off x="13322300" y="6105289"/>
          <a:ext cx="762000" cy="11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122537</xdr:rowOff>
    </xdr:from>
    <xdr:to>
      <xdr:col>64</xdr:col>
      <xdr:colOff>123825</xdr:colOff>
      <xdr:row>32</xdr:row>
      <xdr:rowOff>52687</xdr:rowOff>
    </xdr:to>
    <xdr:sp macro="" textlink="">
      <xdr:nvSpPr>
        <xdr:cNvPr id="149" name="楕円 148"/>
        <xdr:cNvSpPr/>
      </xdr:nvSpPr>
      <xdr:spPr>
        <a:xfrm>
          <a:off x="12509500" y="62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129540</xdr:rowOff>
    </xdr:from>
    <xdr:to>
      <xdr:col>68</xdr:col>
      <xdr:colOff>73025</xdr:colOff>
      <xdr:row>32</xdr:row>
      <xdr:rowOff>1887</xdr:rowOff>
    </xdr:to>
    <xdr:cxnSp macro="">
      <xdr:nvCxnSpPr>
        <xdr:cNvPr id="150" name="直線コネクタ 149"/>
        <xdr:cNvCxnSpPr/>
      </xdr:nvCxnSpPr>
      <xdr:spPr>
        <a:xfrm flipV="1">
          <a:off x="12560300" y="6216015"/>
          <a:ext cx="762000" cy="4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48088</xdr:rowOff>
    </xdr:from>
    <xdr:to>
      <xdr:col>60</xdr:col>
      <xdr:colOff>123825</xdr:colOff>
      <xdr:row>32</xdr:row>
      <xdr:rowOff>149688</xdr:rowOff>
    </xdr:to>
    <xdr:sp macro="" textlink="">
      <xdr:nvSpPr>
        <xdr:cNvPr id="151" name="楕円 150"/>
        <xdr:cNvSpPr/>
      </xdr:nvSpPr>
      <xdr:spPr>
        <a:xfrm>
          <a:off x="11747500" y="63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1887</xdr:rowOff>
    </xdr:from>
    <xdr:to>
      <xdr:col>64</xdr:col>
      <xdr:colOff>73025</xdr:colOff>
      <xdr:row>32</xdr:row>
      <xdr:rowOff>98888</xdr:rowOff>
    </xdr:to>
    <xdr:cxnSp macro="">
      <xdr:nvCxnSpPr>
        <xdr:cNvPr id="152" name="直線コネクタ 151"/>
        <xdr:cNvCxnSpPr/>
      </xdr:nvCxnSpPr>
      <xdr:spPr>
        <a:xfrm flipV="1">
          <a:off x="11798300" y="6259812"/>
          <a:ext cx="762000" cy="9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88808</xdr:rowOff>
    </xdr:from>
    <xdr:ext cx="469744" cy="259045"/>
    <xdr:sp macro="" textlink="">
      <xdr:nvSpPr>
        <xdr:cNvPr id="153" name="n_1aveValue債務償還比率"/>
        <xdr:cNvSpPr txBox="1"/>
      </xdr:nvSpPr>
      <xdr:spPr>
        <a:xfrm>
          <a:off x="13836727" y="617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102488</xdr:rowOff>
    </xdr:from>
    <xdr:ext cx="469744" cy="259045"/>
    <xdr:sp macro="" textlink="">
      <xdr:nvSpPr>
        <xdr:cNvPr id="154" name="n_2aveValue債務償還比率"/>
        <xdr:cNvSpPr txBox="1"/>
      </xdr:nvSpPr>
      <xdr:spPr>
        <a:xfrm>
          <a:off x="13087427" y="584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106035</xdr:rowOff>
    </xdr:from>
    <xdr:ext cx="469744" cy="259045"/>
    <xdr:sp macro="" textlink="">
      <xdr:nvSpPr>
        <xdr:cNvPr id="155" name="n_3aveValue債務償還比率"/>
        <xdr:cNvSpPr txBox="1"/>
      </xdr:nvSpPr>
      <xdr:spPr>
        <a:xfrm>
          <a:off x="12325427" y="584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130092</xdr:rowOff>
    </xdr:from>
    <xdr:ext cx="469744" cy="259045"/>
    <xdr:sp macro="" textlink="">
      <xdr:nvSpPr>
        <xdr:cNvPr id="156" name="n_4aveValue債務償還比率"/>
        <xdr:cNvSpPr txBox="1"/>
      </xdr:nvSpPr>
      <xdr:spPr>
        <a:xfrm>
          <a:off x="11563427" y="58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86141</xdr:rowOff>
    </xdr:from>
    <xdr:ext cx="469744" cy="259045"/>
    <xdr:sp macro="" textlink="">
      <xdr:nvSpPr>
        <xdr:cNvPr id="157" name="n_1mainValue債務償還比率"/>
        <xdr:cNvSpPr txBox="1"/>
      </xdr:nvSpPr>
      <xdr:spPr>
        <a:xfrm>
          <a:off x="13836727" y="5829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17</xdr:rowOff>
    </xdr:from>
    <xdr:ext cx="469744" cy="259045"/>
    <xdr:sp macro="" textlink="">
      <xdr:nvSpPr>
        <xdr:cNvPr id="158" name="n_2mainValue債務償還比率"/>
        <xdr:cNvSpPr txBox="1"/>
      </xdr:nvSpPr>
      <xdr:spPr>
        <a:xfrm>
          <a:off x="13087427" y="625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43814</xdr:rowOff>
    </xdr:from>
    <xdr:ext cx="469744" cy="259045"/>
    <xdr:sp macro="" textlink="">
      <xdr:nvSpPr>
        <xdr:cNvPr id="159" name="n_3mainValue債務償還比率"/>
        <xdr:cNvSpPr txBox="1"/>
      </xdr:nvSpPr>
      <xdr:spPr>
        <a:xfrm>
          <a:off x="12325427" y="630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140815</xdr:rowOff>
    </xdr:from>
    <xdr:ext cx="469744" cy="259045"/>
    <xdr:sp macro="" textlink="">
      <xdr:nvSpPr>
        <xdr:cNvPr id="160" name="n_4mainValue債務償還比率"/>
        <xdr:cNvSpPr txBox="1"/>
      </xdr:nvSpPr>
      <xdr:spPr>
        <a:xfrm>
          <a:off x="11563427" y="639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152,506
149,303
82.41
70,974,439
68,505,800
1,724,430
31,301,335
43,248,567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159476</xdr:rowOff>
    </xdr:from>
    <xdr:to>
      <xdr:col>24</xdr:col>
      <xdr:colOff>62865</xdr:colOff>
      <xdr:row>41</xdr:row>
      <xdr:rowOff>138249</xdr:rowOff>
    </xdr:to>
    <xdr:cxnSp macro="">
      <xdr:nvCxnSpPr>
        <xdr:cNvPr id="58" name="直線コネクタ 57"/>
        <xdr:cNvCxnSpPr/>
      </xdr:nvCxnSpPr>
      <xdr:spPr>
        <a:xfrm flipV="1">
          <a:off x="4634865" y="5817326"/>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142076</xdr:rowOff>
    </xdr:from>
    <xdr:ext cx="405111" cy="259045"/>
    <xdr:sp macro="" textlink="">
      <xdr:nvSpPr>
        <xdr:cNvPr id="59" name="【道路】&#10;有形固定資産減価償却率最小値テキスト"/>
        <xdr:cNvSpPr txBox="1"/>
      </xdr:nvSpPr>
      <xdr:spPr>
        <a:xfrm>
          <a:off x="4673600" y="717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138249</xdr:rowOff>
    </xdr:from>
    <xdr:to>
      <xdr:col>24</xdr:col>
      <xdr:colOff>152400</xdr:colOff>
      <xdr:row>41</xdr:row>
      <xdr:rowOff>138249</xdr:rowOff>
    </xdr:to>
    <xdr:cxnSp macro="">
      <xdr:nvCxnSpPr>
        <xdr:cNvPr id="60" name="直線コネクタ 59"/>
        <xdr:cNvCxnSpPr/>
      </xdr:nvCxnSpPr>
      <xdr:spPr>
        <a:xfrm>
          <a:off x="4546600" y="716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106153</xdr:rowOff>
    </xdr:from>
    <xdr:ext cx="340478" cy="259045"/>
    <xdr:sp macro="" textlink="">
      <xdr:nvSpPr>
        <xdr:cNvPr id="61" name="【道路】&#10;有形固定資産減価償却率最大値テキスト"/>
        <xdr:cNvSpPr txBox="1"/>
      </xdr:nvSpPr>
      <xdr:spPr>
        <a:xfrm>
          <a:off x="4673600" y="559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546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69142</xdr:rowOff>
    </xdr:from>
    <xdr:ext cx="405111" cy="259045"/>
    <xdr:sp macro="" textlink="">
      <xdr:nvSpPr>
        <xdr:cNvPr id="63" name="【道路】&#10;有形固定資産減価償却率平均値テキスト"/>
        <xdr:cNvSpPr txBox="1"/>
      </xdr:nvSpPr>
      <xdr:spPr>
        <a:xfrm>
          <a:off x="4673600" y="6584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90715</xdr:rowOff>
    </xdr:from>
    <xdr:to>
      <xdr:col>24</xdr:col>
      <xdr:colOff>114300</xdr:colOff>
      <xdr:row>39</xdr:row>
      <xdr:rowOff>20865</xdr:rowOff>
    </xdr:to>
    <xdr:sp macro="" textlink="">
      <xdr:nvSpPr>
        <xdr:cNvPr id="64" name="フローチャート: 判断 63"/>
        <xdr:cNvSpPr/>
      </xdr:nvSpPr>
      <xdr:spPr>
        <a:xfrm>
          <a:off x="45847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66222</xdr:rowOff>
    </xdr:from>
    <xdr:to>
      <xdr:col>20</xdr:col>
      <xdr:colOff>38100</xdr:colOff>
      <xdr:row>38</xdr:row>
      <xdr:rowOff>167822</xdr:rowOff>
    </xdr:to>
    <xdr:sp macro="" textlink="">
      <xdr:nvSpPr>
        <xdr:cNvPr id="65" name="フローチャート: 判断 64"/>
        <xdr:cNvSpPr/>
      </xdr:nvSpPr>
      <xdr:spPr>
        <a:xfrm>
          <a:off x="3746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46627</xdr:rowOff>
    </xdr:from>
    <xdr:to>
      <xdr:col>15</xdr:col>
      <xdr:colOff>101600</xdr:colOff>
      <xdr:row>38</xdr:row>
      <xdr:rowOff>148227</xdr:rowOff>
    </xdr:to>
    <xdr:sp macro="" textlink="">
      <xdr:nvSpPr>
        <xdr:cNvPr id="66" name="フローチャート: 判断 65"/>
        <xdr:cNvSpPr/>
      </xdr:nvSpPr>
      <xdr:spPr>
        <a:xfrm>
          <a:off x="2857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30299</xdr:rowOff>
    </xdr:from>
    <xdr:to>
      <xdr:col>10</xdr:col>
      <xdr:colOff>165100</xdr:colOff>
      <xdr:row>38</xdr:row>
      <xdr:rowOff>131899</xdr:rowOff>
    </xdr:to>
    <xdr:sp macro="" textlink="">
      <xdr:nvSpPr>
        <xdr:cNvPr id="67" name="フローチャート: 判断 66"/>
        <xdr:cNvSpPr/>
      </xdr:nvSpPr>
      <xdr:spPr>
        <a:xfrm>
          <a:off x="1968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147864</xdr:rowOff>
    </xdr:from>
    <xdr:to>
      <xdr:col>24</xdr:col>
      <xdr:colOff>114300</xdr:colOff>
      <xdr:row>37</xdr:row>
      <xdr:rowOff>78014</xdr:rowOff>
    </xdr:to>
    <xdr:sp macro="" textlink="">
      <xdr:nvSpPr>
        <xdr:cNvPr id="74" name="楕円 73"/>
        <xdr:cNvSpPr/>
      </xdr:nvSpPr>
      <xdr:spPr>
        <a:xfrm>
          <a:off x="4584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170741</xdr:rowOff>
    </xdr:from>
    <xdr:ext cx="405111" cy="259045"/>
    <xdr:sp macro="" textlink="">
      <xdr:nvSpPr>
        <xdr:cNvPr id="75" name="【道路】&#10;有形固定資産減価償却率該当値テキスト"/>
        <xdr:cNvSpPr txBox="1"/>
      </xdr:nvSpPr>
      <xdr:spPr>
        <a:xfrm>
          <a:off x="4673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125004</xdr:rowOff>
    </xdr:from>
    <xdr:to>
      <xdr:col>20</xdr:col>
      <xdr:colOff>38100</xdr:colOff>
      <xdr:row>37</xdr:row>
      <xdr:rowOff>55154</xdr:rowOff>
    </xdr:to>
    <xdr:sp macro="" textlink="">
      <xdr:nvSpPr>
        <xdr:cNvPr id="76" name="楕円 75"/>
        <xdr:cNvSpPr/>
      </xdr:nvSpPr>
      <xdr:spPr>
        <a:xfrm>
          <a:off x="3746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xdr:rowOff>
    </xdr:from>
    <xdr:to>
      <xdr:col>24</xdr:col>
      <xdr:colOff>63500</xdr:colOff>
      <xdr:row>37</xdr:row>
      <xdr:rowOff>27214</xdr:rowOff>
    </xdr:to>
    <xdr:cxnSp macro="">
      <xdr:nvCxnSpPr>
        <xdr:cNvPr id="77" name="直線コネクタ 76"/>
        <xdr:cNvCxnSpPr/>
      </xdr:nvCxnSpPr>
      <xdr:spPr>
        <a:xfrm>
          <a:off x="3797300" y="63480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103777</xdr:rowOff>
    </xdr:from>
    <xdr:to>
      <xdr:col>15</xdr:col>
      <xdr:colOff>101600</xdr:colOff>
      <xdr:row>37</xdr:row>
      <xdr:rowOff>33927</xdr:rowOff>
    </xdr:to>
    <xdr:sp macro="" textlink="">
      <xdr:nvSpPr>
        <xdr:cNvPr id="78" name="楕円 77"/>
        <xdr:cNvSpPr/>
      </xdr:nvSpPr>
      <xdr:spPr>
        <a:xfrm>
          <a:off x="2857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154577</xdr:rowOff>
    </xdr:from>
    <xdr:to>
      <xdr:col>19</xdr:col>
      <xdr:colOff>177800</xdr:colOff>
      <xdr:row>37</xdr:row>
      <xdr:rowOff>4354</xdr:rowOff>
    </xdr:to>
    <xdr:cxnSp macro="">
      <xdr:nvCxnSpPr>
        <xdr:cNvPr id="79" name="直線コネクタ 78"/>
        <xdr:cNvCxnSpPr/>
      </xdr:nvCxnSpPr>
      <xdr:spPr>
        <a:xfrm>
          <a:off x="2908300" y="632677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80917</xdr:rowOff>
    </xdr:from>
    <xdr:to>
      <xdr:col>10</xdr:col>
      <xdr:colOff>165100</xdr:colOff>
      <xdr:row>37</xdr:row>
      <xdr:rowOff>11067</xdr:rowOff>
    </xdr:to>
    <xdr:sp macro="" textlink="">
      <xdr:nvSpPr>
        <xdr:cNvPr id="80" name="楕円 79"/>
        <xdr:cNvSpPr/>
      </xdr:nvSpPr>
      <xdr:spPr>
        <a:xfrm>
          <a:off x="1968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131717</xdr:rowOff>
    </xdr:from>
    <xdr:to>
      <xdr:col>15</xdr:col>
      <xdr:colOff>50800</xdr:colOff>
      <xdr:row>36</xdr:row>
      <xdr:rowOff>154577</xdr:rowOff>
    </xdr:to>
    <xdr:cxnSp macro="">
      <xdr:nvCxnSpPr>
        <xdr:cNvPr id="81" name="直線コネクタ 80"/>
        <xdr:cNvCxnSpPr/>
      </xdr:nvCxnSpPr>
      <xdr:spPr>
        <a:xfrm>
          <a:off x="2019300" y="630391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58057</xdr:rowOff>
    </xdr:from>
    <xdr:to>
      <xdr:col>6</xdr:col>
      <xdr:colOff>38100</xdr:colOff>
      <xdr:row>36</xdr:row>
      <xdr:rowOff>159657</xdr:rowOff>
    </xdr:to>
    <xdr:sp macro="" textlink="">
      <xdr:nvSpPr>
        <xdr:cNvPr id="82" name="楕円 81"/>
        <xdr:cNvSpPr/>
      </xdr:nvSpPr>
      <xdr:spPr>
        <a:xfrm>
          <a:off x="107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108857</xdr:rowOff>
    </xdr:from>
    <xdr:to>
      <xdr:col>10</xdr:col>
      <xdr:colOff>114300</xdr:colOff>
      <xdr:row>36</xdr:row>
      <xdr:rowOff>131717</xdr:rowOff>
    </xdr:to>
    <xdr:cxnSp macro="">
      <xdr:nvCxnSpPr>
        <xdr:cNvPr id="83" name="直線コネクタ 82"/>
        <xdr:cNvCxnSpPr/>
      </xdr:nvCxnSpPr>
      <xdr:spPr>
        <a:xfrm>
          <a:off x="1130300" y="628105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158949</xdr:rowOff>
    </xdr:from>
    <xdr:ext cx="405111" cy="259045"/>
    <xdr:sp macro="" textlink="">
      <xdr:nvSpPr>
        <xdr:cNvPr id="84" name="n_1aveValue【道路】&#10;有形固定資産減価償却率"/>
        <xdr:cNvSpPr txBox="1"/>
      </xdr:nvSpPr>
      <xdr:spPr>
        <a:xfrm>
          <a:off x="35820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139354</xdr:rowOff>
    </xdr:from>
    <xdr:ext cx="405111" cy="259045"/>
    <xdr:sp macro="" textlink="">
      <xdr:nvSpPr>
        <xdr:cNvPr id="85" name="n_2aveValue【道路】&#10;有形固定資産減価償却率"/>
        <xdr:cNvSpPr txBox="1"/>
      </xdr:nvSpPr>
      <xdr:spPr>
        <a:xfrm>
          <a:off x="2705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123026</xdr:rowOff>
    </xdr:from>
    <xdr:ext cx="405111" cy="259045"/>
    <xdr:sp macro="" textlink="">
      <xdr:nvSpPr>
        <xdr:cNvPr id="86" name="n_3aveValue【道路】&#10;有形固定資産減価償却率"/>
        <xdr:cNvSpPr txBox="1"/>
      </xdr:nvSpPr>
      <xdr:spPr>
        <a:xfrm>
          <a:off x="1816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101799</xdr:rowOff>
    </xdr:from>
    <xdr:ext cx="405111" cy="259045"/>
    <xdr:sp macro="" textlink="">
      <xdr:nvSpPr>
        <xdr:cNvPr id="87" name="n_4aveValue【道路】&#10;有形固定資産減価償却率"/>
        <xdr:cNvSpPr txBox="1"/>
      </xdr:nvSpPr>
      <xdr:spPr>
        <a:xfrm>
          <a:off x="927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71681</xdr:rowOff>
    </xdr:from>
    <xdr:ext cx="405111" cy="259045"/>
    <xdr:sp macro="" textlink="">
      <xdr:nvSpPr>
        <xdr:cNvPr id="88" name="n_1mainValue【道路】&#10;有形固定資産減価償却率"/>
        <xdr:cNvSpPr txBox="1"/>
      </xdr:nvSpPr>
      <xdr:spPr>
        <a:xfrm>
          <a:off x="3582044" y="607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50454</xdr:rowOff>
    </xdr:from>
    <xdr:ext cx="405111" cy="259045"/>
    <xdr:sp macro="" textlink="">
      <xdr:nvSpPr>
        <xdr:cNvPr id="89" name="n_2mainValue【道路】&#10;有形固定資産減価償却率"/>
        <xdr:cNvSpPr txBox="1"/>
      </xdr:nvSpPr>
      <xdr:spPr>
        <a:xfrm>
          <a:off x="27057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27594</xdr:rowOff>
    </xdr:from>
    <xdr:ext cx="405111" cy="259045"/>
    <xdr:sp macro="" textlink="">
      <xdr:nvSpPr>
        <xdr:cNvPr id="90" name="n_3mainValue【道路】&#10;有形固定資産減価償却率"/>
        <xdr:cNvSpPr txBox="1"/>
      </xdr:nvSpPr>
      <xdr:spPr>
        <a:xfrm>
          <a:off x="1816744"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4734</xdr:rowOff>
    </xdr:from>
    <xdr:ext cx="405111" cy="259045"/>
    <xdr:sp macro="" textlink="">
      <xdr:nvSpPr>
        <xdr:cNvPr id="91" name="n_4mainValue【道路】&#10;有形固定資産減価償却率"/>
        <xdr:cNvSpPr txBox="1"/>
      </xdr:nvSpPr>
      <xdr:spPr>
        <a:xfrm>
          <a:off x="927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128550</xdr:rowOff>
    </xdr:from>
    <xdr:to>
      <xdr:col>54</xdr:col>
      <xdr:colOff>189865</xdr:colOff>
      <xdr:row>41</xdr:row>
      <xdr:rowOff>93756</xdr:rowOff>
    </xdr:to>
    <xdr:cxnSp macro="">
      <xdr:nvCxnSpPr>
        <xdr:cNvPr id="113" name="直線コネクタ 112"/>
        <xdr:cNvCxnSpPr/>
      </xdr:nvCxnSpPr>
      <xdr:spPr>
        <a:xfrm flipV="1">
          <a:off x="10476865" y="5957850"/>
          <a:ext cx="0" cy="116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97583</xdr:rowOff>
    </xdr:from>
    <xdr:ext cx="469744" cy="259045"/>
    <xdr:sp macro="" textlink="">
      <xdr:nvSpPr>
        <xdr:cNvPr id="114" name="【道路】&#10;一人当たり延長最小値テキスト"/>
        <xdr:cNvSpPr txBox="1"/>
      </xdr:nvSpPr>
      <xdr:spPr>
        <a:xfrm>
          <a:off x="10515600" y="712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93756</xdr:rowOff>
    </xdr:from>
    <xdr:to>
      <xdr:col>55</xdr:col>
      <xdr:colOff>88900</xdr:colOff>
      <xdr:row>41</xdr:row>
      <xdr:rowOff>93756</xdr:rowOff>
    </xdr:to>
    <xdr:cxnSp macro="">
      <xdr:nvCxnSpPr>
        <xdr:cNvPr id="115" name="直線コネクタ 114"/>
        <xdr:cNvCxnSpPr/>
      </xdr:nvCxnSpPr>
      <xdr:spPr>
        <a:xfrm>
          <a:off x="10388600" y="712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75227</xdr:rowOff>
    </xdr:from>
    <xdr:ext cx="534377" cy="259045"/>
    <xdr:sp macro="" textlink="">
      <xdr:nvSpPr>
        <xdr:cNvPr id="116" name="【道路】&#10;一人当たり延長最大値テキスト"/>
        <xdr:cNvSpPr txBox="1"/>
      </xdr:nvSpPr>
      <xdr:spPr>
        <a:xfrm>
          <a:off x="10515600" y="573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128550</xdr:rowOff>
    </xdr:from>
    <xdr:to>
      <xdr:col>55</xdr:col>
      <xdr:colOff>88900</xdr:colOff>
      <xdr:row>34</xdr:row>
      <xdr:rowOff>128550</xdr:rowOff>
    </xdr:to>
    <xdr:cxnSp macro="">
      <xdr:nvCxnSpPr>
        <xdr:cNvPr id="117" name="直線コネクタ 116"/>
        <xdr:cNvCxnSpPr/>
      </xdr:nvCxnSpPr>
      <xdr:spPr>
        <a:xfrm>
          <a:off x="10388600" y="59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44380</xdr:rowOff>
    </xdr:from>
    <xdr:ext cx="469744" cy="259045"/>
    <xdr:sp macro="" textlink="">
      <xdr:nvSpPr>
        <xdr:cNvPr id="118" name="【道路】&#10;一人当たり延長平均値テキスト"/>
        <xdr:cNvSpPr txBox="1"/>
      </xdr:nvSpPr>
      <xdr:spPr>
        <a:xfrm>
          <a:off x="10515600" y="6902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65953</xdr:rowOff>
    </xdr:from>
    <xdr:to>
      <xdr:col>55</xdr:col>
      <xdr:colOff>50800</xdr:colOff>
      <xdr:row>40</xdr:row>
      <xdr:rowOff>167553</xdr:rowOff>
    </xdr:to>
    <xdr:sp macro="" textlink="">
      <xdr:nvSpPr>
        <xdr:cNvPr id="119" name="フローチャート: 判断 118"/>
        <xdr:cNvSpPr/>
      </xdr:nvSpPr>
      <xdr:spPr>
        <a:xfrm>
          <a:off x="104267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56993</xdr:rowOff>
    </xdr:from>
    <xdr:to>
      <xdr:col>50</xdr:col>
      <xdr:colOff>165100</xdr:colOff>
      <xdr:row>40</xdr:row>
      <xdr:rowOff>158593</xdr:rowOff>
    </xdr:to>
    <xdr:sp macro="" textlink="">
      <xdr:nvSpPr>
        <xdr:cNvPr id="120" name="フローチャート: 判断 119"/>
        <xdr:cNvSpPr/>
      </xdr:nvSpPr>
      <xdr:spPr>
        <a:xfrm>
          <a:off x="9588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56947</xdr:rowOff>
    </xdr:from>
    <xdr:to>
      <xdr:col>46</xdr:col>
      <xdr:colOff>38100</xdr:colOff>
      <xdr:row>40</xdr:row>
      <xdr:rowOff>158547</xdr:rowOff>
    </xdr:to>
    <xdr:sp macro="" textlink="">
      <xdr:nvSpPr>
        <xdr:cNvPr id="121" name="フローチャート: 判断 120"/>
        <xdr:cNvSpPr/>
      </xdr:nvSpPr>
      <xdr:spPr>
        <a:xfrm>
          <a:off x="8699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61153</xdr:rowOff>
    </xdr:from>
    <xdr:to>
      <xdr:col>41</xdr:col>
      <xdr:colOff>101600</xdr:colOff>
      <xdr:row>40</xdr:row>
      <xdr:rowOff>162753</xdr:rowOff>
    </xdr:to>
    <xdr:sp macro="" textlink="">
      <xdr:nvSpPr>
        <xdr:cNvPr id="122" name="フローチャート: 判断 121"/>
        <xdr:cNvSpPr/>
      </xdr:nvSpPr>
      <xdr:spPr>
        <a:xfrm>
          <a:off x="7810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37241</xdr:rowOff>
    </xdr:from>
    <xdr:to>
      <xdr:col>36</xdr:col>
      <xdr:colOff>165100</xdr:colOff>
      <xdr:row>40</xdr:row>
      <xdr:rowOff>138841</xdr:rowOff>
    </xdr:to>
    <xdr:sp macro="" textlink="">
      <xdr:nvSpPr>
        <xdr:cNvPr id="123" name="フローチャート: 判断 122"/>
        <xdr:cNvSpPr/>
      </xdr:nvSpPr>
      <xdr:spPr>
        <a:xfrm>
          <a:off x="6921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32029</xdr:rowOff>
    </xdr:from>
    <xdr:to>
      <xdr:col>55</xdr:col>
      <xdr:colOff>50800</xdr:colOff>
      <xdr:row>39</xdr:row>
      <xdr:rowOff>133629</xdr:rowOff>
    </xdr:to>
    <xdr:sp macro="" textlink="">
      <xdr:nvSpPr>
        <xdr:cNvPr id="129" name="楕円 128"/>
        <xdr:cNvSpPr/>
      </xdr:nvSpPr>
      <xdr:spPr>
        <a:xfrm>
          <a:off x="10426700" y="671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54906</xdr:rowOff>
    </xdr:from>
    <xdr:ext cx="469744" cy="259045"/>
    <xdr:sp macro="" textlink="">
      <xdr:nvSpPr>
        <xdr:cNvPr id="130" name="【道路】&#10;一人当たり延長該当値テキスト"/>
        <xdr:cNvSpPr txBox="1"/>
      </xdr:nvSpPr>
      <xdr:spPr>
        <a:xfrm>
          <a:off x="10515600" y="65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33172</xdr:rowOff>
    </xdr:from>
    <xdr:to>
      <xdr:col>50</xdr:col>
      <xdr:colOff>165100</xdr:colOff>
      <xdr:row>39</xdr:row>
      <xdr:rowOff>134772</xdr:rowOff>
    </xdr:to>
    <xdr:sp macro="" textlink="">
      <xdr:nvSpPr>
        <xdr:cNvPr id="131" name="楕円 130"/>
        <xdr:cNvSpPr/>
      </xdr:nvSpPr>
      <xdr:spPr>
        <a:xfrm>
          <a:off x="9588500" y="67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82829</xdr:rowOff>
    </xdr:from>
    <xdr:to>
      <xdr:col>55</xdr:col>
      <xdr:colOff>0</xdr:colOff>
      <xdr:row>39</xdr:row>
      <xdr:rowOff>83972</xdr:rowOff>
    </xdr:to>
    <xdr:cxnSp macro="">
      <xdr:nvCxnSpPr>
        <xdr:cNvPr id="132" name="直線コネクタ 131"/>
        <xdr:cNvCxnSpPr/>
      </xdr:nvCxnSpPr>
      <xdr:spPr>
        <a:xfrm flipV="1">
          <a:off x="9639300" y="676937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34909</xdr:rowOff>
    </xdr:from>
    <xdr:to>
      <xdr:col>46</xdr:col>
      <xdr:colOff>38100</xdr:colOff>
      <xdr:row>39</xdr:row>
      <xdr:rowOff>136509</xdr:rowOff>
    </xdr:to>
    <xdr:sp macro="" textlink="">
      <xdr:nvSpPr>
        <xdr:cNvPr id="133" name="楕円 132"/>
        <xdr:cNvSpPr/>
      </xdr:nvSpPr>
      <xdr:spPr>
        <a:xfrm>
          <a:off x="8699500" y="672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83972</xdr:rowOff>
    </xdr:from>
    <xdr:to>
      <xdr:col>50</xdr:col>
      <xdr:colOff>114300</xdr:colOff>
      <xdr:row>39</xdr:row>
      <xdr:rowOff>85709</xdr:rowOff>
    </xdr:to>
    <xdr:cxnSp macro="">
      <xdr:nvCxnSpPr>
        <xdr:cNvPr id="134" name="直線コネクタ 133"/>
        <xdr:cNvCxnSpPr/>
      </xdr:nvCxnSpPr>
      <xdr:spPr>
        <a:xfrm flipV="1">
          <a:off x="8750300" y="677052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41494</xdr:rowOff>
    </xdr:from>
    <xdr:to>
      <xdr:col>41</xdr:col>
      <xdr:colOff>101600</xdr:colOff>
      <xdr:row>39</xdr:row>
      <xdr:rowOff>143094</xdr:rowOff>
    </xdr:to>
    <xdr:sp macro="" textlink="">
      <xdr:nvSpPr>
        <xdr:cNvPr id="135" name="楕円 134"/>
        <xdr:cNvSpPr/>
      </xdr:nvSpPr>
      <xdr:spPr>
        <a:xfrm>
          <a:off x="7810500" y="672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85709</xdr:rowOff>
    </xdr:from>
    <xdr:to>
      <xdr:col>45</xdr:col>
      <xdr:colOff>177800</xdr:colOff>
      <xdr:row>39</xdr:row>
      <xdr:rowOff>92294</xdr:rowOff>
    </xdr:to>
    <xdr:cxnSp macro="">
      <xdr:nvCxnSpPr>
        <xdr:cNvPr id="136" name="直線コネクタ 135"/>
        <xdr:cNvCxnSpPr/>
      </xdr:nvCxnSpPr>
      <xdr:spPr>
        <a:xfrm flipV="1">
          <a:off x="7861300" y="6772259"/>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41814</xdr:rowOff>
    </xdr:from>
    <xdr:to>
      <xdr:col>36</xdr:col>
      <xdr:colOff>165100</xdr:colOff>
      <xdr:row>39</xdr:row>
      <xdr:rowOff>143414</xdr:rowOff>
    </xdr:to>
    <xdr:sp macro="" textlink="">
      <xdr:nvSpPr>
        <xdr:cNvPr id="137" name="楕円 136"/>
        <xdr:cNvSpPr/>
      </xdr:nvSpPr>
      <xdr:spPr>
        <a:xfrm>
          <a:off x="6921500" y="67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92294</xdr:rowOff>
    </xdr:from>
    <xdr:to>
      <xdr:col>41</xdr:col>
      <xdr:colOff>50800</xdr:colOff>
      <xdr:row>39</xdr:row>
      <xdr:rowOff>92614</xdr:rowOff>
    </xdr:to>
    <xdr:cxnSp macro="">
      <xdr:nvCxnSpPr>
        <xdr:cNvPr id="138" name="直線コネクタ 137"/>
        <xdr:cNvCxnSpPr/>
      </xdr:nvCxnSpPr>
      <xdr:spPr>
        <a:xfrm flipV="1">
          <a:off x="6972300" y="677884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149720</xdr:rowOff>
    </xdr:from>
    <xdr:ext cx="469744" cy="259045"/>
    <xdr:sp macro="" textlink="">
      <xdr:nvSpPr>
        <xdr:cNvPr id="139" name="n_1aveValue【道路】&#10;一人当たり延長"/>
        <xdr:cNvSpPr txBox="1"/>
      </xdr:nvSpPr>
      <xdr:spPr>
        <a:xfrm>
          <a:off x="9391727" y="70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149674</xdr:rowOff>
    </xdr:from>
    <xdr:ext cx="469744" cy="259045"/>
    <xdr:sp macro="" textlink="">
      <xdr:nvSpPr>
        <xdr:cNvPr id="140" name="n_2aveValue【道路】&#10;一人当たり延長"/>
        <xdr:cNvSpPr txBox="1"/>
      </xdr:nvSpPr>
      <xdr:spPr>
        <a:xfrm>
          <a:off x="8515427" y="700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153880</xdr:rowOff>
    </xdr:from>
    <xdr:ext cx="469744" cy="259045"/>
    <xdr:sp macro="" textlink="">
      <xdr:nvSpPr>
        <xdr:cNvPr id="141" name="n_3aveValue【道路】&#10;一人当たり延長"/>
        <xdr:cNvSpPr txBox="1"/>
      </xdr:nvSpPr>
      <xdr:spPr>
        <a:xfrm>
          <a:off x="76264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129968</xdr:rowOff>
    </xdr:from>
    <xdr:ext cx="469744" cy="259045"/>
    <xdr:sp macro="" textlink="">
      <xdr:nvSpPr>
        <xdr:cNvPr id="142" name="n_4aveValue【道路】&#10;一人当たり延長"/>
        <xdr:cNvSpPr txBox="1"/>
      </xdr:nvSpPr>
      <xdr:spPr>
        <a:xfrm>
          <a:off x="6737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151299</xdr:rowOff>
    </xdr:from>
    <xdr:ext cx="469744" cy="259045"/>
    <xdr:sp macro="" textlink="">
      <xdr:nvSpPr>
        <xdr:cNvPr id="143" name="n_1mainValue【道路】&#10;一人当たり延長"/>
        <xdr:cNvSpPr txBox="1"/>
      </xdr:nvSpPr>
      <xdr:spPr>
        <a:xfrm>
          <a:off x="9391727" y="649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153036</xdr:rowOff>
    </xdr:from>
    <xdr:ext cx="469744" cy="259045"/>
    <xdr:sp macro="" textlink="">
      <xdr:nvSpPr>
        <xdr:cNvPr id="144" name="n_2mainValue【道路】&#10;一人当たり延長"/>
        <xdr:cNvSpPr txBox="1"/>
      </xdr:nvSpPr>
      <xdr:spPr>
        <a:xfrm>
          <a:off x="8515427" y="649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159621</xdr:rowOff>
    </xdr:from>
    <xdr:ext cx="469744" cy="259045"/>
    <xdr:sp macro="" textlink="">
      <xdr:nvSpPr>
        <xdr:cNvPr id="145" name="n_3mainValue【道路】&#10;一人当たり延長"/>
        <xdr:cNvSpPr txBox="1"/>
      </xdr:nvSpPr>
      <xdr:spPr>
        <a:xfrm>
          <a:off x="7626427" y="650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159941</xdr:rowOff>
    </xdr:from>
    <xdr:ext cx="469744" cy="259045"/>
    <xdr:sp macro="" textlink="">
      <xdr:nvSpPr>
        <xdr:cNvPr id="146" name="n_4mainValue【道路】&#10;一人当たり延長"/>
        <xdr:cNvSpPr txBox="1"/>
      </xdr:nvSpPr>
      <xdr:spPr>
        <a:xfrm>
          <a:off x="6737427" y="650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163830</xdr:rowOff>
    </xdr:to>
    <xdr:cxnSp macro="">
      <xdr:nvCxnSpPr>
        <xdr:cNvPr id="170" name="直線コネクタ 169"/>
        <xdr:cNvCxnSpPr/>
      </xdr:nvCxnSpPr>
      <xdr:spPr>
        <a:xfrm flipV="1">
          <a:off x="4634865" y="958977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167657</xdr:rowOff>
    </xdr:from>
    <xdr:ext cx="405111" cy="259045"/>
    <xdr:sp macro="" textlink="">
      <xdr:nvSpPr>
        <xdr:cNvPr id="171" name="【橋りょう・トンネル】&#10;有形固定資産減価償却率最小値テキスト"/>
        <xdr:cNvSpPr txBox="1"/>
      </xdr:nvSpPr>
      <xdr:spPr>
        <a:xfrm>
          <a:off x="4673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163830</xdr:rowOff>
    </xdr:from>
    <xdr:to>
      <xdr:col>24</xdr:col>
      <xdr:colOff>152400</xdr:colOff>
      <xdr:row>64</xdr:row>
      <xdr:rowOff>163830</xdr:rowOff>
    </xdr:to>
    <xdr:cxnSp macro="">
      <xdr:nvCxnSpPr>
        <xdr:cNvPr id="172" name="直線コネクタ 171"/>
        <xdr:cNvCxnSpPr/>
      </xdr:nvCxnSpPr>
      <xdr:spPr>
        <a:xfrm>
          <a:off x="4546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42562</xdr:rowOff>
    </xdr:from>
    <xdr:ext cx="405111" cy="259045"/>
    <xdr:sp macro="" textlink="">
      <xdr:nvSpPr>
        <xdr:cNvPr id="175" name="【橋りょう・トンネル】&#10;有形固定資産減価償却率平均値テキスト"/>
        <xdr:cNvSpPr txBox="1"/>
      </xdr:nvSpPr>
      <xdr:spPr>
        <a:xfrm>
          <a:off x="4673600" y="10501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19685</xdr:rowOff>
    </xdr:from>
    <xdr:to>
      <xdr:col>24</xdr:col>
      <xdr:colOff>114300</xdr:colOff>
      <xdr:row>62</xdr:row>
      <xdr:rowOff>121285</xdr:rowOff>
    </xdr:to>
    <xdr:sp macro="" textlink="">
      <xdr:nvSpPr>
        <xdr:cNvPr id="176" name="フローチャート: 判断 175"/>
        <xdr:cNvSpPr/>
      </xdr:nvSpPr>
      <xdr:spPr>
        <a:xfrm>
          <a:off x="45847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77" name="フローチャート: 判断 176"/>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133985</xdr:rowOff>
    </xdr:from>
    <xdr:to>
      <xdr:col>15</xdr:col>
      <xdr:colOff>101600</xdr:colOff>
      <xdr:row>62</xdr:row>
      <xdr:rowOff>64135</xdr:rowOff>
    </xdr:to>
    <xdr:sp macro="" textlink="">
      <xdr:nvSpPr>
        <xdr:cNvPr id="178" name="フローチャート: 判断 177"/>
        <xdr:cNvSpPr/>
      </xdr:nvSpPr>
      <xdr:spPr>
        <a:xfrm>
          <a:off x="2857500" y="105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107315</xdr:rowOff>
    </xdr:from>
    <xdr:to>
      <xdr:col>10</xdr:col>
      <xdr:colOff>165100</xdr:colOff>
      <xdr:row>62</xdr:row>
      <xdr:rowOff>37465</xdr:rowOff>
    </xdr:to>
    <xdr:sp macro="" textlink="">
      <xdr:nvSpPr>
        <xdr:cNvPr id="179" name="フローチャート: 判断 178"/>
        <xdr:cNvSpPr/>
      </xdr:nvSpPr>
      <xdr:spPr>
        <a:xfrm>
          <a:off x="1968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31115</xdr:rowOff>
    </xdr:from>
    <xdr:to>
      <xdr:col>6</xdr:col>
      <xdr:colOff>38100</xdr:colOff>
      <xdr:row>60</xdr:row>
      <xdr:rowOff>132715</xdr:rowOff>
    </xdr:to>
    <xdr:sp macro="" textlink="">
      <xdr:nvSpPr>
        <xdr:cNvPr id="180" name="フローチャート: 判断 179"/>
        <xdr:cNvSpPr/>
      </xdr:nvSpPr>
      <xdr:spPr>
        <a:xfrm>
          <a:off x="1079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99695</xdr:rowOff>
    </xdr:from>
    <xdr:to>
      <xdr:col>24</xdr:col>
      <xdr:colOff>114300</xdr:colOff>
      <xdr:row>63</xdr:row>
      <xdr:rowOff>29845</xdr:rowOff>
    </xdr:to>
    <xdr:sp macro="" textlink="">
      <xdr:nvSpPr>
        <xdr:cNvPr id="186" name="楕円 185"/>
        <xdr:cNvSpPr/>
      </xdr:nvSpPr>
      <xdr:spPr>
        <a:xfrm>
          <a:off x="45847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78122</xdr:rowOff>
    </xdr:from>
    <xdr:ext cx="405111" cy="259045"/>
    <xdr:sp macro="" textlink="">
      <xdr:nvSpPr>
        <xdr:cNvPr id="187" name="【橋りょう・トンネル】&#10;有形固定資産減価償却率該当値テキスト"/>
        <xdr:cNvSpPr txBox="1"/>
      </xdr:nvSpPr>
      <xdr:spPr>
        <a:xfrm>
          <a:off x="4673600"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80645</xdr:rowOff>
    </xdr:from>
    <xdr:to>
      <xdr:col>20</xdr:col>
      <xdr:colOff>38100</xdr:colOff>
      <xdr:row>63</xdr:row>
      <xdr:rowOff>10795</xdr:rowOff>
    </xdr:to>
    <xdr:sp macro="" textlink="">
      <xdr:nvSpPr>
        <xdr:cNvPr id="188" name="楕円 187"/>
        <xdr:cNvSpPr/>
      </xdr:nvSpPr>
      <xdr:spPr>
        <a:xfrm>
          <a:off x="3746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131445</xdr:rowOff>
    </xdr:from>
    <xdr:to>
      <xdr:col>24</xdr:col>
      <xdr:colOff>63500</xdr:colOff>
      <xdr:row>62</xdr:row>
      <xdr:rowOff>150495</xdr:rowOff>
    </xdr:to>
    <xdr:cxnSp macro="">
      <xdr:nvCxnSpPr>
        <xdr:cNvPr id="189" name="直線コネクタ 188"/>
        <xdr:cNvCxnSpPr/>
      </xdr:nvCxnSpPr>
      <xdr:spPr>
        <a:xfrm>
          <a:off x="3797300" y="1076134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57785</xdr:rowOff>
    </xdr:from>
    <xdr:to>
      <xdr:col>15</xdr:col>
      <xdr:colOff>101600</xdr:colOff>
      <xdr:row>62</xdr:row>
      <xdr:rowOff>159385</xdr:rowOff>
    </xdr:to>
    <xdr:sp macro="" textlink="">
      <xdr:nvSpPr>
        <xdr:cNvPr id="190" name="楕円 189"/>
        <xdr:cNvSpPr/>
      </xdr:nvSpPr>
      <xdr:spPr>
        <a:xfrm>
          <a:off x="2857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108585</xdr:rowOff>
    </xdr:from>
    <xdr:to>
      <xdr:col>19</xdr:col>
      <xdr:colOff>177800</xdr:colOff>
      <xdr:row>62</xdr:row>
      <xdr:rowOff>131445</xdr:rowOff>
    </xdr:to>
    <xdr:cxnSp macro="">
      <xdr:nvCxnSpPr>
        <xdr:cNvPr id="191" name="直線コネクタ 190"/>
        <xdr:cNvCxnSpPr/>
      </xdr:nvCxnSpPr>
      <xdr:spPr>
        <a:xfrm>
          <a:off x="2908300" y="107384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31115</xdr:rowOff>
    </xdr:from>
    <xdr:to>
      <xdr:col>10</xdr:col>
      <xdr:colOff>165100</xdr:colOff>
      <xdr:row>62</xdr:row>
      <xdr:rowOff>132715</xdr:rowOff>
    </xdr:to>
    <xdr:sp macro="" textlink="">
      <xdr:nvSpPr>
        <xdr:cNvPr id="192" name="楕円 191"/>
        <xdr:cNvSpPr/>
      </xdr:nvSpPr>
      <xdr:spPr>
        <a:xfrm>
          <a:off x="19685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81915</xdr:rowOff>
    </xdr:from>
    <xdr:to>
      <xdr:col>15</xdr:col>
      <xdr:colOff>50800</xdr:colOff>
      <xdr:row>62</xdr:row>
      <xdr:rowOff>108585</xdr:rowOff>
    </xdr:to>
    <xdr:cxnSp macro="">
      <xdr:nvCxnSpPr>
        <xdr:cNvPr id="193" name="直線コネクタ 192"/>
        <xdr:cNvCxnSpPr/>
      </xdr:nvCxnSpPr>
      <xdr:spPr>
        <a:xfrm>
          <a:off x="2019300" y="107118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12065</xdr:rowOff>
    </xdr:from>
    <xdr:to>
      <xdr:col>6</xdr:col>
      <xdr:colOff>38100</xdr:colOff>
      <xdr:row>62</xdr:row>
      <xdr:rowOff>113665</xdr:rowOff>
    </xdr:to>
    <xdr:sp macro="" textlink="">
      <xdr:nvSpPr>
        <xdr:cNvPr id="194" name="楕円 193"/>
        <xdr:cNvSpPr/>
      </xdr:nvSpPr>
      <xdr:spPr>
        <a:xfrm>
          <a:off x="1079500" y="1064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62865</xdr:rowOff>
    </xdr:from>
    <xdr:to>
      <xdr:col>10</xdr:col>
      <xdr:colOff>114300</xdr:colOff>
      <xdr:row>62</xdr:row>
      <xdr:rowOff>81915</xdr:rowOff>
    </xdr:to>
    <xdr:cxnSp macro="">
      <xdr:nvCxnSpPr>
        <xdr:cNvPr id="195" name="直線コネクタ 194"/>
        <xdr:cNvCxnSpPr/>
      </xdr:nvCxnSpPr>
      <xdr:spPr>
        <a:xfrm>
          <a:off x="1130300" y="106927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103522</xdr:rowOff>
    </xdr:from>
    <xdr:ext cx="405111" cy="259045"/>
    <xdr:sp macro="" textlink="">
      <xdr:nvSpPr>
        <xdr:cNvPr id="196"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80662</xdr:rowOff>
    </xdr:from>
    <xdr:ext cx="405111" cy="259045"/>
    <xdr:sp macro="" textlink="">
      <xdr:nvSpPr>
        <xdr:cNvPr id="197" name="n_2aveValue【橋りょう・トンネル】&#10;有形固定資産減価償却率"/>
        <xdr:cNvSpPr txBox="1"/>
      </xdr:nvSpPr>
      <xdr:spPr>
        <a:xfrm>
          <a:off x="2705744" y="10367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53992</xdr:rowOff>
    </xdr:from>
    <xdr:ext cx="405111" cy="259045"/>
    <xdr:sp macro="" textlink="">
      <xdr:nvSpPr>
        <xdr:cNvPr id="198" name="n_3aveValue【橋りょう・トンネル】&#10;有形固定資産減価償却率"/>
        <xdr:cNvSpPr txBox="1"/>
      </xdr:nvSpPr>
      <xdr:spPr>
        <a:xfrm>
          <a:off x="18167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149242</xdr:rowOff>
    </xdr:from>
    <xdr:ext cx="405111" cy="259045"/>
    <xdr:sp macro="" textlink="">
      <xdr:nvSpPr>
        <xdr:cNvPr id="199" name="n_4aveValue【橋りょう・トンネル】&#10;有形固定資産減価償却率"/>
        <xdr:cNvSpPr txBox="1"/>
      </xdr:nvSpPr>
      <xdr:spPr>
        <a:xfrm>
          <a:off x="9277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1922</xdr:rowOff>
    </xdr:from>
    <xdr:ext cx="405111" cy="259045"/>
    <xdr:sp macro="" textlink="">
      <xdr:nvSpPr>
        <xdr:cNvPr id="200" name="n_1mainValue【橋りょう・トンネル】&#10;有形固定資産減価償却率"/>
        <xdr:cNvSpPr txBox="1"/>
      </xdr:nvSpPr>
      <xdr:spPr>
        <a:xfrm>
          <a:off x="3582044"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150512</xdr:rowOff>
    </xdr:from>
    <xdr:ext cx="405111" cy="259045"/>
    <xdr:sp macro="" textlink="">
      <xdr:nvSpPr>
        <xdr:cNvPr id="201" name="n_2mainValue【橋りょう・トンネル】&#10;有形固定資産減価償却率"/>
        <xdr:cNvSpPr txBox="1"/>
      </xdr:nvSpPr>
      <xdr:spPr>
        <a:xfrm>
          <a:off x="2705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123842</xdr:rowOff>
    </xdr:from>
    <xdr:ext cx="405111" cy="259045"/>
    <xdr:sp macro="" textlink="">
      <xdr:nvSpPr>
        <xdr:cNvPr id="202" name="n_3mainValue【橋りょう・トンネル】&#10;有形固定資産減価償却率"/>
        <xdr:cNvSpPr txBox="1"/>
      </xdr:nvSpPr>
      <xdr:spPr>
        <a:xfrm>
          <a:off x="1816744" y="1075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104792</xdr:rowOff>
    </xdr:from>
    <xdr:ext cx="405111" cy="259045"/>
    <xdr:sp macro="" textlink="">
      <xdr:nvSpPr>
        <xdr:cNvPr id="203" name="n_4mainValue【橋りょう・トンネル】&#10;有形固定資産減価償却率"/>
        <xdr:cNvSpPr txBox="1"/>
      </xdr:nvSpPr>
      <xdr:spPr>
        <a:xfrm>
          <a:off x="927744" y="1073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24717</xdr:rowOff>
    </xdr:from>
    <xdr:to>
      <xdr:col>54</xdr:col>
      <xdr:colOff>189865</xdr:colOff>
      <xdr:row>63</xdr:row>
      <xdr:rowOff>52692</xdr:rowOff>
    </xdr:to>
    <xdr:cxnSp macro="">
      <xdr:nvCxnSpPr>
        <xdr:cNvPr id="223" name="直線コネクタ 222"/>
        <xdr:cNvCxnSpPr/>
      </xdr:nvCxnSpPr>
      <xdr:spPr>
        <a:xfrm flipV="1">
          <a:off x="10476865" y="9625917"/>
          <a:ext cx="0" cy="122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56519</xdr:rowOff>
    </xdr:from>
    <xdr:ext cx="378565" cy="259045"/>
    <xdr:sp macro="" textlink="">
      <xdr:nvSpPr>
        <xdr:cNvPr id="224" name="【橋りょう・トンネル】&#10;一人当たり有形固定資産（償却資産）額最小値テキスト"/>
        <xdr:cNvSpPr txBox="1"/>
      </xdr:nvSpPr>
      <xdr:spPr>
        <a:xfrm>
          <a:off x="10515600" y="10857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52692</xdr:rowOff>
    </xdr:from>
    <xdr:to>
      <xdr:col>55</xdr:col>
      <xdr:colOff>88900</xdr:colOff>
      <xdr:row>63</xdr:row>
      <xdr:rowOff>52692</xdr:rowOff>
    </xdr:to>
    <xdr:cxnSp macro="">
      <xdr:nvCxnSpPr>
        <xdr:cNvPr id="225" name="直線コネクタ 224"/>
        <xdr:cNvCxnSpPr/>
      </xdr:nvCxnSpPr>
      <xdr:spPr>
        <a:xfrm>
          <a:off x="10388600" y="108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142844</xdr:rowOff>
    </xdr:from>
    <xdr:ext cx="599010" cy="259045"/>
    <xdr:sp macro="" textlink="">
      <xdr:nvSpPr>
        <xdr:cNvPr id="226" name="【橋りょう・トンネル】&#10;一人当たり有形固定資産（償却資産）額最大値テキスト"/>
        <xdr:cNvSpPr txBox="1"/>
      </xdr:nvSpPr>
      <xdr:spPr>
        <a:xfrm>
          <a:off x="10515600" y="940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24717</xdr:rowOff>
    </xdr:from>
    <xdr:to>
      <xdr:col>55</xdr:col>
      <xdr:colOff>88900</xdr:colOff>
      <xdr:row>56</xdr:row>
      <xdr:rowOff>24717</xdr:rowOff>
    </xdr:to>
    <xdr:cxnSp macro="">
      <xdr:nvCxnSpPr>
        <xdr:cNvPr id="227" name="直線コネクタ 226"/>
        <xdr:cNvCxnSpPr/>
      </xdr:nvCxnSpPr>
      <xdr:spPr>
        <a:xfrm>
          <a:off x="10388600" y="9625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56094</xdr:rowOff>
    </xdr:from>
    <xdr:ext cx="534377" cy="259045"/>
    <xdr:sp macro="" textlink="">
      <xdr:nvSpPr>
        <xdr:cNvPr id="228" name="【橋りょう・トンネル】&#10;一人当たり有形固定資産（償却資産）額平均値テキスト"/>
        <xdr:cNvSpPr txBox="1"/>
      </xdr:nvSpPr>
      <xdr:spPr>
        <a:xfrm>
          <a:off x="10515600" y="1034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77667</xdr:rowOff>
    </xdr:from>
    <xdr:to>
      <xdr:col>55</xdr:col>
      <xdr:colOff>50800</xdr:colOff>
      <xdr:row>61</xdr:row>
      <xdr:rowOff>7817</xdr:rowOff>
    </xdr:to>
    <xdr:sp macro="" textlink="">
      <xdr:nvSpPr>
        <xdr:cNvPr id="229" name="フローチャート: 判断 228"/>
        <xdr:cNvSpPr/>
      </xdr:nvSpPr>
      <xdr:spPr>
        <a:xfrm>
          <a:off x="104267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46692</xdr:rowOff>
    </xdr:from>
    <xdr:to>
      <xdr:col>50</xdr:col>
      <xdr:colOff>165100</xdr:colOff>
      <xdr:row>60</xdr:row>
      <xdr:rowOff>148292</xdr:rowOff>
    </xdr:to>
    <xdr:sp macro="" textlink="">
      <xdr:nvSpPr>
        <xdr:cNvPr id="230" name="フローチャート: 判断 229"/>
        <xdr:cNvSpPr/>
      </xdr:nvSpPr>
      <xdr:spPr>
        <a:xfrm>
          <a:off x="9588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49967</xdr:rowOff>
    </xdr:from>
    <xdr:to>
      <xdr:col>46</xdr:col>
      <xdr:colOff>38100</xdr:colOff>
      <xdr:row>60</xdr:row>
      <xdr:rowOff>151567</xdr:rowOff>
    </xdr:to>
    <xdr:sp macro="" textlink="">
      <xdr:nvSpPr>
        <xdr:cNvPr id="231" name="フローチャート: 判断 230"/>
        <xdr:cNvSpPr/>
      </xdr:nvSpPr>
      <xdr:spPr>
        <a:xfrm>
          <a:off x="8699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50441</xdr:rowOff>
    </xdr:from>
    <xdr:to>
      <xdr:col>41</xdr:col>
      <xdr:colOff>101600</xdr:colOff>
      <xdr:row>60</xdr:row>
      <xdr:rowOff>152041</xdr:rowOff>
    </xdr:to>
    <xdr:sp macro="" textlink="">
      <xdr:nvSpPr>
        <xdr:cNvPr id="232" name="フローチャート: 判断 231"/>
        <xdr:cNvSpPr/>
      </xdr:nvSpPr>
      <xdr:spPr>
        <a:xfrm>
          <a:off x="7810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137978</xdr:rowOff>
    </xdr:from>
    <xdr:to>
      <xdr:col>36</xdr:col>
      <xdr:colOff>165100</xdr:colOff>
      <xdr:row>60</xdr:row>
      <xdr:rowOff>68128</xdr:rowOff>
    </xdr:to>
    <xdr:sp macro="" textlink="">
      <xdr:nvSpPr>
        <xdr:cNvPr id="233" name="フローチャート: 判断 232"/>
        <xdr:cNvSpPr/>
      </xdr:nvSpPr>
      <xdr:spPr>
        <a:xfrm>
          <a:off x="6921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94613</xdr:rowOff>
    </xdr:from>
    <xdr:to>
      <xdr:col>55</xdr:col>
      <xdr:colOff>50800</xdr:colOff>
      <xdr:row>57</xdr:row>
      <xdr:rowOff>24763</xdr:rowOff>
    </xdr:to>
    <xdr:sp macro="" textlink="">
      <xdr:nvSpPr>
        <xdr:cNvPr id="239" name="楕円 238"/>
        <xdr:cNvSpPr/>
      </xdr:nvSpPr>
      <xdr:spPr>
        <a:xfrm>
          <a:off x="10426700" y="969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9540</xdr:rowOff>
    </xdr:from>
    <xdr:ext cx="599010" cy="259045"/>
    <xdr:sp macro="" textlink="">
      <xdr:nvSpPr>
        <xdr:cNvPr id="240" name="【橋りょう・トンネル】&#10;一人当たり有形固定資産（償却資産）額該当値テキスト"/>
        <xdr:cNvSpPr txBox="1"/>
      </xdr:nvSpPr>
      <xdr:spPr>
        <a:xfrm>
          <a:off x="10515600" y="9610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104334</xdr:rowOff>
    </xdr:from>
    <xdr:to>
      <xdr:col>50</xdr:col>
      <xdr:colOff>165100</xdr:colOff>
      <xdr:row>57</xdr:row>
      <xdr:rowOff>34484</xdr:rowOff>
    </xdr:to>
    <xdr:sp macro="" textlink="">
      <xdr:nvSpPr>
        <xdr:cNvPr id="241" name="楕円 240"/>
        <xdr:cNvSpPr/>
      </xdr:nvSpPr>
      <xdr:spPr>
        <a:xfrm>
          <a:off x="9588500" y="970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145413</xdr:rowOff>
    </xdr:from>
    <xdr:to>
      <xdr:col>55</xdr:col>
      <xdr:colOff>0</xdr:colOff>
      <xdr:row>56</xdr:row>
      <xdr:rowOff>155134</xdr:rowOff>
    </xdr:to>
    <xdr:cxnSp macro="">
      <xdr:nvCxnSpPr>
        <xdr:cNvPr id="242" name="直線コネクタ 241"/>
        <xdr:cNvCxnSpPr/>
      </xdr:nvCxnSpPr>
      <xdr:spPr>
        <a:xfrm flipV="1">
          <a:off x="9639300" y="9746613"/>
          <a:ext cx="838200" cy="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112106</xdr:rowOff>
    </xdr:from>
    <xdr:to>
      <xdr:col>46</xdr:col>
      <xdr:colOff>38100</xdr:colOff>
      <xdr:row>57</xdr:row>
      <xdr:rowOff>42256</xdr:rowOff>
    </xdr:to>
    <xdr:sp macro="" textlink="">
      <xdr:nvSpPr>
        <xdr:cNvPr id="243" name="楕円 242"/>
        <xdr:cNvSpPr/>
      </xdr:nvSpPr>
      <xdr:spPr>
        <a:xfrm>
          <a:off x="8699500" y="97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155134</xdr:rowOff>
    </xdr:from>
    <xdr:to>
      <xdr:col>50</xdr:col>
      <xdr:colOff>114300</xdr:colOff>
      <xdr:row>56</xdr:row>
      <xdr:rowOff>162906</xdr:rowOff>
    </xdr:to>
    <xdr:cxnSp macro="">
      <xdr:nvCxnSpPr>
        <xdr:cNvPr id="244" name="直線コネクタ 243"/>
        <xdr:cNvCxnSpPr/>
      </xdr:nvCxnSpPr>
      <xdr:spPr>
        <a:xfrm flipV="1">
          <a:off x="8750300" y="9756334"/>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114998</xdr:rowOff>
    </xdr:from>
    <xdr:to>
      <xdr:col>41</xdr:col>
      <xdr:colOff>101600</xdr:colOff>
      <xdr:row>57</xdr:row>
      <xdr:rowOff>45148</xdr:rowOff>
    </xdr:to>
    <xdr:sp macro="" textlink="">
      <xdr:nvSpPr>
        <xdr:cNvPr id="245" name="楕円 244"/>
        <xdr:cNvSpPr/>
      </xdr:nvSpPr>
      <xdr:spPr>
        <a:xfrm>
          <a:off x="7810500" y="97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162906</xdr:rowOff>
    </xdr:from>
    <xdr:to>
      <xdr:col>45</xdr:col>
      <xdr:colOff>177800</xdr:colOff>
      <xdr:row>56</xdr:row>
      <xdr:rowOff>165798</xdr:rowOff>
    </xdr:to>
    <xdr:cxnSp macro="">
      <xdr:nvCxnSpPr>
        <xdr:cNvPr id="246" name="直線コネクタ 245"/>
        <xdr:cNvCxnSpPr/>
      </xdr:nvCxnSpPr>
      <xdr:spPr>
        <a:xfrm flipV="1">
          <a:off x="7861300" y="9764106"/>
          <a:ext cx="889000" cy="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121890</xdr:rowOff>
    </xdr:from>
    <xdr:to>
      <xdr:col>36</xdr:col>
      <xdr:colOff>165100</xdr:colOff>
      <xdr:row>57</xdr:row>
      <xdr:rowOff>52040</xdr:rowOff>
    </xdr:to>
    <xdr:sp macro="" textlink="">
      <xdr:nvSpPr>
        <xdr:cNvPr id="247" name="楕円 246"/>
        <xdr:cNvSpPr/>
      </xdr:nvSpPr>
      <xdr:spPr>
        <a:xfrm>
          <a:off x="6921500" y="972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165798</xdr:rowOff>
    </xdr:from>
    <xdr:to>
      <xdr:col>41</xdr:col>
      <xdr:colOff>50800</xdr:colOff>
      <xdr:row>57</xdr:row>
      <xdr:rowOff>1240</xdr:rowOff>
    </xdr:to>
    <xdr:cxnSp macro="">
      <xdr:nvCxnSpPr>
        <xdr:cNvPr id="248" name="直線コネクタ 247"/>
        <xdr:cNvCxnSpPr/>
      </xdr:nvCxnSpPr>
      <xdr:spPr>
        <a:xfrm flipV="1">
          <a:off x="6972300" y="9766998"/>
          <a:ext cx="889000" cy="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139419</xdr:rowOff>
    </xdr:from>
    <xdr:ext cx="534377" cy="259045"/>
    <xdr:sp macro="" textlink="">
      <xdr:nvSpPr>
        <xdr:cNvPr id="249" name="n_1aveValue【橋りょう・トンネル】&#10;一人当たり有形固定資産（償却資産）額"/>
        <xdr:cNvSpPr txBox="1"/>
      </xdr:nvSpPr>
      <xdr:spPr>
        <a:xfrm>
          <a:off x="9359411" y="1042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142694</xdr:rowOff>
    </xdr:from>
    <xdr:ext cx="534377" cy="259045"/>
    <xdr:sp macro="" textlink="">
      <xdr:nvSpPr>
        <xdr:cNvPr id="250" name="n_2aveValue【橋りょう・トンネル】&#10;一人当たり有形固定資産（償却資産）額"/>
        <xdr:cNvSpPr txBox="1"/>
      </xdr:nvSpPr>
      <xdr:spPr>
        <a:xfrm>
          <a:off x="8483111" y="104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143168</xdr:rowOff>
    </xdr:from>
    <xdr:ext cx="534377" cy="259045"/>
    <xdr:sp macro="" textlink="">
      <xdr:nvSpPr>
        <xdr:cNvPr id="251" name="n_3aveValue【橋りょう・トンネル】&#10;一人当たり有形固定資産（償却資産）額"/>
        <xdr:cNvSpPr txBox="1"/>
      </xdr:nvSpPr>
      <xdr:spPr>
        <a:xfrm>
          <a:off x="75941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59255</xdr:rowOff>
    </xdr:from>
    <xdr:ext cx="534377" cy="259045"/>
    <xdr:sp macro="" textlink="">
      <xdr:nvSpPr>
        <xdr:cNvPr id="252" name="n_4aveValue【橋りょう・トンネル】&#10;一人当たり有形固定資産（償却資産）額"/>
        <xdr:cNvSpPr txBox="1"/>
      </xdr:nvSpPr>
      <xdr:spPr>
        <a:xfrm>
          <a:off x="6705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51011</xdr:rowOff>
    </xdr:from>
    <xdr:ext cx="599010" cy="259045"/>
    <xdr:sp macro="" textlink="">
      <xdr:nvSpPr>
        <xdr:cNvPr id="253" name="n_1mainValue【橋りょう・トンネル】&#10;一人当たり有形固定資産（償却資産）額"/>
        <xdr:cNvSpPr txBox="1"/>
      </xdr:nvSpPr>
      <xdr:spPr>
        <a:xfrm>
          <a:off x="9327095" y="948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58783</xdr:rowOff>
    </xdr:from>
    <xdr:ext cx="599010" cy="259045"/>
    <xdr:sp macro="" textlink="">
      <xdr:nvSpPr>
        <xdr:cNvPr id="254" name="n_2mainValue【橋りょう・トンネル】&#10;一人当たり有形固定資産（償却資産）額"/>
        <xdr:cNvSpPr txBox="1"/>
      </xdr:nvSpPr>
      <xdr:spPr>
        <a:xfrm>
          <a:off x="8450795" y="9488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61675</xdr:rowOff>
    </xdr:from>
    <xdr:ext cx="599010" cy="259045"/>
    <xdr:sp macro="" textlink="">
      <xdr:nvSpPr>
        <xdr:cNvPr id="255" name="n_3mainValue【橋りょう・トンネル】&#10;一人当たり有形固定資産（償却資産）額"/>
        <xdr:cNvSpPr txBox="1"/>
      </xdr:nvSpPr>
      <xdr:spPr>
        <a:xfrm>
          <a:off x="7561795" y="949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68567</xdr:rowOff>
    </xdr:from>
    <xdr:ext cx="599010" cy="259045"/>
    <xdr:sp macro="" textlink="">
      <xdr:nvSpPr>
        <xdr:cNvPr id="256" name="n_4mainValue【橋りょう・トンネル】&#10;一人当たり有形固定資産（償却資産）額"/>
        <xdr:cNvSpPr txBox="1"/>
      </xdr:nvSpPr>
      <xdr:spPr>
        <a:xfrm>
          <a:off x="6672795" y="949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8382</xdr:rowOff>
    </xdr:from>
    <xdr:to>
      <xdr:col>24</xdr:col>
      <xdr:colOff>62865</xdr:colOff>
      <xdr:row>86</xdr:row>
      <xdr:rowOff>38100</xdr:rowOff>
    </xdr:to>
    <xdr:cxnSp macro="">
      <xdr:nvCxnSpPr>
        <xdr:cNvPr id="279" name="直線コネクタ 278"/>
        <xdr:cNvCxnSpPr/>
      </xdr:nvCxnSpPr>
      <xdr:spPr>
        <a:xfrm flipV="1">
          <a:off x="4634865" y="1355293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0"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1" name="直線コネクタ 280"/>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126509</xdr:rowOff>
    </xdr:from>
    <xdr:ext cx="405111" cy="259045"/>
    <xdr:sp macro="" textlink="">
      <xdr:nvSpPr>
        <xdr:cNvPr id="282" name="【公営住宅】&#10;有形固定資産減価償却率最大値テキスト"/>
        <xdr:cNvSpPr txBox="1"/>
      </xdr:nvSpPr>
      <xdr:spPr>
        <a:xfrm>
          <a:off x="4673600" y="1332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8382</xdr:rowOff>
    </xdr:from>
    <xdr:to>
      <xdr:col>24</xdr:col>
      <xdr:colOff>152400</xdr:colOff>
      <xdr:row>79</xdr:row>
      <xdr:rowOff>8382</xdr:rowOff>
    </xdr:to>
    <xdr:cxnSp macro="">
      <xdr:nvCxnSpPr>
        <xdr:cNvPr id="283" name="直線コネクタ 282"/>
        <xdr:cNvCxnSpPr/>
      </xdr:nvCxnSpPr>
      <xdr:spPr>
        <a:xfrm>
          <a:off x="4546600" y="1355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69614</xdr:rowOff>
    </xdr:from>
    <xdr:ext cx="405111" cy="259045"/>
    <xdr:sp macro="" textlink="">
      <xdr:nvSpPr>
        <xdr:cNvPr id="284" name="【公営住宅】&#10;有形固定資産減価償却率平均値テキスト"/>
        <xdr:cNvSpPr txBox="1"/>
      </xdr:nvSpPr>
      <xdr:spPr>
        <a:xfrm>
          <a:off x="4673600" y="1378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285" name="フローチャート: 判断 284"/>
        <xdr:cNvSpPr/>
      </xdr:nvSpPr>
      <xdr:spPr>
        <a:xfrm>
          <a:off x="45847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10161</xdr:rowOff>
    </xdr:from>
    <xdr:to>
      <xdr:col>20</xdr:col>
      <xdr:colOff>38100</xdr:colOff>
      <xdr:row>81</xdr:row>
      <xdr:rowOff>111761</xdr:rowOff>
    </xdr:to>
    <xdr:sp macro="" textlink="">
      <xdr:nvSpPr>
        <xdr:cNvPr id="286" name="フローチャート: 判断 285"/>
        <xdr:cNvSpPr/>
      </xdr:nvSpPr>
      <xdr:spPr>
        <a:xfrm>
          <a:off x="3746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147320</xdr:rowOff>
    </xdr:from>
    <xdr:to>
      <xdr:col>15</xdr:col>
      <xdr:colOff>101600</xdr:colOff>
      <xdr:row>81</xdr:row>
      <xdr:rowOff>77470</xdr:rowOff>
    </xdr:to>
    <xdr:sp macro="" textlink="">
      <xdr:nvSpPr>
        <xdr:cNvPr id="287" name="フローチャート: 判断 286"/>
        <xdr:cNvSpPr/>
      </xdr:nvSpPr>
      <xdr:spPr>
        <a:xfrm>
          <a:off x="2857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124461</xdr:rowOff>
    </xdr:from>
    <xdr:to>
      <xdr:col>10</xdr:col>
      <xdr:colOff>165100</xdr:colOff>
      <xdr:row>81</xdr:row>
      <xdr:rowOff>54611</xdr:rowOff>
    </xdr:to>
    <xdr:sp macro="" textlink="">
      <xdr:nvSpPr>
        <xdr:cNvPr id="288" name="フローチャート: 判断 287"/>
        <xdr:cNvSpPr/>
      </xdr:nvSpPr>
      <xdr:spPr>
        <a:xfrm>
          <a:off x="1968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103887</xdr:rowOff>
    </xdr:from>
    <xdr:to>
      <xdr:col>6</xdr:col>
      <xdr:colOff>38100</xdr:colOff>
      <xdr:row>81</xdr:row>
      <xdr:rowOff>34037</xdr:rowOff>
    </xdr:to>
    <xdr:sp macro="" textlink="">
      <xdr:nvSpPr>
        <xdr:cNvPr id="289" name="フローチャート: 判断 288"/>
        <xdr:cNvSpPr/>
      </xdr:nvSpPr>
      <xdr:spPr>
        <a:xfrm>
          <a:off x="1079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158750</xdr:rowOff>
    </xdr:from>
    <xdr:to>
      <xdr:col>24</xdr:col>
      <xdr:colOff>114300</xdr:colOff>
      <xdr:row>86</xdr:row>
      <xdr:rowOff>88900</xdr:rowOff>
    </xdr:to>
    <xdr:sp macro="" textlink="">
      <xdr:nvSpPr>
        <xdr:cNvPr id="295" name="楕円 294"/>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73677</xdr:rowOff>
    </xdr:from>
    <xdr:ext cx="469744" cy="259045"/>
    <xdr:sp macro="" textlink="">
      <xdr:nvSpPr>
        <xdr:cNvPr id="296" name="【公営住宅】&#10;有形固定資産減価償却率該当値テキスト"/>
        <xdr:cNvSpPr txBox="1"/>
      </xdr:nvSpPr>
      <xdr:spPr>
        <a:xfrm>
          <a:off x="4673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158750</xdr:rowOff>
    </xdr:from>
    <xdr:to>
      <xdr:col>20</xdr:col>
      <xdr:colOff>38100</xdr:colOff>
      <xdr:row>86</xdr:row>
      <xdr:rowOff>88900</xdr:rowOff>
    </xdr:to>
    <xdr:sp macro="" textlink="">
      <xdr:nvSpPr>
        <xdr:cNvPr id="297" name="楕円 296"/>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38100</xdr:rowOff>
    </xdr:from>
    <xdr:to>
      <xdr:col>24</xdr:col>
      <xdr:colOff>63500</xdr:colOff>
      <xdr:row>86</xdr:row>
      <xdr:rowOff>38100</xdr:rowOff>
    </xdr:to>
    <xdr:cxnSp macro="">
      <xdr:nvCxnSpPr>
        <xdr:cNvPr id="298" name="直線コネクタ 297"/>
        <xdr:cNvCxnSpPr/>
      </xdr:nvCxnSpPr>
      <xdr:spPr>
        <a:xfrm>
          <a:off x="3797300" y="1478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140463</xdr:rowOff>
    </xdr:from>
    <xdr:to>
      <xdr:col>15</xdr:col>
      <xdr:colOff>101600</xdr:colOff>
      <xdr:row>86</xdr:row>
      <xdr:rowOff>70613</xdr:rowOff>
    </xdr:to>
    <xdr:sp macro="" textlink="">
      <xdr:nvSpPr>
        <xdr:cNvPr id="299" name="楕円 298"/>
        <xdr:cNvSpPr/>
      </xdr:nvSpPr>
      <xdr:spPr>
        <a:xfrm>
          <a:off x="2857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19813</xdr:rowOff>
    </xdr:from>
    <xdr:to>
      <xdr:col>19</xdr:col>
      <xdr:colOff>177800</xdr:colOff>
      <xdr:row>86</xdr:row>
      <xdr:rowOff>38100</xdr:rowOff>
    </xdr:to>
    <xdr:cxnSp macro="">
      <xdr:nvCxnSpPr>
        <xdr:cNvPr id="300" name="直線コネクタ 299"/>
        <xdr:cNvCxnSpPr/>
      </xdr:nvCxnSpPr>
      <xdr:spPr>
        <a:xfrm>
          <a:off x="2908300" y="147645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113030</xdr:rowOff>
    </xdr:from>
    <xdr:to>
      <xdr:col>10</xdr:col>
      <xdr:colOff>165100</xdr:colOff>
      <xdr:row>86</xdr:row>
      <xdr:rowOff>43180</xdr:rowOff>
    </xdr:to>
    <xdr:sp macro="" textlink="">
      <xdr:nvSpPr>
        <xdr:cNvPr id="301" name="楕円 300"/>
        <xdr:cNvSpPr/>
      </xdr:nvSpPr>
      <xdr:spPr>
        <a:xfrm>
          <a:off x="1968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163830</xdr:rowOff>
    </xdr:from>
    <xdr:to>
      <xdr:col>15</xdr:col>
      <xdr:colOff>50800</xdr:colOff>
      <xdr:row>86</xdr:row>
      <xdr:rowOff>19813</xdr:rowOff>
    </xdr:to>
    <xdr:cxnSp macro="">
      <xdr:nvCxnSpPr>
        <xdr:cNvPr id="302" name="直線コネクタ 301"/>
        <xdr:cNvCxnSpPr/>
      </xdr:nvCxnSpPr>
      <xdr:spPr>
        <a:xfrm>
          <a:off x="2019300" y="147370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83313</xdr:rowOff>
    </xdr:from>
    <xdr:to>
      <xdr:col>6</xdr:col>
      <xdr:colOff>38100</xdr:colOff>
      <xdr:row>86</xdr:row>
      <xdr:rowOff>13463</xdr:rowOff>
    </xdr:to>
    <xdr:sp macro="" textlink="">
      <xdr:nvSpPr>
        <xdr:cNvPr id="303" name="楕円 302"/>
        <xdr:cNvSpPr/>
      </xdr:nvSpPr>
      <xdr:spPr>
        <a:xfrm>
          <a:off x="1079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134113</xdr:rowOff>
    </xdr:from>
    <xdr:to>
      <xdr:col>10</xdr:col>
      <xdr:colOff>114300</xdr:colOff>
      <xdr:row>85</xdr:row>
      <xdr:rowOff>163830</xdr:rowOff>
    </xdr:to>
    <xdr:cxnSp macro="">
      <xdr:nvCxnSpPr>
        <xdr:cNvPr id="304" name="直線コネクタ 303"/>
        <xdr:cNvCxnSpPr/>
      </xdr:nvCxnSpPr>
      <xdr:spPr>
        <a:xfrm>
          <a:off x="1130300" y="14707363"/>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128288</xdr:rowOff>
    </xdr:from>
    <xdr:ext cx="405111" cy="259045"/>
    <xdr:sp macro="" textlink="">
      <xdr:nvSpPr>
        <xdr:cNvPr id="305" name="n_1aveValue【公営住宅】&#10;有形固定資産減価償却率"/>
        <xdr:cNvSpPr txBox="1"/>
      </xdr:nvSpPr>
      <xdr:spPr>
        <a:xfrm>
          <a:off x="3582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93997</xdr:rowOff>
    </xdr:from>
    <xdr:ext cx="405111" cy="259045"/>
    <xdr:sp macro="" textlink="">
      <xdr:nvSpPr>
        <xdr:cNvPr id="306" name="n_2aveValue【公営住宅】&#10;有形固定資産減価償却率"/>
        <xdr:cNvSpPr txBox="1"/>
      </xdr:nvSpPr>
      <xdr:spPr>
        <a:xfrm>
          <a:off x="2705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71138</xdr:rowOff>
    </xdr:from>
    <xdr:ext cx="405111" cy="259045"/>
    <xdr:sp macro="" textlink="">
      <xdr:nvSpPr>
        <xdr:cNvPr id="307" name="n_3aveValue【公営住宅】&#10;有形固定資産減価償却率"/>
        <xdr:cNvSpPr txBox="1"/>
      </xdr:nvSpPr>
      <xdr:spPr>
        <a:xfrm>
          <a:off x="1816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50564</xdr:rowOff>
    </xdr:from>
    <xdr:ext cx="405111" cy="259045"/>
    <xdr:sp macro="" textlink="">
      <xdr:nvSpPr>
        <xdr:cNvPr id="308" name="n_4aveValue【公営住宅】&#10;有形固定資産減価償却率"/>
        <xdr:cNvSpPr txBox="1"/>
      </xdr:nvSpPr>
      <xdr:spPr>
        <a:xfrm>
          <a:off x="927744"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80027</xdr:rowOff>
    </xdr:from>
    <xdr:ext cx="469744" cy="259045"/>
    <xdr:sp macro="" textlink="">
      <xdr:nvSpPr>
        <xdr:cNvPr id="309" name="n_1mainValue【公営住宅】&#10;有形固定資産減価償却率"/>
        <xdr:cNvSpPr txBox="1"/>
      </xdr:nvSpPr>
      <xdr:spPr>
        <a:xfrm>
          <a:off x="3549727"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61740</xdr:rowOff>
    </xdr:from>
    <xdr:ext cx="405111" cy="259045"/>
    <xdr:sp macro="" textlink="">
      <xdr:nvSpPr>
        <xdr:cNvPr id="310" name="n_2mainValue【公営住宅】&#10;有形固定資産減価償却率"/>
        <xdr:cNvSpPr txBox="1"/>
      </xdr:nvSpPr>
      <xdr:spPr>
        <a:xfrm>
          <a:off x="2705744"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34307</xdr:rowOff>
    </xdr:from>
    <xdr:ext cx="405111" cy="259045"/>
    <xdr:sp macro="" textlink="">
      <xdr:nvSpPr>
        <xdr:cNvPr id="311" name="n_3mainValue【公営住宅】&#10;有形固定資産減価償却率"/>
        <xdr:cNvSpPr txBox="1"/>
      </xdr:nvSpPr>
      <xdr:spPr>
        <a:xfrm>
          <a:off x="1816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4590</xdr:rowOff>
    </xdr:from>
    <xdr:ext cx="405111" cy="259045"/>
    <xdr:sp macro="" textlink="">
      <xdr:nvSpPr>
        <xdr:cNvPr id="312" name="n_4mainValue【公営住宅】&#10;有形固定資産減価償却率"/>
        <xdr:cNvSpPr txBox="1"/>
      </xdr:nvSpPr>
      <xdr:spPr>
        <a:xfrm>
          <a:off x="927744" y="1474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3" name="直線コネクタ 3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4" name="テキスト ボックス 3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5" name="直線コネクタ 3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6" name="テキスト ボックス 3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7" name="直線コネクタ 3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8" name="テキスト ボックス 3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9" name="直線コネクタ 3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0" name="テキスト ボックス 3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120396</xdr:rowOff>
    </xdr:from>
    <xdr:to>
      <xdr:col>54</xdr:col>
      <xdr:colOff>189865</xdr:colOff>
      <xdr:row>86</xdr:row>
      <xdr:rowOff>36728</xdr:rowOff>
    </xdr:to>
    <xdr:cxnSp macro="">
      <xdr:nvCxnSpPr>
        <xdr:cNvPr id="334" name="直線コネクタ 333"/>
        <xdr:cNvCxnSpPr/>
      </xdr:nvCxnSpPr>
      <xdr:spPr>
        <a:xfrm flipV="1">
          <a:off x="10476865" y="13493496"/>
          <a:ext cx="0"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35" name="【公営住宅】&#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36" name="直線コネクタ 335"/>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67073</xdr:rowOff>
    </xdr:from>
    <xdr:ext cx="469744" cy="259045"/>
    <xdr:sp macro="" textlink="">
      <xdr:nvSpPr>
        <xdr:cNvPr id="337" name="【公営住宅】&#10;一人当たり面積最大値テキスト"/>
        <xdr:cNvSpPr txBox="1"/>
      </xdr:nvSpPr>
      <xdr:spPr>
        <a:xfrm>
          <a:off x="10515600" y="1326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120396</xdr:rowOff>
    </xdr:from>
    <xdr:to>
      <xdr:col>55</xdr:col>
      <xdr:colOff>88900</xdr:colOff>
      <xdr:row>78</xdr:row>
      <xdr:rowOff>120396</xdr:rowOff>
    </xdr:to>
    <xdr:cxnSp macro="">
      <xdr:nvCxnSpPr>
        <xdr:cNvPr id="338" name="直線コネクタ 337"/>
        <xdr:cNvCxnSpPr/>
      </xdr:nvCxnSpPr>
      <xdr:spPr>
        <a:xfrm>
          <a:off x="10388600" y="1349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161053</xdr:rowOff>
    </xdr:from>
    <xdr:ext cx="469744" cy="259045"/>
    <xdr:sp macro="" textlink="">
      <xdr:nvSpPr>
        <xdr:cNvPr id="339" name="【公営住宅】&#10;一人当たり面積平均値テキスト"/>
        <xdr:cNvSpPr txBox="1"/>
      </xdr:nvSpPr>
      <xdr:spPr>
        <a:xfrm>
          <a:off x="10515600" y="14391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40" name="フローチャート: 判断 339"/>
        <xdr:cNvSpPr/>
      </xdr:nvSpPr>
      <xdr:spPr>
        <a:xfrm>
          <a:off x="104267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123089</xdr:rowOff>
    </xdr:from>
    <xdr:to>
      <xdr:col>50</xdr:col>
      <xdr:colOff>165100</xdr:colOff>
      <xdr:row>85</xdr:row>
      <xdr:rowOff>53239</xdr:rowOff>
    </xdr:to>
    <xdr:sp macro="" textlink="">
      <xdr:nvSpPr>
        <xdr:cNvPr id="341" name="フローチャート: 判断 340"/>
        <xdr:cNvSpPr/>
      </xdr:nvSpPr>
      <xdr:spPr>
        <a:xfrm>
          <a:off x="9588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116687</xdr:rowOff>
    </xdr:from>
    <xdr:to>
      <xdr:col>46</xdr:col>
      <xdr:colOff>38100</xdr:colOff>
      <xdr:row>85</xdr:row>
      <xdr:rowOff>46837</xdr:rowOff>
    </xdr:to>
    <xdr:sp macro="" textlink="">
      <xdr:nvSpPr>
        <xdr:cNvPr id="342" name="フローチャート: 判断 341"/>
        <xdr:cNvSpPr/>
      </xdr:nvSpPr>
      <xdr:spPr>
        <a:xfrm>
          <a:off x="8699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118974</xdr:rowOff>
    </xdr:from>
    <xdr:to>
      <xdr:col>41</xdr:col>
      <xdr:colOff>101600</xdr:colOff>
      <xdr:row>85</xdr:row>
      <xdr:rowOff>49124</xdr:rowOff>
    </xdr:to>
    <xdr:sp macro="" textlink="">
      <xdr:nvSpPr>
        <xdr:cNvPr id="343" name="フローチャート: 判断 342"/>
        <xdr:cNvSpPr/>
      </xdr:nvSpPr>
      <xdr:spPr>
        <a:xfrm>
          <a:off x="7810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113488</xdr:rowOff>
    </xdr:from>
    <xdr:to>
      <xdr:col>36</xdr:col>
      <xdr:colOff>165100</xdr:colOff>
      <xdr:row>85</xdr:row>
      <xdr:rowOff>43638</xdr:rowOff>
    </xdr:to>
    <xdr:sp macro="" textlink="">
      <xdr:nvSpPr>
        <xdr:cNvPr id="344" name="フローチャート: 判断 343"/>
        <xdr:cNvSpPr/>
      </xdr:nvSpPr>
      <xdr:spPr>
        <a:xfrm>
          <a:off x="6921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50" name="楕円 349"/>
        <xdr:cNvSpPr/>
      </xdr:nvSpPr>
      <xdr:spPr>
        <a:xfrm>
          <a:off x="104267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51" name="【公営住宅】&#10;一人当たり面積該当値テキスト"/>
        <xdr:cNvSpPr txBox="1"/>
      </xdr:nvSpPr>
      <xdr:spPr>
        <a:xfrm>
          <a:off x="10515600" y="1464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352" name="楕円 351"/>
        <xdr:cNvSpPr/>
      </xdr:nvSpPr>
      <xdr:spPr>
        <a:xfrm>
          <a:off x="9588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33528</xdr:rowOff>
    </xdr:to>
    <xdr:cxnSp macro="">
      <xdr:nvCxnSpPr>
        <xdr:cNvPr id="353" name="直線コネクタ 352"/>
        <xdr:cNvCxnSpPr/>
      </xdr:nvCxnSpPr>
      <xdr:spPr>
        <a:xfrm>
          <a:off x="9639300" y="14778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153721</xdr:rowOff>
    </xdr:from>
    <xdr:to>
      <xdr:col>46</xdr:col>
      <xdr:colOff>38100</xdr:colOff>
      <xdr:row>86</xdr:row>
      <xdr:rowOff>83871</xdr:rowOff>
    </xdr:to>
    <xdr:sp macro="" textlink="">
      <xdr:nvSpPr>
        <xdr:cNvPr id="354" name="楕円 353"/>
        <xdr:cNvSpPr/>
      </xdr:nvSpPr>
      <xdr:spPr>
        <a:xfrm>
          <a:off x="8699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33071</xdr:rowOff>
    </xdr:from>
    <xdr:to>
      <xdr:col>50</xdr:col>
      <xdr:colOff>114300</xdr:colOff>
      <xdr:row>86</xdr:row>
      <xdr:rowOff>33528</xdr:rowOff>
    </xdr:to>
    <xdr:cxnSp macro="">
      <xdr:nvCxnSpPr>
        <xdr:cNvPr id="355" name="直線コネクタ 354"/>
        <xdr:cNvCxnSpPr/>
      </xdr:nvCxnSpPr>
      <xdr:spPr>
        <a:xfrm>
          <a:off x="8750300" y="147777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153721</xdr:rowOff>
    </xdr:from>
    <xdr:to>
      <xdr:col>41</xdr:col>
      <xdr:colOff>101600</xdr:colOff>
      <xdr:row>86</xdr:row>
      <xdr:rowOff>83871</xdr:rowOff>
    </xdr:to>
    <xdr:sp macro="" textlink="">
      <xdr:nvSpPr>
        <xdr:cNvPr id="356" name="楕円 355"/>
        <xdr:cNvSpPr/>
      </xdr:nvSpPr>
      <xdr:spPr>
        <a:xfrm>
          <a:off x="7810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33071</xdr:rowOff>
    </xdr:from>
    <xdr:to>
      <xdr:col>45</xdr:col>
      <xdr:colOff>177800</xdr:colOff>
      <xdr:row>86</xdr:row>
      <xdr:rowOff>33071</xdr:rowOff>
    </xdr:to>
    <xdr:cxnSp macro="">
      <xdr:nvCxnSpPr>
        <xdr:cNvPr id="357" name="直線コネクタ 356"/>
        <xdr:cNvCxnSpPr/>
      </xdr:nvCxnSpPr>
      <xdr:spPr>
        <a:xfrm>
          <a:off x="7861300" y="1477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153721</xdr:rowOff>
    </xdr:from>
    <xdr:to>
      <xdr:col>36</xdr:col>
      <xdr:colOff>165100</xdr:colOff>
      <xdr:row>86</xdr:row>
      <xdr:rowOff>83871</xdr:rowOff>
    </xdr:to>
    <xdr:sp macro="" textlink="">
      <xdr:nvSpPr>
        <xdr:cNvPr id="358" name="楕円 357"/>
        <xdr:cNvSpPr/>
      </xdr:nvSpPr>
      <xdr:spPr>
        <a:xfrm>
          <a:off x="6921500" y="1472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33071</xdr:rowOff>
    </xdr:from>
    <xdr:to>
      <xdr:col>41</xdr:col>
      <xdr:colOff>50800</xdr:colOff>
      <xdr:row>86</xdr:row>
      <xdr:rowOff>33071</xdr:rowOff>
    </xdr:to>
    <xdr:cxnSp macro="">
      <xdr:nvCxnSpPr>
        <xdr:cNvPr id="359" name="直線コネクタ 358"/>
        <xdr:cNvCxnSpPr/>
      </xdr:nvCxnSpPr>
      <xdr:spPr>
        <a:xfrm>
          <a:off x="6972300" y="14777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69766</xdr:rowOff>
    </xdr:from>
    <xdr:ext cx="469744" cy="259045"/>
    <xdr:sp macro="" textlink="">
      <xdr:nvSpPr>
        <xdr:cNvPr id="360" name="n_1aveValue【公営住宅】&#10;一人当たり面積"/>
        <xdr:cNvSpPr txBox="1"/>
      </xdr:nvSpPr>
      <xdr:spPr>
        <a:xfrm>
          <a:off x="93917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63364</xdr:rowOff>
    </xdr:from>
    <xdr:ext cx="469744" cy="259045"/>
    <xdr:sp macro="" textlink="">
      <xdr:nvSpPr>
        <xdr:cNvPr id="361" name="n_2aveValue【公営住宅】&#10;一人当たり面積"/>
        <xdr:cNvSpPr txBox="1"/>
      </xdr:nvSpPr>
      <xdr:spPr>
        <a:xfrm>
          <a:off x="8515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65651</xdr:rowOff>
    </xdr:from>
    <xdr:ext cx="469744" cy="259045"/>
    <xdr:sp macro="" textlink="">
      <xdr:nvSpPr>
        <xdr:cNvPr id="362" name="n_3aveValue【公営住宅】&#10;一人当たり面積"/>
        <xdr:cNvSpPr txBox="1"/>
      </xdr:nvSpPr>
      <xdr:spPr>
        <a:xfrm>
          <a:off x="7626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60165</xdr:rowOff>
    </xdr:from>
    <xdr:ext cx="469744" cy="259045"/>
    <xdr:sp macro="" textlink="">
      <xdr:nvSpPr>
        <xdr:cNvPr id="363" name="n_4aveValue【公営住宅】&#10;一人当たり面積"/>
        <xdr:cNvSpPr txBox="1"/>
      </xdr:nvSpPr>
      <xdr:spPr>
        <a:xfrm>
          <a:off x="6737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364" name="n_1mainValue【公営住宅】&#10;一人当たり面積"/>
        <xdr:cNvSpPr txBox="1"/>
      </xdr:nvSpPr>
      <xdr:spPr>
        <a:xfrm>
          <a:off x="9391727" y="1482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74998</xdr:rowOff>
    </xdr:from>
    <xdr:ext cx="469744" cy="259045"/>
    <xdr:sp macro="" textlink="">
      <xdr:nvSpPr>
        <xdr:cNvPr id="365" name="n_2mainValue【公営住宅】&#10;一人当たり面積"/>
        <xdr:cNvSpPr txBox="1"/>
      </xdr:nvSpPr>
      <xdr:spPr>
        <a:xfrm>
          <a:off x="85154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74998</xdr:rowOff>
    </xdr:from>
    <xdr:ext cx="469744" cy="259045"/>
    <xdr:sp macro="" textlink="">
      <xdr:nvSpPr>
        <xdr:cNvPr id="366" name="n_3mainValue【公営住宅】&#10;一人当たり面積"/>
        <xdr:cNvSpPr txBox="1"/>
      </xdr:nvSpPr>
      <xdr:spPr>
        <a:xfrm>
          <a:off x="76264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74998</xdr:rowOff>
    </xdr:from>
    <xdr:ext cx="469744" cy="259045"/>
    <xdr:sp macro="" textlink="">
      <xdr:nvSpPr>
        <xdr:cNvPr id="367" name="n_4mainValue【公営住宅】&#10;一人当たり面積"/>
        <xdr:cNvSpPr txBox="1"/>
      </xdr:nvSpPr>
      <xdr:spPr>
        <a:xfrm>
          <a:off x="6737427" y="14819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8" name="正方形/長方形 3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9" name="正方形/長方形 3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0" name="正方形/長方形 3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1" name="正方形/長方形 3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2" name="正方形/長方形 3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3" name="正方形/長方形 3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4" name="正方形/長方形 3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5" name="正方形/長方形 3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6" name="正方形/長方形 3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7" name="正方形/長方形 37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8" name="正方形/長方形 37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9" name="正方形/長方形 37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0" name="正方形/長方形 37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1" name="正方形/長方形 38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2" name="正方形/長方形 38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3" name="正方形/長方形 3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4" name="正方形/長方形 3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5" name="正方形/長方形 3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6" name="正方形/長方形 3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7" name="正方形/長方形 3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8" name="正方形/長方形 3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9" name="正方形/長方形 3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0" name="正方形/長方形 3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54973</xdr:rowOff>
    </xdr:from>
    <xdr:to>
      <xdr:col>85</xdr:col>
      <xdr:colOff>126364</xdr:colOff>
      <xdr:row>42</xdr:row>
      <xdr:rowOff>131717</xdr:rowOff>
    </xdr:to>
    <xdr:cxnSp macro="">
      <xdr:nvCxnSpPr>
        <xdr:cNvPr id="410" name="直線コネクタ 409"/>
        <xdr:cNvCxnSpPr/>
      </xdr:nvCxnSpPr>
      <xdr:spPr>
        <a:xfrm flipV="1">
          <a:off x="16318864" y="5712823"/>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135544</xdr:rowOff>
    </xdr:from>
    <xdr:ext cx="405111" cy="259045"/>
    <xdr:sp macro="" textlink="">
      <xdr:nvSpPr>
        <xdr:cNvPr id="411" name="【認定こども園・幼稚園・保育所】&#10;有形固定資産減価償却率最小値テキスト"/>
        <xdr:cNvSpPr txBox="1"/>
      </xdr:nvSpPr>
      <xdr:spPr>
        <a:xfrm>
          <a:off x="163576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131717</xdr:rowOff>
    </xdr:from>
    <xdr:to>
      <xdr:col>86</xdr:col>
      <xdr:colOff>25400</xdr:colOff>
      <xdr:row>42</xdr:row>
      <xdr:rowOff>131717</xdr:rowOff>
    </xdr:to>
    <xdr:cxnSp macro="">
      <xdr:nvCxnSpPr>
        <xdr:cNvPr id="412" name="直線コネクタ 411"/>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1650</xdr:rowOff>
    </xdr:from>
    <xdr:ext cx="405111" cy="259045"/>
    <xdr:sp macro="" textlink="">
      <xdr:nvSpPr>
        <xdr:cNvPr id="413" name="【認定こども園・幼稚園・保育所】&#10;有形固定資産減価償却率最大値テキスト"/>
        <xdr:cNvSpPr txBox="1"/>
      </xdr:nvSpPr>
      <xdr:spPr>
        <a:xfrm>
          <a:off x="16357600" y="548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54973</xdr:rowOff>
    </xdr:from>
    <xdr:to>
      <xdr:col>86</xdr:col>
      <xdr:colOff>25400</xdr:colOff>
      <xdr:row>33</xdr:row>
      <xdr:rowOff>54973</xdr:rowOff>
    </xdr:to>
    <xdr:cxnSp macro="">
      <xdr:nvCxnSpPr>
        <xdr:cNvPr id="414" name="直線コネクタ 413"/>
        <xdr:cNvCxnSpPr/>
      </xdr:nvCxnSpPr>
      <xdr:spPr>
        <a:xfrm>
          <a:off x="16230600" y="571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18885</xdr:rowOff>
    </xdr:from>
    <xdr:ext cx="405111" cy="259045"/>
    <xdr:sp macro="" textlink="">
      <xdr:nvSpPr>
        <xdr:cNvPr id="415" name="【認定こども園・幼稚園・保育所】&#10;有形固定資産減価償却率平均値テキスト"/>
        <xdr:cNvSpPr txBox="1"/>
      </xdr:nvSpPr>
      <xdr:spPr>
        <a:xfrm>
          <a:off x="16357600" y="636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16" name="フローチャート: 判断 415"/>
        <xdr:cNvSpPr/>
      </xdr:nvSpPr>
      <xdr:spPr>
        <a:xfrm>
          <a:off x="16268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31931</xdr:rowOff>
    </xdr:from>
    <xdr:to>
      <xdr:col>81</xdr:col>
      <xdr:colOff>101600</xdr:colOff>
      <xdr:row>38</xdr:row>
      <xdr:rowOff>133531</xdr:rowOff>
    </xdr:to>
    <xdr:sp macro="" textlink="">
      <xdr:nvSpPr>
        <xdr:cNvPr id="417" name="フローチャート: 判断 416"/>
        <xdr:cNvSpPr/>
      </xdr:nvSpPr>
      <xdr:spPr>
        <a:xfrm>
          <a:off x="15430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77651</xdr:rowOff>
    </xdr:from>
    <xdr:to>
      <xdr:col>76</xdr:col>
      <xdr:colOff>165100</xdr:colOff>
      <xdr:row>39</xdr:row>
      <xdr:rowOff>7801</xdr:rowOff>
    </xdr:to>
    <xdr:sp macro="" textlink="">
      <xdr:nvSpPr>
        <xdr:cNvPr id="418" name="フローチャート: 判断 417"/>
        <xdr:cNvSpPr/>
      </xdr:nvSpPr>
      <xdr:spPr>
        <a:xfrm>
          <a:off x="14541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100512</xdr:rowOff>
    </xdr:from>
    <xdr:to>
      <xdr:col>72</xdr:col>
      <xdr:colOff>38100</xdr:colOff>
      <xdr:row>39</xdr:row>
      <xdr:rowOff>30662</xdr:rowOff>
    </xdr:to>
    <xdr:sp macro="" textlink="">
      <xdr:nvSpPr>
        <xdr:cNvPr id="419" name="フローチャート: 判断 418"/>
        <xdr:cNvSpPr/>
      </xdr:nvSpPr>
      <xdr:spPr>
        <a:xfrm>
          <a:off x="13652500" y="661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77651</xdr:rowOff>
    </xdr:from>
    <xdr:to>
      <xdr:col>67</xdr:col>
      <xdr:colOff>101600</xdr:colOff>
      <xdr:row>39</xdr:row>
      <xdr:rowOff>7801</xdr:rowOff>
    </xdr:to>
    <xdr:sp macro="" textlink="">
      <xdr:nvSpPr>
        <xdr:cNvPr id="420" name="フローチャート: 判断 419"/>
        <xdr:cNvSpPr/>
      </xdr:nvSpPr>
      <xdr:spPr>
        <a:xfrm>
          <a:off x="12763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64588</xdr:rowOff>
    </xdr:from>
    <xdr:to>
      <xdr:col>85</xdr:col>
      <xdr:colOff>177800</xdr:colOff>
      <xdr:row>38</xdr:row>
      <xdr:rowOff>166188</xdr:rowOff>
    </xdr:to>
    <xdr:sp macro="" textlink="">
      <xdr:nvSpPr>
        <xdr:cNvPr id="426" name="楕円 425"/>
        <xdr:cNvSpPr/>
      </xdr:nvSpPr>
      <xdr:spPr>
        <a:xfrm>
          <a:off x="162687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43015</xdr:rowOff>
    </xdr:from>
    <xdr:ext cx="405111" cy="259045"/>
    <xdr:sp macro="" textlink="">
      <xdr:nvSpPr>
        <xdr:cNvPr id="427" name="【認定こども園・幼稚園・保育所】&#10;有形固定資産減価償却率該当値テキスト"/>
        <xdr:cNvSpPr txBox="1"/>
      </xdr:nvSpPr>
      <xdr:spPr>
        <a:xfrm>
          <a:off x="16357600" y="655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157661</xdr:rowOff>
    </xdr:from>
    <xdr:to>
      <xdr:col>81</xdr:col>
      <xdr:colOff>101600</xdr:colOff>
      <xdr:row>38</xdr:row>
      <xdr:rowOff>87812</xdr:rowOff>
    </xdr:to>
    <xdr:sp macro="" textlink="">
      <xdr:nvSpPr>
        <xdr:cNvPr id="428" name="楕円 427"/>
        <xdr:cNvSpPr/>
      </xdr:nvSpPr>
      <xdr:spPr>
        <a:xfrm>
          <a:off x="15430500" y="65013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37012</xdr:rowOff>
    </xdr:from>
    <xdr:to>
      <xdr:col>85</xdr:col>
      <xdr:colOff>127000</xdr:colOff>
      <xdr:row>38</xdr:row>
      <xdr:rowOff>115388</xdr:rowOff>
    </xdr:to>
    <xdr:cxnSp macro="">
      <xdr:nvCxnSpPr>
        <xdr:cNvPr id="429" name="直線コネクタ 428"/>
        <xdr:cNvCxnSpPr/>
      </xdr:nvCxnSpPr>
      <xdr:spPr>
        <a:xfrm>
          <a:off x="15481300" y="6552112"/>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76019</xdr:rowOff>
    </xdr:from>
    <xdr:to>
      <xdr:col>76</xdr:col>
      <xdr:colOff>165100</xdr:colOff>
      <xdr:row>38</xdr:row>
      <xdr:rowOff>6169</xdr:rowOff>
    </xdr:to>
    <xdr:sp macro="" textlink="">
      <xdr:nvSpPr>
        <xdr:cNvPr id="430" name="楕円 429"/>
        <xdr:cNvSpPr/>
      </xdr:nvSpPr>
      <xdr:spPr>
        <a:xfrm>
          <a:off x="14541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126819</xdr:rowOff>
    </xdr:from>
    <xdr:to>
      <xdr:col>81</xdr:col>
      <xdr:colOff>50800</xdr:colOff>
      <xdr:row>38</xdr:row>
      <xdr:rowOff>37012</xdr:rowOff>
    </xdr:to>
    <xdr:cxnSp macro="">
      <xdr:nvCxnSpPr>
        <xdr:cNvPr id="431" name="直線コネクタ 430"/>
        <xdr:cNvCxnSpPr/>
      </xdr:nvCxnSpPr>
      <xdr:spPr>
        <a:xfrm>
          <a:off x="14592300" y="647046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169092</xdr:rowOff>
    </xdr:from>
    <xdr:to>
      <xdr:col>72</xdr:col>
      <xdr:colOff>38100</xdr:colOff>
      <xdr:row>37</xdr:row>
      <xdr:rowOff>99242</xdr:rowOff>
    </xdr:to>
    <xdr:sp macro="" textlink="">
      <xdr:nvSpPr>
        <xdr:cNvPr id="432" name="楕円 431"/>
        <xdr:cNvSpPr/>
      </xdr:nvSpPr>
      <xdr:spPr>
        <a:xfrm>
          <a:off x="13652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48442</xdr:rowOff>
    </xdr:from>
    <xdr:to>
      <xdr:col>76</xdr:col>
      <xdr:colOff>114300</xdr:colOff>
      <xdr:row>37</xdr:row>
      <xdr:rowOff>126819</xdr:rowOff>
    </xdr:to>
    <xdr:cxnSp macro="">
      <xdr:nvCxnSpPr>
        <xdr:cNvPr id="433" name="直線コネクタ 432"/>
        <xdr:cNvCxnSpPr/>
      </xdr:nvCxnSpPr>
      <xdr:spPr>
        <a:xfrm>
          <a:off x="13703300" y="639209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84183</xdr:rowOff>
    </xdr:from>
    <xdr:to>
      <xdr:col>67</xdr:col>
      <xdr:colOff>101600</xdr:colOff>
      <xdr:row>37</xdr:row>
      <xdr:rowOff>14333</xdr:rowOff>
    </xdr:to>
    <xdr:sp macro="" textlink="">
      <xdr:nvSpPr>
        <xdr:cNvPr id="434" name="楕円 433"/>
        <xdr:cNvSpPr/>
      </xdr:nvSpPr>
      <xdr:spPr>
        <a:xfrm>
          <a:off x="12763500" y="62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134983</xdr:rowOff>
    </xdr:from>
    <xdr:to>
      <xdr:col>71</xdr:col>
      <xdr:colOff>177800</xdr:colOff>
      <xdr:row>37</xdr:row>
      <xdr:rowOff>48442</xdr:rowOff>
    </xdr:to>
    <xdr:cxnSp macro="">
      <xdr:nvCxnSpPr>
        <xdr:cNvPr id="435" name="直線コネクタ 434"/>
        <xdr:cNvCxnSpPr/>
      </xdr:nvCxnSpPr>
      <xdr:spPr>
        <a:xfrm>
          <a:off x="12814300" y="630718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124658</xdr:rowOff>
    </xdr:from>
    <xdr:ext cx="405111" cy="259045"/>
    <xdr:sp macro="" textlink="">
      <xdr:nvSpPr>
        <xdr:cNvPr id="436" name="n_1aveValue【認定こども園・幼稚園・保育所】&#10;有形固定資産減価償却率"/>
        <xdr:cNvSpPr txBox="1"/>
      </xdr:nvSpPr>
      <xdr:spPr>
        <a:xfrm>
          <a:off x="152660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37" name="n_2aveValue【認定こども園・幼稚園・保育所】&#10;有形固定資産減価償却率"/>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21789</xdr:rowOff>
    </xdr:from>
    <xdr:ext cx="405111" cy="259045"/>
    <xdr:sp macro="" textlink="">
      <xdr:nvSpPr>
        <xdr:cNvPr id="438" name="n_3aveValue【認定こども園・幼稚園・保育所】&#10;有形固定資産減価償却率"/>
        <xdr:cNvSpPr txBox="1"/>
      </xdr:nvSpPr>
      <xdr:spPr>
        <a:xfrm>
          <a:off x="135007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170378</xdr:rowOff>
    </xdr:from>
    <xdr:ext cx="405111" cy="259045"/>
    <xdr:sp macro="" textlink="">
      <xdr:nvSpPr>
        <xdr:cNvPr id="439" name="n_4aveValue【認定こども園・幼稚園・保育所】&#10;有形固定資産減価償却率"/>
        <xdr:cNvSpPr txBox="1"/>
      </xdr:nvSpPr>
      <xdr:spPr>
        <a:xfrm>
          <a:off x="12611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104338</xdr:rowOff>
    </xdr:from>
    <xdr:ext cx="405111" cy="259045"/>
    <xdr:sp macro="" textlink="">
      <xdr:nvSpPr>
        <xdr:cNvPr id="440" name="n_1mainValue【認定こども園・幼稚園・保育所】&#10;有形固定資産減価償却率"/>
        <xdr:cNvSpPr txBox="1"/>
      </xdr:nvSpPr>
      <xdr:spPr>
        <a:xfrm>
          <a:off x="152660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22696</xdr:rowOff>
    </xdr:from>
    <xdr:ext cx="405111" cy="259045"/>
    <xdr:sp macro="" textlink="">
      <xdr:nvSpPr>
        <xdr:cNvPr id="441" name="n_2mainValue【認定こども園・幼稚園・保育所】&#10;有形固定資産減価償却率"/>
        <xdr:cNvSpPr txBox="1"/>
      </xdr:nvSpPr>
      <xdr:spPr>
        <a:xfrm>
          <a:off x="14389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115769</xdr:rowOff>
    </xdr:from>
    <xdr:ext cx="405111" cy="259045"/>
    <xdr:sp macro="" textlink="">
      <xdr:nvSpPr>
        <xdr:cNvPr id="442" name="n_3mainValue【認定こども園・幼稚園・保育所】&#10;有形固定資産減価償却率"/>
        <xdr:cNvSpPr txBox="1"/>
      </xdr:nvSpPr>
      <xdr:spPr>
        <a:xfrm>
          <a:off x="13500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30860</xdr:rowOff>
    </xdr:from>
    <xdr:ext cx="405111" cy="259045"/>
    <xdr:sp macro="" textlink="">
      <xdr:nvSpPr>
        <xdr:cNvPr id="443" name="n_4mainValue【認定こども園・幼稚園・保育所】&#10;有形固定資産減価償却率"/>
        <xdr:cNvSpPr txBox="1"/>
      </xdr:nvSpPr>
      <xdr:spPr>
        <a:xfrm>
          <a:off x="12611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60960</xdr:rowOff>
    </xdr:from>
    <xdr:to>
      <xdr:col>116</xdr:col>
      <xdr:colOff>62864</xdr:colOff>
      <xdr:row>41</xdr:row>
      <xdr:rowOff>118110</xdr:rowOff>
    </xdr:to>
    <xdr:cxnSp macro="">
      <xdr:nvCxnSpPr>
        <xdr:cNvPr id="467" name="直線コネクタ 466"/>
        <xdr:cNvCxnSpPr/>
      </xdr:nvCxnSpPr>
      <xdr:spPr>
        <a:xfrm flipV="1">
          <a:off x="22160864" y="589026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121937</xdr:rowOff>
    </xdr:from>
    <xdr:ext cx="469744" cy="259045"/>
    <xdr:sp macro="" textlink="">
      <xdr:nvSpPr>
        <xdr:cNvPr id="468" name="【認定こども園・幼稚園・保育所】&#10;一人当たり面積最小値テキスト"/>
        <xdr:cNvSpPr txBox="1"/>
      </xdr:nvSpPr>
      <xdr:spPr>
        <a:xfrm>
          <a:off x="22199600"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118110</xdr:rowOff>
    </xdr:from>
    <xdr:to>
      <xdr:col>116</xdr:col>
      <xdr:colOff>152400</xdr:colOff>
      <xdr:row>41</xdr:row>
      <xdr:rowOff>118110</xdr:rowOff>
    </xdr:to>
    <xdr:cxnSp macro="">
      <xdr:nvCxnSpPr>
        <xdr:cNvPr id="469" name="直線コネクタ 468"/>
        <xdr:cNvCxnSpPr/>
      </xdr:nvCxnSpPr>
      <xdr:spPr>
        <a:xfrm>
          <a:off x="22072600" y="714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7637</xdr:rowOff>
    </xdr:from>
    <xdr:ext cx="469744" cy="259045"/>
    <xdr:sp macro="" textlink="">
      <xdr:nvSpPr>
        <xdr:cNvPr id="470" name="【認定こども園・幼稚園・保育所】&#10;一人当たり面積最大値テキスト"/>
        <xdr:cNvSpPr txBox="1"/>
      </xdr:nvSpPr>
      <xdr:spPr>
        <a:xfrm>
          <a:off x="22199600" y="566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60960</xdr:rowOff>
    </xdr:from>
    <xdr:to>
      <xdr:col>116</xdr:col>
      <xdr:colOff>152400</xdr:colOff>
      <xdr:row>34</xdr:row>
      <xdr:rowOff>60960</xdr:rowOff>
    </xdr:to>
    <xdr:cxnSp macro="">
      <xdr:nvCxnSpPr>
        <xdr:cNvPr id="471" name="直線コネクタ 470"/>
        <xdr:cNvCxnSpPr/>
      </xdr:nvCxnSpPr>
      <xdr:spPr>
        <a:xfrm>
          <a:off x="22072600" y="58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90187</xdr:rowOff>
    </xdr:from>
    <xdr:ext cx="469744" cy="259045"/>
    <xdr:sp macro="" textlink="">
      <xdr:nvSpPr>
        <xdr:cNvPr id="472" name="【認定こども園・幼稚園・保育所】&#10;一人当たり面積平均値テキスト"/>
        <xdr:cNvSpPr txBox="1"/>
      </xdr:nvSpPr>
      <xdr:spPr>
        <a:xfrm>
          <a:off x="22199600" y="6605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67310</xdr:rowOff>
    </xdr:from>
    <xdr:to>
      <xdr:col>116</xdr:col>
      <xdr:colOff>114300</xdr:colOff>
      <xdr:row>39</xdr:row>
      <xdr:rowOff>168910</xdr:rowOff>
    </xdr:to>
    <xdr:sp macro="" textlink="">
      <xdr:nvSpPr>
        <xdr:cNvPr id="473" name="フローチャート: 判断 472"/>
        <xdr:cNvSpPr/>
      </xdr:nvSpPr>
      <xdr:spPr>
        <a:xfrm>
          <a:off x="22110700" y="675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475" name="フローチャート: 判断 474"/>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476" name="フローチャート: 判断 475"/>
        <xdr:cNvSpPr/>
      </xdr:nvSpPr>
      <xdr:spPr>
        <a:xfrm>
          <a:off x="19494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170180</xdr:rowOff>
    </xdr:from>
    <xdr:to>
      <xdr:col>98</xdr:col>
      <xdr:colOff>38100</xdr:colOff>
      <xdr:row>39</xdr:row>
      <xdr:rowOff>100330</xdr:rowOff>
    </xdr:to>
    <xdr:sp macro="" textlink="">
      <xdr:nvSpPr>
        <xdr:cNvPr id="477" name="フローチャート: 判断 476"/>
        <xdr:cNvSpPr/>
      </xdr:nvSpPr>
      <xdr:spPr>
        <a:xfrm>
          <a:off x="18605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83" name="楕円 482"/>
        <xdr:cNvSpPr/>
      </xdr:nvSpPr>
      <xdr:spPr>
        <a:xfrm>
          <a:off x="22110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167657</xdr:rowOff>
    </xdr:from>
    <xdr:ext cx="469744" cy="259045"/>
    <xdr:sp macro="" textlink="">
      <xdr:nvSpPr>
        <xdr:cNvPr id="484" name="【認定こども園・幼稚園・保育所】&#10;一人当たり面積該当値テキスト"/>
        <xdr:cNvSpPr txBox="1"/>
      </xdr:nvSpPr>
      <xdr:spPr>
        <a:xfrm>
          <a:off x="22199600"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85" name="楕円 484"/>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68580</xdr:rowOff>
    </xdr:to>
    <xdr:cxnSp macro="">
      <xdr:nvCxnSpPr>
        <xdr:cNvPr id="486" name="直線コネクタ 485"/>
        <xdr:cNvCxnSpPr/>
      </xdr:nvCxnSpPr>
      <xdr:spPr>
        <a:xfrm>
          <a:off x="21323300" y="692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17780</xdr:rowOff>
    </xdr:from>
    <xdr:to>
      <xdr:col>107</xdr:col>
      <xdr:colOff>101600</xdr:colOff>
      <xdr:row>40</xdr:row>
      <xdr:rowOff>119380</xdr:rowOff>
    </xdr:to>
    <xdr:sp macro="" textlink="">
      <xdr:nvSpPr>
        <xdr:cNvPr id="487" name="楕円 486"/>
        <xdr:cNvSpPr/>
      </xdr:nvSpPr>
      <xdr:spPr>
        <a:xfrm>
          <a:off x="20383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40</xdr:row>
      <xdr:rowOff>68580</xdr:rowOff>
    </xdr:to>
    <xdr:cxnSp macro="">
      <xdr:nvCxnSpPr>
        <xdr:cNvPr id="488" name="直線コネクタ 487"/>
        <xdr:cNvCxnSpPr/>
      </xdr:nvCxnSpPr>
      <xdr:spPr>
        <a:xfrm>
          <a:off x="20434300" y="692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25400</xdr:rowOff>
    </xdr:from>
    <xdr:to>
      <xdr:col>102</xdr:col>
      <xdr:colOff>165100</xdr:colOff>
      <xdr:row>40</xdr:row>
      <xdr:rowOff>127000</xdr:rowOff>
    </xdr:to>
    <xdr:sp macro="" textlink="">
      <xdr:nvSpPr>
        <xdr:cNvPr id="489" name="楕円 488"/>
        <xdr:cNvSpPr/>
      </xdr:nvSpPr>
      <xdr:spPr>
        <a:xfrm>
          <a:off x="19494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68580</xdr:rowOff>
    </xdr:from>
    <xdr:to>
      <xdr:col>107</xdr:col>
      <xdr:colOff>50800</xdr:colOff>
      <xdr:row>40</xdr:row>
      <xdr:rowOff>76200</xdr:rowOff>
    </xdr:to>
    <xdr:cxnSp macro="">
      <xdr:nvCxnSpPr>
        <xdr:cNvPr id="490" name="直線コネクタ 489"/>
        <xdr:cNvCxnSpPr/>
      </xdr:nvCxnSpPr>
      <xdr:spPr>
        <a:xfrm flipV="1">
          <a:off x="19545300" y="692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25400</xdr:rowOff>
    </xdr:from>
    <xdr:to>
      <xdr:col>98</xdr:col>
      <xdr:colOff>38100</xdr:colOff>
      <xdr:row>40</xdr:row>
      <xdr:rowOff>127000</xdr:rowOff>
    </xdr:to>
    <xdr:sp macro="" textlink="">
      <xdr:nvSpPr>
        <xdr:cNvPr id="491" name="楕円 490"/>
        <xdr:cNvSpPr/>
      </xdr:nvSpPr>
      <xdr:spPr>
        <a:xfrm>
          <a:off x="18605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76200</xdr:rowOff>
    </xdr:from>
    <xdr:to>
      <xdr:col>102</xdr:col>
      <xdr:colOff>114300</xdr:colOff>
      <xdr:row>40</xdr:row>
      <xdr:rowOff>76200</xdr:rowOff>
    </xdr:to>
    <xdr:cxnSp macro="">
      <xdr:nvCxnSpPr>
        <xdr:cNvPr id="492" name="直線コネクタ 491"/>
        <xdr:cNvCxnSpPr/>
      </xdr:nvCxnSpPr>
      <xdr:spPr>
        <a:xfrm>
          <a:off x="18656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154957</xdr:rowOff>
    </xdr:from>
    <xdr:ext cx="469744" cy="259045"/>
    <xdr:sp macro="" textlink="">
      <xdr:nvSpPr>
        <xdr:cNvPr id="493" name="n_1aveValue【認定こども園・幼稚園・保育所】&#10;一人当たり面積"/>
        <xdr:cNvSpPr txBox="1"/>
      </xdr:nvSpPr>
      <xdr:spPr>
        <a:xfrm>
          <a:off x="21075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494" name="n_2aveValue【認定こども園・幼稚園・保育所】&#10;一人当たり面積"/>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162577</xdr:rowOff>
    </xdr:from>
    <xdr:ext cx="469744" cy="259045"/>
    <xdr:sp macro="" textlink="">
      <xdr:nvSpPr>
        <xdr:cNvPr id="495" name="n_3aveValue【認定こども園・幼稚園・保育所】&#10;一人当たり面積"/>
        <xdr:cNvSpPr txBox="1"/>
      </xdr:nvSpPr>
      <xdr:spPr>
        <a:xfrm>
          <a:off x="19310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116857</xdr:rowOff>
    </xdr:from>
    <xdr:ext cx="469744" cy="259045"/>
    <xdr:sp macro="" textlink="">
      <xdr:nvSpPr>
        <xdr:cNvPr id="496" name="n_4aveValue【認定こども園・幼稚園・保育所】&#10;一人当たり面積"/>
        <xdr:cNvSpPr txBox="1"/>
      </xdr:nvSpPr>
      <xdr:spPr>
        <a:xfrm>
          <a:off x="18421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497" name="n_1mainValue【認定こども園・幼稚園・保育所】&#10;一人当たり面積"/>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110507</xdr:rowOff>
    </xdr:from>
    <xdr:ext cx="469744" cy="259045"/>
    <xdr:sp macro="" textlink="">
      <xdr:nvSpPr>
        <xdr:cNvPr id="498" name="n_2mainValue【認定こども園・幼稚園・保育所】&#10;一人当たり面積"/>
        <xdr:cNvSpPr txBox="1"/>
      </xdr:nvSpPr>
      <xdr:spPr>
        <a:xfrm>
          <a:off x="201994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118127</xdr:rowOff>
    </xdr:from>
    <xdr:ext cx="469744" cy="259045"/>
    <xdr:sp macro="" textlink="">
      <xdr:nvSpPr>
        <xdr:cNvPr id="499" name="n_3mainValue【認定こども園・幼稚園・保育所】&#10;一人当たり面積"/>
        <xdr:cNvSpPr txBox="1"/>
      </xdr:nvSpPr>
      <xdr:spPr>
        <a:xfrm>
          <a:off x="19310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118127</xdr:rowOff>
    </xdr:from>
    <xdr:ext cx="469744" cy="259045"/>
    <xdr:sp macro="" textlink="">
      <xdr:nvSpPr>
        <xdr:cNvPr id="500" name="n_4mainValue【認定こども園・幼稚園・保育所】&#10;一人当たり面積"/>
        <xdr:cNvSpPr txBox="1"/>
      </xdr:nvSpPr>
      <xdr:spPr>
        <a:xfrm>
          <a:off x="18421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115933</xdr:rowOff>
    </xdr:from>
    <xdr:to>
      <xdr:col>85</xdr:col>
      <xdr:colOff>126364</xdr:colOff>
      <xdr:row>64</xdr:row>
      <xdr:rowOff>140426</xdr:rowOff>
    </xdr:to>
    <xdr:cxnSp macro="">
      <xdr:nvCxnSpPr>
        <xdr:cNvPr id="527" name="直線コネクタ 526"/>
        <xdr:cNvCxnSpPr/>
      </xdr:nvCxnSpPr>
      <xdr:spPr>
        <a:xfrm flipV="1">
          <a:off x="16318864" y="9545683"/>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144253</xdr:rowOff>
    </xdr:from>
    <xdr:ext cx="405111" cy="259045"/>
    <xdr:sp macro="" textlink="">
      <xdr:nvSpPr>
        <xdr:cNvPr id="528" name="【学校施設】&#10;有形固定資産減価償却率最小値テキスト"/>
        <xdr:cNvSpPr txBox="1"/>
      </xdr:nvSpPr>
      <xdr:spPr>
        <a:xfrm>
          <a:off x="16357600" y="1111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140426</xdr:rowOff>
    </xdr:from>
    <xdr:to>
      <xdr:col>86</xdr:col>
      <xdr:colOff>25400</xdr:colOff>
      <xdr:row>64</xdr:row>
      <xdr:rowOff>140426</xdr:rowOff>
    </xdr:to>
    <xdr:cxnSp macro="">
      <xdr:nvCxnSpPr>
        <xdr:cNvPr id="529" name="直線コネクタ 528"/>
        <xdr:cNvCxnSpPr/>
      </xdr:nvCxnSpPr>
      <xdr:spPr>
        <a:xfrm>
          <a:off x="16230600" y="1111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62610</xdr:rowOff>
    </xdr:from>
    <xdr:ext cx="405111" cy="259045"/>
    <xdr:sp macro="" textlink="">
      <xdr:nvSpPr>
        <xdr:cNvPr id="530" name="【学校施設】&#10;有形固定資産減価償却率最大値テキスト"/>
        <xdr:cNvSpPr txBox="1"/>
      </xdr:nvSpPr>
      <xdr:spPr>
        <a:xfrm>
          <a:off x="16357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115933</xdr:rowOff>
    </xdr:from>
    <xdr:to>
      <xdr:col>86</xdr:col>
      <xdr:colOff>25400</xdr:colOff>
      <xdr:row>55</xdr:row>
      <xdr:rowOff>115933</xdr:rowOff>
    </xdr:to>
    <xdr:cxnSp macro="">
      <xdr:nvCxnSpPr>
        <xdr:cNvPr id="531" name="直線コネクタ 530"/>
        <xdr:cNvCxnSpPr/>
      </xdr:nvCxnSpPr>
      <xdr:spPr>
        <a:xfrm>
          <a:off x="16230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11265</xdr:rowOff>
    </xdr:from>
    <xdr:ext cx="405111" cy="259045"/>
    <xdr:sp macro="" textlink="">
      <xdr:nvSpPr>
        <xdr:cNvPr id="532" name="【学校施設】&#10;有形固定資産減価償却率平均値テキスト"/>
        <xdr:cNvSpPr txBox="1"/>
      </xdr:nvSpPr>
      <xdr:spPr>
        <a:xfrm>
          <a:off x="16357600" y="1012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159838</xdr:rowOff>
    </xdr:from>
    <xdr:to>
      <xdr:col>85</xdr:col>
      <xdr:colOff>177800</xdr:colOff>
      <xdr:row>60</xdr:row>
      <xdr:rowOff>89988</xdr:rowOff>
    </xdr:to>
    <xdr:sp macro="" textlink="">
      <xdr:nvSpPr>
        <xdr:cNvPr id="533" name="フローチャート: 判断 532"/>
        <xdr:cNvSpPr/>
      </xdr:nvSpPr>
      <xdr:spPr>
        <a:xfrm>
          <a:off x="16268700" y="1027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34" name="フローチャート: 判断 533"/>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35" name="フローチャート: 判断 534"/>
        <xdr:cNvSpPr/>
      </xdr:nvSpPr>
      <xdr:spPr>
        <a:xfrm>
          <a:off x="14541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536" name="フローチャート: 判断 535"/>
        <xdr:cNvSpPr/>
      </xdr:nvSpPr>
      <xdr:spPr>
        <a:xfrm>
          <a:off x="13652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110853</xdr:rowOff>
    </xdr:from>
    <xdr:to>
      <xdr:col>67</xdr:col>
      <xdr:colOff>101600</xdr:colOff>
      <xdr:row>60</xdr:row>
      <xdr:rowOff>41003</xdr:rowOff>
    </xdr:to>
    <xdr:sp macro="" textlink="">
      <xdr:nvSpPr>
        <xdr:cNvPr id="537" name="フローチャート: 判断 536"/>
        <xdr:cNvSpPr/>
      </xdr:nvSpPr>
      <xdr:spPr>
        <a:xfrm>
          <a:off x="12763500" y="102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543" name="楕円 542"/>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544" name="【学校施設】&#10;有形固定資産減価償却率該当値テキスト"/>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133713</xdr:rowOff>
    </xdr:from>
    <xdr:to>
      <xdr:col>81</xdr:col>
      <xdr:colOff>101600</xdr:colOff>
      <xdr:row>62</xdr:row>
      <xdr:rowOff>63863</xdr:rowOff>
    </xdr:to>
    <xdr:sp macro="" textlink="">
      <xdr:nvSpPr>
        <xdr:cNvPr id="545" name="楕円 544"/>
        <xdr:cNvSpPr/>
      </xdr:nvSpPr>
      <xdr:spPr>
        <a:xfrm>
          <a:off x="15430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13063</xdr:rowOff>
    </xdr:from>
    <xdr:to>
      <xdr:col>85</xdr:col>
      <xdr:colOff>127000</xdr:colOff>
      <xdr:row>62</xdr:row>
      <xdr:rowOff>68580</xdr:rowOff>
    </xdr:to>
    <xdr:cxnSp macro="">
      <xdr:nvCxnSpPr>
        <xdr:cNvPr id="546" name="直線コネクタ 545"/>
        <xdr:cNvCxnSpPr/>
      </xdr:nvCxnSpPr>
      <xdr:spPr>
        <a:xfrm>
          <a:off x="15481300" y="106429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78196</xdr:rowOff>
    </xdr:from>
    <xdr:to>
      <xdr:col>76</xdr:col>
      <xdr:colOff>165100</xdr:colOff>
      <xdr:row>62</xdr:row>
      <xdr:rowOff>8346</xdr:rowOff>
    </xdr:to>
    <xdr:sp macro="" textlink="">
      <xdr:nvSpPr>
        <xdr:cNvPr id="547" name="楕円 546"/>
        <xdr:cNvSpPr/>
      </xdr:nvSpPr>
      <xdr:spPr>
        <a:xfrm>
          <a:off x="14541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128996</xdr:rowOff>
    </xdr:from>
    <xdr:to>
      <xdr:col>81</xdr:col>
      <xdr:colOff>50800</xdr:colOff>
      <xdr:row>62</xdr:row>
      <xdr:rowOff>13063</xdr:rowOff>
    </xdr:to>
    <xdr:cxnSp macro="">
      <xdr:nvCxnSpPr>
        <xdr:cNvPr id="548" name="直線コネクタ 547"/>
        <xdr:cNvCxnSpPr/>
      </xdr:nvCxnSpPr>
      <xdr:spPr>
        <a:xfrm>
          <a:off x="14592300" y="1058744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35741</xdr:rowOff>
    </xdr:from>
    <xdr:to>
      <xdr:col>72</xdr:col>
      <xdr:colOff>38100</xdr:colOff>
      <xdr:row>61</xdr:row>
      <xdr:rowOff>137341</xdr:rowOff>
    </xdr:to>
    <xdr:sp macro="" textlink="">
      <xdr:nvSpPr>
        <xdr:cNvPr id="549" name="楕円 548"/>
        <xdr:cNvSpPr/>
      </xdr:nvSpPr>
      <xdr:spPr>
        <a:xfrm>
          <a:off x="13652500" y="1049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86541</xdr:rowOff>
    </xdr:from>
    <xdr:to>
      <xdr:col>76</xdr:col>
      <xdr:colOff>114300</xdr:colOff>
      <xdr:row>61</xdr:row>
      <xdr:rowOff>128996</xdr:rowOff>
    </xdr:to>
    <xdr:cxnSp macro="">
      <xdr:nvCxnSpPr>
        <xdr:cNvPr id="550" name="直線コネクタ 549"/>
        <xdr:cNvCxnSpPr/>
      </xdr:nvCxnSpPr>
      <xdr:spPr>
        <a:xfrm>
          <a:off x="13703300" y="1054499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151674</xdr:rowOff>
    </xdr:from>
    <xdr:to>
      <xdr:col>67</xdr:col>
      <xdr:colOff>101600</xdr:colOff>
      <xdr:row>61</xdr:row>
      <xdr:rowOff>81824</xdr:rowOff>
    </xdr:to>
    <xdr:sp macro="" textlink="">
      <xdr:nvSpPr>
        <xdr:cNvPr id="551" name="楕円 550"/>
        <xdr:cNvSpPr/>
      </xdr:nvSpPr>
      <xdr:spPr>
        <a:xfrm>
          <a:off x="12763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31024</xdr:rowOff>
    </xdr:from>
    <xdr:to>
      <xdr:col>71</xdr:col>
      <xdr:colOff>177800</xdr:colOff>
      <xdr:row>61</xdr:row>
      <xdr:rowOff>86541</xdr:rowOff>
    </xdr:to>
    <xdr:cxnSp macro="">
      <xdr:nvCxnSpPr>
        <xdr:cNvPr id="552" name="直線コネクタ 551"/>
        <xdr:cNvCxnSpPr/>
      </xdr:nvCxnSpPr>
      <xdr:spPr>
        <a:xfrm>
          <a:off x="12814300" y="1048947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53" name="n_1aveValue【学校施設】&#10;有形固定資産減価償却率"/>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90187</xdr:rowOff>
    </xdr:from>
    <xdr:ext cx="405111" cy="259045"/>
    <xdr:sp macro="" textlink="">
      <xdr:nvSpPr>
        <xdr:cNvPr id="554" name="n_2aveValue【学校施設】&#10;有形固定資産減価償却率"/>
        <xdr:cNvSpPr txBox="1"/>
      </xdr:nvSpPr>
      <xdr:spPr>
        <a:xfrm>
          <a:off x="14389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555" name="n_3aveValue【学校施設】&#10;有形固定資産減価償却率"/>
        <xdr:cNvSpPr txBox="1"/>
      </xdr:nvSpPr>
      <xdr:spPr>
        <a:xfrm>
          <a:off x="13500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57530</xdr:rowOff>
    </xdr:from>
    <xdr:ext cx="405111" cy="259045"/>
    <xdr:sp macro="" textlink="">
      <xdr:nvSpPr>
        <xdr:cNvPr id="556" name="n_4aveValue【学校施設】&#10;有形固定資産減価償却率"/>
        <xdr:cNvSpPr txBox="1"/>
      </xdr:nvSpPr>
      <xdr:spPr>
        <a:xfrm>
          <a:off x="12611744" y="1000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54990</xdr:rowOff>
    </xdr:from>
    <xdr:ext cx="405111" cy="259045"/>
    <xdr:sp macro="" textlink="">
      <xdr:nvSpPr>
        <xdr:cNvPr id="557" name="n_1mainValue【学校施設】&#10;有形固定資産減価償却率"/>
        <xdr:cNvSpPr txBox="1"/>
      </xdr:nvSpPr>
      <xdr:spPr>
        <a:xfrm>
          <a:off x="152660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170923</xdr:rowOff>
    </xdr:from>
    <xdr:ext cx="405111" cy="259045"/>
    <xdr:sp macro="" textlink="">
      <xdr:nvSpPr>
        <xdr:cNvPr id="558" name="n_2mainValue【学校施設】&#10;有形固定資産減価償却率"/>
        <xdr:cNvSpPr txBox="1"/>
      </xdr:nvSpPr>
      <xdr:spPr>
        <a:xfrm>
          <a:off x="14389744" y="1062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128468</xdr:rowOff>
    </xdr:from>
    <xdr:ext cx="405111" cy="259045"/>
    <xdr:sp macro="" textlink="">
      <xdr:nvSpPr>
        <xdr:cNvPr id="559" name="n_3mainValue【学校施設】&#10;有形固定資産減価償却率"/>
        <xdr:cNvSpPr txBox="1"/>
      </xdr:nvSpPr>
      <xdr:spPr>
        <a:xfrm>
          <a:off x="13500744" y="1058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560" name="n_4mainValue【学校施設】&#10;有形固定資産減価償却率"/>
        <xdr:cNvSpPr txBox="1"/>
      </xdr:nvSpPr>
      <xdr:spPr>
        <a:xfrm>
          <a:off x="12611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1" name="直線コネクタ 5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2" name="テキスト ボックス 5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3" name="直線コネクタ 5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4" name="テキスト ボックス 5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5" name="直線コネクタ 5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6" name="テキスト ボックス 5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7" name="直線コネクタ 5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8" name="テキスト ボックス 5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9" name="直線コネクタ 5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0" name="テキスト ボックス 5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1" name="直線コネクタ 5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2" name="テキスト ボックス 5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86868</xdr:rowOff>
    </xdr:from>
    <xdr:to>
      <xdr:col>116</xdr:col>
      <xdr:colOff>62864</xdr:colOff>
      <xdr:row>63</xdr:row>
      <xdr:rowOff>16982</xdr:rowOff>
    </xdr:to>
    <xdr:cxnSp macro="">
      <xdr:nvCxnSpPr>
        <xdr:cNvPr id="586" name="直線コネクタ 585"/>
        <xdr:cNvCxnSpPr/>
      </xdr:nvCxnSpPr>
      <xdr:spPr>
        <a:xfrm flipV="1">
          <a:off x="22160864" y="9688068"/>
          <a:ext cx="0" cy="1130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20809</xdr:rowOff>
    </xdr:from>
    <xdr:ext cx="469744" cy="259045"/>
    <xdr:sp macro="" textlink="">
      <xdr:nvSpPr>
        <xdr:cNvPr id="587" name="【学校施設】&#10;一人当たり面積最小値テキスト"/>
        <xdr:cNvSpPr txBox="1"/>
      </xdr:nvSpPr>
      <xdr:spPr>
        <a:xfrm>
          <a:off x="22199600" y="1082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16982</xdr:rowOff>
    </xdr:from>
    <xdr:to>
      <xdr:col>116</xdr:col>
      <xdr:colOff>152400</xdr:colOff>
      <xdr:row>63</xdr:row>
      <xdr:rowOff>16982</xdr:rowOff>
    </xdr:to>
    <xdr:cxnSp macro="">
      <xdr:nvCxnSpPr>
        <xdr:cNvPr id="588" name="直線コネクタ 587"/>
        <xdr:cNvCxnSpPr/>
      </xdr:nvCxnSpPr>
      <xdr:spPr>
        <a:xfrm>
          <a:off x="22072600" y="1081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33545</xdr:rowOff>
    </xdr:from>
    <xdr:ext cx="469744" cy="259045"/>
    <xdr:sp macro="" textlink="">
      <xdr:nvSpPr>
        <xdr:cNvPr id="589" name="【学校施設】&#10;一人当たり面積最大値テキスト"/>
        <xdr:cNvSpPr txBox="1"/>
      </xdr:nvSpPr>
      <xdr:spPr>
        <a:xfrm>
          <a:off x="22199600" y="946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86868</xdr:rowOff>
    </xdr:from>
    <xdr:to>
      <xdr:col>116</xdr:col>
      <xdr:colOff>152400</xdr:colOff>
      <xdr:row>56</xdr:row>
      <xdr:rowOff>86868</xdr:rowOff>
    </xdr:to>
    <xdr:cxnSp macro="">
      <xdr:nvCxnSpPr>
        <xdr:cNvPr id="590" name="直線コネクタ 589"/>
        <xdr:cNvCxnSpPr/>
      </xdr:nvCxnSpPr>
      <xdr:spPr>
        <a:xfrm>
          <a:off x="22072600" y="968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160799</xdr:rowOff>
    </xdr:from>
    <xdr:ext cx="469744" cy="259045"/>
    <xdr:sp macro="" textlink="">
      <xdr:nvSpPr>
        <xdr:cNvPr id="591" name="【学校施設】&#10;一人当たり面積平均値テキスト"/>
        <xdr:cNvSpPr txBox="1"/>
      </xdr:nvSpPr>
      <xdr:spPr>
        <a:xfrm>
          <a:off x="22199600" y="1061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10922</xdr:rowOff>
    </xdr:from>
    <xdr:to>
      <xdr:col>116</xdr:col>
      <xdr:colOff>114300</xdr:colOff>
      <xdr:row>62</xdr:row>
      <xdr:rowOff>112522</xdr:rowOff>
    </xdr:to>
    <xdr:sp macro="" textlink="">
      <xdr:nvSpPr>
        <xdr:cNvPr id="592" name="フローチャート: 判断 591"/>
        <xdr:cNvSpPr/>
      </xdr:nvSpPr>
      <xdr:spPr>
        <a:xfrm>
          <a:off x="221107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10269</xdr:rowOff>
    </xdr:from>
    <xdr:to>
      <xdr:col>112</xdr:col>
      <xdr:colOff>38100</xdr:colOff>
      <xdr:row>62</xdr:row>
      <xdr:rowOff>111869</xdr:rowOff>
    </xdr:to>
    <xdr:sp macro="" textlink="">
      <xdr:nvSpPr>
        <xdr:cNvPr id="593" name="フローチャート: 判断 592"/>
        <xdr:cNvSpPr/>
      </xdr:nvSpPr>
      <xdr:spPr>
        <a:xfrm>
          <a:off x="21272500" y="1064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594" name="フローチャート: 判断 593"/>
        <xdr:cNvSpPr/>
      </xdr:nvSpPr>
      <xdr:spPr>
        <a:xfrm>
          <a:off x="20383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8310</xdr:rowOff>
    </xdr:from>
    <xdr:to>
      <xdr:col>102</xdr:col>
      <xdr:colOff>165100</xdr:colOff>
      <xdr:row>62</xdr:row>
      <xdr:rowOff>109910</xdr:rowOff>
    </xdr:to>
    <xdr:sp macro="" textlink="">
      <xdr:nvSpPr>
        <xdr:cNvPr id="595" name="フローチャート: 判断 594"/>
        <xdr:cNvSpPr/>
      </xdr:nvSpPr>
      <xdr:spPr>
        <a:xfrm>
          <a:off x="19494500" y="1063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13861</xdr:rowOff>
    </xdr:from>
    <xdr:to>
      <xdr:col>98</xdr:col>
      <xdr:colOff>38100</xdr:colOff>
      <xdr:row>62</xdr:row>
      <xdr:rowOff>115461</xdr:rowOff>
    </xdr:to>
    <xdr:sp macro="" textlink="">
      <xdr:nvSpPr>
        <xdr:cNvPr id="596" name="フローチャート: 判断 595"/>
        <xdr:cNvSpPr/>
      </xdr:nvSpPr>
      <xdr:spPr>
        <a:xfrm>
          <a:off x="18605500" y="106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155266</xdr:rowOff>
    </xdr:from>
    <xdr:to>
      <xdr:col>116</xdr:col>
      <xdr:colOff>114300</xdr:colOff>
      <xdr:row>62</xdr:row>
      <xdr:rowOff>85416</xdr:rowOff>
    </xdr:to>
    <xdr:sp macro="" textlink="">
      <xdr:nvSpPr>
        <xdr:cNvPr id="602" name="楕円 601"/>
        <xdr:cNvSpPr/>
      </xdr:nvSpPr>
      <xdr:spPr>
        <a:xfrm>
          <a:off x="22110700" y="106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6693</xdr:rowOff>
    </xdr:from>
    <xdr:ext cx="469744" cy="259045"/>
    <xdr:sp macro="" textlink="">
      <xdr:nvSpPr>
        <xdr:cNvPr id="603" name="【学校施設】&#10;一人当たり面積該当値テキスト"/>
        <xdr:cNvSpPr txBox="1"/>
      </xdr:nvSpPr>
      <xdr:spPr>
        <a:xfrm>
          <a:off x="22199600" y="1046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156246</xdr:rowOff>
    </xdr:from>
    <xdr:to>
      <xdr:col>112</xdr:col>
      <xdr:colOff>38100</xdr:colOff>
      <xdr:row>62</xdr:row>
      <xdr:rowOff>86396</xdr:rowOff>
    </xdr:to>
    <xdr:sp macro="" textlink="">
      <xdr:nvSpPr>
        <xdr:cNvPr id="604" name="楕円 603"/>
        <xdr:cNvSpPr/>
      </xdr:nvSpPr>
      <xdr:spPr>
        <a:xfrm>
          <a:off x="21272500" y="1061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34616</xdr:rowOff>
    </xdr:from>
    <xdr:to>
      <xdr:col>116</xdr:col>
      <xdr:colOff>63500</xdr:colOff>
      <xdr:row>62</xdr:row>
      <xdr:rowOff>35596</xdr:rowOff>
    </xdr:to>
    <xdr:cxnSp macro="">
      <xdr:nvCxnSpPr>
        <xdr:cNvPr id="605" name="直線コネクタ 604"/>
        <xdr:cNvCxnSpPr/>
      </xdr:nvCxnSpPr>
      <xdr:spPr>
        <a:xfrm flipV="1">
          <a:off x="21323300" y="10664516"/>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158206</xdr:rowOff>
    </xdr:from>
    <xdr:to>
      <xdr:col>107</xdr:col>
      <xdr:colOff>101600</xdr:colOff>
      <xdr:row>62</xdr:row>
      <xdr:rowOff>88356</xdr:rowOff>
    </xdr:to>
    <xdr:sp macro="" textlink="">
      <xdr:nvSpPr>
        <xdr:cNvPr id="606" name="楕円 605"/>
        <xdr:cNvSpPr/>
      </xdr:nvSpPr>
      <xdr:spPr>
        <a:xfrm>
          <a:off x="20383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35596</xdr:rowOff>
    </xdr:from>
    <xdr:to>
      <xdr:col>111</xdr:col>
      <xdr:colOff>177800</xdr:colOff>
      <xdr:row>62</xdr:row>
      <xdr:rowOff>37556</xdr:rowOff>
    </xdr:to>
    <xdr:cxnSp macro="">
      <xdr:nvCxnSpPr>
        <xdr:cNvPr id="607" name="直線コネクタ 606"/>
        <xdr:cNvCxnSpPr/>
      </xdr:nvCxnSpPr>
      <xdr:spPr>
        <a:xfrm flipV="1">
          <a:off x="20434300" y="1066549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159186</xdr:rowOff>
    </xdr:from>
    <xdr:to>
      <xdr:col>102</xdr:col>
      <xdr:colOff>165100</xdr:colOff>
      <xdr:row>62</xdr:row>
      <xdr:rowOff>89336</xdr:rowOff>
    </xdr:to>
    <xdr:sp macro="" textlink="">
      <xdr:nvSpPr>
        <xdr:cNvPr id="608" name="楕円 607"/>
        <xdr:cNvSpPr/>
      </xdr:nvSpPr>
      <xdr:spPr>
        <a:xfrm>
          <a:off x="19494500" y="1061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37556</xdr:rowOff>
    </xdr:from>
    <xdr:to>
      <xdr:col>107</xdr:col>
      <xdr:colOff>50800</xdr:colOff>
      <xdr:row>62</xdr:row>
      <xdr:rowOff>38536</xdr:rowOff>
    </xdr:to>
    <xdr:cxnSp macro="">
      <xdr:nvCxnSpPr>
        <xdr:cNvPr id="609" name="直線コネクタ 608"/>
        <xdr:cNvCxnSpPr/>
      </xdr:nvCxnSpPr>
      <xdr:spPr>
        <a:xfrm flipV="1">
          <a:off x="19545300" y="1066745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36395</xdr:rowOff>
    </xdr:from>
    <xdr:to>
      <xdr:col>98</xdr:col>
      <xdr:colOff>38100</xdr:colOff>
      <xdr:row>64</xdr:row>
      <xdr:rowOff>137995</xdr:rowOff>
    </xdr:to>
    <xdr:sp macro="" textlink="">
      <xdr:nvSpPr>
        <xdr:cNvPr id="610" name="楕円 609"/>
        <xdr:cNvSpPr/>
      </xdr:nvSpPr>
      <xdr:spPr>
        <a:xfrm>
          <a:off x="18605500" y="110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38536</xdr:rowOff>
    </xdr:from>
    <xdr:to>
      <xdr:col>102</xdr:col>
      <xdr:colOff>114300</xdr:colOff>
      <xdr:row>64</xdr:row>
      <xdr:rowOff>87195</xdr:rowOff>
    </xdr:to>
    <xdr:cxnSp macro="">
      <xdr:nvCxnSpPr>
        <xdr:cNvPr id="611" name="直線コネクタ 610"/>
        <xdr:cNvCxnSpPr/>
      </xdr:nvCxnSpPr>
      <xdr:spPr>
        <a:xfrm flipV="1">
          <a:off x="18656300" y="10668436"/>
          <a:ext cx="889000" cy="39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102996</xdr:rowOff>
    </xdr:from>
    <xdr:ext cx="469744" cy="259045"/>
    <xdr:sp macro="" textlink="">
      <xdr:nvSpPr>
        <xdr:cNvPr id="612" name="n_1aveValue【学校施設】&#10;一人当たり面積"/>
        <xdr:cNvSpPr txBox="1"/>
      </xdr:nvSpPr>
      <xdr:spPr>
        <a:xfrm>
          <a:off x="21075727" y="1073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96791</xdr:rowOff>
    </xdr:from>
    <xdr:ext cx="469744" cy="259045"/>
    <xdr:sp macro="" textlink="">
      <xdr:nvSpPr>
        <xdr:cNvPr id="613" name="n_2aveValue【学校施設】&#10;一人当たり面積"/>
        <xdr:cNvSpPr txBox="1"/>
      </xdr:nvSpPr>
      <xdr:spPr>
        <a:xfrm>
          <a:off x="20199427"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101037</xdr:rowOff>
    </xdr:from>
    <xdr:ext cx="469744" cy="259045"/>
    <xdr:sp macro="" textlink="">
      <xdr:nvSpPr>
        <xdr:cNvPr id="614" name="n_3aveValue【学校施設】&#10;一人当たり面積"/>
        <xdr:cNvSpPr txBox="1"/>
      </xdr:nvSpPr>
      <xdr:spPr>
        <a:xfrm>
          <a:off x="19310427" y="1073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131988</xdr:rowOff>
    </xdr:from>
    <xdr:ext cx="469744" cy="259045"/>
    <xdr:sp macro="" textlink="">
      <xdr:nvSpPr>
        <xdr:cNvPr id="615" name="n_4aveValue【学校施設】&#10;一人当たり面積"/>
        <xdr:cNvSpPr txBox="1"/>
      </xdr:nvSpPr>
      <xdr:spPr>
        <a:xfrm>
          <a:off x="18421427" y="104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102923</xdr:rowOff>
    </xdr:from>
    <xdr:ext cx="469744" cy="259045"/>
    <xdr:sp macro="" textlink="">
      <xdr:nvSpPr>
        <xdr:cNvPr id="616" name="n_1mainValue【学校施設】&#10;一人当たり面積"/>
        <xdr:cNvSpPr txBox="1"/>
      </xdr:nvSpPr>
      <xdr:spPr>
        <a:xfrm>
          <a:off x="21075727" y="1038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104883</xdr:rowOff>
    </xdr:from>
    <xdr:ext cx="469744" cy="259045"/>
    <xdr:sp macro="" textlink="">
      <xdr:nvSpPr>
        <xdr:cNvPr id="617" name="n_2mainValue【学校施設】&#10;一人当たり面積"/>
        <xdr:cNvSpPr txBox="1"/>
      </xdr:nvSpPr>
      <xdr:spPr>
        <a:xfrm>
          <a:off x="20199427" y="1039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105863</xdr:rowOff>
    </xdr:from>
    <xdr:ext cx="469744" cy="259045"/>
    <xdr:sp macro="" textlink="">
      <xdr:nvSpPr>
        <xdr:cNvPr id="618" name="n_3mainValue【学校施設】&#10;一人当たり面積"/>
        <xdr:cNvSpPr txBox="1"/>
      </xdr:nvSpPr>
      <xdr:spPr>
        <a:xfrm>
          <a:off x="19310427" y="1039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129122</xdr:rowOff>
    </xdr:from>
    <xdr:ext cx="469744" cy="259045"/>
    <xdr:sp macro="" textlink="">
      <xdr:nvSpPr>
        <xdr:cNvPr id="619" name="n_4mainValue【学校施設】&#10;一人当たり面積"/>
        <xdr:cNvSpPr txBox="1"/>
      </xdr:nvSpPr>
      <xdr:spPr>
        <a:xfrm>
          <a:off x="18421427" y="1110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8" name="テキスト ボックス 6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9" name="直線コネクタ 6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0" name="テキスト ボックス 6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1" name="直線コネクタ 6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2" name="テキスト ボックス 6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3" name="直線コネクタ 6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4" name="テキスト ボックス 6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5" name="直線コネクタ 6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6" name="テキスト ボックス 6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7" name="直線コネクタ 6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8" name="テキスト ボックス 6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9" name="直線コネクタ 6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0" name="テキスト ボックス 6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2" name="テキスト ボックス 6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114300</xdr:rowOff>
    </xdr:to>
    <xdr:cxnSp macro="">
      <xdr:nvCxnSpPr>
        <xdr:cNvPr id="644" name="直線コネクタ 643"/>
        <xdr:cNvCxnSpPr/>
      </xdr:nvCxnSpPr>
      <xdr:spPr>
        <a:xfrm flipV="1">
          <a:off x="16318864" y="13262611"/>
          <a:ext cx="0" cy="159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5"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6" name="直線コネクタ 645"/>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647" name="【児童館】&#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648" name="直線コネクタ 647"/>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118763</xdr:rowOff>
    </xdr:from>
    <xdr:ext cx="405111" cy="259045"/>
    <xdr:sp macro="" textlink="">
      <xdr:nvSpPr>
        <xdr:cNvPr id="649" name="【児童館】&#10;有形固定資産減価償却率平均値テキスト"/>
        <xdr:cNvSpPr txBox="1"/>
      </xdr:nvSpPr>
      <xdr:spPr>
        <a:xfrm>
          <a:off x="16357600" y="13834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95886</xdr:rowOff>
    </xdr:from>
    <xdr:to>
      <xdr:col>85</xdr:col>
      <xdr:colOff>177800</xdr:colOff>
      <xdr:row>82</xdr:row>
      <xdr:rowOff>26036</xdr:rowOff>
    </xdr:to>
    <xdr:sp macro="" textlink="">
      <xdr:nvSpPr>
        <xdr:cNvPr id="650" name="フローチャート: 判断 649"/>
        <xdr:cNvSpPr/>
      </xdr:nvSpPr>
      <xdr:spPr>
        <a:xfrm>
          <a:off x="162687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90170</xdr:rowOff>
    </xdr:from>
    <xdr:to>
      <xdr:col>81</xdr:col>
      <xdr:colOff>101600</xdr:colOff>
      <xdr:row>82</xdr:row>
      <xdr:rowOff>20320</xdr:rowOff>
    </xdr:to>
    <xdr:sp macro="" textlink="">
      <xdr:nvSpPr>
        <xdr:cNvPr id="651" name="フローチャート: 判断 650"/>
        <xdr:cNvSpPr/>
      </xdr:nvSpPr>
      <xdr:spPr>
        <a:xfrm>
          <a:off x="15430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xdr:rowOff>
    </xdr:from>
    <xdr:to>
      <xdr:col>76</xdr:col>
      <xdr:colOff>165100</xdr:colOff>
      <xdr:row>81</xdr:row>
      <xdr:rowOff>107950</xdr:rowOff>
    </xdr:to>
    <xdr:sp macro="" textlink="">
      <xdr:nvSpPr>
        <xdr:cNvPr id="652" name="フローチャート: 判断 651"/>
        <xdr:cNvSpPr/>
      </xdr:nvSpPr>
      <xdr:spPr>
        <a:xfrm>
          <a:off x="14541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86361</xdr:rowOff>
    </xdr:from>
    <xdr:to>
      <xdr:col>72</xdr:col>
      <xdr:colOff>38100</xdr:colOff>
      <xdr:row>81</xdr:row>
      <xdr:rowOff>16511</xdr:rowOff>
    </xdr:to>
    <xdr:sp macro="" textlink="">
      <xdr:nvSpPr>
        <xdr:cNvPr id="653" name="フローチャート: 判断 652"/>
        <xdr:cNvSpPr/>
      </xdr:nvSpPr>
      <xdr:spPr>
        <a:xfrm>
          <a:off x="13652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38736</xdr:rowOff>
    </xdr:from>
    <xdr:to>
      <xdr:col>67</xdr:col>
      <xdr:colOff>101600</xdr:colOff>
      <xdr:row>80</xdr:row>
      <xdr:rowOff>140336</xdr:rowOff>
    </xdr:to>
    <xdr:sp macro="" textlink="">
      <xdr:nvSpPr>
        <xdr:cNvPr id="654" name="フローチャート: 判断 653"/>
        <xdr:cNvSpPr/>
      </xdr:nvSpPr>
      <xdr:spPr>
        <a:xfrm>
          <a:off x="12763500" y="1375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34925</xdr:rowOff>
    </xdr:from>
    <xdr:to>
      <xdr:col>85</xdr:col>
      <xdr:colOff>177800</xdr:colOff>
      <xdr:row>83</xdr:row>
      <xdr:rowOff>136525</xdr:rowOff>
    </xdr:to>
    <xdr:sp macro="" textlink="">
      <xdr:nvSpPr>
        <xdr:cNvPr id="660" name="楕円 659"/>
        <xdr:cNvSpPr/>
      </xdr:nvSpPr>
      <xdr:spPr>
        <a:xfrm>
          <a:off x="162687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13352</xdr:rowOff>
    </xdr:from>
    <xdr:ext cx="405111" cy="259045"/>
    <xdr:sp macro="" textlink="">
      <xdr:nvSpPr>
        <xdr:cNvPr id="661" name="【児童館】&#10;有形固定資産減価償却率該当値テキスト"/>
        <xdr:cNvSpPr txBox="1"/>
      </xdr:nvSpPr>
      <xdr:spPr>
        <a:xfrm>
          <a:off x="16357600"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164464</xdr:rowOff>
    </xdr:from>
    <xdr:to>
      <xdr:col>81</xdr:col>
      <xdr:colOff>101600</xdr:colOff>
      <xdr:row>83</xdr:row>
      <xdr:rowOff>94614</xdr:rowOff>
    </xdr:to>
    <xdr:sp macro="" textlink="">
      <xdr:nvSpPr>
        <xdr:cNvPr id="662" name="楕円 661"/>
        <xdr:cNvSpPr/>
      </xdr:nvSpPr>
      <xdr:spPr>
        <a:xfrm>
          <a:off x="15430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43814</xdr:rowOff>
    </xdr:from>
    <xdr:to>
      <xdr:col>85</xdr:col>
      <xdr:colOff>127000</xdr:colOff>
      <xdr:row>83</xdr:row>
      <xdr:rowOff>85725</xdr:rowOff>
    </xdr:to>
    <xdr:cxnSp macro="">
      <xdr:nvCxnSpPr>
        <xdr:cNvPr id="663" name="直線コネクタ 662"/>
        <xdr:cNvCxnSpPr/>
      </xdr:nvCxnSpPr>
      <xdr:spPr>
        <a:xfrm>
          <a:off x="15481300" y="142741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122555</xdr:rowOff>
    </xdr:from>
    <xdr:to>
      <xdr:col>76</xdr:col>
      <xdr:colOff>165100</xdr:colOff>
      <xdr:row>83</xdr:row>
      <xdr:rowOff>52705</xdr:rowOff>
    </xdr:to>
    <xdr:sp macro="" textlink="">
      <xdr:nvSpPr>
        <xdr:cNvPr id="664" name="楕円 663"/>
        <xdr:cNvSpPr/>
      </xdr:nvSpPr>
      <xdr:spPr>
        <a:xfrm>
          <a:off x="145415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xdr:rowOff>
    </xdr:from>
    <xdr:to>
      <xdr:col>81</xdr:col>
      <xdr:colOff>50800</xdr:colOff>
      <xdr:row>83</xdr:row>
      <xdr:rowOff>43814</xdr:rowOff>
    </xdr:to>
    <xdr:cxnSp macro="">
      <xdr:nvCxnSpPr>
        <xdr:cNvPr id="665" name="直線コネクタ 664"/>
        <xdr:cNvCxnSpPr/>
      </xdr:nvCxnSpPr>
      <xdr:spPr>
        <a:xfrm>
          <a:off x="14592300" y="142322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80645</xdr:rowOff>
    </xdr:from>
    <xdr:to>
      <xdr:col>72</xdr:col>
      <xdr:colOff>38100</xdr:colOff>
      <xdr:row>83</xdr:row>
      <xdr:rowOff>10795</xdr:rowOff>
    </xdr:to>
    <xdr:sp macro="" textlink="">
      <xdr:nvSpPr>
        <xdr:cNvPr id="666" name="楕円 665"/>
        <xdr:cNvSpPr/>
      </xdr:nvSpPr>
      <xdr:spPr>
        <a:xfrm>
          <a:off x="136525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131445</xdr:rowOff>
    </xdr:from>
    <xdr:to>
      <xdr:col>76</xdr:col>
      <xdr:colOff>114300</xdr:colOff>
      <xdr:row>83</xdr:row>
      <xdr:rowOff>1905</xdr:rowOff>
    </xdr:to>
    <xdr:cxnSp macro="">
      <xdr:nvCxnSpPr>
        <xdr:cNvPr id="667" name="直線コネクタ 666"/>
        <xdr:cNvCxnSpPr/>
      </xdr:nvCxnSpPr>
      <xdr:spPr>
        <a:xfrm>
          <a:off x="13703300" y="141903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38736</xdr:rowOff>
    </xdr:from>
    <xdr:to>
      <xdr:col>67</xdr:col>
      <xdr:colOff>101600</xdr:colOff>
      <xdr:row>82</xdr:row>
      <xdr:rowOff>140336</xdr:rowOff>
    </xdr:to>
    <xdr:sp macro="" textlink="">
      <xdr:nvSpPr>
        <xdr:cNvPr id="668" name="楕円 667"/>
        <xdr:cNvSpPr/>
      </xdr:nvSpPr>
      <xdr:spPr>
        <a:xfrm>
          <a:off x="12763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89536</xdr:rowOff>
    </xdr:from>
    <xdr:to>
      <xdr:col>71</xdr:col>
      <xdr:colOff>177800</xdr:colOff>
      <xdr:row>82</xdr:row>
      <xdr:rowOff>131445</xdr:rowOff>
    </xdr:to>
    <xdr:cxnSp macro="">
      <xdr:nvCxnSpPr>
        <xdr:cNvPr id="669" name="直線コネクタ 668"/>
        <xdr:cNvCxnSpPr/>
      </xdr:nvCxnSpPr>
      <xdr:spPr>
        <a:xfrm>
          <a:off x="12814300" y="141484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36847</xdr:rowOff>
    </xdr:from>
    <xdr:ext cx="405111" cy="259045"/>
    <xdr:sp macro="" textlink="">
      <xdr:nvSpPr>
        <xdr:cNvPr id="670" name="n_1aveValue【児童館】&#10;有形固定資産減価償却率"/>
        <xdr:cNvSpPr txBox="1"/>
      </xdr:nvSpPr>
      <xdr:spPr>
        <a:xfrm>
          <a:off x="15266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124477</xdr:rowOff>
    </xdr:from>
    <xdr:ext cx="405111" cy="259045"/>
    <xdr:sp macro="" textlink="">
      <xdr:nvSpPr>
        <xdr:cNvPr id="671" name="n_2aveValue【児童館】&#10;有形固定資産減価償却率"/>
        <xdr:cNvSpPr txBox="1"/>
      </xdr:nvSpPr>
      <xdr:spPr>
        <a:xfrm>
          <a:off x="14389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33038</xdr:rowOff>
    </xdr:from>
    <xdr:ext cx="405111" cy="259045"/>
    <xdr:sp macro="" textlink="">
      <xdr:nvSpPr>
        <xdr:cNvPr id="672" name="n_3aveValue【児童館】&#10;有形固定資産減価償却率"/>
        <xdr:cNvSpPr txBox="1"/>
      </xdr:nvSpPr>
      <xdr:spPr>
        <a:xfrm>
          <a:off x="13500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156863</xdr:rowOff>
    </xdr:from>
    <xdr:ext cx="405111" cy="259045"/>
    <xdr:sp macro="" textlink="">
      <xdr:nvSpPr>
        <xdr:cNvPr id="673" name="n_4aveValue【児童館】&#10;有形固定資産減価償却率"/>
        <xdr:cNvSpPr txBox="1"/>
      </xdr:nvSpPr>
      <xdr:spPr>
        <a:xfrm>
          <a:off x="12611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85741</xdr:rowOff>
    </xdr:from>
    <xdr:ext cx="405111" cy="259045"/>
    <xdr:sp macro="" textlink="">
      <xdr:nvSpPr>
        <xdr:cNvPr id="674" name="n_1mainValue【児童館】&#10;有形固定資産減価償却率"/>
        <xdr:cNvSpPr txBox="1"/>
      </xdr:nvSpPr>
      <xdr:spPr>
        <a:xfrm>
          <a:off x="152660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43832</xdr:rowOff>
    </xdr:from>
    <xdr:ext cx="405111" cy="259045"/>
    <xdr:sp macro="" textlink="">
      <xdr:nvSpPr>
        <xdr:cNvPr id="675" name="n_2mainValue【児童館】&#10;有形固定資産減価償却率"/>
        <xdr:cNvSpPr txBox="1"/>
      </xdr:nvSpPr>
      <xdr:spPr>
        <a:xfrm>
          <a:off x="143897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1922</xdr:rowOff>
    </xdr:from>
    <xdr:ext cx="405111" cy="259045"/>
    <xdr:sp macro="" textlink="">
      <xdr:nvSpPr>
        <xdr:cNvPr id="676" name="n_3mainValue【児童館】&#10;有形固定資産減価償却率"/>
        <xdr:cNvSpPr txBox="1"/>
      </xdr:nvSpPr>
      <xdr:spPr>
        <a:xfrm>
          <a:off x="13500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131463</xdr:rowOff>
    </xdr:from>
    <xdr:ext cx="405111" cy="259045"/>
    <xdr:sp macro="" textlink="">
      <xdr:nvSpPr>
        <xdr:cNvPr id="677" name="n_4mainValue【児童館】&#10;有形固定資産減価償却率"/>
        <xdr:cNvSpPr txBox="1"/>
      </xdr:nvSpPr>
      <xdr:spPr>
        <a:xfrm>
          <a:off x="12611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701" name="直線コネクタ 700"/>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2"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3" name="直線コネクタ 702"/>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704"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705" name="直線コネクタ 704"/>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706"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7" name="フローチャート: 判断 706"/>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8" name="フローチャート: 判断 707"/>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9" name="フローチャート: 判断 708"/>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0" name="フローチャート: 判断 709"/>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1" name="フローチャート: 判断 710"/>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17" name="楕円 716"/>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18" name="【児童館】&#10;一人当たり面積該当値テキスト"/>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719" name="楕円 718"/>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720" name="直線コネクタ 719"/>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721" name="楕円 720"/>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722" name="直線コネクタ 721"/>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723" name="楕円 722"/>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724" name="直線コネクタ 723"/>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63500</xdr:rowOff>
    </xdr:from>
    <xdr:to>
      <xdr:col>98</xdr:col>
      <xdr:colOff>38100</xdr:colOff>
      <xdr:row>84</xdr:row>
      <xdr:rowOff>165100</xdr:rowOff>
    </xdr:to>
    <xdr:sp macro="" textlink="">
      <xdr:nvSpPr>
        <xdr:cNvPr id="725" name="楕円 724"/>
        <xdr:cNvSpPr/>
      </xdr:nvSpPr>
      <xdr:spPr>
        <a:xfrm>
          <a:off x="18605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114300</xdr:rowOff>
    </xdr:from>
    <xdr:to>
      <xdr:col>102</xdr:col>
      <xdr:colOff>114300</xdr:colOff>
      <xdr:row>84</xdr:row>
      <xdr:rowOff>114300</xdr:rowOff>
    </xdr:to>
    <xdr:cxnSp macro="">
      <xdr:nvCxnSpPr>
        <xdr:cNvPr id="726" name="直線コネクタ 725"/>
        <xdr:cNvCxnSpPr/>
      </xdr:nvCxnSpPr>
      <xdr:spPr>
        <a:xfrm>
          <a:off x="18656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27"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28"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29"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67327</xdr:rowOff>
    </xdr:from>
    <xdr:ext cx="469744" cy="259045"/>
    <xdr:sp macro="" textlink="">
      <xdr:nvSpPr>
        <xdr:cNvPr id="730" name="n_4aveValue【児童館】&#10;一人当たり面積"/>
        <xdr:cNvSpPr txBox="1"/>
      </xdr:nvSpPr>
      <xdr:spPr>
        <a:xfrm>
          <a:off x="18421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731" name="n_1mainValue【児童館】&#10;一人当たり面積"/>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732" name="n_2mainValue【児童館】&#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733" name="n_3mainValue【児童館】&#10;一人当たり面積"/>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156227</xdr:rowOff>
    </xdr:from>
    <xdr:ext cx="469744" cy="259045"/>
    <xdr:sp macro="" textlink="">
      <xdr:nvSpPr>
        <xdr:cNvPr id="734" name="n_4mainValue【児童館】&#10;一人当たり面積"/>
        <xdr:cNvSpPr txBox="1"/>
      </xdr:nvSpPr>
      <xdr:spPr>
        <a:xfrm>
          <a:off x="18421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7" name="テキスト ボックス 7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7" name="テキスト ボックス 7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169545</xdr:rowOff>
    </xdr:from>
    <xdr:to>
      <xdr:col>85</xdr:col>
      <xdr:colOff>126364</xdr:colOff>
      <xdr:row>107</xdr:row>
      <xdr:rowOff>121920</xdr:rowOff>
    </xdr:to>
    <xdr:cxnSp macro="">
      <xdr:nvCxnSpPr>
        <xdr:cNvPr id="759" name="直線コネクタ 758"/>
        <xdr:cNvCxnSpPr/>
      </xdr:nvCxnSpPr>
      <xdr:spPr>
        <a:xfrm flipV="1">
          <a:off x="16318864" y="17314545"/>
          <a:ext cx="0" cy="11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760" name="【公民館】&#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761" name="直線コネクタ 760"/>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116222</xdr:rowOff>
    </xdr:from>
    <xdr:ext cx="405111" cy="259045"/>
    <xdr:sp macro="" textlink="">
      <xdr:nvSpPr>
        <xdr:cNvPr id="762" name="【公民館】&#10;有形固定資産減価償却率最大値テキスト"/>
        <xdr:cNvSpPr txBox="1"/>
      </xdr:nvSpPr>
      <xdr:spPr>
        <a:xfrm>
          <a:off x="16357600"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169545</xdr:rowOff>
    </xdr:from>
    <xdr:to>
      <xdr:col>86</xdr:col>
      <xdr:colOff>25400</xdr:colOff>
      <xdr:row>100</xdr:row>
      <xdr:rowOff>169545</xdr:rowOff>
    </xdr:to>
    <xdr:cxnSp macro="">
      <xdr:nvCxnSpPr>
        <xdr:cNvPr id="763" name="直線コネクタ 762"/>
        <xdr:cNvCxnSpPr/>
      </xdr:nvCxnSpPr>
      <xdr:spPr>
        <a:xfrm>
          <a:off x="16230600" y="173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4"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5" name="フローチャート: 判断 764"/>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27305</xdr:rowOff>
    </xdr:from>
    <xdr:to>
      <xdr:col>81</xdr:col>
      <xdr:colOff>101600</xdr:colOff>
      <xdr:row>104</xdr:row>
      <xdr:rowOff>128905</xdr:rowOff>
    </xdr:to>
    <xdr:sp macro="" textlink="">
      <xdr:nvSpPr>
        <xdr:cNvPr id="766" name="フローチャート: 判断 765"/>
        <xdr:cNvSpPr/>
      </xdr:nvSpPr>
      <xdr:spPr>
        <a:xfrm>
          <a:off x="15430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767" name="フローチャート: 判断 766"/>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170180</xdr:rowOff>
    </xdr:from>
    <xdr:to>
      <xdr:col>72</xdr:col>
      <xdr:colOff>38100</xdr:colOff>
      <xdr:row>104</xdr:row>
      <xdr:rowOff>100330</xdr:rowOff>
    </xdr:to>
    <xdr:sp macro="" textlink="">
      <xdr:nvSpPr>
        <xdr:cNvPr id="768" name="フローチャート: 判断 767"/>
        <xdr:cNvSpPr/>
      </xdr:nvSpPr>
      <xdr:spPr>
        <a:xfrm>
          <a:off x="13652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769" name="フローチャート: 判断 768"/>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75" name="楕円 774"/>
        <xdr:cNvSpPr/>
      </xdr:nvSpPr>
      <xdr:spPr>
        <a:xfrm>
          <a:off x="16268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30497</xdr:rowOff>
    </xdr:from>
    <xdr:ext cx="405111" cy="259045"/>
    <xdr:sp macro="" textlink="">
      <xdr:nvSpPr>
        <xdr:cNvPr id="776" name="【公民館】&#10;有形固定資産減価償却率該当値テキスト"/>
        <xdr:cNvSpPr txBox="1"/>
      </xdr:nvSpPr>
      <xdr:spPr>
        <a:xfrm>
          <a:off x="16357600" y="1786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15875</xdr:rowOff>
    </xdr:from>
    <xdr:to>
      <xdr:col>81</xdr:col>
      <xdr:colOff>101600</xdr:colOff>
      <xdr:row>104</xdr:row>
      <xdr:rowOff>117475</xdr:rowOff>
    </xdr:to>
    <xdr:sp macro="" textlink="">
      <xdr:nvSpPr>
        <xdr:cNvPr id="777" name="楕円 776"/>
        <xdr:cNvSpPr/>
      </xdr:nvSpPr>
      <xdr:spPr>
        <a:xfrm>
          <a:off x="15430500" y="1784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66675</xdr:rowOff>
    </xdr:from>
    <xdr:to>
      <xdr:col>85</xdr:col>
      <xdr:colOff>127000</xdr:colOff>
      <xdr:row>104</xdr:row>
      <xdr:rowOff>102870</xdr:rowOff>
    </xdr:to>
    <xdr:cxnSp macro="">
      <xdr:nvCxnSpPr>
        <xdr:cNvPr id="778" name="直線コネクタ 777"/>
        <xdr:cNvCxnSpPr/>
      </xdr:nvCxnSpPr>
      <xdr:spPr>
        <a:xfrm>
          <a:off x="15481300" y="178974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779" name="楕円 778"/>
        <xdr:cNvSpPr/>
      </xdr:nvSpPr>
      <xdr:spPr>
        <a:xfrm>
          <a:off x="14541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30480</xdr:rowOff>
    </xdr:from>
    <xdr:to>
      <xdr:col>81</xdr:col>
      <xdr:colOff>50800</xdr:colOff>
      <xdr:row>104</xdr:row>
      <xdr:rowOff>66675</xdr:rowOff>
    </xdr:to>
    <xdr:cxnSp macro="">
      <xdr:nvCxnSpPr>
        <xdr:cNvPr id="780" name="直線コネクタ 779"/>
        <xdr:cNvCxnSpPr/>
      </xdr:nvCxnSpPr>
      <xdr:spPr>
        <a:xfrm>
          <a:off x="14592300" y="178612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118745</xdr:rowOff>
    </xdr:from>
    <xdr:to>
      <xdr:col>72</xdr:col>
      <xdr:colOff>38100</xdr:colOff>
      <xdr:row>104</xdr:row>
      <xdr:rowOff>48895</xdr:rowOff>
    </xdr:to>
    <xdr:sp macro="" textlink="">
      <xdr:nvSpPr>
        <xdr:cNvPr id="781" name="楕円 780"/>
        <xdr:cNvSpPr/>
      </xdr:nvSpPr>
      <xdr:spPr>
        <a:xfrm>
          <a:off x="13652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169545</xdr:rowOff>
    </xdr:from>
    <xdr:to>
      <xdr:col>76</xdr:col>
      <xdr:colOff>114300</xdr:colOff>
      <xdr:row>104</xdr:row>
      <xdr:rowOff>30480</xdr:rowOff>
    </xdr:to>
    <xdr:cxnSp macro="">
      <xdr:nvCxnSpPr>
        <xdr:cNvPr id="782" name="直線コネクタ 781"/>
        <xdr:cNvCxnSpPr/>
      </xdr:nvCxnSpPr>
      <xdr:spPr>
        <a:xfrm>
          <a:off x="13703300" y="178288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95886</xdr:rowOff>
    </xdr:from>
    <xdr:to>
      <xdr:col>67</xdr:col>
      <xdr:colOff>101600</xdr:colOff>
      <xdr:row>104</xdr:row>
      <xdr:rowOff>26036</xdr:rowOff>
    </xdr:to>
    <xdr:sp macro="" textlink="">
      <xdr:nvSpPr>
        <xdr:cNvPr id="783" name="楕円 782"/>
        <xdr:cNvSpPr/>
      </xdr:nvSpPr>
      <xdr:spPr>
        <a:xfrm>
          <a:off x="12763500" y="177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146686</xdr:rowOff>
    </xdr:from>
    <xdr:to>
      <xdr:col>71</xdr:col>
      <xdr:colOff>177800</xdr:colOff>
      <xdr:row>103</xdr:row>
      <xdr:rowOff>169545</xdr:rowOff>
    </xdr:to>
    <xdr:cxnSp macro="">
      <xdr:nvCxnSpPr>
        <xdr:cNvPr id="784" name="直線コネクタ 783"/>
        <xdr:cNvCxnSpPr/>
      </xdr:nvCxnSpPr>
      <xdr:spPr>
        <a:xfrm>
          <a:off x="12814300" y="178060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120032</xdr:rowOff>
    </xdr:from>
    <xdr:ext cx="405111" cy="259045"/>
    <xdr:sp macro="" textlink="">
      <xdr:nvSpPr>
        <xdr:cNvPr id="785" name="n_1aveValue【公民館】&#10;有形固定資産減価償却率"/>
        <xdr:cNvSpPr txBox="1"/>
      </xdr:nvSpPr>
      <xdr:spPr>
        <a:xfrm>
          <a:off x="15266044" y="1795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786" name="n_2aveValue【公民館】&#10;有形固定資産減価償却率"/>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91457</xdr:rowOff>
    </xdr:from>
    <xdr:ext cx="405111" cy="259045"/>
    <xdr:sp macro="" textlink="">
      <xdr:nvSpPr>
        <xdr:cNvPr id="787" name="n_3aveValue【公民館】&#10;有形固定資産減価償却率"/>
        <xdr:cNvSpPr txBox="1"/>
      </xdr:nvSpPr>
      <xdr:spPr>
        <a:xfrm>
          <a:off x="13500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788" name="n_4aveValue【公民館】&#10;有形固定資産減価償却率"/>
        <xdr:cNvSpPr txBox="1"/>
      </xdr:nvSpPr>
      <xdr:spPr>
        <a:xfrm>
          <a:off x="12611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134002</xdr:rowOff>
    </xdr:from>
    <xdr:ext cx="405111" cy="259045"/>
    <xdr:sp macro="" textlink="">
      <xdr:nvSpPr>
        <xdr:cNvPr id="789" name="n_1mainValue【公民館】&#10;有形固定資産減価償却率"/>
        <xdr:cNvSpPr txBox="1"/>
      </xdr:nvSpPr>
      <xdr:spPr>
        <a:xfrm>
          <a:off x="15266044" y="1762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790" name="n_2mainValue【公民館】&#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65422</xdr:rowOff>
    </xdr:from>
    <xdr:ext cx="405111" cy="259045"/>
    <xdr:sp macro="" textlink="">
      <xdr:nvSpPr>
        <xdr:cNvPr id="791" name="n_3mainValue【公民館】&#10;有形固定資産減価償却率"/>
        <xdr:cNvSpPr txBox="1"/>
      </xdr:nvSpPr>
      <xdr:spPr>
        <a:xfrm>
          <a:off x="13500744" y="1755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42563</xdr:rowOff>
    </xdr:from>
    <xdr:ext cx="405111" cy="259045"/>
    <xdr:sp macro="" textlink="">
      <xdr:nvSpPr>
        <xdr:cNvPr id="792" name="n_4mainValue【公民館】&#10;有形固定資産減価償却率"/>
        <xdr:cNvSpPr txBox="1"/>
      </xdr:nvSpPr>
      <xdr:spPr>
        <a:xfrm>
          <a:off x="126117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108857</xdr:rowOff>
    </xdr:from>
    <xdr:to>
      <xdr:col>116</xdr:col>
      <xdr:colOff>62864</xdr:colOff>
      <xdr:row>109</xdr:row>
      <xdr:rowOff>19050</xdr:rowOff>
    </xdr:to>
    <xdr:cxnSp macro="">
      <xdr:nvCxnSpPr>
        <xdr:cNvPr id="818" name="直線コネクタ 817"/>
        <xdr:cNvCxnSpPr/>
      </xdr:nvCxnSpPr>
      <xdr:spPr>
        <a:xfrm flipV="1">
          <a:off x="22160864" y="172538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9"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20" name="直線コネクタ 819"/>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55534</xdr:rowOff>
    </xdr:from>
    <xdr:ext cx="469744" cy="259045"/>
    <xdr:sp macro="" textlink="">
      <xdr:nvSpPr>
        <xdr:cNvPr id="821" name="【公民館】&#10;一人当たり面積最大値テキスト"/>
        <xdr:cNvSpPr txBox="1"/>
      </xdr:nvSpPr>
      <xdr:spPr>
        <a:xfrm>
          <a:off x="22199600" y="17029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22" name="直線コネクタ 821"/>
        <xdr:cNvCxnSpPr/>
      </xdr:nvCxnSpPr>
      <xdr:spPr>
        <a:xfrm>
          <a:off x="22072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28320</xdr:rowOff>
    </xdr:from>
    <xdr:ext cx="469744" cy="259045"/>
    <xdr:sp macro="" textlink="">
      <xdr:nvSpPr>
        <xdr:cNvPr id="823" name="【公民館】&#10;一人当たり面積平均値テキスト"/>
        <xdr:cNvSpPr txBox="1"/>
      </xdr:nvSpPr>
      <xdr:spPr>
        <a:xfrm>
          <a:off x="22199600" y="1803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24" name="フローチャート: 判断 823"/>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17236</xdr:rowOff>
    </xdr:from>
    <xdr:to>
      <xdr:col>112</xdr:col>
      <xdr:colOff>38100</xdr:colOff>
      <xdr:row>105</xdr:row>
      <xdr:rowOff>118836</xdr:rowOff>
    </xdr:to>
    <xdr:sp macro="" textlink="">
      <xdr:nvSpPr>
        <xdr:cNvPr id="825" name="フローチャート: 判断 824"/>
        <xdr:cNvSpPr/>
      </xdr:nvSpPr>
      <xdr:spPr>
        <a:xfrm>
          <a:off x="21272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98879</xdr:rowOff>
    </xdr:from>
    <xdr:to>
      <xdr:col>107</xdr:col>
      <xdr:colOff>101600</xdr:colOff>
      <xdr:row>106</xdr:row>
      <xdr:rowOff>29029</xdr:rowOff>
    </xdr:to>
    <xdr:sp macro="" textlink="">
      <xdr:nvSpPr>
        <xdr:cNvPr id="826" name="フローチャート: 判断 825"/>
        <xdr:cNvSpPr/>
      </xdr:nvSpPr>
      <xdr:spPr>
        <a:xfrm>
          <a:off x="20383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66221</xdr:rowOff>
    </xdr:from>
    <xdr:to>
      <xdr:col>102</xdr:col>
      <xdr:colOff>165100</xdr:colOff>
      <xdr:row>105</xdr:row>
      <xdr:rowOff>167821</xdr:rowOff>
    </xdr:to>
    <xdr:sp macro="" textlink="">
      <xdr:nvSpPr>
        <xdr:cNvPr id="827" name="フローチャート: 判断 826"/>
        <xdr:cNvSpPr/>
      </xdr:nvSpPr>
      <xdr:spPr>
        <a:xfrm>
          <a:off x="19494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828" name="フローチャート: 判断 827"/>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123371</xdr:rowOff>
    </xdr:from>
    <xdr:to>
      <xdr:col>116</xdr:col>
      <xdr:colOff>114300</xdr:colOff>
      <xdr:row>103</xdr:row>
      <xdr:rowOff>53521</xdr:rowOff>
    </xdr:to>
    <xdr:sp macro="" textlink="">
      <xdr:nvSpPr>
        <xdr:cNvPr id="834" name="楕円 833"/>
        <xdr:cNvSpPr/>
      </xdr:nvSpPr>
      <xdr:spPr>
        <a:xfrm>
          <a:off x="22110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146248</xdr:rowOff>
    </xdr:from>
    <xdr:ext cx="469744" cy="259045"/>
    <xdr:sp macro="" textlink="">
      <xdr:nvSpPr>
        <xdr:cNvPr id="835" name="【公民館】&#10;一人当たり面積該当値テキスト"/>
        <xdr:cNvSpPr txBox="1"/>
      </xdr:nvSpPr>
      <xdr:spPr>
        <a:xfrm>
          <a:off x="22199600" y="1746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58057</xdr:rowOff>
    </xdr:from>
    <xdr:to>
      <xdr:col>112</xdr:col>
      <xdr:colOff>38100</xdr:colOff>
      <xdr:row>102</xdr:row>
      <xdr:rowOff>159657</xdr:rowOff>
    </xdr:to>
    <xdr:sp macro="" textlink="">
      <xdr:nvSpPr>
        <xdr:cNvPr id="836" name="楕円 835"/>
        <xdr:cNvSpPr/>
      </xdr:nvSpPr>
      <xdr:spPr>
        <a:xfrm>
          <a:off x="21272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108857</xdr:rowOff>
    </xdr:from>
    <xdr:to>
      <xdr:col>116</xdr:col>
      <xdr:colOff>63500</xdr:colOff>
      <xdr:row>103</xdr:row>
      <xdr:rowOff>2721</xdr:rowOff>
    </xdr:to>
    <xdr:cxnSp macro="">
      <xdr:nvCxnSpPr>
        <xdr:cNvPr id="837" name="直線コネクタ 836"/>
        <xdr:cNvCxnSpPr/>
      </xdr:nvCxnSpPr>
      <xdr:spPr>
        <a:xfrm>
          <a:off x="21323300" y="175967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58057</xdr:rowOff>
    </xdr:from>
    <xdr:to>
      <xdr:col>107</xdr:col>
      <xdr:colOff>101600</xdr:colOff>
      <xdr:row>102</xdr:row>
      <xdr:rowOff>159657</xdr:rowOff>
    </xdr:to>
    <xdr:sp macro="" textlink="">
      <xdr:nvSpPr>
        <xdr:cNvPr id="838" name="楕円 837"/>
        <xdr:cNvSpPr/>
      </xdr:nvSpPr>
      <xdr:spPr>
        <a:xfrm>
          <a:off x="20383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108857</xdr:rowOff>
    </xdr:from>
    <xdr:to>
      <xdr:col>111</xdr:col>
      <xdr:colOff>177800</xdr:colOff>
      <xdr:row>102</xdr:row>
      <xdr:rowOff>108857</xdr:rowOff>
    </xdr:to>
    <xdr:cxnSp macro="">
      <xdr:nvCxnSpPr>
        <xdr:cNvPr id="839" name="直線コネクタ 838"/>
        <xdr:cNvCxnSpPr/>
      </xdr:nvCxnSpPr>
      <xdr:spPr>
        <a:xfrm>
          <a:off x="20434300" y="1759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58057</xdr:rowOff>
    </xdr:from>
    <xdr:to>
      <xdr:col>102</xdr:col>
      <xdr:colOff>165100</xdr:colOff>
      <xdr:row>102</xdr:row>
      <xdr:rowOff>159657</xdr:rowOff>
    </xdr:to>
    <xdr:sp macro="" textlink="">
      <xdr:nvSpPr>
        <xdr:cNvPr id="840" name="楕円 839"/>
        <xdr:cNvSpPr/>
      </xdr:nvSpPr>
      <xdr:spPr>
        <a:xfrm>
          <a:off x="19494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108857</xdr:rowOff>
    </xdr:from>
    <xdr:to>
      <xdr:col>107</xdr:col>
      <xdr:colOff>50800</xdr:colOff>
      <xdr:row>102</xdr:row>
      <xdr:rowOff>108857</xdr:rowOff>
    </xdr:to>
    <xdr:cxnSp macro="">
      <xdr:nvCxnSpPr>
        <xdr:cNvPr id="841" name="直線コネクタ 840"/>
        <xdr:cNvCxnSpPr/>
      </xdr:nvCxnSpPr>
      <xdr:spPr>
        <a:xfrm>
          <a:off x="19545300" y="1759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58057</xdr:rowOff>
    </xdr:from>
    <xdr:to>
      <xdr:col>98</xdr:col>
      <xdr:colOff>38100</xdr:colOff>
      <xdr:row>102</xdr:row>
      <xdr:rowOff>159657</xdr:rowOff>
    </xdr:to>
    <xdr:sp macro="" textlink="">
      <xdr:nvSpPr>
        <xdr:cNvPr id="842" name="楕円 841"/>
        <xdr:cNvSpPr/>
      </xdr:nvSpPr>
      <xdr:spPr>
        <a:xfrm>
          <a:off x="18605500" y="1754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108857</xdr:rowOff>
    </xdr:from>
    <xdr:to>
      <xdr:col>102</xdr:col>
      <xdr:colOff>114300</xdr:colOff>
      <xdr:row>102</xdr:row>
      <xdr:rowOff>108857</xdr:rowOff>
    </xdr:to>
    <xdr:cxnSp macro="">
      <xdr:nvCxnSpPr>
        <xdr:cNvPr id="843" name="直線コネクタ 842"/>
        <xdr:cNvCxnSpPr/>
      </xdr:nvCxnSpPr>
      <xdr:spPr>
        <a:xfrm>
          <a:off x="18656300" y="17596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109963</xdr:rowOff>
    </xdr:from>
    <xdr:ext cx="469744" cy="259045"/>
    <xdr:sp macro="" textlink="">
      <xdr:nvSpPr>
        <xdr:cNvPr id="844" name="n_1aveValue【公民館】&#10;一人当たり面積"/>
        <xdr:cNvSpPr txBox="1"/>
      </xdr:nvSpPr>
      <xdr:spPr>
        <a:xfrm>
          <a:off x="21075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20156</xdr:rowOff>
    </xdr:from>
    <xdr:ext cx="469744" cy="259045"/>
    <xdr:sp macro="" textlink="">
      <xdr:nvSpPr>
        <xdr:cNvPr id="845" name="n_2aveValue【公民館】&#10;一人当たり面積"/>
        <xdr:cNvSpPr txBox="1"/>
      </xdr:nvSpPr>
      <xdr:spPr>
        <a:xfrm>
          <a:off x="20199427" y="1819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158948</xdr:rowOff>
    </xdr:from>
    <xdr:ext cx="469744" cy="259045"/>
    <xdr:sp macro="" textlink="">
      <xdr:nvSpPr>
        <xdr:cNvPr id="846" name="n_3aveValue【公民館】&#10;一人当たり面積"/>
        <xdr:cNvSpPr txBox="1"/>
      </xdr:nvSpPr>
      <xdr:spPr>
        <a:xfrm>
          <a:off x="19310427"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3827</xdr:rowOff>
    </xdr:from>
    <xdr:ext cx="469744" cy="259045"/>
    <xdr:sp macro="" textlink="">
      <xdr:nvSpPr>
        <xdr:cNvPr id="847" name="n_4aveValue【公民館】&#10;一人当たり面積"/>
        <xdr:cNvSpPr txBox="1"/>
      </xdr:nvSpPr>
      <xdr:spPr>
        <a:xfrm>
          <a:off x="18421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4734</xdr:rowOff>
    </xdr:from>
    <xdr:ext cx="469744" cy="259045"/>
    <xdr:sp macro="" textlink="">
      <xdr:nvSpPr>
        <xdr:cNvPr id="848" name="n_1mainValue【公民館】&#10;一人当たり面積"/>
        <xdr:cNvSpPr txBox="1"/>
      </xdr:nvSpPr>
      <xdr:spPr>
        <a:xfrm>
          <a:off x="210757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4734</xdr:rowOff>
    </xdr:from>
    <xdr:ext cx="469744" cy="259045"/>
    <xdr:sp macro="" textlink="">
      <xdr:nvSpPr>
        <xdr:cNvPr id="849" name="n_2mainValue【公民館】&#10;一人当たり面積"/>
        <xdr:cNvSpPr txBox="1"/>
      </xdr:nvSpPr>
      <xdr:spPr>
        <a:xfrm>
          <a:off x="201994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4734</xdr:rowOff>
    </xdr:from>
    <xdr:ext cx="469744" cy="259045"/>
    <xdr:sp macro="" textlink="">
      <xdr:nvSpPr>
        <xdr:cNvPr id="850" name="n_3mainValue【公民館】&#10;一人当たり面積"/>
        <xdr:cNvSpPr txBox="1"/>
      </xdr:nvSpPr>
      <xdr:spPr>
        <a:xfrm>
          <a:off x="193104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4734</xdr:rowOff>
    </xdr:from>
    <xdr:ext cx="469744" cy="259045"/>
    <xdr:sp macro="" textlink="">
      <xdr:nvSpPr>
        <xdr:cNvPr id="851" name="n_4mainValue【公民館】&#10;一人当たり面積"/>
        <xdr:cNvSpPr txBox="1"/>
      </xdr:nvSpPr>
      <xdr:spPr>
        <a:xfrm>
          <a:off x="18421427" y="1732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有形固定資産減価償却率全体としては、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以外の施設において、類似団体平均、全国平均及び埼玉県平均を上回っており、施設の老朽化が問題となっている。</a:t>
          </a:r>
        </a:p>
        <a:p>
          <a:r>
            <a:rPr kumimoji="1" lang="ja-JP" altLang="en-US" sz="1300">
              <a:latin typeface="ＭＳ Ｐゴシック" panose="020B0600070205080204" pitchFamily="50" charset="-128"/>
              <a:ea typeface="ＭＳ Ｐゴシック" panose="020B0600070205080204" pitchFamily="50" charset="-128"/>
            </a:rPr>
            <a:t>　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における有形固定資産減価償却率は、類似団体平均、全国平均及び埼玉県平均を大きく上回っており、類似団体内順位も下から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となっている。現在、市が管理している公営住宅の内、松永団地は老朽化が著しいことから、新規の入居募集を行わず、現在の入居者が退居した建物から順次解体することとしており、令和元年度に一部解体を完了したところである。</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の一人当たりの面積については、類似団体平均を大きく上回っており、類似団体内順位も</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位と、施設の集約化や複合化が進んでいないことがわかる。有形固定資産減価償却率も</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％を超えており、今後、大規模な改修等が必要となることが予想されるため、令和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年度に策定した個別施設計画に基づいた改修等に取り組むことにより、改善を図っていく。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152,506
149,303
82.41
70,974,439
68,505,800
1,724,430
31,301,335
43,248,567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42</xdr:row>
      <xdr:rowOff>38100</xdr:rowOff>
    </xdr:to>
    <xdr:cxnSp macro="">
      <xdr:nvCxnSpPr>
        <xdr:cNvPr id="57" name="直線コネクタ 56"/>
        <xdr:cNvCxnSpPr/>
      </xdr:nvCxnSpPr>
      <xdr:spPr>
        <a:xfrm flipV="1">
          <a:off x="4634865" y="57835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60" name="【図書館】&#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1" name="直線コネクタ 60"/>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67327</xdr:rowOff>
    </xdr:from>
    <xdr:ext cx="405111" cy="259045"/>
    <xdr:sp macro="" textlink="">
      <xdr:nvSpPr>
        <xdr:cNvPr id="62" name="【図書館】&#10;有形固定資産減価償却率平均値テキスト"/>
        <xdr:cNvSpPr txBox="1"/>
      </xdr:nvSpPr>
      <xdr:spPr>
        <a:xfrm>
          <a:off x="4673600" y="6068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44450</xdr:rowOff>
    </xdr:from>
    <xdr:to>
      <xdr:col>24</xdr:col>
      <xdr:colOff>114300</xdr:colOff>
      <xdr:row>36</xdr:row>
      <xdr:rowOff>146050</xdr:rowOff>
    </xdr:to>
    <xdr:sp macro="" textlink="">
      <xdr:nvSpPr>
        <xdr:cNvPr id="63" name="フローチャート: 判断 62"/>
        <xdr:cNvSpPr/>
      </xdr:nvSpPr>
      <xdr:spPr>
        <a:xfrm>
          <a:off x="45847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99695</xdr:rowOff>
    </xdr:from>
    <xdr:to>
      <xdr:col>20</xdr:col>
      <xdr:colOff>38100</xdr:colOff>
      <xdr:row>37</xdr:row>
      <xdr:rowOff>29845</xdr:rowOff>
    </xdr:to>
    <xdr:sp macro="" textlink="">
      <xdr:nvSpPr>
        <xdr:cNvPr id="64" name="フローチャート: 判断 63"/>
        <xdr:cNvSpPr/>
      </xdr:nvSpPr>
      <xdr:spPr>
        <a:xfrm>
          <a:off x="3746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76835</xdr:rowOff>
    </xdr:from>
    <xdr:to>
      <xdr:col>15</xdr:col>
      <xdr:colOff>101600</xdr:colOff>
      <xdr:row>37</xdr:row>
      <xdr:rowOff>6985</xdr:rowOff>
    </xdr:to>
    <xdr:sp macro="" textlink="">
      <xdr:nvSpPr>
        <xdr:cNvPr id="65" name="フローチャート: 判断 64"/>
        <xdr:cNvSpPr/>
      </xdr:nvSpPr>
      <xdr:spPr>
        <a:xfrm>
          <a:off x="2857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50165</xdr:rowOff>
    </xdr:from>
    <xdr:to>
      <xdr:col>10</xdr:col>
      <xdr:colOff>165100</xdr:colOff>
      <xdr:row>36</xdr:row>
      <xdr:rowOff>151765</xdr:rowOff>
    </xdr:to>
    <xdr:sp macro="" textlink="">
      <xdr:nvSpPr>
        <xdr:cNvPr id="66" name="フローチャート: 判断 65"/>
        <xdr:cNvSpPr/>
      </xdr:nvSpPr>
      <xdr:spPr>
        <a:xfrm>
          <a:off x="1968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19685</xdr:rowOff>
    </xdr:from>
    <xdr:to>
      <xdr:col>6</xdr:col>
      <xdr:colOff>38100</xdr:colOff>
      <xdr:row>36</xdr:row>
      <xdr:rowOff>121285</xdr:rowOff>
    </xdr:to>
    <xdr:sp macro="" textlink="">
      <xdr:nvSpPr>
        <xdr:cNvPr id="67" name="フローチャート: 判断 66"/>
        <xdr:cNvSpPr/>
      </xdr:nvSpPr>
      <xdr:spPr>
        <a:xfrm>
          <a:off x="10795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99695</xdr:rowOff>
    </xdr:from>
    <xdr:to>
      <xdr:col>24</xdr:col>
      <xdr:colOff>114300</xdr:colOff>
      <xdr:row>37</xdr:row>
      <xdr:rowOff>29845</xdr:rowOff>
    </xdr:to>
    <xdr:sp macro="" textlink="">
      <xdr:nvSpPr>
        <xdr:cNvPr id="73" name="楕円 72"/>
        <xdr:cNvSpPr/>
      </xdr:nvSpPr>
      <xdr:spPr>
        <a:xfrm>
          <a:off x="45847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78122</xdr:rowOff>
    </xdr:from>
    <xdr:ext cx="405111" cy="259045"/>
    <xdr:sp macro="" textlink="">
      <xdr:nvSpPr>
        <xdr:cNvPr id="74" name="【図書館】&#10;有形固定資産減価償却率該当値テキスト"/>
        <xdr:cNvSpPr txBox="1"/>
      </xdr:nvSpPr>
      <xdr:spPr>
        <a:xfrm>
          <a:off x="4673600" y="6250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67310</xdr:rowOff>
    </xdr:from>
    <xdr:to>
      <xdr:col>20</xdr:col>
      <xdr:colOff>38100</xdr:colOff>
      <xdr:row>36</xdr:row>
      <xdr:rowOff>168910</xdr:rowOff>
    </xdr:to>
    <xdr:sp macro="" textlink="">
      <xdr:nvSpPr>
        <xdr:cNvPr id="75" name="楕円 74"/>
        <xdr:cNvSpPr/>
      </xdr:nvSpPr>
      <xdr:spPr>
        <a:xfrm>
          <a:off x="3746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118110</xdr:rowOff>
    </xdr:from>
    <xdr:to>
      <xdr:col>24</xdr:col>
      <xdr:colOff>63500</xdr:colOff>
      <xdr:row>36</xdr:row>
      <xdr:rowOff>150495</xdr:rowOff>
    </xdr:to>
    <xdr:cxnSp macro="">
      <xdr:nvCxnSpPr>
        <xdr:cNvPr id="76" name="直線コネクタ 75"/>
        <xdr:cNvCxnSpPr/>
      </xdr:nvCxnSpPr>
      <xdr:spPr>
        <a:xfrm>
          <a:off x="3797300" y="62903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31115</xdr:rowOff>
    </xdr:from>
    <xdr:to>
      <xdr:col>15</xdr:col>
      <xdr:colOff>101600</xdr:colOff>
      <xdr:row>36</xdr:row>
      <xdr:rowOff>132715</xdr:rowOff>
    </xdr:to>
    <xdr:sp macro="" textlink="">
      <xdr:nvSpPr>
        <xdr:cNvPr id="77" name="楕円 76"/>
        <xdr:cNvSpPr/>
      </xdr:nvSpPr>
      <xdr:spPr>
        <a:xfrm>
          <a:off x="2857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81915</xdr:rowOff>
    </xdr:from>
    <xdr:to>
      <xdr:col>19</xdr:col>
      <xdr:colOff>177800</xdr:colOff>
      <xdr:row>36</xdr:row>
      <xdr:rowOff>118110</xdr:rowOff>
    </xdr:to>
    <xdr:cxnSp macro="">
      <xdr:nvCxnSpPr>
        <xdr:cNvPr id="78" name="直線コネクタ 77"/>
        <xdr:cNvCxnSpPr/>
      </xdr:nvCxnSpPr>
      <xdr:spPr>
        <a:xfrm>
          <a:off x="2908300" y="62541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164465</xdr:rowOff>
    </xdr:from>
    <xdr:to>
      <xdr:col>10</xdr:col>
      <xdr:colOff>165100</xdr:colOff>
      <xdr:row>36</xdr:row>
      <xdr:rowOff>94615</xdr:rowOff>
    </xdr:to>
    <xdr:sp macro="" textlink="">
      <xdr:nvSpPr>
        <xdr:cNvPr id="79" name="楕円 78"/>
        <xdr:cNvSpPr/>
      </xdr:nvSpPr>
      <xdr:spPr>
        <a:xfrm>
          <a:off x="196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43815</xdr:rowOff>
    </xdr:from>
    <xdr:to>
      <xdr:col>15</xdr:col>
      <xdr:colOff>50800</xdr:colOff>
      <xdr:row>36</xdr:row>
      <xdr:rowOff>81915</xdr:rowOff>
    </xdr:to>
    <xdr:cxnSp macro="">
      <xdr:nvCxnSpPr>
        <xdr:cNvPr id="80" name="直線コネクタ 79"/>
        <xdr:cNvCxnSpPr/>
      </xdr:nvCxnSpPr>
      <xdr:spPr>
        <a:xfrm>
          <a:off x="2019300" y="62160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126365</xdr:rowOff>
    </xdr:from>
    <xdr:to>
      <xdr:col>6</xdr:col>
      <xdr:colOff>38100</xdr:colOff>
      <xdr:row>36</xdr:row>
      <xdr:rowOff>56515</xdr:rowOff>
    </xdr:to>
    <xdr:sp macro="" textlink="">
      <xdr:nvSpPr>
        <xdr:cNvPr id="81" name="楕円 80"/>
        <xdr:cNvSpPr/>
      </xdr:nvSpPr>
      <xdr:spPr>
        <a:xfrm>
          <a:off x="1079500" y="61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5715</xdr:rowOff>
    </xdr:from>
    <xdr:to>
      <xdr:col>10</xdr:col>
      <xdr:colOff>114300</xdr:colOff>
      <xdr:row>36</xdr:row>
      <xdr:rowOff>43815</xdr:rowOff>
    </xdr:to>
    <xdr:cxnSp macro="">
      <xdr:nvCxnSpPr>
        <xdr:cNvPr id="82" name="直線コネクタ 81"/>
        <xdr:cNvCxnSpPr/>
      </xdr:nvCxnSpPr>
      <xdr:spPr>
        <a:xfrm>
          <a:off x="1130300" y="61779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20972</xdr:rowOff>
    </xdr:from>
    <xdr:ext cx="405111" cy="259045"/>
    <xdr:sp macro="" textlink="">
      <xdr:nvSpPr>
        <xdr:cNvPr id="83" name="n_1aveValue【図書館】&#10;有形固定資産減価償却率"/>
        <xdr:cNvSpPr txBox="1"/>
      </xdr:nvSpPr>
      <xdr:spPr>
        <a:xfrm>
          <a:off x="35820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169562</xdr:rowOff>
    </xdr:from>
    <xdr:ext cx="405111" cy="259045"/>
    <xdr:sp macro="" textlink="">
      <xdr:nvSpPr>
        <xdr:cNvPr id="84" name="n_2aveValue【図書館】&#10;有形固定資産減価償却率"/>
        <xdr:cNvSpPr txBox="1"/>
      </xdr:nvSpPr>
      <xdr:spPr>
        <a:xfrm>
          <a:off x="2705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142892</xdr:rowOff>
    </xdr:from>
    <xdr:ext cx="405111" cy="259045"/>
    <xdr:sp macro="" textlink="">
      <xdr:nvSpPr>
        <xdr:cNvPr id="85" name="n_3aveValue【図書館】&#10;有形固定資産減価償却率"/>
        <xdr:cNvSpPr txBox="1"/>
      </xdr:nvSpPr>
      <xdr:spPr>
        <a:xfrm>
          <a:off x="1816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112412</xdr:rowOff>
    </xdr:from>
    <xdr:ext cx="405111" cy="259045"/>
    <xdr:sp macro="" textlink="">
      <xdr:nvSpPr>
        <xdr:cNvPr id="86" name="n_4aveValue【図書館】&#10;有形固定資産減価償却率"/>
        <xdr:cNvSpPr txBox="1"/>
      </xdr:nvSpPr>
      <xdr:spPr>
        <a:xfrm>
          <a:off x="9277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13987</xdr:rowOff>
    </xdr:from>
    <xdr:ext cx="405111" cy="259045"/>
    <xdr:sp macro="" textlink="">
      <xdr:nvSpPr>
        <xdr:cNvPr id="87" name="n_1mainValue【図書館】&#10;有形固定資産減価償却率"/>
        <xdr:cNvSpPr txBox="1"/>
      </xdr:nvSpPr>
      <xdr:spPr>
        <a:xfrm>
          <a:off x="35820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149242</xdr:rowOff>
    </xdr:from>
    <xdr:ext cx="405111" cy="259045"/>
    <xdr:sp macro="" textlink="">
      <xdr:nvSpPr>
        <xdr:cNvPr id="88" name="n_2mainValue【図書館】&#10;有形固定資産減価償却率"/>
        <xdr:cNvSpPr txBox="1"/>
      </xdr:nvSpPr>
      <xdr:spPr>
        <a:xfrm>
          <a:off x="2705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111142</xdr:rowOff>
    </xdr:from>
    <xdr:ext cx="405111" cy="259045"/>
    <xdr:sp macro="" textlink="">
      <xdr:nvSpPr>
        <xdr:cNvPr id="89" name="n_3mainValue【図書館】&#10;有形固定資産減価償却率"/>
        <xdr:cNvSpPr txBox="1"/>
      </xdr:nvSpPr>
      <xdr:spPr>
        <a:xfrm>
          <a:off x="1816744" y="594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73042</xdr:rowOff>
    </xdr:from>
    <xdr:ext cx="405111" cy="259045"/>
    <xdr:sp macro="" textlink="">
      <xdr:nvSpPr>
        <xdr:cNvPr id="90" name="n_4mainValue【図書館】&#10;有形固定資産減価償却率"/>
        <xdr:cNvSpPr txBox="1"/>
      </xdr:nvSpPr>
      <xdr:spPr>
        <a:xfrm>
          <a:off x="927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146050</xdr:rowOff>
    </xdr:to>
    <xdr:cxnSp macro="">
      <xdr:nvCxnSpPr>
        <xdr:cNvPr id="114" name="直線コネクタ 113"/>
        <xdr:cNvCxnSpPr/>
      </xdr:nvCxnSpPr>
      <xdr:spPr>
        <a:xfrm flipV="1">
          <a:off x="10476865" y="56007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7"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8" name="直線コネクタ 117"/>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19"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20" name="フローチャート: 判断 119"/>
        <xdr:cNvSpPr/>
      </xdr:nvSpPr>
      <xdr:spPr>
        <a:xfrm>
          <a:off x="104267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21" name="フローチャート: 判断 120"/>
        <xdr:cNvSpPr/>
      </xdr:nvSpPr>
      <xdr:spPr>
        <a:xfrm>
          <a:off x="9588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146050</xdr:rowOff>
    </xdr:from>
    <xdr:to>
      <xdr:col>36</xdr:col>
      <xdr:colOff>165100</xdr:colOff>
      <xdr:row>40</xdr:row>
      <xdr:rowOff>76200</xdr:rowOff>
    </xdr:to>
    <xdr:sp macro="" textlink="">
      <xdr:nvSpPr>
        <xdr:cNvPr id="124" name="フローチャート: 判断 123"/>
        <xdr:cNvSpPr/>
      </xdr:nvSpPr>
      <xdr:spPr>
        <a:xfrm>
          <a:off x="6921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30" name="楕円 129"/>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31"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32" name="楕円 131"/>
        <xdr:cNvSpPr/>
      </xdr:nvSpPr>
      <xdr:spPr>
        <a:xfrm>
          <a:off x="9588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63500</xdr:rowOff>
    </xdr:from>
    <xdr:to>
      <xdr:col>55</xdr:col>
      <xdr:colOff>0</xdr:colOff>
      <xdr:row>40</xdr:row>
      <xdr:rowOff>76200</xdr:rowOff>
    </xdr:to>
    <xdr:cxnSp macro="">
      <xdr:nvCxnSpPr>
        <xdr:cNvPr id="133" name="直線コネクタ 132"/>
        <xdr:cNvCxnSpPr/>
      </xdr:nvCxnSpPr>
      <xdr:spPr>
        <a:xfrm>
          <a:off x="9639300" y="6921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12700</xdr:rowOff>
    </xdr:from>
    <xdr:to>
      <xdr:col>46</xdr:col>
      <xdr:colOff>38100</xdr:colOff>
      <xdr:row>40</xdr:row>
      <xdr:rowOff>114300</xdr:rowOff>
    </xdr:to>
    <xdr:sp macro="" textlink="">
      <xdr:nvSpPr>
        <xdr:cNvPr id="134" name="楕円 133"/>
        <xdr:cNvSpPr/>
      </xdr:nvSpPr>
      <xdr:spPr>
        <a:xfrm>
          <a:off x="8699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63500</xdr:rowOff>
    </xdr:to>
    <xdr:cxnSp macro="">
      <xdr:nvCxnSpPr>
        <xdr:cNvPr id="135" name="直線コネクタ 134"/>
        <xdr:cNvCxnSpPr/>
      </xdr:nvCxnSpPr>
      <xdr:spPr>
        <a:xfrm>
          <a:off x="8750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12700</xdr:rowOff>
    </xdr:from>
    <xdr:to>
      <xdr:col>41</xdr:col>
      <xdr:colOff>101600</xdr:colOff>
      <xdr:row>40</xdr:row>
      <xdr:rowOff>114300</xdr:rowOff>
    </xdr:to>
    <xdr:sp macro="" textlink="">
      <xdr:nvSpPr>
        <xdr:cNvPr id="136" name="楕円 135"/>
        <xdr:cNvSpPr/>
      </xdr:nvSpPr>
      <xdr:spPr>
        <a:xfrm>
          <a:off x="7810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63500</xdr:rowOff>
    </xdr:from>
    <xdr:to>
      <xdr:col>45</xdr:col>
      <xdr:colOff>177800</xdr:colOff>
      <xdr:row>40</xdr:row>
      <xdr:rowOff>63500</xdr:rowOff>
    </xdr:to>
    <xdr:cxnSp macro="">
      <xdr:nvCxnSpPr>
        <xdr:cNvPr id="137" name="直線コネクタ 136"/>
        <xdr:cNvCxnSpPr/>
      </xdr:nvCxnSpPr>
      <xdr:spPr>
        <a:xfrm>
          <a:off x="7861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12700</xdr:rowOff>
    </xdr:from>
    <xdr:to>
      <xdr:col>36</xdr:col>
      <xdr:colOff>165100</xdr:colOff>
      <xdr:row>40</xdr:row>
      <xdr:rowOff>114300</xdr:rowOff>
    </xdr:to>
    <xdr:sp macro="" textlink="">
      <xdr:nvSpPr>
        <xdr:cNvPr id="138" name="楕円 137"/>
        <xdr:cNvSpPr/>
      </xdr:nvSpPr>
      <xdr:spPr>
        <a:xfrm>
          <a:off x="69215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63500</xdr:rowOff>
    </xdr:from>
    <xdr:to>
      <xdr:col>41</xdr:col>
      <xdr:colOff>50800</xdr:colOff>
      <xdr:row>40</xdr:row>
      <xdr:rowOff>63500</xdr:rowOff>
    </xdr:to>
    <xdr:cxnSp macro="">
      <xdr:nvCxnSpPr>
        <xdr:cNvPr id="139" name="直線コネクタ 138"/>
        <xdr:cNvCxnSpPr/>
      </xdr:nvCxnSpPr>
      <xdr:spPr>
        <a:xfrm>
          <a:off x="6972300" y="692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40"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1"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2" name="n_3ave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92727</xdr:rowOff>
    </xdr:from>
    <xdr:ext cx="469744" cy="259045"/>
    <xdr:sp macro="" textlink="">
      <xdr:nvSpPr>
        <xdr:cNvPr id="143" name="n_4aveValue【図書館】&#10;一人当たり面積"/>
        <xdr:cNvSpPr txBox="1"/>
      </xdr:nvSpPr>
      <xdr:spPr>
        <a:xfrm>
          <a:off x="6737427" y="660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105427</xdr:rowOff>
    </xdr:from>
    <xdr:ext cx="469744" cy="259045"/>
    <xdr:sp macro="" textlink="">
      <xdr:nvSpPr>
        <xdr:cNvPr id="144" name="n_1mainValue【図書館】&#10;一人当たり面積"/>
        <xdr:cNvSpPr txBox="1"/>
      </xdr:nvSpPr>
      <xdr:spPr>
        <a:xfrm>
          <a:off x="93917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105427</xdr:rowOff>
    </xdr:from>
    <xdr:ext cx="469744" cy="259045"/>
    <xdr:sp macro="" textlink="">
      <xdr:nvSpPr>
        <xdr:cNvPr id="145" name="n_2mainValue【図書館】&#10;一人当たり面積"/>
        <xdr:cNvSpPr txBox="1"/>
      </xdr:nvSpPr>
      <xdr:spPr>
        <a:xfrm>
          <a:off x="8515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105427</xdr:rowOff>
    </xdr:from>
    <xdr:ext cx="469744" cy="259045"/>
    <xdr:sp macro="" textlink="">
      <xdr:nvSpPr>
        <xdr:cNvPr id="146" name="n_3mainValue【図書館】&#10;一人当たり面積"/>
        <xdr:cNvSpPr txBox="1"/>
      </xdr:nvSpPr>
      <xdr:spPr>
        <a:xfrm>
          <a:off x="7626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105427</xdr:rowOff>
    </xdr:from>
    <xdr:ext cx="469744" cy="259045"/>
    <xdr:sp macro="" textlink="">
      <xdr:nvSpPr>
        <xdr:cNvPr id="147" name="n_4mainValue【図書館】&#10;一人当たり面積"/>
        <xdr:cNvSpPr txBox="1"/>
      </xdr:nvSpPr>
      <xdr:spPr>
        <a:xfrm>
          <a:off x="6737427"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158115</xdr:rowOff>
    </xdr:from>
    <xdr:to>
      <xdr:col>24</xdr:col>
      <xdr:colOff>62865</xdr:colOff>
      <xdr:row>64</xdr:row>
      <xdr:rowOff>76200</xdr:rowOff>
    </xdr:to>
    <xdr:cxnSp macro="">
      <xdr:nvCxnSpPr>
        <xdr:cNvPr id="172" name="直線コネクタ 171"/>
        <xdr:cNvCxnSpPr/>
      </xdr:nvCxnSpPr>
      <xdr:spPr>
        <a:xfrm flipV="1">
          <a:off x="4634865" y="9587865"/>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104792</xdr:rowOff>
    </xdr:from>
    <xdr:ext cx="405111" cy="259045"/>
    <xdr:sp macro="" textlink="">
      <xdr:nvSpPr>
        <xdr:cNvPr id="175" name="【体育館・プール】&#10;有形固定資産減価償却率最大値テキスト"/>
        <xdr:cNvSpPr txBox="1"/>
      </xdr:nvSpPr>
      <xdr:spPr>
        <a:xfrm>
          <a:off x="4673600" y="9363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158115</xdr:rowOff>
    </xdr:from>
    <xdr:to>
      <xdr:col>24</xdr:col>
      <xdr:colOff>152400</xdr:colOff>
      <xdr:row>55</xdr:row>
      <xdr:rowOff>158115</xdr:rowOff>
    </xdr:to>
    <xdr:cxnSp macro="">
      <xdr:nvCxnSpPr>
        <xdr:cNvPr id="176" name="直線コネクタ 175"/>
        <xdr:cNvCxnSpPr/>
      </xdr:nvCxnSpPr>
      <xdr:spPr>
        <a:xfrm>
          <a:off x="4546600" y="9587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77" name="【体育館・プー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78" name="フローチャート: 判断 177"/>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79" name="フローチャート: 判断 178"/>
        <xdr:cNvSpPr/>
      </xdr:nvSpPr>
      <xdr:spPr>
        <a:xfrm>
          <a:off x="3746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128270</xdr:rowOff>
    </xdr:from>
    <xdr:to>
      <xdr:col>15</xdr:col>
      <xdr:colOff>101600</xdr:colOff>
      <xdr:row>60</xdr:row>
      <xdr:rowOff>58420</xdr:rowOff>
    </xdr:to>
    <xdr:sp macro="" textlink="">
      <xdr:nvSpPr>
        <xdr:cNvPr id="180" name="フローチャート: 判断 17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1" name="フローチャート: 判断 180"/>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88" name="楕円 187"/>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131462</xdr:rowOff>
    </xdr:from>
    <xdr:ext cx="405111" cy="259045"/>
    <xdr:sp macro="" textlink="">
      <xdr:nvSpPr>
        <xdr:cNvPr id="189" name="【体育館・プール】&#10;有形固定資産減価償却率該当値テキスト"/>
        <xdr:cNvSpPr txBox="1"/>
      </xdr:nvSpPr>
      <xdr:spPr>
        <a:xfrm>
          <a:off x="4673600"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113030</xdr:rowOff>
    </xdr:from>
    <xdr:to>
      <xdr:col>20</xdr:col>
      <xdr:colOff>38100</xdr:colOff>
      <xdr:row>60</xdr:row>
      <xdr:rowOff>43180</xdr:rowOff>
    </xdr:to>
    <xdr:sp macro="" textlink="">
      <xdr:nvSpPr>
        <xdr:cNvPr id="190" name="楕円 189"/>
        <xdr:cNvSpPr/>
      </xdr:nvSpPr>
      <xdr:spPr>
        <a:xfrm>
          <a:off x="3746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163830</xdr:rowOff>
    </xdr:from>
    <xdr:to>
      <xdr:col>24</xdr:col>
      <xdr:colOff>63500</xdr:colOff>
      <xdr:row>60</xdr:row>
      <xdr:rowOff>32385</xdr:rowOff>
    </xdr:to>
    <xdr:cxnSp macro="">
      <xdr:nvCxnSpPr>
        <xdr:cNvPr id="191" name="直線コネクタ 190"/>
        <xdr:cNvCxnSpPr/>
      </xdr:nvCxnSpPr>
      <xdr:spPr>
        <a:xfrm>
          <a:off x="3797300" y="102793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71120</xdr:rowOff>
    </xdr:from>
    <xdr:to>
      <xdr:col>15</xdr:col>
      <xdr:colOff>101600</xdr:colOff>
      <xdr:row>60</xdr:row>
      <xdr:rowOff>1270</xdr:rowOff>
    </xdr:to>
    <xdr:sp macro="" textlink="">
      <xdr:nvSpPr>
        <xdr:cNvPr id="192" name="楕円 191"/>
        <xdr:cNvSpPr/>
      </xdr:nvSpPr>
      <xdr:spPr>
        <a:xfrm>
          <a:off x="2857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121920</xdr:rowOff>
    </xdr:from>
    <xdr:to>
      <xdr:col>19</xdr:col>
      <xdr:colOff>177800</xdr:colOff>
      <xdr:row>59</xdr:row>
      <xdr:rowOff>163830</xdr:rowOff>
    </xdr:to>
    <xdr:cxnSp macro="">
      <xdr:nvCxnSpPr>
        <xdr:cNvPr id="193" name="直線コネクタ 192"/>
        <xdr:cNvCxnSpPr/>
      </xdr:nvCxnSpPr>
      <xdr:spPr>
        <a:xfrm>
          <a:off x="2908300" y="1023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94" name="楕円 193"/>
        <xdr:cNvSpPr/>
      </xdr:nvSpPr>
      <xdr:spPr>
        <a:xfrm>
          <a:off x="1968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89535</xdr:rowOff>
    </xdr:from>
    <xdr:to>
      <xdr:col>15</xdr:col>
      <xdr:colOff>50800</xdr:colOff>
      <xdr:row>59</xdr:row>
      <xdr:rowOff>121920</xdr:rowOff>
    </xdr:to>
    <xdr:cxnSp macro="">
      <xdr:nvCxnSpPr>
        <xdr:cNvPr id="195" name="直線コネクタ 194"/>
        <xdr:cNvCxnSpPr/>
      </xdr:nvCxnSpPr>
      <xdr:spPr>
        <a:xfrm>
          <a:off x="2019300" y="102050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xdr:rowOff>
    </xdr:from>
    <xdr:to>
      <xdr:col>6</xdr:col>
      <xdr:colOff>38100</xdr:colOff>
      <xdr:row>59</xdr:row>
      <xdr:rowOff>102235</xdr:rowOff>
    </xdr:to>
    <xdr:sp macro="" textlink="">
      <xdr:nvSpPr>
        <xdr:cNvPr id="196" name="楕円 195"/>
        <xdr:cNvSpPr/>
      </xdr:nvSpPr>
      <xdr:spPr>
        <a:xfrm>
          <a:off x="1079500" y="1011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51435</xdr:rowOff>
    </xdr:from>
    <xdr:to>
      <xdr:col>10</xdr:col>
      <xdr:colOff>114300</xdr:colOff>
      <xdr:row>59</xdr:row>
      <xdr:rowOff>89535</xdr:rowOff>
    </xdr:to>
    <xdr:cxnSp macro="">
      <xdr:nvCxnSpPr>
        <xdr:cNvPr id="197" name="直線コネクタ 196"/>
        <xdr:cNvCxnSpPr/>
      </xdr:nvCxnSpPr>
      <xdr:spPr>
        <a:xfrm>
          <a:off x="1130300" y="101669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8" name="n_1aveValue【体育館・プール】&#10;有形固定資産減価償却率"/>
        <xdr:cNvSpPr txBox="1"/>
      </xdr:nvSpPr>
      <xdr:spPr>
        <a:xfrm>
          <a:off x="35820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49547</xdr:rowOff>
    </xdr:from>
    <xdr:ext cx="405111" cy="259045"/>
    <xdr:sp macro="" textlink="">
      <xdr:nvSpPr>
        <xdr:cNvPr id="199" name="n_2aveValue【体育館・プール】&#10;有形固定資産減価償却率"/>
        <xdr:cNvSpPr txBox="1"/>
      </xdr:nvSpPr>
      <xdr:spPr>
        <a:xfrm>
          <a:off x="27057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0" name="n_3aveValue【体育館・プール】&#10;有形固定資産減価償却率"/>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体育館・プール】&#10;有形固定資産減価償却率"/>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59707</xdr:rowOff>
    </xdr:from>
    <xdr:ext cx="405111" cy="259045"/>
    <xdr:sp macro="" textlink="">
      <xdr:nvSpPr>
        <xdr:cNvPr id="202" name="n_1mainValue【体育館・プール】&#10;有形固定資産減価償却率"/>
        <xdr:cNvSpPr txBox="1"/>
      </xdr:nvSpPr>
      <xdr:spPr>
        <a:xfrm>
          <a:off x="35820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17797</xdr:rowOff>
    </xdr:from>
    <xdr:ext cx="405111" cy="259045"/>
    <xdr:sp macro="" textlink="">
      <xdr:nvSpPr>
        <xdr:cNvPr id="203" name="n_2mainValue【体育館・プール】&#10;有形固定資産減価償却率"/>
        <xdr:cNvSpPr txBox="1"/>
      </xdr:nvSpPr>
      <xdr:spPr>
        <a:xfrm>
          <a:off x="2705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204" name="n_3main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118762</xdr:rowOff>
    </xdr:from>
    <xdr:ext cx="405111" cy="259045"/>
    <xdr:sp macro="" textlink="">
      <xdr:nvSpPr>
        <xdr:cNvPr id="205" name="n_4mainValue【体育館・プール】&#10;有形固定資産減価償却率"/>
        <xdr:cNvSpPr txBox="1"/>
      </xdr:nvSpPr>
      <xdr:spPr>
        <a:xfrm>
          <a:off x="927744"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1" name="テキスト ボックス 22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3" name="テキスト ボックス 22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116586</xdr:rowOff>
    </xdr:from>
    <xdr:to>
      <xdr:col>54</xdr:col>
      <xdr:colOff>189865</xdr:colOff>
      <xdr:row>63</xdr:row>
      <xdr:rowOff>153162</xdr:rowOff>
    </xdr:to>
    <xdr:cxnSp macro="">
      <xdr:nvCxnSpPr>
        <xdr:cNvPr id="227" name="直線コネクタ 226"/>
        <xdr:cNvCxnSpPr/>
      </xdr:nvCxnSpPr>
      <xdr:spPr>
        <a:xfrm flipV="1">
          <a:off x="10476865" y="9546336"/>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156989</xdr:rowOff>
    </xdr:from>
    <xdr:ext cx="469744" cy="259045"/>
    <xdr:sp macro="" textlink="">
      <xdr:nvSpPr>
        <xdr:cNvPr id="228" name="【体育館・プール】&#10;一人当たり面積最小値テキスト"/>
        <xdr:cNvSpPr txBox="1"/>
      </xdr:nvSpPr>
      <xdr:spPr>
        <a:xfrm>
          <a:off x="10515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153162</xdr:rowOff>
    </xdr:from>
    <xdr:to>
      <xdr:col>55</xdr:col>
      <xdr:colOff>88900</xdr:colOff>
      <xdr:row>63</xdr:row>
      <xdr:rowOff>153162</xdr:rowOff>
    </xdr:to>
    <xdr:cxnSp macro="">
      <xdr:nvCxnSpPr>
        <xdr:cNvPr id="229" name="直線コネクタ 228"/>
        <xdr:cNvCxnSpPr/>
      </xdr:nvCxnSpPr>
      <xdr:spPr>
        <a:xfrm>
          <a:off x="10388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63263</xdr:rowOff>
    </xdr:from>
    <xdr:ext cx="469744" cy="259045"/>
    <xdr:sp macro="" textlink="">
      <xdr:nvSpPr>
        <xdr:cNvPr id="230" name="【体育館・プール】&#10;一人当たり面積最大値テキスト"/>
        <xdr:cNvSpPr txBox="1"/>
      </xdr:nvSpPr>
      <xdr:spPr>
        <a:xfrm>
          <a:off x="10515600" y="932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116586</xdr:rowOff>
    </xdr:from>
    <xdr:to>
      <xdr:col>55</xdr:col>
      <xdr:colOff>88900</xdr:colOff>
      <xdr:row>55</xdr:row>
      <xdr:rowOff>116586</xdr:rowOff>
    </xdr:to>
    <xdr:cxnSp macro="">
      <xdr:nvCxnSpPr>
        <xdr:cNvPr id="231" name="直線コネクタ 230"/>
        <xdr:cNvCxnSpPr/>
      </xdr:nvCxnSpPr>
      <xdr:spPr>
        <a:xfrm>
          <a:off x="10388600" y="9546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67073</xdr:rowOff>
    </xdr:from>
    <xdr:ext cx="469744" cy="259045"/>
    <xdr:sp macro="" textlink="">
      <xdr:nvSpPr>
        <xdr:cNvPr id="232" name="【体育館・プール】&#10;一人当たり面積平均値テキスト"/>
        <xdr:cNvSpPr txBox="1"/>
      </xdr:nvSpPr>
      <xdr:spPr>
        <a:xfrm>
          <a:off x="10515600" y="10525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88646</xdr:rowOff>
    </xdr:from>
    <xdr:to>
      <xdr:col>55</xdr:col>
      <xdr:colOff>50800</xdr:colOff>
      <xdr:row>62</xdr:row>
      <xdr:rowOff>18796</xdr:rowOff>
    </xdr:to>
    <xdr:sp macro="" textlink="">
      <xdr:nvSpPr>
        <xdr:cNvPr id="233" name="フローチャート: 判断 232"/>
        <xdr:cNvSpPr/>
      </xdr:nvSpPr>
      <xdr:spPr>
        <a:xfrm>
          <a:off x="10426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84074</xdr:rowOff>
    </xdr:from>
    <xdr:to>
      <xdr:col>50</xdr:col>
      <xdr:colOff>165100</xdr:colOff>
      <xdr:row>62</xdr:row>
      <xdr:rowOff>14224</xdr:rowOff>
    </xdr:to>
    <xdr:sp macro="" textlink="">
      <xdr:nvSpPr>
        <xdr:cNvPr id="234" name="フローチャート: 判断 233"/>
        <xdr:cNvSpPr/>
      </xdr:nvSpPr>
      <xdr:spPr>
        <a:xfrm>
          <a:off x="9588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74930</xdr:rowOff>
    </xdr:from>
    <xdr:to>
      <xdr:col>46</xdr:col>
      <xdr:colOff>38100</xdr:colOff>
      <xdr:row>62</xdr:row>
      <xdr:rowOff>5080</xdr:rowOff>
    </xdr:to>
    <xdr:sp macro="" textlink="">
      <xdr:nvSpPr>
        <xdr:cNvPr id="235" name="フローチャート: 判断 234"/>
        <xdr:cNvSpPr/>
      </xdr:nvSpPr>
      <xdr:spPr>
        <a:xfrm>
          <a:off x="8699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6" name="フローチャート: 判断 235"/>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70358</xdr:rowOff>
    </xdr:from>
    <xdr:to>
      <xdr:col>36</xdr:col>
      <xdr:colOff>165100</xdr:colOff>
      <xdr:row>62</xdr:row>
      <xdr:rowOff>508</xdr:rowOff>
    </xdr:to>
    <xdr:sp macro="" textlink="">
      <xdr:nvSpPr>
        <xdr:cNvPr id="237" name="フローチャート: 判断 236"/>
        <xdr:cNvSpPr/>
      </xdr:nvSpPr>
      <xdr:spPr>
        <a:xfrm>
          <a:off x="6921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65786</xdr:rowOff>
    </xdr:from>
    <xdr:to>
      <xdr:col>55</xdr:col>
      <xdr:colOff>50800</xdr:colOff>
      <xdr:row>55</xdr:row>
      <xdr:rowOff>167386</xdr:rowOff>
    </xdr:to>
    <xdr:sp macro="" textlink="">
      <xdr:nvSpPr>
        <xdr:cNvPr id="243" name="楕円 242"/>
        <xdr:cNvSpPr/>
      </xdr:nvSpPr>
      <xdr:spPr>
        <a:xfrm>
          <a:off x="10426700" y="949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18813</xdr:rowOff>
    </xdr:from>
    <xdr:ext cx="469744" cy="259045"/>
    <xdr:sp macro="" textlink="">
      <xdr:nvSpPr>
        <xdr:cNvPr id="244" name="【体育館・プール】&#10;一人当たり面積該当値テキスト"/>
        <xdr:cNvSpPr txBox="1"/>
      </xdr:nvSpPr>
      <xdr:spPr>
        <a:xfrm>
          <a:off x="10515600" y="944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93218</xdr:rowOff>
    </xdr:from>
    <xdr:to>
      <xdr:col>50</xdr:col>
      <xdr:colOff>165100</xdr:colOff>
      <xdr:row>56</xdr:row>
      <xdr:rowOff>23368</xdr:rowOff>
    </xdr:to>
    <xdr:sp macro="" textlink="">
      <xdr:nvSpPr>
        <xdr:cNvPr id="245" name="楕円 244"/>
        <xdr:cNvSpPr/>
      </xdr:nvSpPr>
      <xdr:spPr>
        <a:xfrm>
          <a:off x="95885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116586</xdr:rowOff>
    </xdr:from>
    <xdr:to>
      <xdr:col>55</xdr:col>
      <xdr:colOff>0</xdr:colOff>
      <xdr:row>55</xdr:row>
      <xdr:rowOff>144018</xdr:rowOff>
    </xdr:to>
    <xdr:cxnSp macro="">
      <xdr:nvCxnSpPr>
        <xdr:cNvPr id="246" name="直線コネクタ 245"/>
        <xdr:cNvCxnSpPr/>
      </xdr:nvCxnSpPr>
      <xdr:spPr>
        <a:xfrm flipV="1">
          <a:off x="9639300" y="954633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97790</xdr:rowOff>
    </xdr:from>
    <xdr:to>
      <xdr:col>46</xdr:col>
      <xdr:colOff>38100</xdr:colOff>
      <xdr:row>56</xdr:row>
      <xdr:rowOff>27940</xdr:rowOff>
    </xdr:to>
    <xdr:sp macro="" textlink="">
      <xdr:nvSpPr>
        <xdr:cNvPr id="247" name="楕円 246"/>
        <xdr:cNvSpPr/>
      </xdr:nvSpPr>
      <xdr:spPr>
        <a:xfrm>
          <a:off x="8699500" y="95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144018</xdr:rowOff>
    </xdr:from>
    <xdr:to>
      <xdr:col>50</xdr:col>
      <xdr:colOff>114300</xdr:colOff>
      <xdr:row>55</xdr:row>
      <xdr:rowOff>148590</xdr:rowOff>
    </xdr:to>
    <xdr:cxnSp macro="">
      <xdr:nvCxnSpPr>
        <xdr:cNvPr id="248" name="直線コネクタ 247"/>
        <xdr:cNvCxnSpPr/>
      </xdr:nvCxnSpPr>
      <xdr:spPr>
        <a:xfrm flipV="1">
          <a:off x="8750300" y="9573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102362</xdr:rowOff>
    </xdr:from>
    <xdr:to>
      <xdr:col>41</xdr:col>
      <xdr:colOff>101600</xdr:colOff>
      <xdr:row>56</xdr:row>
      <xdr:rowOff>32512</xdr:rowOff>
    </xdr:to>
    <xdr:sp macro="" textlink="">
      <xdr:nvSpPr>
        <xdr:cNvPr id="249" name="楕円 248"/>
        <xdr:cNvSpPr/>
      </xdr:nvSpPr>
      <xdr:spPr>
        <a:xfrm>
          <a:off x="7810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148590</xdr:rowOff>
    </xdr:from>
    <xdr:to>
      <xdr:col>45</xdr:col>
      <xdr:colOff>177800</xdr:colOff>
      <xdr:row>55</xdr:row>
      <xdr:rowOff>153162</xdr:rowOff>
    </xdr:to>
    <xdr:cxnSp macro="">
      <xdr:nvCxnSpPr>
        <xdr:cNvPr id="250" name="直線コネクタ 249"/>
        <xdr:cNvCxnSpPr/>
      </xdr:nvCxnSpPr>
      <xdr:spPr>
        <a:xfrm flipV="1">
          <a:off x="7861300" y="95783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55</xdr:row>
      <xdr:rowOff>106934</xdr:rowOff>
    </xdr:from>
    <xdr:to>
      <xdr:col>36</xdr:col>
      <xdr:colOff>165100</xdr:colOff>
      <xdr:row>56</xdr:row>
      <xdr:rowOff>37084</xdr:rowOff>
    </xdr:to>
    <xdr:sp macro="" textlink="">
      <xdr:nvSpPr>
        <xdr:cNvPr id="251" name="楕円 250"/>
        <xdr:cNvSpPr/>
      </xdr:nvSpPr>
      <xdr:spPr>
        <a:xfrm>
          <a:off x="6921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153162</xdr:rowOff>
    </xdr:from>
    <xdr:to>
      <xdr:col>41</xdr:col>
      <xdr:colOff>50800</xdr:colOff>
      <xdr:row>55</xdr:row>
      <xdr:rowOff>157734</xdr:rowOff>
    </xdr:to>
    <xdr:cxnSp macro="">
      <xdr:nvCxnSpPr>
        <xdr:cNvPr id="252" name="直線コネクタ 251"/>
        <xdr:cNvCxnSpPr/>
      </xdr:nvCxnSpPr>
      <xdr:spPr>
        <a:xfrm flipV="1">
          <a:off x="6972300" y="95829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5351</xdr:rowOff>
    </xdr:from>
    <xdr:ext cx="469744" cy="259045"/>
    <xdr:sp macro="" textlink="">
      <xdr:nvSpPr>
        <xdr:cNvPr id="253" name="n_1aveValue【体育館・プール】&#10;一人当たり面積"/>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167657</xdr:rowOff>
    </xdr:from>
    <xdr:ext cx="469744" cy="259045"/>
    <xdr:sp macro="" textlink="">
      <xdr:nvSpPr>
        <xdr:cNvPr id="254" name="n_2aveValue【体育館・プール】&#10;一人当たり面積"/>
        <xdr:cNvSpPr txBox="1"/>
      </xdr:nvSpPr>
      <xdr:spPr>
        <a:xfrm>
          <a:off x="8515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5"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163085</xdr:rowOff>
    </xdr:from>
    <xdr:ext cx="469744" cy="259045"/>
    <xdr:sp macro="" textlink="">
      <xdr:nvSpPr>
        <xdr:cNvPr id="256" name="n_4aveValue【体育館・プール】&#10;一人当たり面積"/>
        <xdr:cNvSpPr txBox="1"/>
      </xdr:nvSpPr>
      <xdr:spPr>
        <a:xfrm>
          <a:off x="6737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39895</xdr:rowOff>
    </xdr:from>
    <xdr:ext cx="469744" cy="259045"/>
    <xdr:sp macro="" textlink="">
      <xdr:nvSpPr>
        <xdr:cNvPr id="257" name="n_1mainValue【体育館・プール】&#10;一人当たり面積"/>
        <xdr:cNvSpPr txBox="1"/>
      </xdr:nvSpPr>
      <xdr:spPr>
        <a:xfrm>
          <a:off x="9391727" y="9298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44467</xdr:rowOff>
    </xdr:from>
    <xdr:ext cx="469744" cy="259045"/>
    <xdr:sp macro="" textlink="">
      <xdr:nvSpPr>
        <xdr:cNvPr id="258" name="n_2mainValue【体育館・プール】&#10;一人当たり面積"/>
        <xdr:cNvSpPr txBox="1"/>
      </xdr:nvSpPr>
      <xdr:spPr>
        <a:xfrm>
          <a:off x="8515427" y="930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54</xdr:row>
      <xdr:rowOff>49039</xdr:rowOff>
    </xdr:from>
    <xdr:ext cx="469744" cy="259045"/>
    <xdr:sp macro="" textlink="">
      <xdr:nvSpPr>
        <xdr:cNvPr id="259" name="n_3mainValue【体育館・プール】&#10;一人当たり面積"/>
        <xdr:cNvSpPr txBox="1"/>
      </xdr:nvSpPr>
      <xdr:spPr>
        <a:xfrm>
          <a:off x="7626427" y="9307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54</xdr:row>
      <xdr:rowOff>53611</xdr:rowOff>
    </xdr:from>
    <xdr:ext cx="469744" cy="259045"/>
    <xdr:sp macro="" textlink="">
      <xdr:nvSpPr>
        <xdr:cNvPr id="260" name="n_4mainValue【体育館・プール】&#10;一人当たり面積"/>
        <xdr:cNvSpPr txBox="1"/>
      </xdr:nvSpPr>
      <xdr:spPr>
        <a:xfrm>
          <a:off x="6737427" y="931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82187</xdr:rowOff>
    </xdr:from>
    <xdr:to>
      <xdr:col>24</xdr:col>
      <xdr:colOff>62865</xdr:colOff>
      <xdr:row>85</xdr:row>
      <xdr:rowOff>127907</xdr:rowOff>
    </xdr:to>
    <xdr:cxnSp macro="">
      <xdr:nvCxnSpPr>
        <xdr:cNvPr id="286" name="直線コネクタ 285"/>
        <xdr:cNvCxnSpPr/>
      </xdr:nvCxnSpPr>
      <xdr:spPr>
        <a:xfrm flipV="1">
          <a:off x="4634865" y="13455287"/>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131734</xdr:rowOff>
    </xdr:from>
    <xdr:ext cx="405111" cy="259045"/>
    <xdr:sp macro="" textlink="">
      <xdr:nvSpPr>
        <xdr:cNvPr id="287" name="【福祉施設】&#10;有形固定資産減価償却率最小値テキスト"/>
        <xdr:cNvSpPr txBox="1"/>
      </xdr:nvSpPr>
      <xdr:spPr>
        <a:xfrm>
          <a:off x="46736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127907</xdr:rowOff>
    </xdr:from>
    <xdr:to>
      <xdr:col>24</xdr:col>
      <xdr:colOff>152400</xdr:colOff>
      <xdr:row>85</xdr:row>
      <xdr:rowOff>127907</xdr:rowOff>
    </xdr:to>
    <xdr:cxnSp macro="">
      <xdr:nvCxnSpPr>
        <xdr:cNvPr id="288" name="直線コネクタ 287"/>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28864</xdr:rowOff>
    </xdr:from>
    <xdr:ext cx="405111" cy="259045"/>
    <xdr:sp macro="" textlink="">
      <xdr:nvSpPr>
        <xdr:cNvPr id="289" name="【福祉施設】&#10;有形固定資産減価償却率最大値テキスト"/>
        <xdr:cNvSpPr txBox="1"/>
      </xdr:nvSpPr>
      <xdr:spPr>
        <a:xfrm>
          <a:off x="4673600" y="1323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82187</xdr:rowOff>
    </xdr:from>
    <xdr:to>
      <xdr:col>24</xdr:col>
      <xdr:colOff>152400</xdr:colOff>
      <xdr:row>78</xdr:row>
      <xdr:rowOff>82187</xdr:rowOff>
    </xdr:to>
    <xdr:cxnSp macro="">
      <xdr:nvCxnSpPr>
        <xdr:cNvPr id="290" name="直線コネクタ 289"/>
        <xdr:cNvCxnSpPr/>
      </xdr:nvCxnSpPr>
      <xdr:spPr>
        <a:xfrm>
          <a:off x="4546600" y="1345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86558</xdr:rowOff>
    </xdr:from>
    <xdr:ext cx="405111" cy="259045"/>
    <xdr:sp macro="" textlink="">
      <xdr:nvSpPr>
        <xdr:cNvPr id="291" name="【福祉施設】&#10;有形固定資産減価償却率平均値テキスト"/>
        <xdr:cNvSpPr txBox="1"/>
      </xdr:nvSpPr>
      <xdr:spPr>
        <a:xfrm>
          <a:off x="4673600" y="14145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108131</xdr:rowOff>
    </xdr:from>
    <xdr:to>
      <xdr:col>24</xdr:col>
      <xdr:colOff>114300</xdr:colOff>
      <xdr:row>83</xdr:row>
      <xdr:rowOff>38281</xdr:rowOff>
    </xdr:to>
    <xdr:sp macro="" textlink="">
      <xdr:nvSpPr>
        <xdr:cNvPr id="292" name="フローチャート: 判断 291"/>
        <xdr:cNvSpPr/>
      </xdr:nvSpPr>
      <xdr:spPr>
        <a:xfrm>
          <a:off x="45847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93" name="フローチャート: 判断 292"/>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65677</xdr:rowOff>
    </xdr:from>
    <xdr:to>
      <xdr:col>15</xdr:col>
      <xdr:colOff>101600</xdr:colOff>
      <xdr:row>82</xdr:row>
      <xdr:rowOff>167277</xdr:rowOff>
    </xdr:to>
    <xdr:sp macro="" textlink="">
      <xdr:nvSpPr>
        <xdr:cNvPr id="294" name="フローチャート: 判断 293"/>
        <xdr:cNvSpPr/>
      </xdr:nvSpPr>
      <xdr:spPr>
        <a:xfrm>
          <a:off x="2857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295" name="フローチャート: 判断 294"/>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168548</xdr:rowOff>
    </xdr:from>
    <xdr:to>
      <xdr:col>6</xdr:col>
      <xdr:colOff>38100</xdr:colOff>
      <xdr:row>82</xdr:row>
      <xdr:rowOff>98698</xdr:rowOff>
    </xdr:to>
    <xdr:sp macro="" textlink="">
      <xdr:nvSpPr>
        <xdr:cNvPr id="296" name="フローチャート: 判断 295"/>
        <xdr:cNvSpPr/>
      </xdr:nvSpPr>
      <xdr:spPr>
        <a:xfrm>
          <a:off x="10795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72208</xdr:rowOff>
    </xdr:from>
    <xdr:to>
      <xdr:col>24</xdr:col>
      <xdr:colOff>114300</xdr:colOff>
      <xdr:row>82</xdr:row>
      <xdr:rowOff>2358</xdr:rowOff>
    </xdr:to>
    <xdr:sp macro="" textlink="">
      <xdr:nvSpPr>
        <xdr:cNvPr id="302" name="楕円 301"/>
        <xdr:cNvSpPr/>
      </xdr:nvSpPr>
      <xdr:spPr>
        <a:xfrm>
          <a:off x="45847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95085</xdr:rowOff>
    </xdr:from>
    <xdr:ext cx="405111" cy="259045"/>
    <xdr:sp macro="" textlink="">
      <xdr:nvSpPr>
        <xdr:cNvPr id="303" name="【福祉施設】&#10;有形固定資産減価償却率該当値テキスト"/>
        <xdr:cNvSpPr txBox="1"/>
      </xdr:nvSpPr>
      <xdr:spPr>
        <a:xfrm>
          <a:off x="4673600" y="1381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39551</xdr:rowOff>
    </xdr:from>
    <xdr:to>
      <xdr:col>20</xdr:col>
      <xdr:colOff>38100</xdr:colOff>
      <xdr:row>81</xdr:row>
      <xdr:rowOff>141151</xdr:rowOff>
    </xdr:to>
    <xdr:sp macro="" textlink="">
      <xdr:nvSpPr>
        <xdr:cNvPr id="304" name="楕円 303"/>
        <xdr:cNvSpPr/>
      </xdr:nvSpPr>
      <xdr:spPr>
        <a:xfrm>
          <a:off x="3746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90351</xdr:rowOff>
    </xdr:from>
    <xdr:to>
      <xdr:col>24</xdr:col>
      <xdr:colOff>63500</xdr:colOff>
      <xdr:row>81</xdr:row>
      <xdr:rowOff>123008</xdr:rowOff>
    </xdr:to>
    <xdr:cxnSp macro="">
      <xdr:nvCxnSpPr>
        <xdr:cNvPr id="305" name="直線コネクタ 304"/>
        <xdr:cNvCxnSpPr/>
      </xdr:nvCxnSpPr>
      <xdr:spPr>
        <a:xfrm>
          <a:off x="3797300" y="1397780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5262</xdr:rowOff>
    </xdr:from>
    <xdr:to>
      <xdr:col>15</xdr:col>
      <xdr:colOff>101600</xdr:colOff>
      <xdr:row>81</xdr:row>
      <xdr:rowOff>106862</xdr:rowOff>
    </xdr:to>
    <xdr:sp macro="" textlink="">
      <xdr:nvSpPr>
        <xdr:cNvPr id="306" name="楕円 305"/>
        <xdr:cNvSpPr/>
      </xdr:nvSpPr>
      <xdr:spPr>
        <a:xfrm>
          <a:off x="2857500" y="1389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56062</xdr:rowOff>
    </xdr:from>
    <xdr:to>
      <xdr:col>19</xdr:col>
      <xdr:colOff>177800</xdr:colOff>
      <xdr:row>81</xdr:row>
      <xdr:rowOff>90351</xdr:rowOff>
    </xdr:to>
    <xdr:cxnSp macro="">
      <xdr:nvCxnSpPr>
        <xdr:cNvPr id="307" name="直線コネクタ 306"/>
        <xdr:cNvCxnSpPr/>
      </xdr:nvCxnSpPr>
      <xdr:spPr>
        <a:xfrm>
          <a:off x="2908300" y="139435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47716</xdr:rowOff>
    </xdr:from>
    <xdr:to>
      <xdr:col>10</xdr:col>
      <xdr:colOff>165100</xdr:colOff>
      <xdr:row>81</xdr:row>
      <xdr:rowOff>149316</xdr:rowOff>
    </xdr:to>
    <xdr:sp macro="" textlink="">
      <xdr:nvSpPr>
        <xdr:cNvPr id="308" name="楕円 307"/>
        <xdr:cNvSpPr/>
      </xdr:nvSpPr>
      <xdr:spPr>
        <a:xfrm>
          <a:off x="1968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56062</xdr:rowOff>
    </xdr:from>
    <xdr:to>
      <xdr:col>15</xdr:col>
      <xdr:colOff>50800</xdr:colOff>
      <xdr:row>81</xdr:row>
      <xdr:rowOff>98516</xdr:rowOff>
    </xdr:to>
    <xdr:cxnSp macro="">
      <xdr:nvCxnSpPr>
        <xdr:cNvPr id="309" name="直線コネクタ 308"/>
        <xdr:cNvCxnSpPr/>
      </xdr:nvCxnSpPr>
      <xdr:spPr>
        <a:xfrm flipV="1">
          <a:off x="2019300" y="1394351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31387</xdr:rowOff>
    </xdr:from>
    <xdr:to>
      <xdr:col>6</xdr:col>
      <xdr:colOff>38100</xdr:colOff>
      <xdr:row>81</xdr:row>
      <xdr:rowOff>132987</xdr:rowOff>
    </xdr:to>
    <xdr:sp macro="" textlink="">
      <xdr:nvSpPr>
        <xdr:cNvPr id="310" name="楕円 309"/>
        <xdr:cNvSpPr/>
      </xdr:nvSpPr>
      <xdr:spPr>
        <a:xfrm>
          <a:off x="1079500" y="1391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82187</xdr:rowOff>
    </xdr:from>
    <xdr:to>
      <xdr:col>10</xdr:col>
      <xdr:colOff>114300</xdr:colOff>
      <xdr:row>81</xdr:row>
      <xdr:rowOff>98516</xdr:rowOff>
    </xdr:to>
    <xdr:cxnSp macro="">
      <xdr:nvCxnSpPr>
        <xdr:cNvPr id="311" name="直線コネクタ 310"/>
        <xdr:cNvCxnSpPr/>
      </xdr:nvCxnSpPr>
      <xdr:spPr>
        <a:xfrm>
          <a:off x="1130300" y="1396963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312"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158404</xdr:rowOff>
    </xdr:from>
    <xdr:ext cx="405111" cy="259045"/>
    <xdr:sp macro="" textlink="">
      <xdr:nvSpPr>
        <xdr:cNvPr id="313" name="n_2aveValue【福祉施設】&#10;有形固定資産減価償却率"/>
        <xdr:cNvSpPr txBox="1"/>
      </xdr:nvSpPr>
      <xdr:spPr>
        <a:xfrm>
          <a:off x="2705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14" name="n_3aveValue【福祉施設】&#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89825</xdr:rowOff>
    </xdr:from>
    <xdr:ext cx="405111" cy="259045"/>
    <xdr:sp macro="" textlink="">
      <xdr:nvSpPr>
        <xdr:cNvPr id="315" name="n_4aveValue【福祉施設】&#10;有形固定資産減価償却率"/>
        <xdr:cNvSpPr txBox="1"/>
      </xdr:nvSpPr>
      <xdr:spPr>
        <a:xfrm>
          <a:off x="927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157678</xdr:rowOff>
    </xdr:from>
    <xdr:ext cx="405111" cy="259045"/>
    <xdr:sp macro="" textlink="">
      <xdr:nvSpPr>
        <xdr:cNvPr id="316" name="n_1mainValue【福祉施設】&#10;有形固定資産減価償却率"/>
        <xdr:cNvSpPr txBox="1"/>
      </xdr:nvSpPr>
      <xdr:spPr>
        <a:xfrm>
          <a:off x="3582044" y="1370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123389</xdr:rowOff>
    </xdr:from>
    <xdr:ext cx="405111" cy="259045"/>
    <xdr:sp macro="" textlink="">
      <xdr:nvSpPr>
        <xdr:cNvPr id="317" name="n_2mainValue【福祉施設】&#10;有形固定資産減価償却率"/>
        <xdr:cNvSpPr txBox="1"/>
      </xdr:nvSpPr>
      <xdr:spPr>
        <a:xfrm>
          <a:off x="2705744" y="1366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165843</xdr:rowOff>
    </xdr:from>
    <xdr:ext cx="405111" cy="259045"/>
    <xdr:sp macro="" textlink="">
      <xdr:nvSpPr>
        <xdr:cNvPr id="318" name="n_3mainValue【福祉施設】&#10;有形固定資産減価償却率"/>
        <xdr:cNvSpPr txBox="1"/>
      </xdr:nvSpPr>
      <xdr:spPr>
        <a:xfrm>
          <a:off x="1816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149514</xdr:rowOff>
    </xdr:from>
    <xdr:ext cx="405111" cy="259045"/>
    <xdr:sp macro="" textlink="">
      <xdr:nvSpPr>
        <xdr:cNvPr id="319" name="n_4mainValue【福祉施設】&#10;有形固定資産減価償却率"/>
        <xdr:cNvSpPr txBox="1"/>
      </xdr:nvSpPr>
      <xdr:spPr>
        <a:xfrm>
          <a:off x="927744" y="1369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120650</xdr:rowOff>
    </xdr:from>
    <xdr:to>
      <xdr:col>54</xdr:col>
      <xdr:colOff>189865</xdr:colOff>
      <xdr:row>86</xdr:row>
      <xdr:rowOff>63500</xdr:rowOff>
    </xdr:to>
    <xdr:cxnSp macro="">
      <xdr:nvCxnSpPr>
        <xdr:cNvPr id="343" name="直線コネクタ 342"/>
        <xdr:cNvCxnSpPr/>
      </xdr:nvCxnSpPr>
      <xdr:spPr>
        <a:xfrm flipV="1">
          <a:off x="10476865" y="13322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4" name="【福祉施設】&#10;一人当たり面積最小値テキスト"/>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5" name="直線コネクタ 344"/>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67327</xdr:rowOff>
    </xdr:from>
    <xdr:ext cx="469744" cy="259045"/>
    <xdr:sp macro="" textlink="">
      <xdr:nvSpPr>
        <xdr:cNvPr id="346" name="【福祉施設】&#10;一人当たり面積最大値テキスト"/>
        <xdr:cNvSpPr txBox="1"/>
      </xdr:nvSpPr>
      <xdr:spPr>
        <a:xfrm>
          <a:off x="10515600"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120650</xdr:rowOff>
    </xdr:from>
    <xdr:to>
      <xdr:col>55</xdr:col>
      <xdr:colOff>88900</xdr:colOff>
      <xdr:row>77</xdr:row>
      <xdr:rowOff>120650</xdr:rowOff>
    </xdr:to>
    <xdr:cxnSp macro="">
      <xdr:nvCxnSpPr>
        <xdr:cNvPr id="347" name="直線コネクタ 346"/>
        <xdr:cNvCxnSpPr/>
      </xdr:nvCxnSpPr>
      <xdr:spPr>
        <a:xfrm>
          <a:off x="10388600" y="1332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48" name="【福祉施設】&#10;一人当たり面積平均値テキスト"/>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49" name="フローチャート: 判断 348"/>
        <xdr:cNvSpPr/>
      </xdr:nvSpPr>
      <xdr:spPr>
        <a:xfrm>
          <a:off x="10426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0" name="フローチャート: 判断 349"/>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6350</xdr:rowOff>
    </xdr:from>
    <xdr:to>
      <xdr:col>46</xdr:col>
      <xdr:colOff>38100</xdr:colOff>
      <xdr:row>83</xdr:row>
      <xdr:rowOff>107950</xdr:rowOff>
    </xdr:to>
    <xdr:sp macro="" textlink="">
      <xdr:nvSpPr>
        <xdr:cNvPr id="351" name="フローチャート: 判断 350"/>
        <xdr:cNvSpPr/>
      </xdr:nvSpPr>
      <xdr:spPr>
        <a:xfrm>
          <a:off x="8699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152400</xdr:rowOff>
    </xdr:from>
    <xdr:to>
      <xdr:col>41</xdr:col>
      <xdr:colOff>101600</xdr:colOff>
      <xdr:row>83</xdr:row>
      <xdr:rowOff>82550</xdr:rowOff>
    </xdr:to>
    <xdr:sp macro="" textlink="">
      <xdr:nvSpPr>
        <xdr:cNvPr id="352" name="フローチャート: 判断 351"/>
        <xdr:cNvSpPr/>
      </xdr:nvSpPr>
      <xdr:spPr>
        <a:xfrm>
          <a:off x="7810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165100</xdr:rowOff>
    </xdr:from>
    <xdr:to>
      <xdr:col>36</xdr:col>
      <xdr:colOff>165100</xdr:colOff>
      <xdr:row>83</xdr:row>
      <xdr:rowOff>95250</xdr:rowOff>
    </xdr:to>
    <xdr:sp macro="" textlink="">
      <xdr:nvSpPr>
        <xdr:cNvPr id="353" name="フローチャート: 判断 352"/>
        <xdr:cNvSpPr/>
      </xdr:nvSpPr>
      <xdr:spPr>
        <a:xfrm>
          <a:off x="6921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88900</xdr:rowOff>
    </xdr:from>
    <xdr:to>
      <xdr:col>55</xdr:col>
      <xdr:colOff>50800</xdr:colOff>
      <xdr:row>85</xdr:row>
      <xdr:rowOff>19050</xdr:rowOff>
    </xdr:to>
    <xdr:sp macro="" textlink="">
      <xdr:nvSpPr>
        <xdr:cNvPr id="359" name="楕円 358"/>
        <xdr:cNvSpPr/>
      </xdr:nvSpPr>
      <xdr:spPr>
        <a:xfrm>
          <a:off x="104267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67327</xdr:rowOff>
    </xdr:from>
    <xdr:ext cx="469744" cy="259045"/>
    <xdr:sp macro="" textlink="">
      <xdr:nvSpPr>
        <xdr:cNvPr id="360" name="【福祉施設】&#10;一人当たり面積該当値テキスト"/>
        <xdr:cNvSpPr txBox="1"/>
      </xdr:nvSpPr>
      <xdr:spPr>
        <a:xfrm>
          <a:off x="10515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88900</xdr:rowOff>
    </xdr:from>
    <xdr:to>
      <xdr:col>50</xdr:col>
      <xdr:colOff>165100</xdr:colOff>
      <xdr:row>85</xdr:row>
      <xdr:rowOff>19050</xdr:rowOff>
    </xdr:to>
    <xdr:sp macro="" textlink="">
      <xdr:nvSpPr>
        <xdr:cNvPr id="361" name="楕円 360"/>
        <xdr:cNvSpPr/>
      </xdr:nvSpPr>
      <xdr:spPr>
        <a:xfrm>
          <a:off x="9588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139700</xdr:rowOff>
    </xdr:from>
    <xdr:to>
      <xdr:col>55</xdr:col>
      <xdr:colOff>0</xdr:colOff>
      <xdr:row>84</xdr:row>
      <xdr:rowOff>139700</xdr:rowOff>
    </xdr:to>
    <xdr:cxnSp macro="">
      <xdr:nvCxnSpPr>
        <xdr:cNvPr id="362" name="直線コネクタ 361"/>
        <xdr:cNvCxnSpPr/>
      </xdr:nvCxnSpPr>
      <xdr:spPr>
        <a:xfrm>
          <a:off x="9639300" y="14541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63" name="楕円 362"/>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139700</xdr:rowOff>
    </xdr:from>
    <xdr:to>
      <xdr:col>50</xdr:col>
      <xdr:colOff>114300</xdr:colOff>
      <xdr:row>84</xdr:row>
      <xdr:rowOff>152400</xdr:rowOff>
    </xdr:to>
    <xdr:cxnSp macro="">
      <xdr:nvCxnSpPr>
        <xdr:cNvPr id="364" name="直線コネクタ 363"/>
        <xdr:cNvCxnSpPr/>
      </xdr:nvCxnSpPr>
      <xdr:spPr>
        <a:xfrm flipV="1">
          <a:off x="8750300" y="14541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165100</xdr:rowOff>
    </xdr:from>
    <xdr:to>
      <xdr:col>41</xdr:col>
      <xdr:colOff>101600</xdr:colOff>
      <xdr:row>85</xdr:row>
      <xdr:rowOff>95250</xdr:rowOff>
    </xdr:to>
    <xdr:sp macro="" textlink="">
      <xdr:nvSpPr>
        <xdr:cNvPr id="365" name="楕円 364"/>
        <xdr:cNvSpPr/>
      </xdr:nvSpPr>
      <xdr:spPr>
        <a:xfrm>
          <a:off x="7810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85</xdr:row>
      <xdr:rowOff>44450</xdr:rowOff>
    </xdr:to>
    <xdr:cxnSp macro="">
      <xdr:nvCxnSpPr>
        <xdr:cNvPr id="366" name="直線コネクタ 365"/>
        <xdr:cNvCxnSpPr/>
      </xdr:nvCxnSpPr>
      <xdr:spPr>
        <a:xfrm flipV="1">
          <a:off x="7861300" y="14554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165100</xdr:rowOff>
    </xdr:from>
    <xdr:to>
      <xdr:col>36</xdr:col>
      <xdr:colOff>165100</xdr:colOff>
      <xdr:row>85</xdr:row>
      <xdr:rowOff>95250</xdr:rowOff>
    </xdr:to>
    <xdr:sp macro="" textlink="">
      <xdr:nvSpPr>
        <xdr:cNvPr id="367" name="楕円 366"/>
        <xdr:cNvSpPr/>
      </xdr:nvSpPr>
      <xdr:spPr>
        <a:xfrm>
          <a:off x="6921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44450</xdr:rowOff>
    </xdr:from>
    <xdr:to>
      <xdr:col>41</xdr:col>
      <xdr:colOff>50800</xdr:colOff>
      <xdr:row>85</xdr:row>
      <xdr:rowOff>44450</xdr:rowOff>
    </xdr:to>
    <xdr:cxnSp macro="">
      <xdr:nvCxnSpPr>
        <xdr:cNvPr id="368" name="直線コネクタ 367"/>
        <xdr:cNvCxnSpPr/>
      </xdr:nvCxnSpPr>
      <xdr:spPr>
        <a:xfrm>
          <a:off x="6972300" y="1461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137177</xdr:rowOff>
    </xdr:from>
    <xdr:ext cx="469744" cy="259045"/>
    <xdr:sp macro="" textlink="">
      <xdr:nvSpPr>
        <xdr:cNvPr id="369" name="n_1aveValue【福祉施設】&#10;一人当たり面積"/>
        <xdr:cNvSpPr txBox="1"/>
      </xdr:nvSpPr>
      <xdr:spPr>
        <a:xfrm>
          <a:off x="93917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124477</xdr:rowOff>
    </xdr:from>
    <xdr:ext cx="469744" cy="259045"/>
    <xdr:sp macro="" textlink="">
      <xdr:nvSpPr>
        <xdr:cNvPr id="370" name="n_2aveValue【福祉施設】&#10;一人当たり面積"/>
        <xdr:cNvSpPr txBox="1"/>
      </xdr:nvSpPr>
      <xdr:spPr>
        <a:xfrm>
          <a:off x="8515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99077</xdr:rowOff>
    </xdr:from>
    <xdr:ext cx="469744" cy="259045"/>
    <xdr:sp macro="" textlink="">
      <xdr:nvSpPr>
        <xdr:cNvPr id="371" name="n_3aveValue【福祉施設】&#10;一人当たり面積"/>
        <xdr:cNvSpPr txBox="1"/>
      </xdr:nvSpPr>
      <xdr:spPr>
        <a:xfrm>
          <a:off x="7626427" y="1398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111777</xdr:rowOff>
    </xdr:from>
    <xdr:ext cx="469744" cy="259045"/>
    <xdr:sp macro="" textlink="">
      <xdr:nvSpPr>
        <xdr:cNvPr id="372" name="n_4aveValue【福祉施設】&#10;一人当たり面積"/>
        <xdr:cNvSpPr txBox="1"/>
      </xdr:nvSpPr>
      <xdr:spPr>
        <a:xfrm>
          <a:off x="6737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10177</xdr:rowOff>
    </xdr:from>
    <xdr:ext cx="469744" cy="259045"/>
    <xdr:sp macro="" textlink="">
      <xdr:nvSpPr>
        <xdr:cNvPr id="373" name="n_1mainValue【福祉施設】&#10;一人当たり面積"/>
        <xdr:cNvSpPr txBox="1"/>
      </xdr:nvSpPr>
      <xdr:spPr>
        <a:xfrm>
          <a:off x="93917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74" name="n_2mainValue【福祉施設】&#10;一人当たり面積"/>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86377</xdr:rowOff>
    </xdr:from>
    <xdr:ext cx="469744" cy="259045"/>
    <xdr:sp macro="" textlink="">
      <xdr:nvSpPr>
        <xdr:cNvPr id="375" name="n_3mainValue【福祉施設】&#10;一人当たり面積"/>
        <xdr:cNvSpPr txBox="1"/>
      </xdr:nvSpPr>
      <xdr:spPr>
        <a:xfrm>
          <a:off x="7626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86377</xdr:rowOff>
    </xdr:from>
    <xdr:ext cx="469744" cy="259045"/>
    <xdr:sp macro="" textlink="">
      <xdr:nvSpPr>
        <xdr:cNvPr id="376" name="n_4mainValue【福祉施設】&#10;一人当たり面積"/>
        <xdr:cNvSpPr txBox="1"/>
      </xdr:nvSpPr>
      <xdr:spPr>
        <a:xfrm>
          <a:off x="6737427"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108</xdr:row>
      <xdr:rowOff>82731</xdr:rowOff>
    </xdr:to>
    <xdr:cxnSp macro="">
      <xdr:nvCxnSpPr>
        <xdr:cNvPr id="402" name="直線コネクタ 401"/>
        <xdr:cNvCxnSpPr/>
      </xdr:nvCxnSpPr>
      <xdr:spPr>
        <a:xfrm flipV="1">
          <a:off x="4634865" y="17152620"/>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86558</xdr:rowOff>
    </xdr:from>
    <xdr:ext cx="405111" cy="259045"/>
    <xdr:sp macro="" textlink="">
      <xdr:nvSpPr>
        <xdr:cNvPr id="403" name="【市民会館】&#10;有形固定資産減価償却率最小値テキスト"/>
        <xdr:cNvSpPr txBox="1"/>
      </xdr:nvSpPr>
      <xdr:spPr>
        <a:xfrm>
          <a:off x="4673600" y="18603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82731</xdr:rowOff>
    </xdr:from>
    <xdr:to>
      <xdr:col>24</xdr:col>
      <xdr:colOff>152400</xdr:colOff>
      <xdr:row>108</xdr:row>
      <xdr:rowOff>82731</xdr:rowOff>
    </xdr:to>
    <xdr:cxnSp macro="">
      <xdr:nvCxnSpPr>
        <xdr:cNvPr id="404" name="直線コネクタ 403"/>
        <xdr:cNvCxnSpPr/>
      </xdr:nvCxnSpPr>
      <xdr:spPr>
        <a:xfrm>
          <a:off x="4546600" y="1859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340478" cy="259045"/>
    <xdr:sp macro="" textlink="">
      <xdr:nvSpPr>
        <xdr:cNvPr id="405" name="【市民会館】&#10;有形固定資産減価償却率最大値テキスト"/>
        <xdr:cNvSpPr txBox="1"/>
      </xdr:nvSpPr>
      <xdr:spPr>
        <a:xfrm>
          <a:off x="4673600" y="1692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406" name="直線コネクタ 40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72770</xdr:rowOff>
    </xdr:from>
    <xdr:ext cx="405111" cy="259045"/>
    <xdr:sp macro="" textlink="">
      <xdr:nvSpPr>
        <xdr:cNvPr id="407" name="【市民会館】&#10;有形固定資産減価償却率平均値テキスト"/>
        <xdr:cNvSpPr txBox="1"/>
      </xdr:nvSpPr>
      <xdr:spPr>
        <a:xfrm>
          <a:off x="4673600" y="17732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49893</xdr:rowOff>
    </xdr:from>
    <xdr:to>
      <xdr:col>24</xdr:col>
      <xdr:colOff>114300</xdr:colOff>
      <xdr:row>104</xdr:row>
      <xdr:rowOff>151493</xdr:rowOff>
    </xdr:to>
    <xdr:sp macro="" textlink="">
      <xdr:nvSpPr>
        <xdr:cNvPr id="408" name="フローチャート: 判断 407"/>
        <xdr:cNvSpPr/>
      </xdr:nvSpPr>
      <xdr:spPr>
        <a:xfrm>
          <a:off x="45847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409" name="フローチャート: 判断 408"/>
        <xdr:cNvSpPr/>
      </xdr:nvSpPr>
      <xdr:spPr>
        <a:xfrm>
          <a:off x="3746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66221</xdr:rowOff>
    </xdr:from>
    <xdr:to>
      <xdr:col>15</xdr:col>
      <xdr:colOff>101600</xdr:colOff>
      <xdr:row>104</xdr:row>
      <xdr:rowOff>167821</xdr:rowOff>
    </xdr:to>
    <xdr:sp macro="" textlink="">
      <xdr:nvSpPr>
        <xdr:cNvPr id="410" name="フローチャート: 判断 409"/>
        <xdr:cNvSpPr/>
      </xdr:nvSpPr>
      <xdr:spPr>
        <a:xfrm>
          <a:off x="2857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113574</xdr:rowOff>
    </xdr:from>
    <xdr:to>
      <xdr:col>10</xdr:col>
      <xdr:colOff>165100</xdr:colOff>
      <xdr:row>105</xdr:row>
      <xdr:rowOff>43724</xdr:rowOff>
    </xdr:to>
    <xdr:sp macro="" textlink="">
      <xdr:nvSpPr>
        <xdr:cNvPr id="411" name="フローチャート: 判断 410"/>
        <xdr:cNvSpPr/>
      </xdr:nvSpPr>
      <xdr:spPr>
        <a:xfrm>
          <a:off x="1968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138068</xdr:rowOff>
    </xdr:from>
    <xdr:to>
      <xdr:col>6</xdr:col>
      <xdr:colOff>38100</xdr:colOff>
      <xdr:row>105</xdr:row>
      <xdr:rowOff>68218</xdr:rowOff>
    </xdr:to>
    <xdr:sp macro="" textlink="">
      <xdr:nvSpPr>
        <xdr:cNvPr id="412" name="フローチャート: 判断 411"/>
        <xdr:cNvSpPr/>
      </xdr:nvSpPr>
      <xdr:spPr>
        <a:xfrm>
          <a:off x="1079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xdr:rowOff>
    </xdr:from>
    <xdr:to>
      <xdr:col>24</xdr:col>
      <xdr:colOff>114300</xdr:colOff>
      <xdr:row>105</xdr:row>
      <xdr:rowOff>109038</xdr:rowOff>
    </xdr:to>
    <xdr:sp macro="" textlink="">
      <xdr:nvSpPr>
        <xdr:cNvPr id="418" name="楕円 417"/>
        <xdr:cNvSpPr/>
      </xdr:nvSpPr>
      <xdr:spPr>
        <a:xfrm>
          <a:off x="45847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157315</xdr:rowOff>
    </xdr:from>
    <xdr:ext cx="405111" cy="259045"/>
    <xdr:sp macro="" textlink="">
      <xdr:nvSpPr>
        <xdr:cNvPr id="419" name="【市民会館】&#10;有形固定資産減価償却率該当値テキスト"/>
        <xdr:cNvSpPr txBox="1"/>
      </xdr:nvSpPr>
      <xdr:spPr>
        <a:xfrm>
          <a:off x="4673600"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162561</xdr:rowOff>
    </xdr:from>
    <xdr:to>
      <xdr:col>20</xdr:col>
      <xdr:colOff>38100</xdr:colOff>
      <xdr:row>105</xdr:row>
      <xdr:rowOff>92711</xdr:rowOff>
    </xdr:to>
    <xdr:sp macro="" textlink="">
      <xdr:nvSpPr>
        <xdr:cNvPr id="420" name="楕円 419"/>
        <xdr:cNvSpPr/>
      </xdr:nvSpPr>
      <xdr:spPr>
        <a:xfrm>
          <a:off x="3746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41911</xdr:rowOff>
    </xdr:from>
    <xdr:to>
      <xdr:col>24</xdr:col>
      <xdr:colOff>63500</xdr:colOff>
      <xdr:row>105</xdr:row>
      <xdr:rowOff>58238</xdr:rowOff>
    </xdr:to>
    <xdr:cxnSp macro="">
      <xdr:nvCxnSpPr>
        <xdr:cNvPr id="421" name="直線コネクタ 420"/>
        <xdr:cNvCxnSpPr/>
      </xdr:nvCxnSpPr>
      <xdr:spPr>
        <a:xfrm>
          <a:off x="3797300" y="18044161"/>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125005</xdr:rowOff>
    </xdr:from>
    <xdr:to>
      <xdr:col>15</xdr:col>
      <xdr:colOff>101600</xdr:colOff>
      <xdr:row>105</xdr:row>
      <xdr:rowOff>55155</xdr:rowOff>
    </xdr:to>
    <xdr:sp macro="" textlink="">
      <xdr:nvSpPr>
        <xdr:cNvPr id="422" name="楕円 421"/>
        <xdr:cNvSpPr/>
      </xdr:nvSpPr>
      <xdr:spPr>
        <a:xfrm>
          <a:off x="2857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4355</xdr:rowOff>
    </xdr:from>
    <xdr:to>
      <xdr:col>19</xdr:col>
      <xdr:colOff>177800</xdr:colOff>
      <xdr:row>105</xdr:row>
      <xdr:rowOff>41911</xdr:rowOff>
    </xdr:to>
    <xdr:cxnSp macro="">
      <xdr:nvCxnSpPr>
        <xdr:cNvPr id="423" name="直線コネクタ 422"/>
        <xdr:cNvCxnSpPr/>
      </xdr:nvCxnSpPr>
      <xdr:spPr>
        <a:xfrm>
          <a:off x="2908300" y="180066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424" name="楕円 423"/>
        <xdr:cNvSpPr/>
      </xdr:nvSpPr>
      <xdr:spPr>
        <a:xfrm>
          <a:off x="1968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149679</xdr:rowOff>
    </xdr:from>
    <xdr:to>
      <xdr:col>15</xdr:col>
      <xdr:colOff>50800</xdr:colOff>
      <xdr:row>105</xdr:row>
      <xdr:rowOff>4355</xdr:rowOff>
    </xdr:to>
    <xdr:cxnSp macro="">
      <xdr:nvCxnSpPr>
        <xdr:cNvPr id="425" name="直線コネクタ 424"/>
        <xdr:cNvCxnSpPr/>
      </xdr:nvCxnSpPr>
      <xdr:spPr>
        <a:xfrm>
          <a:off x="2019300" y="17980479"/>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84182</xdr:rowOff>
    </xdr:from>
    <xdr:to>
      <xdr:col>6</xdr:col>
      <xdr:colOff>38100</xdr:colOff>
      <xdr:row>105</xdr:row>
      <xdr:rowOff>14332</xdr:rowOff>
    </xdr:to>
    <xdr:sp macro="" textlink="">
      <xdr:nvSpPr>
        <xdr:cNvPr id="426" name="楕円 425"/>
        <xdr:cNvSpPr/>
      </xdr:nvSpPr>
      <xdr:spPr>
        <a:xfrm>
          <a:off x="1079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134982</xdr:rowOff>
    </xdr:from>
    <xdr:to>
      <xdr:col>10</xdr:col>
      <xdr:colOff>114300</xdr:colOff>
      <xdr:row>104</xdr:row>
      <xdr:rowOff>149679</xdr:rowOff>
    </xdr:to>
    <xdr:cxnSp macro="">
      <xdr:nvCxnSpPr>
        <xdr:cNvPr id="427" name="直線コネクタ 426"/>
        <xdr:cNvCxnSpPr/>
      </xdr:nvCxnSpPr>
      <xdr:spPr>
        <a:xfrm>
          <a:off x="1130300" y="17965782"/>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158222</xdr:rowOff>
    </xdr:from>
    <xdr:ext cx="405111" cy="259045"/>
    <xdr:sp macro="" textlink="">
      <xdr:nvSpPr>
        <xdr:cNvPr id="428" name="n_1ave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12898</xdr:rowOff>
    </xdr:from>
    <xdr:ext cx="405111" cy="259045"/>
    <xdr:sp macro="" textlink="">
      <xdr:nvSpPr>
        <xdr:cNvPr id="429" name="n_2aveValue【市民会館】&#10;有形固定資産減価償却率"/>
        <xdr:cNvSpPr txBox="1"/>
      </xdr:nvSpPr>
      <xdr:spPr>
        <a:xfrm>
          <a:off x="2705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34851</xdr:rowOff>
    </xdr:from>
    <xdr:ext cx="405111" cy="259045"/>
    <xdr:sp macro="" textlink="">
      <xdr:nvSpPr>
        <xdr:cNvPr id="430" name="n_3aveValue【市民会館】&#10;有形固定資産減価償却率"/>
        <xdr:cNvSpPr txBox="1"/>
      </xdr:nvSpPr>
      <xdr:spPr>
        <a:xfrm>
          <a:off x="1816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59345</xdr:rowOff>
    </xdr:from>
    <xdr:ext cx="405111" cy="259045"/>
    <xdr:sp macro="" textlink="">
      <xdr:nvSpPr>
        <xdr:cNvPr id="431" name="n_4aveValue【市民会館】&#10;有形固定資産減価償却率"/>
        <xdr:cNvSpPr txBox="1"/>
      </xdr:nvSpPr>
      <xdr:spPr>
        <a:xfrm>
          <a:off x="9277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83838</xdr:rowOff>
    </xdr:from>
    <xdr:ext cx="405111" cy="259045"/>
    <xdr:sp macro="" textlink="">
      <xdr:nvSpPr>
        <xdr:cNvPr id="432" name="n_1mainValue【市民会館】&#10;有形固定資産減価償却率"/>
        <xdr:cNvSpPr txBox="1"/>
      </xdr:nvSpPr>
      <xdr:spPr>
        <a:xfrm>
          <a:off x="3582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46282</xdr:rowOff>
    </xdr:from>
    <xdr:ext cx="405111" cy="259045"/>
    <xdr:sp macro="" textlink="">
      <xdr:nvSpPr>
        <xdr:cNvPr id="433" name="n_2mainValue【市民会館】&#10;有形固定資産減価償却率"/>
        <xdr:cNvSpPr txBox="1"/>
      </xdr:nvSpPr>
      <xdr:spPr>
        <a:xfrm>
          <a:off x="2705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434" name="n_3mainValue【市民会館】&#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30859</xdr:rowOff>
    </xdr:from>
    <xdr:ext cx="405111" cy="259045"/>
    <xdr:sp macro="" textlink="">
      <xdr:nvSpPr>
        <xdr:cNvPr id="435" name="n_4mainValue【市民会館】&#10;有形固定資産減価償却率"/>
        <xdr:cNvSpPr txBox="1"/>
      </xdr:nvSpPr>
      <xdr:spPr>
        <a:xfrm>
          <a:off x="927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121920</xdr:rowOff>
    </xdr:to>
    <xdr:cxnSp macro="">
      <xdr:nvCxnSpPr>
        <xdr:cNvPr id="459" name="直線コネクタ 458"/>
        <xdr:cNvCxnSpPr/>
      </xdr:nvCxnSpPr>
      <xdr:spPr>
        <a:xfrm flipV="1">
          <a:off x="10476865" y="17373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0" name="【市民会館】&#10;一人当たり面積最小値テキスト"/>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1" name="直線コネクタ 460"/>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62" name="【市民会館】&#10;一人当たり面積最大値テキスト"/>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63" name="直線コネクタ 462"/>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68597</xdr:rowOff>
    </xdr:from>
    <xdr:ext cx="469744" cy="259045"/>
    <xdr:sp macro="" textlink="">
      <xdr:nvSpPr>
        <xdr:cNvPr id="464" name="【市民会館】&#10;一人当たり面積平均値テキスト"/>
        <xdr:cNvSpPr txBox="1"/>
      </xdr:nvSpPr>
      <xdr:spPr>
        <a:xfrm>
          <a:off x="10515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90170</xdr:rowOff>
    </xdr:from>
    <xdr:to>
      <xdr:col>55</xdr:col>
      <xdr:colOff>50800</xdr:colOff>
      <xdr:row>106</xdr:row>
      <xdr:rowOff>20320</xdr:rowOff>
    </xdr:to>
    <xdr:sp macro="" textlink="">
      <xdr:nvSpPr>
        <xdr:cNvPr id="465" name="フローチャート: 判断 464"/>
        <xdr:cNvSpPr/>
      </xdr:nvSpPr>
      <xdr:spPr>
        <a:xfrm>
          <a:off x="10426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113030</xdr:rowOff>
    </xdr:from>
    <xdr:to>
      <xdr:col>50</xdr:col>
      <xdr:colOff>165100</xdr:colOff>
      <xdr:row>106</xdr:row>
      <xdr:rowOff>43180</xdr:rowOff>
    </xdr:to>
    <xdr:sp macro="" textlink="">
      <xdr:nvSpPr>
        <xdr:cNvPr id="466" name="フローチャート: 判断 465"/>
        <xdr:cNvSpPr/>
      </xdr:nvSpPr>
      <xdr:spPr>
        <a:xfrm>
          <a:off x="9588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135889</xdr:rowOff>
    </xdr:from>
    <xdr:to>
      <xdr:col>46</xdr:col>
      <xdr:colOff>38100</xdr:colOff>
      <xdr:row>106</xdr:row>
      <xdr:rowOff>66039</xdr:rowOff>
    </xdr:to>
    <xdr:sp macro="" textlink="">
      <xdr:nvSpPr>
        <xdr:cNvPr id="467" name="フローチャート: 判断 466"/>
        <xdr:cNvSpPr/>
      </xdr:nvSpPr>
      <xdr:spPr>
        <a:xfrm>
          <a:off x="8699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68" name="フローチャート: 判断 467"/>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69" name="フローチャート: 判断 468"/>
        <xdr:cNvSpPr/>
      </xdr:nvSpPr>
      <xdr:spPr>
        <a:xfrm>
          <a:off x="6921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71120</xdr:rowOff>
    </xdr:from>
    <xdr:to>
      <xdr:col>55</xdr:col>
      <xdr:colOff>50800</xdr:colOff>
      <xdr:row>103</xdr:row>
      <xdr:rowOff>1270</xdr:rowOff>
    </xdr:to>
    <xdr:sp macro="" textlink="">
      <xdr:nvSpPr>
        <xdr:cNvPr id="475" name="楕円 474"/>
        <xdr:cNvSpPr/>
      </xdr:nvSpPr>
      <xdr:spPr>
        <a:xfrm>
          <a:off x="10426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93997</xdr:rowOff>
    </xdr:from>
    <xdr:ext cx="469744" cy="259045"/>
    <xdr:sp macro="" textlink="">
      <xdr:nvSpPr>
        <xdr:cNvPr id="476" name="【市民会館】&#10;一人当たり面積該当値テキスト"/>
        <xdr:cNvSpPr txBox="1"/>
      </xdr:nvSpPr>
      <xdr:spPr>
        <a:xfrm>
          <a:off x="10515600"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71120</xdr:rowOff>
    </xdr:from>
    <xdr:to>
      <xdr:col>50</xdr:col>
      <xdr:colOff>165100</xdr:colOff>
      <xdr:row>103</xdr:row>
      <xdr:rowOff>1270</xdr:rowOff>
    </xdr:to>
    <xdr:sp macro="" textlink="">
      <xdr:nvSpPr>
        <xdr:cNvPr id="477" name="楕円 476"/>
        <xdr:cNvSpPr/>
      </xdr:nvSpPr>
      <xdr:spPr>
        <a:xfrm>
          <a:off x="9588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121920</xdr:rowOff>
    </xdr:from>
    <xdr:to>
      <xdr:col>55</xdr:col>
      <xdr:colOff>0</xdr:colOff>
      <xdr:row>102</xdr:row>
      <xdr:rowOff>121920</xdr:rowOff>
    </xdr:to>
    <xdr:cxnSp macro="">
      <xdr:nvCxnSpPr>
        <xdr:cNvPr id="478" name="直線コネクタ 477"/>
        <xdr:cNvCxnSpPr/>
      </xdr:nvCxnSpPr>
      <xdr:spPr>
        <a:xfrm>
          <a:off x="9639300" y="17609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78739</xdr:rowOff>
    </xdr:from>
    <xdr:to>
      <xdr:col>46</xdr:col>
      <xdr:colOff>38100</xdr:colOff>
      <xdr:row>103</xdr:row>
      <xdr:rowOff>8889</xdr:rowOff>
    </xdr:to>
    <xdr:sp macro="" textlink="">
      <xdr:nvSpPr>
        <xdr:cNvPr id="479" name="楕円 478"/>
        <xdr:cNvSpPr/>
      </xdr:nvSpPr>
      <xdr:spPr>
        <a:xfrm>
          <a:off x="8699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121920</xdr:rowOff>
    </xdr:from>
    <xdr:to>
      <xdr:col>50</xdr:col>
      <xdr:colOff>114300</xdr:colOff>
      <xdr:row>102</xdr:row>
      <xdr:rowOff>129539</xdr:rowOff>
    </xdr:to>
    <xdr:cxnSp macro="">
      <xdr:nvCxnSpPr>
        <xdr:cNvPr id="480" name="直線コネクタ 479"/>
        <xdr:cNvCxnSpPr/>
      </xdr:nvCxnSpPr>
      <xdr:spPr>
        <a:xfrm flipV="1">
          <a:off x="8750300" y="17609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78739</xdr:rowOff>
    </xdr:from>
    <xdr:to>
      <xdr:col>41</xdr:col>
      <xdr:colOff>101600</xdr:colOff>
      <xdr:row>103</xdr:row>
      <xdr:rowOff>8889</xdr:rowOff>
    </xdr:to>
    <xdr:sp macro="" textlink="">
      <xdr:nvSpPr>
        <xdr:cNvPr id="481" name="楕円 480"/>
        <xdr:cNvSpPr/>
      </xdr:nvSpPr>
      <xdr:spPr>
        <a:xfrm>
          <a:off x="7810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129539</xdr:rowOff>
    </xdr:from>
    <xdr:to>
      <xdr:col>45</xdr:col>
      <xdr:colOff>177800</xdr:colOff>
      <xdr:row>102</xdr:row>
      <xdr:rowOff>129539</xdr:rowOff>
    </xdr:to>
    <xdr:cxnSp macro="">
      <xdr:nvCxnSpPr>
        <xdr:cNvPr id="482" name="直線コネクタ 481"/>
        <xdr:cNvCxnSpPr/>
      </xdr:nvCxnSpPr>
      <xdr:spPr>
        <a:xfrm>
          <a:off x="7861300" y="17617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78739</xdr:rowOff>
    </xdr:from>
    <xdr:to>
      <xdr:col>36</xdr:col>
      <xdr:colOff>165100</xdr:colOff>
      <xdr:row>103</xdr:row>
      <xdr:rowOff>8889</xdr:rowOff>
    </xdr:to>
    <xdr:sp macro="" textlink="">
      <xdr:nvSpPr>
        <xdr:cNvPr id="483" name="楕円 482"/>
        <xdr:cNvSpPr/>
      </xdr:nvSpPr>
      <xdr:spPr>
        <a:xfrm>
          <a:off x="6921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129539</xdr:rowOff>
    </xdr:from>
    <xdr:to>
      <xdr:col>41</xdr:col>
      <xdr:colOff>50800</xdr:colOff>
      <xdr:row>102</xdr:row>
      <xdr:rowOff>129539</xdr:rowOff>
    </xdr:to>
    <xdr:cxnSp macro="">
      <xdr:nvCxnSpPr>
        <xdr:cNvPr id="484" name="直線コネクタ 483"/>
        <xdr:cNvCxnSpPr/>
      </xdr:nvCxnSpPr>
      <xdr:spPr>
        <a:xfrm>
          <a:off x="6972300" y="17617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34307</xdr:rowOff>
    </xdr:from>
    <xdr:ext cx="469744" cy="259045"/>
    <xdr:sp macro="" textlink="">
      <xdr:nvSpPr>
        <xdr:cNvPr id="485" name="n_1aveValue【市民会館】&#10;一人当たり面積"/>
        <xdr:cNvSpPr txBox="1"/>
      </xdr:nvSpPr>
      <xdr:spPr>
        <a:xfrm>
          <a:off x="93917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57166</xdr:rowOff>
    </xdr:from>
    <xdr:ext cx="469744" cy="259045"/>
    <xdr:sp macro="" textlink="">
      <xdr:nvSpPr>
        <xdr:cNvPr id="486" name="n_2aveValue【市民会館】&#10;一人当たり面積"/>
        <xdr:cNvSpPr txBox="1"/>
      </xdr:nvSpPr>
      <xdr:spPr>
        <a:xfrm>
          <a:off x="8515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7" name="n_3aveValue【市民会館】&#10;一人当たり面積"/>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8" name="n_4ave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17797</xdr:rowOff>
    </xdr:from>
    <xdr:ext cx="469744" cy="259045"/>
    <xdr:sp macro="" textlink="">
      <xdr:nvSpPr>
        <xdr:cNvPr id="489" name="n_1mainValue【市民会館】&#10;一人当たり面積"/>
        <xdr:cNvSpPr txBox="1"/>
      </xdr:nvSpPr>
      <xdr:spPr>
        <a:xfrm>
          <a:off x="9391727"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25416</xdr:rowOff>
    </xdr:from>
    <xdr:ext cx="469744" cy="259045"/>
    <xdr:sp macro="" textlink="">
      <xdr:nvSpPr>
        <xdr:cNvPr id="490" name="n_2mainValue【市民会館】&#10;一人当たり面積"/>
        <xdr:cNvSpPr txBox="1"/>
      </xdr:nvSpPr>
      <xdr:spPr>
        <a:xfrm>
          <a:off x="8515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25416</xdr:rowOff>
    </xdr:from>
    <xdr:ext cx="469744" cy="259045"/>
    <xdr:sp macro="" textlink="">
      <xdr:nvSpPr>
        <xdr:cNvPr id="491" name="n_3mainValue【市民会館】&#10;一人当たり面積"/>
        <xdr:cNvSpPr txBox="1"/>
      </xdr:nvSpPr>
      <xdr:spPr>
        <a:xfrm>
          <a:off x="7626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25416</xdr:rowOff>
    </xdr:from>
    <xdr:ext cx="469744" cy="259045"/>
    <xdr:sp macro="" textlink="">
      <xdr:nvSpPr>
        <xdr:cNvPr id="492" name="n_4mainValue【市民会館】&#10;一人当たり面積"/>
        <xdr:cNvSpPr txBox="1"/>
      </xdr:nvSpPr>
      <xdr:spPr>
        <a:xfrm>
          <a:off x="6737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4" name="直線コネクタ 5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5" name="テキスト ボックス 5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6" name="直線コネクタ 5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7" name="テキスト ボックス 5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8" name="直線コネクタ 5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9" name="テキスト ボックス 5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0" name="直線コネクタ 5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1" name="テキスト ボックス 5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2" name="直線コネクタ 5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3" name="テキスト ボックス 5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5" name="テキスト ボックス 5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41</xdr:row>
      <xdr:rowOff>148590</xdr:rowOff>
    </xdr:to>
    <xdr:cxnSp macro="">
      <xdr:nvCxnSpPr>
        <xdr:cNvPr id="517" name="直線コネクタ 516"/>
        <xdr:cNvCxnSpPr/>
      </xdr:nvCxnSpPr>
      <xdr:spPr>
        <a:xfrm flipV="1">
          <a:off x="16318864" y="580263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152417</xdr:rowOff>
    </xdr:from>
    <xdr:ext cx="405111" cy="259045"/>
    <xdr:sp macro="" textlink="">
      <xdr:nvSpPr>
        <xdr:cNvPr id="518" name="【一般廃棄物処理施設】&#10;有形固定資産減価償却率最小値テキスト"/>
        <xdr:cNvSpPr txBox="1"/>
      </xdr:nvSpPr>
      <xdr:spPr>
        <a:xfrm>
          <a:off x="16357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148590</xdr:rowOff>
    </xdr:from>
    <xdr:to>
      <xdr:col>86</xdr:col>
      <xdr:colOff>25400</xdr:colOff>
      <xdr:row>41</xdr:row>
      <xdr:rowOff>148590</xdr:rowOff>
    </xdr:to>
    <xdr:cxnSp macro="">
      <xdr:nvCxnSpPr>
        <xdr:cNvPr id="519" name="直線コネクタ 518"/>
        <xdr:cNvCxnSpPr/>
      </xdr:nvCxnSpPr>
      <xdr:spPr>
        <a:xfrm>
          <a:off x="16230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520"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1" name="直線コネクタ 520"/>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55897</xdr:rowOff>
    </xdr:from>
    <xdr:ext cx="405111" cy="259045"/>
    <xdr:sp macro="" textlink="">
      <xdr:nvSpPr>
        <xdr:cNvPr id="522" name="【一般廃棄物処理施設】&#10;有形固定資産減価償却率平均値テキスト"/>
        <xdr:cNvSpPr txBox="1"/>
      </xdr:nvSpPr>
      <xdr:spPr>
        <a:xfrm>
          <a:off x="163576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523" name="フローチャート: 判断 522"/>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524" name="フローチャート: 判断 523"/>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525" name="フローチャート: 判断 524"/>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526" name="フローチャート: 判断 525"/>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27" name="フローチャート: 判断 526"/>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19685</xdr:rowOff>
    </xdr:from>
    <xdr:to>
      <xdr:col>85</xdr:col>
      <xdr:colOff>177800</xdr:colOff>
      <xdr:row>41</xdr:row>
      <xdr:rowOff>121285</xdr:rowOff>
    </xdr:to>
    <xdr:sp macro="" textlink="">
      <xdr:nvSpPr>
        <xdr:cNvPr id="533" name="楕円 532"/>
        <xdr:cNvSpPr/>
      </xdr:nvSpPr>
      <xdr:spPr>
        <a:xfrm>
          <a:off x="16268700" y="704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106062</xdr:rowOff>
    </xdr:from>
    <xdr:ext cx="405111" cy="259045"/>
    <xdr:sp macro="" textlink="">
      <xdr:nvSpPr>
        <xdr:cNvPr id="534" name="【一般廃棄物処理施設】&#10;有形固定資産減価償却率該当値テキスト"/>
        <xdr:cNvSpPr txBox="1"/>
      </xdr:nvSpPr>
      <xdr:spPr>
        <a:xfrm>
          <a:off x="16357600" y="696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635</xdr:rowOff>
    </xdr:from>
    <xdr:to>
      <xdr:col>81</xdr:col>
      <xdr:colOff>101600</xdr:colOff>
      <xdr:row>41</xdr:row>
      <xdr:rowOff>102235</xdr:rowOff>
    </xdr:to>
    <xdr:sp macro="" textlink="">
      <xdr:nvSpPr>
        <xdr:cNvPr id="535" name="楕円 534"/>
        <xdr:cNvSpPr/>
      </xdr:nvSpPr>
      <xdr:spPr>
        <a:xfrm>
          <a:off x="15430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51435</xdr:rowOff>
    </xdr:from>
    <xdr:to>
      <xdr:col>85</xdr:col>
      <xdr:colOff>127000</xdr:colOff>
      <xdr:row>41</xdr:row>
      <xdr:rowOff>70485</xdr:rowOff>
    </xdr:to>
    <xdr:cxnSp macro="">
      <xdr:nvCxnSpPr>
        <xdr:cNvPr id="536" name="直線コネクタ 535"/>
        <xdr:cNvCxnSpPr/>
      </xdr:nvCxnSpPr>
      <xdr:spPr>
        <a:xfrm>
          <a:off x="15481300" y="708088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147320</xdr:rowOff>
    </xdr:from>
    <xdr:to>
      <xdr:col>76</xdr:col>
      <xdr:colOff>165100</xdr:colOff>
      <xdr:row>41</xdr:row>
      <xdr:rowOff>77470</xdr:rowOff>
    </xdr:to>
    <xdr:sp macro="" textlink="">
      <xdr:nvSpPr>
        <xdr:cNvPr id="537" name="楕円 536"/>
        <xdr:cNvSpPr/>
      </xdr:nvSpPr>
      <xdr:spPr>
        <a:xfrm>
          <a:off x="1454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26670</xdr:rowOff>
    </xdr:from>
    <xdr:to>
      <xdr:col>81</xdr:col>
      <xdr:colOff>50800</xdr:colOff>
      <xdr:row>41</xdr:row>
      <xdr:rowOff>51435</xdr:rowOff>
    </xdr:to>
    <xdr:cxnSp macro="">
      <xdr:nvCxnSpPr>
        <xdr:cNvPr id="538" name="直線コネクタ 537"/>
        <xdr:cNvCxnSpPr/>
      </xdr:nvCxnSpPr>
      <xdr:spPr>
        <a:xfrm>
          <a:off x="14592300" y="70561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124460</xdr:rowOff>
    </xdr:from>
    <xdr:to>
      <xdr:col>72</xdr:col>
      <xdr:colOff>38100</xdr:colOff>
      <xdr:row>41</xdr:row>
      <xdr:rowOff>54610</xdr:rowOff>
    </xdr:to>
    <xdr:sp macro="" textlink="">
      <xdr:nvSpPr>
        <xdr:cNvPr id="539" name="楕円 538"/>
        <xdr:cNvSpPr/>
      </xdr:nvSpPr>
      <xdr:spPr>
        <a:xfrm>
          <a:off x="13652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3810</xdr:rowOff>
    </xdr:from>
    <xdr:to>
      <xdr:col>76</xdr:col>
      <xdr:colOff>114300</xdr:colOff>
      <xdr:row>41</xdr:row>
      <xdr:rowOff>26670</xdr:rowOff>
    </xdr:to>
    <xdr:cxnSp macro="">
      <xdr:nvCxnSpPr>
        <xdr:cNvPr id="540" name="直線コネクタ 539"/>
        <xdr:cNvCxnSpPr/>
      </xdr:nvCxnSpPr>
      <xdr:spPr>
        <a:xfrm>
          <a:off x="13703300" y="7033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118745</xdr:rowOff>
    </xdr:from>
    <xdr:to>
      <xdr:col>67</xdr:col>
      <xdr:colOff>101600</xdr:colOff>
      <xdr:row>41</xdr:row>
      <xdr:rowOff>48895</xdr:rowOff>
    </xdr:to>
    <xdr:sp macro="" textlink="">
      <xdr:nvSpPr>
        <xdr:cNvPr id="541" name="楕円 540"/>
        <xdr:cNvSpPr/>
      </xdr:nvSpPr>
      <xdr:spPr>
        <a:xfrm>
          <a:off x="12763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169545</xdr:rowOff>
    </xdr:from>
    <xdr:to>
      <xdr:col>71</xdr:col>
      <xdr:colOff>177800</xdr:colOff>
      <xdr:row>41</xdr:row>
      <xdr:rowOff>3810</xdr:rowOff>
    </xdr:to>
    <xdr:cxnSp macro="">
      <xdr:nvCxnSpPr>
        <xdr:cNvPr id="542" name="直線コネクタ 541"/>
        <xdr:cNvCxnSpPr/>
      </xdr:nvCxnSpPr>
      <xdr:spPr>
        <a:xfrm>
          <a:off x="12814300" y="70275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543"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544" name="n_2aveValue【一般廃棄物処理施設】&#10;有形固定資産減価償却率"/>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17797</xdr:rowOff>
    </xdr:from>
    <xdr:ext cx="405111" cy="259045"/>
    <xdr:sp macro="" textlink="">
      <xdr:nvSpPr>
        <xdr:cNvPr id="545" name="n_3aveValue【一般廃棄物処理施設】&#10;有形固定資産減価償却率"/>
        <xdr:cNvSpPr txBox="1"/>
      </xdr:nvSpPr>
      <xdr:spPr>
        <a:xfrm>
          <a:off x="13500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46"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93362</xdr:rowOff>
    </xdr:from>
    <xdr:ext cx="405111" cy="259045"/>
    <xdr:sp macro="" textlink="">
      <xdr:nvSpPr>
        <xdr:cNvPr id="547" name="n_1mainValue【一般廃棄物処理施設】&#10;有形固定資産減価償却率"/>
        <xdr:cNvSpPr txBox="1"/>
      </xdr:nvSpPr>
      <xdr:spPr>
        <a:xfrm>
          <a:off x="15266044" y="7122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68597</xdr:rowOff>
    </xdr:from>
    <xdr:ext cx="405111" cy="259045"/>
    <xdr:sp macro="" textlink="">
      <xdr:nvSpPr>
        <xdr:cNvPr id="548" name="n_2mainValue【一般廃棄物処理施設】&#10;有形固定資産減価償却率"/>
        <xdr:cNvSpPr txBox="1"/>
      </xdr:nvSpPr>
      <xdr:spPr>
        <a:xfrm>
          <a:off x="14389744"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45737</xdr:rowOff>
    </xdr:from>
    <xdr:ext cx="405111" cy="259045"/>
    <xdr:sp macro="" textlink="">
      <xdr:nvSpPr>
        <xdr:cNvPr id="549" name="n_3mainValue【一般廃棄物処理施設】&#10;有形固定資産減価償却率"/>
        <xdr:cNvSpPr txBox="1"/>
      </xdr:nvSpPr>
      <xdr:spPr>
        <a:xfrm>
          <a:off x="13500744"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40022</xdr:rowOff>
    </xdr:from>
    <xdr:ext cx="405111" cy="259045"/>
    <xdr:sp macro="" textlink="">
      <xdr:nvSpPr>
        <xdr:cNvPr id="550" name="n_4mainValue【一般廃棄物処理施設】&#10;有形固定資産減価償却率"/>
        <xdr:cNvSpPr txBox="1"/>
      </xdr:nvSpPr>
      <xdr:spPr>
        <a:xfrm>
          <a:off x="12611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1" name="直線コネクタ 5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2" name="テキスト ボックス 56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3" name="直線コネクタ 5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4" name="テキスト ボックス 56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5" name="直線コネクタ 5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6" name="テキスト ボックス 56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7" name="直線コネクタ 5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8" name="テキスト ボックス 56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9" name="直線コネクタ 5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0" name="テキスト ボックス 56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1" name="直線コネクタ 5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2" name="テキスト ボックス 57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102609</xdr:rowOff>
    </xdr:from>
    <xdr:to>
      <xdr:col>116</xdr:col>
      <xdr:colOff>62864</xdr:colOff>
      <xdr:row>42</xdr:row>
      <xdr:rowOff>47647</xdr:rowOff>
    </xdr:to>
    <xdr:cxnSp macro="">
      <xdr:nvCxnSpPr>
        <xdr:cNvPr id="576" name="直線コネクタ 575"/>
        <xdr:cNvCxnSpPr/>
      </xdr:nvCxnSpPr>
      <xdr:spPr>
        <a:xfrm flipV="1">
          <a:off x="22160864" y="5760459"/>
          <a:ext cx="0" cy="148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51474</xdr:rowOff>
    </xdr:from>
    <xdr:ext cx="469744" cy="259045"/>
    <xdr:sp macro="" textlink="">
      <xdr:nvSpPr>
        <xdr:cNvPr id="577" name="【一般廃棄物処理施設】&#10;一人当たり有形固定資産（償却資産）額最小値テキスト"/>
        <xdr:cNvSpPr txBox="1"/>
      </xdr:nvSpPr>
      <xdr:spPr>
        <a:xfrm>
          <a:off x="22199600" y="7252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47647</xdr:rowOff>
    </xdr:from>
    <xdr:to>
      <xdr:col>116</xdr:col>
      <xdr:colOff>152400</xdr:colOff>
      <xdr:row>42</xdr:row>
      <xdr:rowOff>47647</xdr:rowOff>
    </xdr:to>
    <xdr:cxnSp macro="">
      <xdr:nvCxnSpPr>
        <xdr:cNvPr id="578" name="直線コネクタ 577"/>
        <xdr:cNvCxnSpPr/>
      </xdr:nvCxnSpPr>
      <xdr:spPr>
        <a:xfrm>
          <a:off x="22072600" y="724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49286</xdr:rowOff>
    </xdr:from>
    <xdr:ext cx="599010" cy="259045"/>
    <xdr:sp macro="" textlink="">
      <xdr:nvSpPr>
        <xdr:cNvPr id="579" name="【一般廃棄物処理施設】&#10;一人当たり有形固定資産（償却資産）額最大値テキスト"/>
        <xdr:cNvSpPr txBox="1"/>
      </xdr:nvSpPr>
      <xdr:spPr>
        <a:xfrm>
          <a:off x="22199600" y="5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102609</xdr:rowOff>
    </xdr:from>
    <xdr:to>
      <xdr:col>116</xdr:col>
      <xdr:colOff>152400</xdr:colOff>
      <xdr:row>33</xdr:row>
      <xdr:rowOff>102609</xdr:rowOff>
    </xdr:to>
    <xdr:cxnSp macro="">
      <xdr:nvCxnSpPr>
        <xdr:cNvPr id="580" name="直線コネクタ 579"/>
        <xdr:cNvCxnSpPr/>
      </xdr:nvCxnSpPr>
      <xdr:spPr>
        <a:xfrm>
          <a:off x="22072600" y="576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138211</xdr:rowOff>
    </xdr:from>
    <xdr:ext cx="534377" cy="259045"/>
    <xdr:sp macro="" textlink="">
      <xdr:nvSpPr>
        <xdr:cNvPr id="581" name="【一般廃棄物処理施設】&#10;一人当たり有形固定資産（償却資産）額平均値テキスト"/>
        <xdr:cNvSpPr txBox="1"/>
      </xdr:nvSpPr>
      <xdr:spPr>
        <a:xfrm>
          <a:off x="22199600" y="665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159784</xdr:rowOff>
    </xdr:from>
    <xdr:to>
      <xdr:col>116</xdr:col>
      <xdr:colOff>114300</xdr:colOff>
      <xdr:row>39</xdr:row>
      <xdr:rowOff>89934</xdr:rowOff>
    </xdr:to>
    <xdr:sp macro="" textlink="">
      <xdr:nvSpPr>
        <xdr:cNvPr id="582" name="フローチャート: 判断 581"/>
        <xdr:cNvSpPr/>
      </xdr:nvSpPr>
      <xdr:spPr>
        <a:xfrm>
          <a:off x="22110700" y="667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131699</xdr:rowOff>
    </xdr:from>
    <xdr:to>
      <xdr:col>112</xdr:col>
      <xdr:colOff>38100</xdr:colOff>
      <xdr:row>39</xdr:row>
      <xdr:rowOff>61849</xdr:rowOff>
    </xdr:to>
    <xdr:sp macro="" textlink="">
      <xdr:nvSpPr>
        <xdr:cNvPr id="583" name="フローチャート: 判断 582"/>
        <xdr:cNvSpPr/>
      </xdr:nvSpPr>
      <xdr:spPr>
        <a:xfrm>
          <a:off x="21272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147124</xdr:rowOff>
    </xdr:from>
    <xdr:to>
      <xdr:col>107</xdr:col>
      <xdr:colOff>101600</xdr:colOff>
      <xdr:row>39</xdr:row>
      <xdr:rowOff>77274</xdr:rowOff>
    </xdr:to>
    <xdr:sp macro="" textlink="">
      <xdr:nvSpPr>
        <xdr:cNvPr id="584" name="フローチャート: 判断 583"/>
        <xdr:cNvSpPr/>
      </xdr:nvSpPr>
      <xdr:spPr>
        <a:xfrm>
          <a:off x="20383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72764</xdr:rowOff>
    </xdr:from>
    <xdr:to>
      <xdr:col>102</xdr:col>
      <xdr:colOff>165100</xdr:colOff>
      <xdr:row>39</xdr:row>
      <xdr:rowOff>2914</xdr:rowOff>
    </xdr:to>
    <xdr:sp macro="" textlink="">
      <xdr:nvSpPr>
        <xdr:cNvPr id="585" name="フローチャート: 判断 584"/>
        <xdr:cNvSpPr/>
      </xdr:nvSpPr>
      <xdr:spPr>
        <a:xfrm>
          <a:off x="19494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69966</xdr:rowOff>
    </xdr:from>
    <xdr:to>
      <xdr:col>98</xdr:col>
      <xdr:colOff>38100</xdr:colOff>
      <xdr:row>39</xdr:row>
      <xdr:rowOff>116</xdr:rowOff>
    </xdr:to>
    <xdr:sp macro="" textlink="">
      <xdr:nvSpPr>
        <xdr:cNvPr id="586" name="フローチャート: 判断 585"/>
        <xdr:cNvSpPr/>
      </xdr:nvSpPr>
      <xdr:spPr>
        <a:xfrm>
          <a:off x="18605500" y="658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156899</xdr:rowOff>
    </xdr:from>
    <xdr:to>
      <xdr:col>116</xdr:col>
      <xdr:colOff>114300</xdr:colOff>
      <xdr:row>37</xdr:row>
      <xdr:rowOff>87049</xdr:rowOff>
    </xdr:to>
    <xdr:sp macro="" textlink="">
      <xdr:nvSpPr>
        <xdr:cNvPr id="592" name="楕円 591"/>
        <xdr:cNvSpPr/>
      </xdr:nvSpPr>
      <xdr:spPr>
        <a:xfrm>
          <a:off x="22110700" y="632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8326</xdr:rowOff>
    </xdr:from>
    <xdr:ext cx="534377" cy="259045"/>
    <xdr:sp macro="" textlink="">
      <xdr:nvSpPr>
        <xdr:cNvPr id="593" name="【一般廃棄物処理施設】&#10;一人当たり有形固定資産（償却資産）額該当値テキスト"/>
        <xdr:cNvSpPr txBox="1"/>
      </xdr:nvSpPr>
      <xdr:spPr>
        <a:xfrm>
          <a:off x="22199600" y="6180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163224</xdr:rowOff>
    </xdr:from>
    <xdr:to>
      <xdr:col>112</xdr:col>
      <xdr:colOff>38100</xdr:colOff>
      <xdr:row>37</xdr:row>
      <xdr:rowOff>93374</xdr:rowOff>
    </xdr:to>
    <xdr:sp macro="" textlink="">
      <xdr:nvSpPr>
        <xdr:cNvPr id="594" name="楕円 593"/>
        <xdr:cNvSpPr/>
      </xdr:nvSpPr>
      <xdr:spPr>
        <a:xfrm>
          <a:off x="21272500" y="63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36249</xdr:rowOff>
    </xdr:from>
    <xdr:to>
      <xdr:col>116</xdr:col>
      <xdr:colOff>63500</xdr:colOff>
      <xdr:row>37</xdr:row>
      <xdr:rowOff>42574</xdr:rowOff>
    </xdr:to>
    <xdr:cxnSp macro="">
      <xdr:nvCxnSpPr>
        <xdr:cNvPr id="595" name="直線コネクタ 594"/>
        <xdr:cNvCxnSpPr/>
      </xdr:nvCxnSpPr>
      <xdr:spPr>
        <a:xfrm flipV="1">
          <a:off x="21323300" y="6379899"/>
          <a:ext cx="8382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164378</xdr:rowOff>
    </xdr:from>
    <xdr:to>
      <xdr:col>107</xdr:col>
      <xdr:colOff>101600</xdr:colOff>
      <xdr:row>37</xdr:row>
      <xdr:rowOff>94528</xdr:rowOff>
    </xdr:to>
    <xdr:sp macro="" textlink="">
      <xdr:nvSpPr>
        <xdr:cNvPr id="596" name="楕円 595"/>
        <xdr:cNvSpPr/>
      </xdr:nvSpPr>
      <xdr:spPr>
        <a:xfrm>
          <a:off x="20383500" y="633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42574</xdr:rowOff>
    </xdr:from>
    <xdr:to>
      <xdr:col>111</xdr:col>
      <xdr:colOff>177800</xdr:colOff>
      <xdr:row>37</xdr:row>
      <xdr:rowOff>43728</xdr:rowOff>
    </xdr:to>
    <xdr:cxnSp macro="">
      <xdr:nvCxnSpPr>
        <xdr:cNvPr id="597" name="直線コネクタ 596"/>
        <xdr:cNvCxnSpPr/>
      </xdr:nvCxnSpPr>
      <xdr:spPr>
        <a:xfrm flipV="1">
          <a:off x="20434300" y="6386224"/>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167753</xdr:rowOff>
    </xdr:from>
    <xdr:to>
      <xdr:col>102</xdr:col>
      <xdr:colOff>165100</xdr:colOff>
      <xdr:row>37</xdr:row>
      <xdr:rowOff>97903</xdr:rowOff>
    </xdr:to>
    <xdr:sp macro="" textlink="">
      <xdr:nvSpPr>
        <xdr:cNvPr id="598" name="楕円 597"/>
        <xdr:cNvSpPr/>
      </xdr:nvSpPr>
      <xdr:spPr>
        <a:xfrm>
          <a:off x="19494500" y="633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43728</xdr:rowOff>
    </xdr:from>
    <xdr:to>
      <xdr:col>107</xdr:col>
      <xdr:colOff>50800</xdr:colOff>
      <xdr:row>37</xdr:row>
      <xdr:rowOff>47103</xdr:rowOff>
    </xdr:to>
    <xdr:cxnSp macro="">
      <xdr:nvCxnSpPr>
        <xdr:cNvPr id="599" name="直線コネクタ 598"/>
        <xdr:cNvCxnSpPr/>
      </xdr:nvCxnSpPr>
      <xdr:spPr>
        <a:xfrm flipV="1">
          <a:off x="19545300" y="6387378"/>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51733</xdr:rowOff>
    </xdr:from>
    <xdr:to>
      <xdr:col>98</xdr:col>
      <xdr:colOff>38100</xdr:colOff>
      <xdr:row>36</xdr:row>
      <xdr:rowOff>153333</xdr:rowOff>
    </xdr:to>
    <xdr:sp macro="" textlink="">
      <xdr:nvSpPr>
        <xdr:cNvPr id="600" name="楕円 599"/>
        <xdr:cNvSpPr/>
      </xdr:nvSpPr>
      <xdr:spPr>
        <a:xfrm>
          <a:off x="18605500" y="622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102533</xdr:rowOff>
    </xdr:from>
    <xdr:to>
      <xdr:col>102</xdr:col>
      <xdr:colOff>114300</xdr:colOff>
      <xdr:row>37</xdr:row>
      <xdr:rowOff>47103</xdr:rowOff>
    </xdr:to>
    <xdr:cxnSp macro="">
      <xdr:nvCxnSpPr>
        <xdr:cNvPr id="601" name="直線コネクタ 600"/>
        <xdr:cNvCxnSpPr/>
      </xdr:nvCxnSpPr>
      <xdr:spPr>
        <a:xfrm>
          <a:off x="18656300" y="6274733"/>
          <a:ext cx="889000" cy="1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52976</xdr:rowOff>
    </xdr:from>
    <xdr:ext cx="534377" cy="259045"/>
    <xdr:sp macro="" textlink="">
      <xdr:nvSpPr>
        <xdr:cNvPr id="602" name="n_1aveValue【一般廃棄物処理施設】&#10;一人当たり有形固定資産（償却資産）額"/>
        <xdr:cNvSpPr txBox="1"/>
      </xdr:nvSpPr>
      <xdr:spPr>
        <a:xfrm>
          <a:off x="21043411" y="673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68401</xdr:rowOff>
    </xdr:from>
    <xdr:ext cx="534377" cy="259045"/>
    <xdr:sp macro="" textlink="">
      <xdr:nvSpPr>
        <xdr:cNvPr id="603" name="n_2aveValue【一般廃棄物処理施設】&#10;一人当たり有形固定資産（償却資産）額"/>
        <xdr:cNvSpPr txBox="1"/>
      </xdr:nvSpPr>
      <xdr:spPr>
        <a:xfrm>
          <a:off x="20167111" y="675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165491</xdr:rowOff>
    </xdr:from>
    <xdr:ext cx="534377" cy="259045"/>
    <xdr:sp macro="" textlink="">
      <xdr:nvSpPr>
        <xdr:cNvPr id="604" name="n_3aveValue【一般廃棄物処理施設】&#10;一人当たり有形固定資産（償却資産）額"/>
        <xdr:cNvSpPr txBox="1"/>
      </xdr:nvSpPr>
      <xdr:spPr>
        <a:xfrm>
          <a:off x="19278111" y="668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162693</xdr:rowOff>
    </xdr:from>
    <xdr:ext cx="534377" cy="259045"/>
    <xdr:sp macro="" textlink="">
      <xdr:nvSpPr>
        <xdr:cNvPr id="605" name="n_4aveValue【一般廃棄物処理施設】&#10;一人当たり有形固定資産（償却資産）額"/>
        <xdr:cNvSpPr txBox="1"/>
      </xdr:nvSpPr>
      <xdr:spPr>
        <a:xfrm>
          <a:off x="18389111" y="667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109901</xdr:rowOff>
    </xdr:from>
    <xdr:ext cx="534377" cy="259045"/>
    <xdr:sp macro="" textlink="">
      <xdr:nvSpPr>
        <xdr:cNvPr id="606" name="n_1mainValue【一般廃棄物処理施設】&#10;一人当たり有形固定資産（償却資産）額"/>
        <xdr:cNvSpPr txBox="1"/>
      </xdr:nvSpPr>
      <xdr:spPr>
        <a:xfrm>
          <a:off x="21043411" y="611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111055</xdr:rowOff>
    </xdr:from>
    <xdr:ext cx="534377" cy="259045"/>
    <xdr:sp macro="" textlink="">
      <xdr:nvSpPr>
        <xdr:cNvPr id="607" name="n_2mainValue【一般廃棄物処理施設】&#10;一人当たり有形固定資産（償却資産）額"/>
        <xdr:cNvSpPr txBox="1"/>
      </xdr:nvSpPr>
      <xdr:spPr>
        <a:xfrm>
          <a:off x="20167111" y="611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114430</xdr:rowOff>
    </xdr:from>
    <xdr:ext cx="534377" cy="259045"/>
    <xdr:sp macro="" textlink="">
      <xdr:nvSpPr>
        <xdr:cNvPr id="608" name="n_3mainValue【一般廃棄物処理施設】&#10;一人当たり有形固定資産（償却資産）額"/>
        <xdr:cNvSpPr txBox="1"/>
      </xdr:nvSpPr>
      <xdr:spPr>
        <a:xfrm>
          <a:off x="19278111" y="611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169860</xdr:rowOff>
    </xdr:from>
    <xdr:ext cx="534377" cy="259045"/>
    <xdr:sp macro="" textlink="">
      <xdr:nvSpPr>
        <xdr:cNvPr id="609" name="n_4mainValue【一般廃棄物処理施設】&#10;一人当たり有形固定資産（償却資産）額"/>
        <xdr:cNvSpPr txBox="1"/>
      </xdr:nvSpPr>
      <xdr:spPr>
        <a:xfrm>
          <a:off x="18389111" y="599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21" name="直線コネクタ 62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22" name="テキスト ボックス 621"/>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23" name="直線コネクタ 62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24" name="テキスト ボックス 62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25" name="直線コネクタ 62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26" name="テキスト ボックス 62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27" name="直線コネクタ 62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28" name="テキスト ボックス 62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9" name="直線コネクタ 6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0" name="テキスト ボックス 6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93726</xdr:rowOff>
    </xdr:from>
    <xdr:to>
      <xdr:col>85</xdr:col>
      <xdr:colOff>126364</xdr:colOff>
      <xdr:row>62</xdr:row>
      <xdr:rowOff>45720</xdr:rowOff>
    </xdr:to>
    <xdr:cxnSp macro="">
      <xdr:nvCxnSpPr>
        <xdr:cNvPr id="632" name="直線コネクタ 631"/>
        <xdr:cNvCxnSpPr/>
      </xdr:nvCxnSpPr>
      <xdr:spPr>
        <a:xfrm flipV="1">
          <a:off x="16318864" y="9523476"/>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49547</xdr:rowOff>
    </xdr:from>
    <xdr:ext cx="405111" cy="259045"/>
    <xdr:sp macro="" textlink="">
      <xdr:nvSpPr>
        <xdr:cNvPr id="633" name="【保健センター・保健所】&#10;有形固定資産減価償却率最小値テキスト"/>
        <xdr:cNvSpPr txBox="1"/>
      </xdr:nvSpPr>
      <xdr:spPr>
        <a:xfrm>
          <a:off x="163576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45720</xdr:rowOff>
    </xdr:from>
    <xdr:to>
      <xdr:col>86</xdr:col>
      <xdr:colOff>25400</xdr:colOff>
      <xdr:row>62</xdr:row>
      <xdr:rowOff>45720</xdr:rowOff>
    </xdr:to>
    <xdr:cxnSp macro="">
      <xdr:nvCxnSpPr>
        <xdr:cNvPr id="634" name="直線コネクタ 633"/>
        <xdr:cNvCxnSpPr/>
      </xdr:nvCxnSpPr>
      <xdr:spPr>
        <a:xfrm>
          <a:off x="16230600" y="1067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40403</xdr:rowOff>
    </xdr:from>
    <xdr:ext cx="405111" cy="259045"/>
    <xdr:sp macro="" textlink="">
      <xdr:nvSpPr>
        <xdr:cNvPr id="635" name="【保健センター・保健所】&#10;有形固定資産減価償却率最大値テキスト"/>
        <xdr:cNvSpPr txBox="1"/>
      </xdr:nvSpPr>
      <xdr:spPr>
        <a:xfrm>
          <a:off x="16357600" y="929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93726</xdr:rowOff>
    </xdr:from>
    <xdr:to>
      <xdr:col>86</xdr:col>
      <xdr:colOff>25400</xdr:colOff>
      <xdr:row>55</xdr:row>
      <xdr:rowOff>93726</xdr:rowOff>
    </xdr:to>
    <xdr:cxnSp macro="">
      <xdr:nvCxnSpPr>
        <xdr:cNvPr id="636" name="直線コネクタ 635"/>
        <xdr:cNvCxnSpPr/>
      </xdr:nvCxnSpPr>
      <xdr:spPr>
        <a:xfrm>
          <a:off x="16230600" y="952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88663</xdr:rowOff>
    </xdr:from>
    <xdr:ext cx="405111" cy="259045"/>
    <xdr:sp macro="" textlink="">
      <xdr:nvSpPr>
        <xdr:cNvPr id="637" name="【保健センター・保健所】&#10;有形固定資産減価償却率平均値テキスト"/>
        <xdr:cNvSpPr txBox="1"/>
      </xdr:nvSpPr>
      <xdr:spPr>
        <a:xfrm>
          <a:off x="16357600" y="9689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65786</xdr:rowOff>
    </xdr:from>
    <xdr:to>
      <xdr:col>85</xdr:col>
      <xdr:colOff>177800</xdr:colOff>
      <xdr:row>57</xdr:row>
      <xdr:rowOff>167386</xdr:rowOff>
    </xdr:to>
    <xdr:sp macro="" textlink="">
      <xdr:nvSpPr>
        <xdr:cNvPr id="638" name="フローチャート: 判断 637"/>
        <xdr:cNvSpPr/>
      </xdr:nvSpPr>
      <xdr:spPr>
        <a:xfrm>
          <a:off x="16268700" y="983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xdr:rowOff>
    </xdr:from>
    <xdr:to>
      <xdr:col>81</xdr:col>
      <xdr:colOff>101600</xdr:colOff>
      <xdr:row>57</xdr:row>
      <xdr:rowOff>117094</xdr:rowOff>
    </xdr:to>
    <xdr:sp macro="" textlink="">
      <xdr:nvSpPr>
        <xdr:cNvPr id="639" name="フローチャート: 判断 638"/>
        <xdr:cNvSpPr/>
      </xdr:nvSpPr>
      <xdr:spPr>
        <a:xfrm>
          <a:off x="15430500" y="97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22352</xdr:rowOff>
    </xdr:from>
    <xdr:to>
      <xdr:col>76</xdr:col>
      <xdr:colOff>165100</xdr:colOff>
      <xdr:row>57</xdr:row>
      <xdr:rowOff>123952</xdr:rowOff>
    </xdr:to>
    <xdr:sp macro="" textlink="">
      <xdr:nvSpPr>
        <xdr:cNvPr id="640" name="フローチャート: 判断 639"/>
        <xdr:cNvSpPr/>
      </xdr:nvSpPr>
      <xdr:spPr>
        <a:xfrm>
          <a:off x="14541500" y="97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1778</xdr:rowOff>
    </xdr:from>
    <xdr:to>
      <xdr:col>72</xdr:col>
      <xdr:colOff>38100</xdr:colOff>
      <xdr:row>57</xdr:row>
      <xdr:rowOff>103378</xdr:rowOff>
    </xdr:to>
    <xdr:sp macro="" textlink="">
      <xdr:nvSpPr>
        <xdr:cNvPr id="641" name="フローチャート: 判断 640"/>
        <xdr:cNvSpPr/>
      </xdr:nvSpPr>
      <xdr:spPr>
        <a:xfrm>
          <a:off x="13652500" y="977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120650</xdr:rowOff>
    </xdr:from>
    <xdr:to>
      <xdr:col>67</xdr:col>
      <xdr:colOff>101600</xdr:colOff>
      <xdr:row>57</xdr:row>
      <xdr:rowOff>50800</xdr:rowOff>
    </xdr:to>
    <xdr:sp macro="" textlink="">
      <xdr:nvSpPr>
        <xdr:cNvPr id="642" name="フローチャート: 判断 64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129794</xdr:rowOff>
    </xdr:from>
    <xdr:to>
      <xdr:col>85</xdr:col>
      <xdr:colOff>177800</xdr:colOff>
      <xdr:row>60</xdr:row>
      <xdr:rowOff>59944</xdr:rowOff>
    </xdr:to>
    <xdr:sp macro="" textlink="">
      <xdr:nvSpPr>
        <xdr:cNvPr id="648" name="楕円 647"/>
        <xdr:cNvSpPr/>
      </xdr:nvSpPr>
      <xdr:spPr>
        <a:xfrm>
          <a:off x="16268700" y="102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108221</xdr:rowOff>
    </xdr:from>
    <xdr:ext cx="405111" cy="259045"/>
    <xdr:sp macro="" textlink="">
      <xdr:nvSpPr>
        <xdr:cNvPr id="649" name="【保健センター・保健所】&#10;有形固定資産減価償却率該当値テキスト"/>
        <xdr:cNvSpPr txBox="1"/>
      </xdr:nvSpPr>
      <xdr:spPr>
        <a:xfrm>
          <a:off x="16357600" y="1022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84074</xdr:rowOff>
    </xdr:from>
    <xdr:to>
      <xdr:col>81</xdr:col>
      <xdr:colOff>101600</xdr:colOff>
      <xdr:row>60</xdr:row>
      <xdr:rowOff>14224</xdr:rowOff>
    </xdr:to>
    <xdr:sp macro="" textlink="">
      <xdr:nvSpPr>
        <xdr:cNvPr id="650" name="楕円 649"/>
        <xdr:cNvSpPr/>
      </xdr:nvSpPr>
      <xdr:spPr>
        <a:xfrm>
          <a:off x="15430500" y="101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134874</xdr:rowOff>
    </xdr:from>
    <xdr:to>
      <xdr:col>85</xdr:col>
      <xdr:colOff>127000</xdr:colOff>
      <xdr:row>60</xdr:row>
      <xdr:rowOff>9144</xdr:rowOff>
    </xdr:to>
    <xdr:cxnSp macro="">
      <xdr:nvCxnSpPr>
        <xdr:cNvPr id="651" name="直線コネクタ 650"/>
        <xdr:cNvCxnSpPr/>
      </xdr:nvCxnSpPr>
      <xdr:spPr>
        <a:xfrm>
          <a:off x="15481300" y="1025042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38354</xdr:rowOff>
    </xdr:from>
    <xdr:to>
      <xdr:col>76</xdr:col>
      <xdr:colOff>165100</xdr:colOff>
      <xdr:row>59</xdr:row>
      <xdr:rowOff>139954</xdr:rowOff>
    </xdr:to>
    <xdr:sp macro="" textlink="">
      <xdr:nvSpPr>
        <xdr:cNvPr id="652" name="楕円 651"/>
        <xdr:cNvSpPr/>
      </xdr:nvSpPr>
      <xdr:spPr>
        <a:xfrm>
          <a:off x="14541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89154</xdr:rowOff>
    </xdr:from>
    <xdr:to>
      <xdr:col>81</xdr:col>
      <xdr:colOff>50800</xdr:colOff>
      <xdr:row>59</xdr:row>
      <xdr:rowOff>134874</xdr:rowOff>
    </xdr:to>
    <xdr:cxnSp macro="">
      <xdr:nvCxnSpPr>
        <xdr:cNvPr id="653" name="直線コネクタ 652"/>
        <xdr:cNvCxnSpPr/>
      </xdr:nvCxnSpPr>
      <xdr:spPr>
        <a:xfrm>
          <a:off x="14592300" y="102047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168656</xdr:rowOff>
    </xdr:from>
    <xdr:to>
      <xdr:col>72</xdr:col>
      <xdr:colOff>38100</xdr:colOff>
      <xdr:row>59</xdr:row>
      <xdr:rowOff>98806</xdr:rowOff>
    </xdr:to>
    <xdr:sp macro="" textlink="">
      <xdr:nvSpPr>
        <xdr:cNvPr id="654" name="楕円 653"/>
        <xdr:cNvSpPr/>
      </xdr:nvSpPr>
      <xdr:spPr>
        <a:xfrm>
          <a:off x="13652500" y="1011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48006</xdr:rowOff>
    </xdr:from>
    <xdr:to>
      <xdr:col>76</xdr:col>
      <xdr:colOff>114300</xdr:colOff>
      <xdr:row>59</xdr:row>
      <xdr:rowOff>89154</xdr:rowOff>
    </xdr:to>
    <xdr:cxnSp macro="">
      <xdr:nvCxnSpPr>
        <xdr:cNvPr id="655" name="直線コネクタ 654"/>
        <xdr:cNvCxnSpPr/>
      </xdr:nvCxnSpPr>
      <xdr:spPr>
        <a:xfrm>
          <a:off x="13703300" y="101635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122936</xdr:rowOff>
    </xdr:from>
    <xdr:to>
      <xdr:col>67</xdr:col>
      <xdr:colOff>101600</xdr:colOff>
      <xdr:row>59</xdr:row>
      <xdr:rowOff>53086</xdr:rowOff>
    </xdr:to>
    <xdr:sp macro="" textlink="">
      <xdr:nvSpPr>
        <xdr:cNvPr id="656" name="楕円 655"/>
        <xdr:cNvSpPr/>
      </xdr:nvSpPr>
      <xdr:spPr>
        <a:xfrm>
          <a:off x="127635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2286</xdr:rowOff>
    </xdr:from>
    <xdr:to>
      <xdr:col>71</xdr:col>
      <xdr:colOff>177800</xdr:colOff>
      <xdr:row>59</xdr:row>
      <xdr:rowOff>48006</xdr:rowOff>
    </xdr:to>
    <xdr:cxnSp macro="">
      <xdr:nvCxnSpPr>
        <xdr:cNvPr id="657" name="直線コネクタ 656"/>
        <xdr:cNvCxnSpPr/>
      </xdr:nvCxnSpPr>
      <xdr:spPr>
        <a:xfrm>
          <a:off x="12814300" y="10117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133621</xdr:rowOff>
    </xdr:from>
    <xdr:ext cx="405111" cy="259045"/>
    <xdr:sp macro="" textlink="">
      <xdr:nvSpPr>
        <xdr:cNvPr id="658" name="n_1aveValue【保健センター・保健所】&#10;有形固定資産減価償却率"/>
        <xdr:cNvSpPr txBox="1"/>
      </xdr:nvSpPr>
      <xdr:spPr>
        <a:xfrm>
          <a:off x="15266044" y="956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140479</xdr:rowOff>
    </xdr:from>
    <xdr:ext cx="405111" cy="259045"/>
    <xdr:sp macro="" textlink="">
      <xdr:nvSpPr>
        <xdr:cNvPr id="659" name="n_2aveValue【保健センター・保健所】&#10;有形固定資産減価償却率"/>
        <xdr:cNvSpPr txBox="1"/>
      </xdr:nvSpPr>
      <xdr:spPr>
        <a:xfrm>
          <a:off x="14389744" y="957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119905</xdr:rowOff>
    </xdr:from>
    <xdr:ext cx="405111" cy="259045"/>
    <xdr:sp macro="" textlink="">
      <xdr:nvSpPr>
        <xdr:cNvPr id="660" name="n_3aveValue【保健センター・保健所】&#10;有形固定資産減価償却率"/>
        <xdr:cNvSpPr txBox="1"/>
      </xdr:nvSpPr>
      <xdr:spPr>
        <a:xfrm>
          <a:off x="13500744" y="954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67327</xdr:rowOff>
    </xdr:from>
    <xdr:ext cx="405111" cy="259045"/>
    <xdr:sp macro="" textlink="">
      <xdr:nvSpPr>
        <xdr:cNvPr id="661" name="n_4aveValue【保健センター・保健所】&#10;有形固定資産減価償却率"/>
        <xdr:cNvSpPr txBox="1"/>
      </xdr:nvSpPr>
      <xdr:spPr>
        <a:xfrm>
          <a:off x="12611744" y="949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5351</xdr:rowOff>
    </xdr:from>
    <xdr:ext cx="405111" cy="259045"/>
    <xdr:sp macro="" textlink="">
      <xdr:nvSpPr>
        <xdr:cNvPr id="662" name="n_1mainValue【保健センター・保健所】&#10;有形固定資産減価償却率"/>
        <xdr:cNvSpPr txBox="1"/>
      </xdr:nvSpPr>
      <xdr:spPr>
        <a:xfrm>
          <a:off x="15266044" y="10292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131081</xdr:rowOff>
    </xdr:from>
    <xdr:ext cx="405111" cy="259045"/>
    <xdr:sp macro="" textlink="">
      <xdr:nvSpPr>
        <xdr:cNvPr id="663" name="n_2mainValue【保健センター・保健所】&#10;有形固定資産減価償却率"/>
        <xdr:cNvSpPr txBox="1"/>
      </xdr:nvSpPr>
      <xdr:spPr>
        <a:xfrm>
          <a:off x="14389744" y="1024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89933</xdr:rowOff>
    </xdr:from>
    <xdr:ext cx="405111" cy="259045"/>
    <xdr:sp macro="" textlink="">
      <xdr:nvSpPr>
        <xdr:cNvPr id="664" name="n_3mainValue【保健センター・保健所】&#10;有形固定資産減価償却率"/>
        <xdr:cNvSpPr txBox="1"/>
      </xdr:nvSpPr>
      <xdr:spPr>
        <a:xfrm>
          <a:off x="13500744" y="1020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665" name="n_4mainValue【保健センター・保健所】&#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6" name="直線コネクタ 6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7" name="テキスト ボックス 6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8" name="直線コネクタ 6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9" name="テキスト ボックス 6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0" name="直線コネクタ 6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1" name="テキスト ボックス 6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2" name="直線コネクタ 6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3" name="テキスト ボックス 6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87" name="直線コネクタ 686"/>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88" name="【保健センター・保健所】&#10;一人当たり面積最小値テキスト"/>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89" name="直線コネクタ 688"/>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0" name="【保健センター・保健所】&#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1" name="直線コネクタ 690"/>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76217</xdr:rowOff>
    </xdr:from>
    <xdr:ext cx="469744" cy="259045"/>
    <xdr:sp macro="" textlink="">
      <xdr:nvSpPr>
        <xdr:cNvPr id="692" name="【保健センター・保健所】&#10;一人当たり面積平均値テキスト"/>
        <xdr:cNvSpPr txBox="1"/>
      </xdr:nvSpPr>
      <xdr:spPr>
        <a:xfrm>
          <a:off x="22199600" y="10534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3" name="フローチャート: 判断 69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4" name="フローチャート: 判断 693"/>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695" name="フローチャート: 判断 694"/>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97790</xdr:rowOff>
    </xdr:from>
    <xdr:to>
      <xdr:col>102</xdr:col>
      <xdr:colOff>165100</xdr:colOff>
      <xdr:row>62</xdr:row>
      <xdr:rowOff>27940</xdr:rowOff>
    </xdr:to>
    <xdr:sp macro="" textlink="">
      <xdr:nvSpPr>
        <xdr:cNvPr id="696" name="フローチャート: 判断 695"/>
        <xdr:cNvSpPr/>
      </xdr:nvSpPr>
      <xdr:spPr>
        <a:xfrm>
          <a:off x="19494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697" name="フローチャート: 判断 696"/>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132080</xdr:rowOff>
    </xdr:from>
    <xdr:to>
      <xdr:col>116</xdr:col>
      <xdr:colOff>114300</xdr:colOff>
      <xdr:row>61</xdr:row>
      <xdr:rowOff>62230</xdr:rowOff>
    </xdr:to>
    <xdr:sp macro="" textlink="">
      <xdr:nvSpPr>
        <xdr:cNvPr id="703" name="楕円 702"/>
        <xdr:cNvSpPr/>
      </xdr:nvSpPr>
      <xdr:spPr>
        <a:xfrm>
          <a:off x="22110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154957</xdr:rowOff>
    </xdr:from>
    <xdr:ext cx="469744" cy="259045"/>
    <xdr:sp macro="" textlink="">
      <xdr:nvSpPr>
        <xdr:cNvPr id="704" name="【保健センター・保健所】&#10;一人当たり面積該当値テキスト"/>
        <xdr:cNvSpPr txBox="1"/>
      </xdr:nvSpPr>
      <xdr:spPr>
        <a:xfrm>
          <a:off x="22199600"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132080</xdr:rowOff>
    </xdr:from>
    <xdr:to>
      <xdr:col>112</xdr:col>
      <xdr:colOff>38100</xdr:colOff>
      <xdr:row>61</xdr:row>
      <xdr:rowOff>62230</xdr:rowOff>
    </xdr:to>
    <xdr:sp macro="" textlink="">
      <xdr:nvSpPr>
        <xdr:cNvPr id="705" name="楕円 704"/>
        <xdr:cNvSpPr/>
      </xdr:nvSpPr>
      <xdr:spPr>
        <a:xfrm>
          <a:off x="2127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11430</xdr:rowOff>
    </xdr:from>
    <xdr:to>
      <xdr:col>116</xdr:col>
      <xdr:colOff>63500</xdr:colOff>
      <xdr:row>61</xdr:row>
      <xdr:rowOff>11430</xdr:rowOff>
    </xdr:to>
    <xdr:cxnSp macro="">
      <xdr:nvCxnSpPr>
        <xdr:cNvPr id="706" name="直線コネクタ 705"/>
        <xdr:cNvCxnSpPr/>
      </xdr:nvCxnSpPr>
      <xdr:spPr>
        <a:xfrm>
          <a:off x="21323300" y="1046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132080</xdr:rowOff>
    </xdr:from>
    <xdr:to>
      <xdr:col>107</xdr:col>
      <xdr:colOff>101600</xdr:colOff>
      <xdr:row>61</xdr:row>
      <xdr:rowOff>62230</xdr:rowOff>
    </xdr:to>
    <xdr:sp macro="" textlink="">
      <xdr:nvSpPr>
        <xdr:cNvPr id="707" name="楕円 706"/>
        <xdr:cNvSpPr/>
      </xdr:nvSpPr>
      <xdr:spPr>
        <a:xfrm>
          <a:off x="2038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11430</xdr:rowOff>
    </xdr:to>
    <xdr:cxnSp macro="">
      <xdr:nvCxnSpPr>
        <xdr:cNvPr id="708" name="直線コネクタ 707"/>
        <xdr:cNvCxnSpPr/>
      </xdr:nvCxnSpPr>
      <xdr:spPr>
        <a:xfrm>
          <a:off x="20434300" y="1046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132080</xdr:rowOff>
    </xdr:from>
    <xdr:to>
      <xdr:col>102</xdr:col>
      <xdr:colOff>165100</xdr:colOff>
      <xdr:row>61</xdr:row>
      <xdr:rowOff>62230</xdr:rowOff>
    </xdr:to>
    <xdr:sp macro="" textlink="">
      <xdr:nvSpPr>
        <xdr:cNvPr id="709" name="楕円 708"/>
        <xdr:cNvSpPr/>
      </xdr:nvSpPr>
      <xdr:spPr>
        <a:xfrm>
          <a:off x="19494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11430</xdr:rowOff>
    </xdr:from>
    <xdr:to>
      <xdr:col>107</xdr:col>
      <xdr:colOff>50800</xdr:colOff>
      <xdr:row>61</xdr:row>
      <xdr:rowOff>11430</xdr:rowOff>
    </xdr:to>
    <xdr:cxnSp macro="">
      <xdr:nvCxnSpPr>
        <xdr:cNvPr id="710" name="直線コネクタ 709"/>
        <xdr:cNvCxnSpPr/>
      </xdr:nvCxnSpPr>
      <xdr:spPr>
        <a:xfrm>
          <a:off x="19545300" y="1046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132080</xdr:rowOff>
    </xdr:from>
    <xdr:to>
      <xdr:col>98</xdr:col>
      <xdr:colOff>38100</xdr:colOff>
      <xdr:row>61</xdr:row>
      <xdr:rowOff>62230</xdr:rowOff>
    </xdr:to>
    <xdr:sp macro="" textlink="">
      <xdr:nvSpPr>
        <xdr:cNvPr id="711" name="楕円 710"/>
        <xdr:cNvSpPr/>
      </xdr:nvSpPr>
      <xdr:spPr>
        <a:xfrm>
          <a:off x="18605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11430</xdr:rowOff>
    </xdr:from>
    <xdr:to>
      <xdr:col>102</xdr:col>
      <xdr:colOff>114300</xdr:colOff>
      <xdr:row>61</xdr:row>
      <xdr:rowOff>11430</xdr:rowOff>
    </xdr:to>
    <xdr:cxnSp macro="">
      <xdr:nvCxnSpPr>
        <xdr:cNvPr id="712" name="直線コネクタ 711"/>
        <xdr:cNvCxnSpPr/>
      </xdr:nvCxnSpPr>
      <xdr:spPr>
        <a:xfrm>
          <a:off x="18656300" y="1046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19067</xdr:rowOff>
    </xdr:from>
    <xdr:ext cx="469744" cy="259045"/>
    <xdr:sp macro="" textlink="">
      <xdr:nvSpPr>
        <xdr:cNvPr id="713" name="n_1aveValue【保健センター・保健所】&#10;一人当たり面積"/>
        <xdr:cNvSpPr txBox="1"/>
      </xdr:nvSpPr>
      <xdr:spPr>
        <a:xfrm>
          <a:off x="21075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14"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19067</xdr:rowOff>
    </xdr:from>
    <xdr:ext cx="469744" cy="259045"/>
    <xdr:sp macro="" textlink="">
      <xdr:nvSpPr>
        <xdr:cNvPr id="715" name="n_3aveValue【保健センター・保健所】&#10;一人当たり面積"/>
        <xdr:cNvSpPr txBox="1"/>
      </xdr:nvSpPr>
      <xdr:spPr>
        <a:xfrm>
          <a:off x="19310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19067</xdr:rowOff>
    </xdr:from>
    <xdr:ext cx="469744" cy="259045"/>
    <xdr:sp macro="" textlink="">
      <xdr:nvSpPr>
        <xdr:cNvPr id="716" name="n_4aveValue【保健センター・保健所】&#10;一人当たり面積"/>
        <xdr:cNvSpPr txBox="1"/>
      </xdr:nvSpPr>
      <xdr:spPr>
        <a:xfrm>
          <a:off x="18421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78757</xdr:rowOff>
    </xdr:from>
    <xdr:ext cx="469744" cy="259045"/>
    <xdr:sp macro="" textlink="">
      <xdr:nvSpPr>
        <xdr:cNvPr id="717" name="n_1main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8" name="n_2mainValue【保健センター・保健所】&#10;一人当たり面積"/>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78757</xdr:rowOff>
    </xdr:from>
    <xdr:ext cx="469744" cy="259045"/>
    <xdr:sp macro="" textlink="">
      <xdr:nvSpPr>
        <xdr:cNvPr id="719" name="n_3mainValue【保健センター・保健所】&#10;一人当たり面積"/>
        <xdr:cNvSpPr txBox="1"/>
      </xdr:nvSpPr>
      <xdr:spPr>
        <a:xfrm>
          <a:off x="19310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78757</xdr:rowOff>
    </xdr:from>
    <xdr:ext cx="469744" cy="259045"/>
    <xdr:sp macro="" textlink="">
      <xdr:nvSpPr>
        <xdr:cNvPr id="720" name="n_4mainValue【保健センター・保健所】&#10;一人当たり面積"/>
        <xdr:cNvSpPr txBox="1"/>
      </xdr:nvSpPr>
      <xdr:spPr>
        <a:xfrm>
          <a:off x="18421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32" name="直線コネクタ 7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33" name="テキスト ボックス 73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4" name="直線コネクタ 7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5" name="テキスト ボックス 7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6" name="直線コネクタ 7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7" name="テキスト ボックス 7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8" name="直線コネクタ 7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9" name="テキスト ボックス 7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58674</xdr:rowOff>
    </xdr:from>
    <xdr:to>
      <xdr:col>85</xdr:col>
      <xdr:colOff>126364</xdr:colOff>
      <xdr:row>86</xdr:row>
      <xdr:rowOff>51815</xdr:rowOff>
    </xdr:to>
    <xdr:cxnSp macro="">
      <xdr:nvCxnSpPr>
        <xdr:cNvPr id="743" name="直線コネクタ 742"/>
        <xdr:cNvCxnSpPr/>
      </xdr:nvCxnSpPr>
      <xdr:spPr>
        <a:xfrm flipV="1">
          <a:off x="16318864" y="13603224"/>
          <a:ext cx="0" cy="1193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55642</xdr:rowOff>
    </xdr:from>
    <xdr:ext cx="405111" cy="259045"/>
    <xdr:sp macro="" textlink="">
      <xdr:nvSpPr>
        <xdr:cNvPr id="744" name="【消防施設】&#10;有形固定資産減価償却率最小値テキスト"/>
        <xdr:cNvSpPr txBox="1"/>
      </xdr:nvSpPr>
      <xdr:spPr>
        <a:xfrm>
          <a:off x="16357600" y="1480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51815</xdr:rowOff>
    </xdr:from>
    <xdr:to>
      <xdr:col>86</xdr:col>
      <xdr:colOff>25400</xdr:colOff>
      <xdr:row>86</xdr:row>
      <xdr:rowOff>51815</xdr:rowOff>
    </xdr:to>
    <xdr:cxnSp macro="">
      <xdr:nvCxnSpPr>
        <xdr:cNvPr id="745" name="直線コネクタ 744"/>
        <xdr:cNvCxnSpPr/>
      </xdr:nvCxnSpPr>
      <xdr:spPr>
        <a:xfrm>
          <a:off x="16230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5351</xdr:rowOff>
    </xdr:from>
    <xdr:ext cx="405111" cy="259045"/>
    <xdr:sp macro="" textlink="">
      <xdr:nvSpPr>
        <xdr:cNvPr id="746" name="【消防施設】&#10;有形固定資産減価償却率最大値テキスト"/>
        <xdr:cNvSpPr txBox="1"/>
      </xdr:nvSpPr>
      <xdr:spPr>
        <a:xfrm>
          <a:off x="163576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58674</xdr:rowOff>
    </xdr:from>
    <xdr:to>
      <xdr:col>86</xdr:col>
      <xdr:colOff>25400</xdr:colOff>
      <xdr:row>79</xdr:row>
      <xdr:rowOff>58674</xdr:rowOff>
    </xdr:to>
    <xdr:cxnSp macro="">
      <xdr:nvCxnSpPr>
        <xdr:cNvPr id="747" name="直線コネクタ 746"/>
        <xdr:cNvCxnSpPr/>
      </xdr:nvCxnSpPr>
      <xdr:spPr>
        <a:xfrm>
          <a:off x="16230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3319</xdr:rowOff>
    </xdr:from>
    <xdr:ext cx="405111" cy="259045"/>
    <xdr:sp macro="" textlink="">
      <xdr:nvSpPr>
        <xdr:cNvPr id="748" name="【消防施設】&#10;有形固定資産減価償却率平均値テキスト"/>
        <xdr:cNvSpPr txBox="1"/>
      </xdr:nvSpPr>
      <xdr:spPr>
        <a:xfrm>
          <a:off x="16357600" y="1406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151892</xdr:rowOff>
    </xdr:from>
    <xdr:to>
      <xdr:col>85</xdr:col>
      <xdr:colOff>177800</xdr:colOff>
      <xdr:row>83</xdr:row>
      <xdr:rowOff>82042</xdr:rowOff>
    </xdr:to>
    <xdr:sp macro="" textlink="">
      <xdr:nvSpPr>
        <xdr:cNvPr id="749" name="フローチャート: 判断 748"/>
        <xdr:cNvSpPr/>
      </xdr:nvSpPr>
      <xdr:spPr>
        <a:xfrm>
          <a:off x="162687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163322</xdr:rowOff>
    </xdr:from>
    <xdr:to>
      <xdr:col>81</xdr:col>
      <xdr:colOff>101600</xdr:colOff>
      <xdr:row>83</xdr:row>
      <xdr:rowOff>93472</xdr:rowOff>
    </xdr:to>
    <xdr:sp macro="" textlink="">
      <xdr:nvSpPr>
        <xdr:cNvPr id="750" name="フローチャート: 判断 749"/>
        <xdr:cNvSpPr/>
      </xdr:nvSpPr>
      <xdr:spPr>
        <a:xfrm>
          <a:off x="15430500" y="1422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1015</xdr:rowOff>
    </xdr:from>
    <xdr:to>
      <xdr:col>76</xdr:col>
      <xdr:colOff>165100</xdr:colOff>
      <xdr:row>83</xdr:row>
      <xdr:rowOff>102615</xdr:rowOff>
    </xdr:to>
    <xdr:sp macro="" textlink="">
      <xdr:nvSpPr>
        <xdr:cNvPr id="751" name="フローチャート: 判断 750"/>
        <xdr:cNvSpPr/>
      </xdr:nvSpPr>
      <xdr:spPr>
        <a:xfrm>
          <a:off x="145415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3302</xdr:rowOff>
    </xdr:from>
    <xdr:to>
      <xdr:col>72</xdr:col>
      <xdr:colOff>38100</xdr:colOff>
      <xdr:row>83</xdr:row>
      <xdr:rowOff>104902</xdr:rowOff>
    </xdr:to>
    <xdr:sp macro="" textlink="">
      <xdr:nvSpPr>
        <xdr:cNvPr id="752" name="フローチャート: 判断 751"/>
        <xdr:cNvSpPr/>
      </xdr:nvSpPr>
      <xdr:spPr>
        <a:xfrm>
          <a:off x="13652500" y="1423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103887</xdr:rowOff>
    </xdr:from>
    <xdr:to>
      <xdr:col>67</xdr:col>
      <xdr:colOff>101600</xdr:colOff>
      <xdr:row>83</xdr:row>
      <xdr:rowOff>34037</xdr:rowOff>
    </xdr:to>
    <xdr:sp macro="" textlink="">
      <xdr:nvSpPr>
        <xdr:cNvPr id="753" name="フローチャート: 判断 752"/>
        <xdr:cNvSpPr/>
      </xdr:nvSpPr>
      <xdr:spPr>
        <a:xfrm>
          <a:off x="12763500" y="1416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39878</xdr:rowOff>
    </xdr:from>
    <xdr:to>
      <xdr:col>85</xdr:col>
      <xdr:colOff>177800</xdr:colOff>
      <xdr:row>83</xdr:row>
      <xdr:rowOff>141478</xdr:rowOff>
    </xdr:to>
    <xdr:sp macro="" textlink="">
      <xdr:nvSpPr>
        <xdr:cNvPr id="759" name="楕円 758"/>
        <xdr:cNvSpPr/>
      </xdr:nvSpPr>
      <xdr:spPr>
        <a:xfrm>
          <a:off x="16268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18305</xdr:rowOff>
    </xdr:from>
    <xdr:ext cx="405111" cy="259045"/>
    <xdr:sp macro="" textlink="">
      <xdr:nvSpPr>
        <xdr:cNvPr id="760" name="【消防施設】&#10;有形固定資産減価償却率該当値テキスト"/>
        <xdr:cNvSpPr txBox="1"/>
      </xdr:nvSpPr>
      <xdr:spPr>
        <a:xfrm>
          <a:off x="16357600"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3302</xdr:rowOff>
    </xdr:from>
    <xdr:to>
      <xdr:col>81</xdr:col>
      <xdr:colOff>101600</xdr:colOff>
      <xdr:row>83</xdr:row>
      <xdr:rowOff>104902</xdr:rowOff>
    </xdr:to>
    <xdr:sp macro="" textlink="">
      <xdr:nvSpPr>
        <xdr:cNvPr id="761" name="楕円 760"/>
        <xdr:cNvSpPr/>
      </xdr:nvSpPr>
      <xdr:spPr>
        <a:xfrm>
          <a:off x="154305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54102</xdr:rowOff>
    </xdr:from>
    <xdr:to>
      <xdr:col>85</xdr:col>
      <xdr:colOff>127000</xdr:colOff>
      <xdr:row>83</xdr:row>
      <xdr:rowOff>90678</xdr:rowOff>
    </xdr:to>
    <xdr:cxnSp macro="">
      <xdr:nvCxnSpPr>
        <xdr:cNvPr id="762" name="直線コネクタ 761"/>
        <xdr:cNvCxnSpPr/>
      </xdr:nvCxnSpPr>
      <xdr:spPr>
        <a:xfrm>
          <a:off x="15481300" y="142844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133604</xdr:rowOff>
    </xdr:from>
    <xdr:to>
      <xdr:col>76</xdr:col>
      <xdr:colOff>165100</xdr:colOff>
      <xdr:row>83</xdr:row>
      <xdr:rowOff>63754</xdr:rowOff>
    </xdr:to>
    <xdr:sp macro="" textlink="">
      <xdr:nvSpPr>
        <xdr:cNvPr id="763" name="楕円 762"/>
        <xdr:cNvSpPr/>
      </xdr:nvSpPr>
      <xdr:spPr>
        <a:xfrm>
          <a:off x="14541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12954</xdr:rowOff>
    </xdr:from>
    <xdr:to>
      <xdr:col>81</xdr:col>
      <xdr:colOff>50800</xdr:colOff>
      <xdr:row>83</xdr:row>
      <xdr:rowOff>54102</xdr:rowOff>
    </xdr:to>
    <xdr:cxnSp macro="">
      <xdr:nvCxnSpPr>
        <xdr:cNvPr id="764" name="直線コネクタ 763"/>
        <xdr:cNvCxnSpPr/>
      </xdr:nvCxnSpPr>
      <xdr:spPr>
        <a:xfrm>
          <a:off x="14592300" y="142433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94742</xdr:rowOff>
    </xdr:from>
    <xdr:to>
      <xdr:col>72</xdr:col>
      <xdr:colOff>38100</xdr:colOff>
      <xdr:row>83</xdr:row>
      <xdr:rowOff>24892</xdr:rowOff>
    </xdr:to>
    <xdr:sp macro="" textlink="">
      <xdr:nvSpPr>
        <xdr:cNvPr id="765" name="楕円 764"/>
        <xdr:cNvSpPr/>
      </xdr:nvSpPr>
      <xdr:spPr>
        <a:xfrm>
          <a:off x="13652500" y="1415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145542</xdr:rowOff>
    </xdr:from>
    <xdr:to>
      <xdr:col>76</xdr:col>
      <xdr:colOff>114300</xdr:colOff>
      <xdr:row>83</xdr:row>
      <xdr:rowOff>12954</xdr:rowOff>
    </xdr:to>
    <xdr:cxnSp macro="">
      <xdr:nvCxnSpPr>
        <xdr:cNvPr id="766" name="直線コネクタ 765"/>
        <xdr:cNvCxnSpPr/>
      </xdr:nvCxnSpPr>
      <xdr:spPr>
        <a:xfrm>
          <a:off x="13703300" y="1420444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60452</xdr:rowOff>
    </xdr:from>
    <xdr:to>
      <xdr:col>67</xdr:col>
      <xdr:colOff>101600</xdr:colOff>
      <xdr:row>82</xdr:row>
      <xdr:rowOff>162052</xdr:rowOff>
    </xdr:to>
    <xdr:sp macro="" textlink="">
      <xdr:nvSpPr>
        <xdr:cNvPr id="767" name="楕円 766"/>
        <xdr:cNvSpPr/>
      </xdr:nvSpPr>
      <xdr:spPr>
        <a:xfrm>
          <a:off x="12763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111252</xdr:rowOff>
    </xdr:from>
    <xdr:to>
      <xdr:col>71</xdr:col>
      <xdr:colOff>177800</xdr:colOff>
      <xdr:row>82</xdr:row>
      <xdr:rowOff>145542</xdr:rowOff>
    </xdr:to>
    <xdr:cxnSp macro="">
      <xdr:nvCxnSpPr>
        <xdr:cNvPr id="768" name="直線コネクタ 767"/>
        <xdr:cNvCxnSpPr/>
      </xdr:nvCxnSpPr>
      <xdr:spPr>
        <a:xfrm>
          <a:off x="12814300" y="1417015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109999</xdr:rowOff>
    </xdr:from>
    <xdr:ext cx="405111" cy="259045"/>
    <xdr:sp macro="" textlink="">
      <xdr:nvSpPr>
        <xdr:cNvPr id="769" name="n_1aveValue【消防施設】&#10;有形固定資産減価償却率"/>
        <xdr:cNvSpPr txBox="1"/>
      </xdr:nvSpPr>
      <xdr:spPr>
        <a:xfrm>
          <a:off x="15266044" y="1399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93742</xdr:rowOff>
    </xdr:from>
    <xdr:ext cx="405111" cy="259045"/>
    <xdr:sp macro="" textlink="">
      <xdr:nvSpPr>
        <xdr:cNvPr id="770" name="n_2aveValue【消防施設】&#10;有形固定資産減価償却率"/>
        <xdr:cNvSpPr txBox="1"/>
      </xdr:nvSpPr>
      <xdr:spPr>
        <a:xfrm>
          <a:off x="14389744" y="1432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96029</xdr:rowOff>
    </xdr:from>
    <xdr:ext cx="405111" cy="259045"/>
    <xdr:sp macro="" textlink="">
      <xdr:nvSpPr>
        <xdr:cNvPr id="771" name="n_3aveValue【消防施設】&#10;有形固定資産減価償却率"/>
        <xdr:cNvSpPr txBox="1"/>
      </xdr:nvSpPr>
      <xdr:spPr>
        <a:xfrm>
          <a:off x="135007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25164</xdr:rowOff>
    </xdr:from>
    <xdr:ext cx="405111" cy="259045"/>
    <xdr:sp macro="" textlink="">
      <xdr:nvSpPr>
        <xdr:cNvPr id="772" name="n_4aveValue【消防施設】&#10;有形固定資産減価償却率"/>
        <xdr:cNvSpPr txBox="1"/>
      </xdr:nvSpPr>
      <xdr:spPr>
        <a:xfrm>
          <a:off x="12611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96029</xdr:rowOff>
    </xdr:from>
    <xdr:ext cx="405111" cy="259045"/>
    <xdr:sp macro="" textlink="">
      <xdr:nvSpPr>
        <xdr:cNvPr id="773" name="n_1mainValue【消防施設】&#10;有形固定資産減価償却率"/>
        <xdr:cNvSpPr txBox="1"/>
      </xdr:nvSpPr>
      <xdr:spPr>
        <a:xfrm>
          <a:off x="15266044" y="1432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80281</xdr:rowOff>
    </xdr:from>
    <xdr:ext cx="405111" cy="259045"/>
    <xdr:sp macro="" textlink="">
      <xdr:nvSpPr>
        <xdr:cNvPr id="774" name="n_2mainValue【消防施設】&#10;有形固定資産減価償却率"/>
        <xdr:cNvSpPr txBox="1"/>
      </xdr:nvSpPr>
      <xdr:spPr>
        <a:xfrm>
          <a:off x="14389744" y="13967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41419</xdr:rowOff>
    </xdr:from>
    <xdr:ext cx="405111" cy="259045"/>
    <xdr:sp macro="" textlink="">
      <xdr:nvSpPr>
        <xdr:cNvPr id="775" name="n_3mainValue【消防施設】&#10;有形固定資産減価償却率"/>
        <xdr:cNvSpPr txBox="1"/>
      </xdr:nvSpPr>
      <xdr:spPr>
        <a:xfrm>
          <a:off x="13500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7129</xdr:rowOff>
    </xdr:from>
    <xdr:ext cx="405111" cy="259045"/>
    <xdr:sp macro="" textlink="">
      <xdr:nvSpPr>
        <xdr:cNvPr id="776" name="n_4mainValue【消防施設】&#10;有形固定資産減価償却率"/>
        <xdr:cNvSpPr txBox="1"/>
      </xdr:nvSpPr>
      <xdr:spPr>
        <a:xfrm>
          <a:off x="12611744" y="1389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7" name="直線コネクタ 7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8" name="テキスト ボックス 7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9" name="直線コネクタ 7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0" name="テキスト ボックス 7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1" name="直線コネクタ 7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2" name="テキスト ボックス 7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3" name="直線コネクタ 7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4" name="テキスト ボックス 7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5" name="直線コネクタ 7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6" name="テキスト ボックス 7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25400</xdr:rowOff>
    </xdr:from>
    <xdr:to>
      <xdr:col>116</xdr:col>
      <xdr:colOff>62864</xdr:colOff>
      <xdr:row>86</xdr:row>
      <xdr:rowOff>63500</xdr:rowOff>
    </xdr:to>
    <xdr:cxnSp macro="">
      <xdr:nvCxnSpPr>
        <xdr:cNvPr id="800" name="直線コネクタ 799"/>
        <xdr:cNvCxnSpPr/>
      </xdr:nvCxnSpPr>
      <xdr:spPr>
        <a:xfrm flipV="1">
          <a:off x="22160864" y="133985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1" name="【消防施設】&#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2" name="直線コネクタ 80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143527</xdr:rowOff>
    </xdr:from>
    <xdr:ext cx="469744" cy="259045"/>
    <xdr:sp macro="" textlink="">
      <xdr:nvSpPr>
        <xdr:cNvPr id="803" name="【消防施設】&#10;一人当たり面積最大値テキスト"/>
        <xdr:cNvSpPr txBox="1"/>
      </xdr:nvSpPr>
      <xdr:spPr>
        <a:xfrm>
          <a:off x="221996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25400</xdr:rowOff>
    </xdr:from>
    <xdr:to>
      <xdr:col>116</xdr:col>
      <xdr:colOff>152400</xdr:colOff>
      <xdr:row>78</xdr:row>
      <xdr:rowOff>25400</xdr:rowOff>
    </xdr:to>
    <xdr:cxnSp macro="">
      <xdr:nvCxnSpPr>
        <xdr:cNvPr id="804" name="直線コネクタ 803"/>
        <xdr:cNvCxnSpPr/>
      </xdr:nvCxnSpPr>
      <xdr:spPr>
        <a:xfrm>
          <a:off x="22072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805" name="【消防施設】&#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806" name="フローチャート: 判断 80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807" name="フローチャート: 判断 806"/>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808" name="フローチャート: 判断 807"/>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09" name="フローチャート: 判断 808"/>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69850</xdr:rowOff>
    </xdr:from>
    <xdr:to>
      <xdr:col>98</xdr:col>
      <xdr:colOff>38100</xdr:colOff>
      <xdr:row>84</xdr:row>
      <xdr:rowOff>0</xdr:rowOff>
    </xdr:to>
    <xdr:sp macro="" textlink="">
      <xdr:nvSpPr>
        <xdr:cNvPr id="810" name="フローチャート: 判断 809"/>
        <xdr:cNvSpPr/>
      </xdr:nvSpPr>
      <xdr:spPr>
        <a:xfrm>
          <a:off x="18605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107950</xdr:rowOff>
    </xdr:from>
    <xdr:to>
      <xdr:col>116</xdr:col>
      <xdr:colOff>114300</xdr:colOff>
      <xdr:row>84</xdr:row>
      <xdr:rowOff>38100</xdr:rowOff>
    </xdr:to>
    <xdr:sp macro="" textlink="">
      <xdr:nvSpPr>
        <xdr:cNvPr id="816" name="楕円 815"/>
        <xdr:cNvSpPr/>
      </xdr:nvSpPr>
      <xdr:spPr>
        <a:xfrm>
          <a:off x="22110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130827</xdr:rowOff>
    </xdr:from>
    <xdr:ext cx="469744" cy="259045"/>
    <xdr:sp macro="" textlink="">
      <xdr:nvSpPr>
        <xdr:cNvPr id="817" name="【消防施設】&#10;一人当たり面積該当値テキスト"/>
        <xdr:cNvSpPr txBox="1"/>
      </xdr:nvSpPr>
      <xdr:spPr>
        <a:xfrm>
          <a:off x="22199600"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107950</xdr:rowOff>
    </xdr:from>
    <xdr:to>
      <xdr:col>112</xdr:col>
      <xdr:colOff>38100</xdr:colOff>
      <xdr:row>84</xdr:row>
      <xdr:rowOff>38100</xdr:rowOff>
    </xdr:to>
    <xdr:sp macro="" textlink="">
      <xdr:nvSpPr>
        <xdr:cNvPr id="818" name="楕円 817"/>
        <xdr:cNvSpPr/>
      </xdr:nvSpPr>
      <xdr:spPr>
        <a:xfrm>
          <a:off x="21272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158750</xdr:rowOff>
    </xdr:from>
    <xdr:to>
      <xdr:col>116</xdr:col>
      <xdr:colOff>63500</xdr:colOff>
      <xdr:row>83</xdr:row>
      <xdr:rowOff>158750</xdr:rowOff>
    </xdr:to>
    <xdr:cxnSp macro="">
      <xdr:nvCxnSpPr>
        <xdr:cNvPr id="819" name="直線コネクタ 818"/>
        <xdr:cNvCxnSpPr/>
      </xdr:nvCxnSpPr>
      <xdr:spPr>
        <a:xfrm>
          <a:off x="21323300" y="1438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120650</xdr:rowOff>
    </xdr:from>
    <xdr:to>
      <xdr:col>107</xdr:col>
      <xdr:colOff>101600</xdr:colOff>
      <xdr:row>84</xdr:row>
      <xdr:rowOff>50800</xdr:rowOff>
    </xdr:to>
    <xdr:sp macro="" textlink="">
      <xdr:nvSpPr>
        <xdr:cNvPr id="820" name="楕円 819"/>
        <xdr:cNvSpPr/>
      </xdr:nvSpPr>
      <xdr:spPr>
        <a:xfrm>
          <a:off x="20383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158750</xdr:rowOff>
    </xdr:from>
    <xdr:to>
      <xdr:col>111</xdr:col>
      <xdr:colOff>177800</xdr:colOff>
      <xdr:row>84</xdr:row>
      <xdr:rowOff>0</xdr:rowOff>
    </xdr:to>
    <xdr:cxnSp macro="">
      <xdr:nvCxnSpPr>
        <xdr:cNvPr id="821" name="直線コネクタ 820"/>
        <xdr:cNvCxnSpPr/>
      </xdr:nvCxnSpPr>
      <xdr:spPr>
        <a:xfrm flipV="1">
          <a:off x="20434300" y="14389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822" name="楕円 821"/>
        <xdr:cNvSpPr/>
      </xdr:nvSpPr>
      <xdr:spPr>
        <a:xfrm>
          <a:off x="19494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0</xdr:rowOff>
    </xdr:from>
    <xdr:to>
      <xdr:col>107</xdr:col>
      <xdr:colOff>50800</xdr:colOff>
      <xdr:row>84</xdr:row>
      <xdr:rowOff>0</xdr:rowOff>
    </xdr:to>
    <xdr:cxnSp macro="">
      <xdr:nvCxnSpPr>
        <xdr:cNvPr id="823" name="直線コネクタ 822"/>
        <xdr:cNvCxnSpPr/>
      </xdr:nvCxnSpPr>
      <xdr:spPr>
        <a:xfrm>
          <a:off x="19545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120650</xdr:rowOff>
    </xdr:from>
    <xdr:to>
      <xdr:col>98</xdr:col>
      <xdr:colOff>38100</xdr:colOff>
      <xdr:row>84</xdr:row>
      <xdr:rowOff>50800</xdr:rowOff>
    </xdr:to>
    <xdr:sp macro="" textlink="">
      <xdr:nvSpPr>
        <xdr:cNvPr id="824" name="楕円 823"/>
        <xdr:cNvSpPr/>
      </xdr:nvSpPr>
      <xdr:spPr>
        <a:xfrm>
          <a:off x="18605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0</xdr:rowOff>
    </xdr:from>
    <xdr:to>
      <xdr:col>102</xdr:col>
      <xdr:colOff>114300</xdr:colOff>
      <xdr:row>84</xdr:row>
      <xdr:rowOff>0</xdr:rowOff>
    </xdr:to>
    <xdr:cxnSp macro="">
      <xdr:nvCxnSpPr>
        <xdr:cNvPr id="825" name="直線コネクタ 824"/>
        <xdr:cNvCxnSpPr/>
      </xdr:nvCxnSpPr>
      <xdr:spPr>
        <a:xfrm>
          <a:off x="18656300" y="1440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26" name="n_1aveValue【消防施設】&#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827" name="n_2aveValue【消防施設】&#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28" name="n_3aveValue【消防施設】&#10;一人当たり面積"/>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16527</xdr:rowOff>
    </xdr:from>
    <xdr:ext cx="469744" cy="259045"/>
    <xdr:sp macro="" textlink="">
      <xdr:nvSpPr>
        <xdr:cNvPr id="829" name="n_4aveValue【消防施設】&#10;一人当たり面積"/>
        <xdr:cNvSpPr txBox="1"/>
      </xdr:nvSpPr>
      <xdr:spPr>
        <a:xfrm>
          <a:off x="18421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29227</xdr:rowOff>
    </xdr:from>
    <xdr:ext cx="469744" cy="259045"/>
    <xdr:sp macro="" textlink="">
      <xdr:nvSpPr>
        <xdr:cNvPr id="830" name="n_1mainValue【消防施設】&#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831" name="n_2mainValue【消防施設】&#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832" name="n_3mainValue【消防施設】&#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833" name="n_4mainValue【消防施設】&#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4" name="テキスト ボックス 8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45" name="直線コネクタ 8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46" name="テキスト ボックス 8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7" name="直線コネクタ 8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8" name="テキスト ボックス 8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9" name="直線コネクタ 8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0" name="テキスト ボックス 8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1" name="直線コネクタ 8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2" name="テキスト ボックス 8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3" name="直線コネクタ 8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54" name="テキスト ボックス 853"/>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109</xdr:row>
      <xdr:rowOff>60961</xdr:rowOff>
    </xdr:to>
    <xdr:cxnSp macro="">
      <xdr:nvCxnSpPr>
        <xdr:cNvPr id="857" name="直線コネクタ 856"/>
        <xdr:cNvCxnSpPr/>
      </xdr:nvCxnSpPr>
      <xdr:spPr>
        <a:xfrm flipV="1">
          <a:off x="16318864" y="17253586"/>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858"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859" name="直線コネクタ 858"/>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340478" cy="259045"/>
    <xdr:sp macro="" textlink="">
      <xdr:nvSpPr>
        <xdr:cNvPr id="860" name="【庁舎】&#10;有形固定資産減価償却率最大値テキスト"/>
        <xdr:cNvSpPr txBox="1"/>
      </xdr:nvSpPr>
      <xdr:spPr>
        <a:xfrm>
          <a:off x="16357600" y="170288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861" name="直線コネクタ 860"/>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149241</xdr:rowOff>
    </xdr:from>
    <xdr:ext cx="405111" cy="259045"/>
    <xdr:sp macro="" textlink="">
      <xdr:nvSpPr>
        <xdr:cNvPr id="862" name="【庁舎】&#10;有形固定資産減価償却率平均値テキスト"/>
        <xdr:cNvSpPr txBox="1"/>
      </xdr:nvSpPr>
      <xdr:spPr>
        <a:xfrm>
          <a:off x="16357600" y="17808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863" name="フローチャート: 判断 862"/>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21589</xdr:rowOff>
    </xdr:from>
    <xdr:to>
      <xdr:col>81</xdr:col>
      <xdr:colOff>101600</xdr:colOff>
      <xdr:row>105</xdr:row>
      <xdr:rowOff>123189</xdr:rowOff>
    </xdr:to>
    <xdr:sp macro="" textlink="">
      <xdr:nvSpPr>
        <xdr:cNvPr id="864" name="フローチャート: 判断 863"/>
        <xdr:cNvSpPr/>
      </xdr:nvSpPr>
      <xdr:spPr>
        <a:xfrm>
          <a:off x="15430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4445</xdr:rowOff>
    </xdr:from>
    <xdr:to>
      <xdr:col>76</xdr:col>
      <xdr:colOff>165100</xdr:colOff>
      <xdr:row>105</xdr:row>
      <xdr:rowOff>106045</xdr:rowOff>
    </xdr:to>
    <xdr:sp macro="" textlink="">
      <xdr:nvSpPr>
        <xdr:cNvPr id="865" name="フローチャート: 判断 864"/>
        <xdr:cNvSpPr/>
      </xdr:nvSpPr>
      <xdr:spPr>
        <a:xfrm>
          <a:off x="14541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866" name="フローチャート: 判断 865"/>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78739</xdr:rowOff>
    </xdr:from>
    <xdr:to>
      <xdr:col>67</xdr:col>
      <xdr:colOff>101600</xdr:colOff>
      <xdr:row>106</xdr:row>
      <xdr:rowOff>8889</xdr:rowOff>
    </xdr:to>
    <xdr:sp macro="" textlink="">
      <xdr:nvSpPr>
        <xdr:cNvPr id="867" name="フローチャート: 判断 866"/>
        <xdr:cNvSpPr/>
      </xdr:nvSpPr>
      <xdr:spPr>
        <a:xfrm>
          <a:off x="1276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137795</xdr:rowOff>
    </xdr:from>
    <xdr:to>
      <xdr:col>85</xdr:col>
      <xdr:colOff>177800</xdr:colOff>
      <xdr:row>108</xdr:row>
      <xdr:rowOff>67945</xdr:rowOff>
    </xdr:to>
    <xdr:sp macro="" textlink="">
      <xdr:nvSpPr>
        <xdr:cNvPr id="873" name="楕円 872"/>
        <xdr:cNvSpPr/>
      </xdr:nvSpPr>
      <xdr:spPr>
        <a:xfrm>
          <a:off x="162687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116222</xdr:rowOff>
    </xdr:from>
    <xdr:ext cx="405111" cy="259045"/>
    <xdr:sp macro="" textlink="">
      <xdr:nvSpPr>
        <xdr:cNvPr id="874" name="【庁舎】&#10;有形固定資産減価償却率該当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99695</xdr:rowOff>
    </xdr:from>
    <xdr:to>
      <xdr:col>81</xdr:col>
      <xdr:colOff>101600</xdr:colOff>
      <xdr:row>108</xdr:row>
      <xdr:rowOff>29845</xdr:rowOff>
    </xdr:to>
    <xdr:sp macro="" textlink="">
      <xdr:nvSpPr>
        <xdr:cNvPr id="875" name="楕円 874"/>
        <xdr:cNvSpPr/>
      </xdr:nvSpPr>
      <xdr:spPr>
        <a:xfrm>
          <a:off x="15430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150495</xdr:rowOff>
    </xdr:from>
    <xdr:to>
      <xdr:col>85</xdr:col>
      <xdr:colOff>127000</xdr:colOff>
      <xdr:row>108</xdr:row>
      <xdr:rowOff>17145</xdr:rowOff>
    </xdr:to>
    <xdr:cxnSp macro="">
      <xdr:nvCxnSpPr>
        <xdr:cNvPr id="876" name="直線コネクタ 875"/>
        <xdr:cNvCxnSpPr/>
      </xdr:nvCxnSpPr>
      <xdr:spPr>
        <a:xfrm>
          <a:off x="15481300" y="184956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67311</xdr:rowOff>
    </xdr:from>
    <xdr:to>
      <xdr:col>76</xdr:col>
      <xdr:colOff>165100</xdr:colOff>
      <xdr:row>107</xdr:row>
      <xdr:rowOff>168911</xdr:rowOff>
    </xdr:to>
    <xdr:sp macro="" textlink="">
      <xdr:nvSpPr>
        <xdr:cNvPr id="877" name="楕円 876"/>
        <xdr:cNvSpPr/>
      </xdr:nvSpPr>
      <xdr:spPr>
        <a:xfrm>
          <a:off x="14541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118111</xdr:rowOff>
    </xdr:from>
    <xdr:to>
      <xdr:col>81</xdr:col>
      <xdr:colOff>50800</xdr:colOff>
      <xdr:row>107</xdr:row>
      <xdr:rowOff>150495</xdr:rowOff>
    </xdr:to>
    <xdr:cxnSp macro="">
      <xdr:nvCxnSpPr>
        <xdr:cNvPr id="878" name="直線コネクタ 877"/>
        <xdr:cNvCxnSpPr/>
      </xdr:nvCxnSpPr>
      <xdr:spPr>
        <a:xfrm>
          <a:off x="14592300" y="1846326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31114</xdr:rowOff>
    </xdr:from>
    <xdr:to>
      <xdr:col>72</xdr:col>
      <xdr:colOff>38100</xdr:colOff>
      <xdr:row>107</xdr:row>
      <xdr:rowOff>132714</xdr:rowOff>
    </xdr:to>
    <xdr:sp macro="" textlink="">
      <xdr:nvSpPr>
        <xdr:cNvPr id="879" name="楕円 878"/>
        <xdr:cNvSpPr/>
      </xdr:nvSpPr>
      <xdr:spPr>
        <a:xfrm>
          <a:off x="13652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81914</xdr:rowOff>
    </xdr:from>
    <xdr:to>
      <xdr:col>76</xdr:col>
      <xdr:colOff>114300</xdr:colOff>
      <xdr:row>107</xdr:row>
      <xdr:rowOff>118111</xdr:rowOff>
    </xdr:to>
    <xdr:cxnSp macro="">
      <xdr:nvCxnSpPr>
        <xdr:cNvPr id="880" name="直線コネクタ 879"/>
        <xdr:cNvCxnSpPr/>
      </xdr:nvCxnSpPr>
      <xdr:spPr>
        <a:xfrm>
          <a:off x="13703300" y="184270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4445</xdr:rowOff>
    </xdr:from>
    <xdr:to>
      <xdr:col>67</xdr:col>
      <xdr:colOff>101600</xdr:colOff>
      <xdr:row>107</xdr:row>
      <xdr:rowOff>106045</xdr:rowOff>
    </xdr:to>
    <xdr:sp macro="" textlink="">
      <xdr:nvSpPr>
        <xdr:cNvPr id="881" name="楕円 880"/>
        <xdr:cNvSpPr/>
      </xdr:nvSpPr>
      <xdr:spPr>
        <a:xfrm>
          <a:off x="12763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55245</xdr:rowOff>
    </xdr:from>
    <xdr:to>
      <xdr:col>71</xdr:col>
      <xdr:colOff>177800</xdr:colOff>
      <xdr:row>107</xdr:row>
      <xdr:rowOff>81914</xdr:rowOff>
    </xdr:to>
    <xdr:cxnSp macro="">
      <xdr:nvCxnSpPr>
        <xdr:cNvPr id="882" name="直線コネクタ 881"/>
        <xdr:cNvCxnSpPr/>
      </xdr:nvCxnSpPr>
      <xdr:spPr>
        <a:xfrm>
          <a:off x="12814300" y="18400395"/>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139716</xdr:rowOff>
    </xdr:from>
    <xdr:ext cx="405111" cy="259045"/>
    <xdr:sp macro="" textlink="">
      <xdr:nvSpPr>
        <xdr:cNvPr id="883" name="n_1aveValue【庁舎】&#10;有形固定資産減価償却率"/>
        <xdr:cNvSpPr txBox="1"/>
      </xdr:nvSpPr>
      <xdr:spPr>
        <a:xfrm>
          <a:off x="152660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122572</xdr:rowOff>
    </xdr:from>
    <xdr:ext cx="405111" cy="259045"/>
    <xdr:sp macro="" textlink="">
      <xdr:nvSpPr>
        <xdr:cNvPr id="884" name="n_2aveValue【庁舎】&#10;有形固定資産減価償却率"/>
        <xdr:cNvSpPr txBox="1"/>
      </xdr:nvSpPr>
      <xdr:spPr>
        <a:xfrm>
          <a:off x="14389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885" name="n_3aveValue【庁舎】&#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25416</xdr:rowOff>
    </xdr:from>
    <xdr:ext cx="405111" cy="259045"/>
    <xdr:sp macro="" textlink="">
      <xdr:nvSpPr>
        <xdr:cNvPr id="886" name="n_4aveValue【庁舎】&#10;有形固定資産減価償却率"/>
        <xdr:cNvSpPr txBox="1"/>
      </xdr:nvSpPr>
      <xdr:spPr>
        <a:xfrm>
          <a:off x="12611744" y="1785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20972</xdr:rowOff>
    </xdr:from>
    <xdr:ext cx="405111" cy="259045"/>
    <xdr:sp macro="" textlink="">
      <xdr:nvSpPr>
        <xdr:cNvPr id="887" name="n_1mainValue【庁舎】&#10;有形固定資産減価償却率"/>
        <xdr:cNvSpPr txBox="1"/>
      </xdr:nvSpPr>
      <xdr:spPr>
        <a:xfrm>
          <a:off x="15266044" y="185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160038</xdr:rowOff>
    </xdr:from>
    <xdr:ext cx="405111" cy="259045"/>
    <xdr:sp macro="" textlink="">
      <xdr:nvSpPr>
        <xdr:cNvPr id="888" name="n_2mainValue【庁舎】&#10;有形固定資産減価償却率"/>
        <xdr:cNvSpPr txBox="1"/>
      </xdr:nvSpPr>
      <xdr:spPr>
        <a:xfrm>
          <a:off x="14389744"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123841</xdr:rowOff>
    </xdr:from>
    <xdr:ext cx="405111" cy="259045"/>
    <xdr:sp macro="" textlink="">
      <xdr:nvSpPr>
        <xdr:cNvPr id="889" name="n_3mainValue【庁舎】&#10;有形固定資産減価償却率"/>
        <xdr:cNvSpPr txBox="1"/>
      </xdr:nvSpPr>
      <xdr:spPr>
        <a:xfrm>
          <a:off x="13500744" y="1846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97172</xdr:rowOff>
    </xdr:from>
    <xdr:ext cx="405111" cy="259045"/>
    <xdr:sp macro="" textlink="">
      <xdr:nvSpPr>
        <xdr:cNvPr id="890" name="n_4mainValue【庁舎】&#10;有形固定資産減価償却率"/>
        <xdr:cNvSpPr txBox="1"/>
      </xdr:nvSpPr>
      <xdr:spPr>
        <a:xfrm>
          <a:off x="12611744" y="184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xdr:rowOff>
    </xdr:from>
    <xdr:to>
      <xdr:col>116</xdr:col>
      <xdr:colOff>62864</xdr:colOff>
      <xdr:row>108</xdr:row>
      <xdr:rowOff>38100</xdr:rowOff>
    </xdr:to>
    <xdr:cxnSp macro="">
      <xdr:nvCxnSpPr>
        <xdr:cNvPr id="915" name="直線コネクタ 914"/>
        <xdr:cNvCxnSpPr/>
      </xdr:nvCxnSpPr>
      <xdr:spPr>
        <a:xfrm flipV="1">
          <a:off x="22160864" y="171526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16" name="【庁舎】&#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17" name="直線コネクタ 916"/>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125747</xdr:rowOff>
    </xdr:from>
    <xdr:ext cx="469744" cy="259045"/>
    <xdr:sp macro="" textlink="">
      <xdr:nvSpPr>
        <xdr:cNvPr id="918" name="【庁舎】&#10;一人当たり面積最大値テキスト"/>
        <xdr:cNvSpPr txBox="1"/>
      </xdr:nvSpPr>
      <xdr:spPr>
        <a:xfrm>
          <a:off x="22199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xdr:rowOff>
    </xdr:from>
    <xdr:to>
      <xdr:col>116</xdr:col>
      <xdr:colOff>152400</xdr:colOff>
      <xdr:row>100</xdr:row>
      <xdr:rowOff>7620</xdr:rowOff>
    </xdr:to>
    <xdr:cxnSp macro="">
      <xdr:nvCxnSpPr>
        <xdr:cNvPr id="919" name="直線コネクタ 918"/>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125747</xdr:rowOff>
    </xdr:from>
    <xdr:ext cx="469744" cy="259045"/>
    <xdr:sp macro="" textlink="">
      <xdr:nvSpPr>
        <xdr:cNvPr id="920" name="【庁舎】&#10;一人当たり面積平均値テキスト"/>
        <xdr:cNvSpPr txBox="1"/>
      </xdr:nvSpPr>
      <xdr:spPr>
        <a:xfrm>
          <a:off x="221996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147320</xdr:rowOff>
    </xdr:from>
    <xdr:to>
      <xdr:col>116</xdr:col>
      <xdr:colOff>114300</xdr:colOff>
      <xdr:row>105</xdr:row>
      <xdr:rowOff>77470</xdr:rowOff>
    </xdr:to>
    <xdr:sp macro="" textlink="">
      <xdr:nvSpPr>
        <xdr:cNvPr id="921" name="フローチャート: 判断 920"/>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2" name="フローチャート: 判断 92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923" name="フローチャート: 判断 922"/>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116839</xdr:rowOff>
    </xdr:from>
    <xdr:to>
      <xdr:col>102</xdr:col>
      <xdr:colOff>165100</xdr:colOff>
      <xdr:row>105</xdr:row>
      <xdr:rowOff>46989</xdr:rowOff>
    </xdr:to>
    <xdr:sp macro="" textlink="">
      <xdr:nvSpPr>
        <xdr:cNvPr id="924" name="フローチャート: 判断 923"/>
        <xdr:cNvSpPr/>
      </xdr:nvSpPr>
      <xdr:spPr>
        <a:xfrm>
          <a:off x="19494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124461</xdr:rowOff>
    </xdr:from>
    <xdr:to>
      <xdr:col>98</xdr:col>
      <xdr:colOff>38100</xdr:colOff>
      <xdr:row>105</xdr:row>
      <xdr:rowOff>54611</xdr:rowOff>
    </xdr:to>
    <xdr:sp macro="" textlink="">
      <xdr:nvSpPr>
        <xdr:cNvPr id="925" name="フローチャート: 判断 924"/>
        <xdr:cNvSpPr/>
      </xdr:nvSpPr>
      <xdr:spPr>
        <a:xfrm>
          <a:off x="18605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17780</xdr:rowOff>
    </xdr:from>
    <xdr:to>
      <xdr:col>116</xdr:col>
      <xdr:colOff>114300</xdr:colOff>
      <xdr:row>102</xdr:row>
      <xdr:rowOff>119380</xdr:rowOff>
    </xdr:to>
    <xdr:sp macro="" textlink="">
      <xdr:nvSpPr>
        <xdr:cNvPr id="931" name="楕円 930"/>
        <xdr:cNvSpPr/>
      </xdr:nvSpPr>
      <xdr:spPr>
        <a:xfrm>
          <a:off x="22110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40657</xdr:rowOff>
    </xdr:from>
    <xdr:ext cx="469744" cy="259045"/>
    <xdr:sp macro="" textlink="">
      <xdr:nvSpPr>
        <xdr:cNvPr id="932" name="【庁舎】&#10;一人当たり面積該当値テキスト"/>
        <xdr:cNvSpPr txBox="1"/>
      </xdr:nvSpPr>
      <xdr:spPr>
        <a:xfrm>
          <a:off x="22199600"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17780</xdr:rowOff>
    </xdr:from>
    <xdr:to>
      <xdr:col>112</xdr:col>
      <xdr:colOff>38100</xdr:colOff>
      <xdr:row>102</xdr:row>
      <xdr:rowOff>119380</xdr:rowOff>
    </xdr:to>
    <xdr:sp macro="" textlink="">
      <xdr:nvSpPr>
        <xdr:cNvPr id="933" name="楕円 932"/>
        <xdr:cNvSpPr/>
      </xdr:nvSpPr>
      <xdr:spPr>
        <a:xfrm>
          <a:off x="21272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68580</xdr:rowOff>
    </xdr:from>
    <xdr:to>
      <xdr:col>116</xdr:col>
      <xdr:colOff>63500</xdr:colOff>
      <xdr:row>102</xdr:row>
      <xdr:rowOff>68580</xdr:rowOff>
    </xdr:to>
    <xdr:cxnSp macro="">
      <xdr:nvCxnSpPr>
        <xdr:cNvPr id="934" name="直線コネクタ 933"/>
        <xdr:cNvCxnSpPr/>
      </xdr:nvCxnSpPr>
      <xdr:spPr>
        <a:xfrm>
          <a:off x="21323300" y="17556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25400</xdr:rowOff>
    </xdr:from>
    <xdr:to>
      <xdr:col>107</xdr:col>
      <xdr:colOff>101600</xdr:colOff>
      <xdr:row>102</xdr:row>
      <xdr:rowOff>127000</xdr:rowOff>
    </xdr:to>
    <xdr:sp macro="" textlink="">
      <xdr:nvSpPr>
        <xdr:cNvPr id="935" name="楕円 934"/>
        <xdr:cNvSpPr/>
      </xdr:nvSpPr>
      <xdr:spPr>
        <a:xfrm>
          <a:off x="20383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68580</xdr:rowOff>
    </xdr:from>
    <xdr:to>
      <xdr:col>111</xdr:col>
      <xdr:colOff>177800</xdr:colOff>
      <xdr:row>102</xdr:row>
      <xdr:rowOff>76200</xdr:rowOff>
    </xdr:to>
    <xdr:cxnSp macro="">
      <xdr:nvCxnSpPr>
        <xdr:cNvPr id="936" name="直線コネクタ 935"/>
        <xdr:cNvCxnSpPr/>
      </xdr:nvCxnSpPr>
      <xdr:spPr>
        <a:xfrm flipV="1">
          <a:off x="20434300" y="17556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33020</xdr:rowOff>
    </xdr:from>
    <xdr:to>
      <xdr:col>102</xdr:col>
      <xdr:colOff>165100</xdr:colOff>
      <xdr:row>102</xdr:row>
      <xdr:rowOff>134620</xdr:rowOff>
    </xdr:to>
    <xdr:sp macro="" textlink="">
      <xdr:nvSpPr>
        <xdr:cNvPr id="937" name="楕円 936"/>
        <xdr:cNvSpPr/>
      </xdr:nvSpPr>
      <xdr:spPr>
        <a:xfrm>
          <a:off x="19494500" y="175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76200</xdr:rowOff>
    </xdr:from>
    <xdr:to>
      <xdr:col>107</xdr:col>
      <xdr:colOff>50800</xdr:colOff>
      <xdr:row>102</xdr:row>
      <xdr:rowOff>83820</xdr:rowOff>
    </xdr:to>
    <xdr:cxnSp macro="">
      <xdr:nvCxnSpPr>
        <xdr:cNvPr id="938" name="直線コネクタ 937"/>
        <xdr:cNvCxnSpPr/>
      </xdr:nvCxnSpPr>
      <xdr:spPr>
        <a:xfrm flipV="1">
          <a:off x="19545300" y="17564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154939</xdr:rowOff>
    </xdr:from>
    <xdr:to>
      <xdr:col>98</xdr:col>
      <xdr:colOff>38100</xdr:colOff>
      <xdr:row>105</xdr:row>
      <xdr:rowOff>85089</xdr:rowOff>
    </xdr:to>
    <xdr:sp macro="" textlink="">
      <xdr:nvSpPr>
        <xdr:cNvPr id="939" name="楕円 938"/>
        <xdr:cNvSpPr/>
      </xdr:nvSpPr>
      <xdr:spPr>
        <a:xfrm>
          <a:off x="18605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83820</xdr:rowOff>
    </xdr:from>
    <xdr:to>
      <xdr:col>102</xdr:col>
      <xdr:colOff>114300</xdr:colOff>
      <xdr:row>105</xdr:row>
      <xdr:rowOff>34289</xdr:rowOff>
    </xdr:to>
    <xdr:cxnSp macro="">
      <xdr:nvCxnSpPr>
        <xdr:cNvPr id="940" name="直線コネクタ 939"/>
        <xdr:cNvCxnSpPr/>
      </xdr:nvCxnSpPr>
      <xdr:spPr>
        <a:xfrm flipV="1">
          <a:off x="18656300" y="17571720"/>
          <a:ext cx="889000" cy="46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941"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68597</xdr:rowOff>
    </xdr:from>
    <xdr:ext cx="469744" cy="259045"/>
    <xdr:sp macro="" textlink="">
      <xdr:nvSpPr>
        <xdr:cNvPr id="942" name="n_2aveValue【庁舎】&#10;一人当たり面積"/>
        <xdr:cNvSpPr txBox="1"/>
      </xdr:nvSpPr>
      <xdr:spPr>
        <a:xfrm>
          <a:off x="20199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38116</xdr:rowOff>
    </xdr:from>
    <xdr:ext cx="469744" cy="259045"/>
    <xdr:sp macro="" textlink="">
      <xdr:nvSpPr>
        <xdr:cNvPr id="943" name="n_3aveValue【庁舎】&#10;一人当たり面積"/>
        <xdr:cNvSpPr txBox="1"/>
      </xdr:nvSpPr>
      <xdr:spPr>
        <a:xfrm>
          <a:off x="193104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71138</xdr:rowOff>
    </xdr:from>
    <xdr:ext cx="469744" cy="259045"/>
    <xdr:sp macro="" textlink="">
      <xdr:nvSpPr>
        <xdr:cNvPr id="944" name="n_4aveValue【庁舎】&#10;一人当たり面積"/>
        <xdr:cNvSpPr txBox="1"/>
      </xdr:nvSpPr>
      <xdr:spPr>
        <a:xfrm>
          <a:off x="18421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135907</xdr:rowOff>
    </xdr:from>
    <xdr:ext cx="469744" cy="259045"/>
    <xdr:sp macro="" textlink="">
      <xdr:nvSpPr>
        <xdr:cNvPr id="945" name="n_1mainValue【庁舎】&#10;一人当たり面積"/>
        <xdr:cNvSpPr txBox="1"/>
      </xdr:nvSpPr>
      <xdr:spPr>
        <a:xfrm>
          <a:off x="210757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143527</xdr:rowOff>
    </xdr:from>
    <xdr:ext cx="469744" cy="259045"/>
    <xdr:sp macro="" textlink="">
      <xdr:nvSpPr>
        <xdr:cNvPr id="946" name="n_2mainValue【庁舎】&#10;一人当たり面積"/>
        <xdr:cNvSpPr txBox="1"/>
      </xdr:nvSpPr>
      <xdr:spPr>
        <a:xfrm>
          <a:off x="20199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151147</xdr:rowOff>
    </xdr:from>
    <xdr:ext cx="469744" cy="259045"/>
    <xdr:sp macro="" textlink="">
      <xdr:nvSpPr>
        <xdr:cNvPr id="947" name="n_3mainValue【庁舎】&#10;一人当たり面積"/>
        <xdr:cNvSpPr txBox="1"/>
      </xdr:nvSpPr>
      <xdr:spPr>
        <a:xfrm>
          <a:off x="193104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76216</xdr:rowOff>
    </xdr:from>
    <xdr:ext cx="469744" cy="259045"/>
    <xdr:sp macro="" textlink="">
      <xdr:nvSpPr>
        <xdr:cNvPr id="948" name="n_4mainValue【庁舎】&#10;一人当たり面積"/>
        <xdr:cNvSpPr txBox="1"/>
      </xdr:nvSpPr>
      <xdr:spPr>
        <a:xfrm>
          <a:off x="184214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有形固定資産減価償却率全体としては、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以外の施設において、類似団体平均、全国平均及び埼玉県平均と変わらない、またはそれ以上であり、施設の老朽化が問題となっている。</a:t>
          </a:r>
        </a:p>
        <a:p>
          <a:r>
            <a:rPr kumimoji="1" lang="ja-JP" altLang="en-US" sz="1300">
              <a:latin typeface="ＭＳ Ｐゴシック" panose="020B0600070205080204" pitchFamily="50" charset="-128"/>
              <a:ea typeface="ＭＳ Ｐゴシック" panose="020B0600070205080204" pitchFamily="50" charset="-128"/>
            </a:rPr>
            <a:t>　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における有形固定資産減価償却率は、類似団体平均、全国平均及び埼玉県平均を大きく上回っており、類似団体内順位も下から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番目となっている。現在は、一部事務組合である久喜宮代衛生組合において廃棄物を処理しているが、施設の老朽化に伴い、令和</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年度中の完成を目指し、新たなごみ処理施設の建設を予定している。類似団体との比較からも、深刻な老朽化が進んでおり、一刻も早い稼働が求められる。</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は、一人当たりの面積が類似団体平均を大きく上回っており、類似団体内順位も</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位と、施設の集約化や複合化が進んでいないことがわかる。有形固定資産減価償却率も</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％を超えており、今後、大規模な改修等が必要となることが予想されるため、令和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年度に策定した個別施設計画に基づいた改修等に取り組むことにより、改善を図っていく。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152,506
149,303
82.41
70,974,439
68,505,800
1,724,430
31,301,335
43,248,567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新築家屋の増加に伴う固定資産税の増や、地方消費税交付金の増により、基準財政収入額が増加した一方、社会福祉費や、高齢者保健福祉費などの増加に伴い、基準財政需要額も増加したため、前年度と比較すると低下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埼玉県平均や全国平均を上回ったものの、類似団体平均を下回っているため、今後も引き続き自主財源である市税の徴収率向上を図り、更なる財源確保に努めていく。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167217</xdr:rowOff>
    </xdr:from>
    <xdr:to>
      <xdr:col>23</xdr:col>
      <xdr:colOff>133350</xdr:colOff>
      <xdr:row>41</xdr:row>
      <xdr:rowOff>9172</xdr:rowOff>
    </xdr:to>
    <xdr:cxnSp macro="">
      <xdr:nvCxnSpPr>
        <xdr:cNvPr id="69" name="直線コネクタ 68"/>
        <xdr:cNvCxnSpPr/>
      </xdr:nvCxnSpPr>
      <xdr:spPr>
        <a:xfrm>
          <a:off x="4114800" y="70252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79322</xdr:rowOff>
    </xdr:from>
    <xdr:ext cx="762000" cy="259045"/>
    <xdr:sp macro="" textlink="">
      <xdr:nvSpPr>
        <xdr:cNvPr id="70" name="財政力平均値テキスト"/>
        <xdr:cNvSpPr txBox="1"/>
      </xdr:nvSpPr>
      <xdr:spPr>
        <a:xfrm>
          <a:off x="5041900" y="6765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40</xdr:row>
      <xdr:rowOff>167217</xdr:rowOff>
    </xdr:to>
    <xdr:cxnSp macro="">
      <xdr:nvCxnSpPr>
        <xdr:cNvPr id="72" name="直線コネクタ 71"/>
        <xdr:cNvCxnSpPr/>
      </xdr:nvCxnSpPr>
      <xdr:spPr>
        <a:xfrm>
          <a:off x="3225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29932</xdr:rowOff>
    </xdr:from>
    <xdr:ext cx="736600" cy="259045"/>
    <xdr:sp macro="" textlink="">
      <xdr:nvSpPr>
        <xdr:cNvPr id="74" name="テキスト ボックス 73"/>
        <xdr:cNvSpPr txBox="1"/>
      </xdr:nvSpPr>
      <xdr:spPr>
        <a:xfrm>
          <a:off x="3733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167217</xdr:rowOff>
    </xdr:from>
    <xdr:to>
      <xdr:col>15</xdr:col>
      <xdr:colOff>82550</xdr:colOff>
      <xdr:row>40</xdr:row>
      <xdr:rowOff>167217</xdr:rowOff>
    </xdr:to>
    <xdr:cxnSp macro="">
      <xdr:nvCxnSpPr>
        <xdr:cNvPr id="75" name="直線コネクタ 74"/>
        <xdr:cNvCxnSpPr/>
      </xdr:nvCxnSpPr>
      <xdr:spPr>
        <a:xfrm>
          <a:off x="2336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29932</xdr:rowOff>
    </xdr:from>
    <xdr:ext cx="762000" cy="259045"/>
    <xdr:sp macro="" textlink="">
      <xdr:nvSpPr>
        <xdr:cNvPr id="77" name="テキスト ボックス 76"/>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167217</xdr:rowOff>
    </xdr:from>
    <xdr:to>
      <xdr:col>11</xdr:col>
      <xdr:colOff>31750</xdr:colOff>
      <xdr:row>40</xdr:row>
      <xdr:rowOff>167217</xdr:rowOff>
    </xdr:to>
    <xdr:cxnSp macro="">
      <xdr:nvCxnSpPr>
        <xdr:cNvPr id="78" name="直線コネクタ 77"/>
        <xdr:cNvCxnSpPr/>
      </xdr:nvCxnSpPr>
      <xdr:spPr>
        <a:xfrm>
          <a:off x="1447800" y="70252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80" name="テキスト ボックス 79"/>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2" name="テキスト ボックス 81"/>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129822</xdr:rowOff>
    </xdr:from>
    <xdr:to>
      <xdr:col>23</xdr:col>
      <xdr:colOff>184150</xdr:colOff>
      <xdr:row>41</xdr:row>
      <xdr:rowOff>59972</xdr:rowOff>
    </xdr:to>
    <xdr:sp macro="" textlink="">
      <xdr:nvSpPr>
        <xdr:cNvPr id="88" name="楕円 87"/>
        <xdr:cNvSpPr/>
      </xdr:nvSpPr>
      <xdr:spPr>
        <a:xfrm>
          <a:off x="49022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101899</xdr:rowOff>
    </xdr:from>
    <xdr:ext cx="762000" cy="259045"/>
    <xdr:sp macro="" textlink="">
      <xdr:nvSpPr>
        <xdr:cNvPr id="89" name="財政力該当値テキスト"/>
        <xdr:cNvSpPr txBox="1"/>
      </xdr:nvSpPr>
      <xdr:spPr>
        <a:xfrm>
          <a:off x="5041900" y="695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91" name="テキスト ボックス 90"/>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116417</xdr:rowOff>
    </xdr:from>
    <xdr:to>
      <xdr:col>15</xdr:col>
      <xdr:colOff>133350</xdr:colOff>
      <xdr:row>41</xdr:row>
      <xdr:rowOff>46567</xdr:rowOff>
    </xdr:to>
    <xdr:sp macro="" textlink="">
      <xdr:nvSpPr>
        <xdr:cNvPr id="92" name="楕円 91"/>
        <xdr:cNvSpPr/>
      </xdr:nvSpPr>
      <xdr:spPr>
        <a:xfrm>
          <a:off x="3175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93" name="テキスト ボックス 92"/>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116417</xdr:rowOff>
    </xdr:from>
    <xdr:to>
      <xdr:col>11</xdr:col>
      <xdr:colOff>82550</xdr:colOff>
      <xdr:row>41</xdr:row>
      <xdr:rowOff>46567</xdr:rowOff>
    </xdr:to>
    <xdr:sp macro="" textlink="">
      <xdr:nvSpPr>
        <xdr:cNvPr id="94" name="楕円 93"/>
        <xdr:cNvSpPr/>
      </xdr:nvSpPr>
      <xdr:spPr>
        <a:xfrm>
          <a:off x="2286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95" name="テキスト ボックス 94"/>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96" name="楕円 95"/>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97" name="テキスト ボックス 96"/>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ポイントの減となり、類似団体平均、埼玉県平均及び全国平均のいずれの指標よりも下回っている。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地方消費税交付金や臨時財政対策債等が増となった一方で、子ども医療扶助費や生活保護法扶助費、地方債元金償還金の減等により経常一般財源等が減となったことが、ポイントが減少した要因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今後も自主財源の確保や事務事業の見直しによる経常経費の削減に取り組んでいく。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46990</xdr:rowOff>
    </xdr:from>
    <xdr:to>
      <xdr:col>23</xdr:col>
      <xdr:colOff>133350</xdr:colOff>
      <xdr:row>63</xdr:row>
      <xdr:rowOff>51562</xdr:rowOff>
    </xdr:to>
    <xdr:cxnSp macro="">
      <xdr:nvCxnSpPr>
        <xdr:cNvPr id="130" name="直線コネクタ 129"/>
        <xdr:cNvCxnSpPr/>
      </xdr:nvCxnSpPr>
      <xdr:spPr>
        <a:xfrm flipV="1">
          <a:off x="4114800" y="10505440"/>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1" name="財政構造の弾力性平均値テキスト"/>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51562</xdr:rowOff>
    </xdr:to>
    <xdr:cxnSp macro="">
      <xdr:nvCxnSpPr>
        <xdr:cNvPr id="133" name="直線コネクタ 132"/>
        <xdr:cNvCxnSpPr/>
      </xdr:nvCxnSpPr>
      <xdr:spPr>
        <a:xfrm>
          <a:off x="3225800" y="1084326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35" name="テキスト ボックス 134"/>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155448</xdr:rowOff>
    </xdr:from>
    <xdr:to>
      <xdr:col>15</xdr:col>
      <xdr:colOff>82550</xdr:colOff>
      <xdr:row>63</xdr:row>
      <xdr:rowOff>41910</xdr:rowOff>
    </xdr:to>
    <xdr:cxnSp macro="">
      <xdr:nvCxnSpPr>
        <xdr:cNvPr id="136" name="直線コネクタ 135"/>
        <xdr:cNvCxnSpPr/>
      </xdr:nvCxnSpPr>
      <xdr:spPr>
        <a:xfrm>
          <a:off x="2336800" y="107853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63</xdr:row>
      <xdr:rowOff>3302</xdr:rowOff>
    </xdr:to>
    <xdr:cxnSp macro="">
      <xdr:nvCxnSpPr>
        <xdr:cNvPr id="139" name="直線コネクタ 138"/>
        <xdr:cNvCxnSpPr/>
      </xdr:nvCxnSpPr>
      <xdr:spPr>
        <a:xfrm flipV="1">
          <a:off x="1447800" y="107853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67835</xdr:rowOff>
    </xdr:from>
    <xdr:ext cx="762000" cy="259045"/>
    <xdr:sp macro="" textlink="">
      <xdr:nvSpPr>
        <xdr:cNvPr id="143" name="テキスト ボックス 142"/>
        <xdr:cNvSpPr txBox="1"/>
      </xdr:nvSpPr>
      <xdr:spPr>
        <a:xfrm>
          <a:off x="1066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49" name="楕円 148"/>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0"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1" name="楕円 150"/>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112539</xdr:rowOff>
    </xdr:from>
    <xdr:ext cx="736600" cy="259045"/>
    <xdr:sp macro="" textlink="">
      <xdr:nvSpPr>
        <xdr:cNvPr id="152" name="テキスト ボックス 151"/>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3" name="楕円 152"/>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4" name="テキスト ボックス 153"/>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104648</xdr:rowOff>
    </xdr:from>
    <xdr:to>
      <xdr:col>11</xdr:col>
      <xdr:colOff>82550</xdr:colOff>
      <xdr:row>63</xdr:row>
      <xdr:rowOff>34798</xdr:rowOff>
    </xdr:to>
    <xdr:sp macro="" textlink="">
      <xdr:nvSpPr>
        <xdr:cNvPr id="155" name="楕円 154"/>
        <xdr:cNvSpPr/>
      </xdr:nvSpPr>
      <xdr:spPr>
        <a:xfrm>
          <a:off x="2286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56" name="テキスト ボックス 155"/>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123952</xdr:rowOff>
    </xdr:from>
    <xdr:to>
      <xdr:col>7</xdr:col>
      <xdr:colOff>31750</xdr:colOff>
      <xdr:row>63</xdr:row>
      <xdr:rowOff>54102</xdr:rowOff>
    </xdr:to>
    <xdr:sp macro="" textlink="">
      <xdr:nvSpPr>
        <xdr:cNvPr id="157" name="楕円 156"/>
        <xdr:cNvSpPr/>
      </xdr:nvSpPr>
      <xdr:spPr>
        <a:xfrm>
          <a:off x="1397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64279</xdr:rowOff>
    </xdr:from>
    <xdr:ext cx="762000" cy="259045"/>
    <xdr:sp macro="" textlink="">
      <xdr:nvSpPr>
        <xdr:cNvPr id="158" name="テキスト ボックス 157"/>
        <xdr:cNvSpPr txBox="1"/>
      </xdr:nvSpPr>
      <xdr:spPr>
        <a:xfrm>
          <a:off x="1066800" y="1052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10,840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児童生徒用タブレット端末の整備に係る経費の増や会計年度任用職員制度の開始による臨時職員等からの任用替えによる人件費の増等が要因として考えられる。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類似団体平均、全国平均、埼玉県平均よりも低い状況であるが、今後も、より一層のコスト意識を高め、行政のスリム化・効率化に努めていく。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99695</xdr:rowOff>
    </xdr:from>
    <xdr:to>
      <xdr:col>23</xdr:col>
      <xdr:colOff>133350</xdr:colOff>
      <xdr:row>81</xdr:row>
      <xdr:rowOff>73560</xdr:rowOff>
    </xdr:to>
    <xdr:cxnSp macro="">
      <xdr:nvCxnSpPr>
        <xdr:cNvPr id="193" name="直線コネクタ 192"/>
        <xdr:cNvCxnSpPr/>
      </xdr:nvCxnSpPr>
      <xdr:spPr>
        <a:xfrm>
          <a:off x="4114800" y="13815695"/>
          <a:ext cx="838200" cy="14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61542</xdr:rowOff>
    </xdr:from>
    <xdr:to>
      <xdr:col>19</xdr:col>
      <xdr:colOff>133350</xdr:colOff>
      <xdr:row>80</xdr:row>
      <xdr:rowOff>99695</xdr:rowOff>
    </xdr:to>
    <xdr:cxnSp macro="">
      <xdr:nvCxnSpPr>
        <xdr:cNvPr id="196" name="直線コネクタ 195"/>
        <xdr:cNvCxnSpPr/>
      </xdr:nvCxnSpPr>
      <xdr:spPr>
        <a:xfrm>
          <a:off x="3225800" y="13777542"/>
          <a:ext cx="889000" cy="3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61542</xdr:rowOff>
    </xdr:from>
    <xdr:to>
      <xdr:col>15</xdr:col>
      <xdr:colOff>82550</xdr:colOff>
      <xdr:row>80</xdr:row>
      <xdr:rowOff>72374</xdr:rowOff>
    </xdr:to>
    <xdr:cxnSp macro="">
      <xdr:nvCxnSpPr>
        <xdr:cNvPr id="199" name="直線コネクタ 198"/>
        <xdr:cNvCxnSpPr/>
      </xdr:nvCxnSpPr>
      <xdr:spPr>
        <a:xfrm flipV="1">
          <a:off x="2336800" y="13777542"/>
          <a:ext cx="889000" cy="1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59638</xdr:rowOff>
    </xdr:from>
    <xdr:to>
      <xdr:col>11</xdr:col>
      <xdr:colOff>31750</xdr:colOff>
      <xdr:row>80</xdr:row>
      <xdr:rowOff>72374</xdr:rowOff>
    </xdr:to>
    <xdr:cxnSp macro="">
      <xdr:nvCxnSpPr>
        <xdr:cNvPr id="202" name="直線コネクタ 201"/>
        <xdr:cNvCxnSpPr/>
      </xdr:nvCxnSpPr>
      <xdr:spPr>
        <a:xfrm>
          <a:off x="1447800" y="13775638"/>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22760</xdr:rowOff>
    </xdr:from>
    <xdr:to>
      <xdr:col>23</xdr:col>
      <xdr:colOff>184150</xdr:colOff>
      <xdr:row>81</xdr:row>
      <xdr:rowOff>124360</xdr:rowOff>
    </xdr:to>
    <xdr:sp macro="" textlink="">
      <xdr:nvSpPr>
        <xdr:cNvPr id="212" name="楕円 211"/>
        <xdr:cNvSpPr/>
      </xdr:nvSpPr>
      <xdr:spPr>
        <a:xfrm>
          <a:off x="4902200" y="1391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39287</xdr:rowOff>
    </xdr:from>
    <xdr:ext cx="762000" cy="259045"/>
    <xdr:sp macro="" textlink="">
      <xdr:nvSpPr>
        <xdr:cNvPr id="213" name="人件費・物件費等の状況該当値テキスト"/>
        <xdr:cNvSpPr txBox="1"/>
      </xdr:nvSpPr>
      <xdr:spPr>
        <a:xfrm>
          <a:off x="5041900" y="1375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48895</xdr:rowOff>
    </xdr:from>
    <xdr:to>
      <xdr:col>19</xdr:col>
      <xdr:colOff>184150</xdr:colOff>
      <xdr:row>80</xdr:row>
      <xdr:rowOff>150495</xdr:rowOff>
    </xdr:to>
    <xdr:sp macro="" textlink="">
      <xdr:nvSpPr>
        <xdr:cNvPr id="214" name="楕円 213"/>
        <xdr:cNvSpPr/>
      </xdr:nvSpPr>
      <xdr:spPr>
        <a:xfrm>
          <a:off x="4064000" y="1376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160672</xdr:rowOff>
    </xdr:from>
    <xdr:ext cx="736600" cy="259045"/>
    <xdr:sp macro="" textlink="">
      <xdr:nvSpPr>
        <xdr:cNvPr id="215" name="テキスト ボックス 214"/>
        <xdr:cNvSpPr txBox="1"/>
      </xdr:nvSpPr>
      <xdr:spPr>
        <a:xfrm>
          <a:off x="3733800" y="13533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10742</xdr:rowOff>
    </xdr:from>
    <xdr:to>
      <xdr:col>15</xdr:col>
      <xdr:colOff>133350</xdr:colOff>
      <xdr:row>80</xdr:row>
      <xdr:rowOff>112342</xdr:rowOff>
    </xdr:to>
    <xdr:sp macro="" textlink="">
      <xdr:nvSpPr>
        <xdr:cNvPr id="216" name="楕円 215"/>
        <xdr:cNvSpPr/>
      </xdr:nvSpPr>
      <xdr:spPr>
        <a:xfrm>
          <a:off x="3175000" y="1372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122519</xdr:rowOff>
    </xdr:from>
    <xdr:ext cx="762000" cy="259045"/>
    <xdr:sp macro="" textlink="">
      <xdr:nvSpPr>
        <xdr:cNvPr id="217" name="テキスト ボックス 216"/>
        <xdr:cNvSpPr txBox="1"/>
      </xdr:nvSpPr>
      <xdr:spPr>
        <a:xfrm>
          <a:off x="2844800" y="1349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21574</xdr:rowOff>
    </xdr:from>
    <xdr:to>
      <xdr:col>11</xdr:col>
      <xdr:colOff>82550</xdr:colOff>
      <xdr:row>80</xdr:row>
      <xdr:rowOff>123174</xdr:rowOff>
    </xdr:to>
    <xdr:sp macro="" textlink="">
      <xdr:nvSpPr>
        <xdr:cNvPr id="218" name="楕円 217"/>
        <xdr:cNvSpPr/>
      </xdr:nvSpPr>
      <xdr:spPr>
        <a:xfrm>
          <a:off x="2286000" y="137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133351</xdr:rowOff>
    </xdr:from>
    <xdr:ext cx="762000" cy="259045"/>
    <xdr:sp macro="" textlink="">
      <xdr:nvSpPr>
        <xdr:cNvPr id="219" name="テキスト ボックス 218"/>
        <xdr:cNvSpPr txBox="1"/>
      </xdr:nvSpPr>
      <xdr:spPr>
        <a:xfrm>
          <a:off x="1955800" y="13506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8838</xdr:rowOff>
    </xdr:from>
    <xdr:to>
      <xdr:col>7</xdr:col>
      <xdr:colOff>31750</xdr:colOff>
      <xdr:row>80</xdr:row>
      <xdr:rowOff>110438</xdr:rowOff>
    </xdr:to>
    <xdr:sp macro="" textlink="">
      <xdr:nvSpPr>
        <xdr:cNvPr id="220" name="楕円 219"/>
        <xdr:cNvSpPr/>
      </xdr:nvSpPr>
      <xdr:spPr>
        <a:xfrm>
          <a:off x="1397000" y="137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120615</xdr:rowOff>
    </xdr:from>
    <xdr:ext cx="762000" cy="259045"/>
    <xdr:sp macro="" textlink="">
      <xdr:nvSpPr>
        <xdr:cNvPr id="221" name="テキスト ボックス 220"/>
        <xdr:cNvSpPr txBox="1"/>
      </xdr:nvSpPr>
      <xdr:spPr>
        <a:xfrm>
          <a:off x="1066800" y="1349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ポイントの減となり、依然として類似団体平均及び全国市平均よりも低い状況であることから、今後も適正な給与水準の維持に努めていく。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なお、当該数値については、令和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日現在の数値を引用している。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94191</xdr:rowOff>
    </xdr:from>
    <xdr:to>
      <xdr:col>81</xdr:col>
      <xdr:colOff>44450</xdr:colOff>
      <xdr:row>82</xdr:row>
      <xdr:rowOff>3175</xdr:rowOff>
    </xdr:to>
    <xdr:cxnSp macro="">
      <xdr:nvCxnSpPr>
        <xdr:cNvPr id="255" name="直線コネクタ 254"/>
        <xdr:cNvCxnSpPr/>
      </xdr:nvCxnSpPr>
      <xdr:spPr>
        <a:xfrm flipV="1">
          <a:off x="16179800" y="1398164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134409</xdr:rowOff>
    </xdr:from>
    <xdr:to>
      <xdr:col>77</xdr:col>
      <xdr:colOff>44450</xdr:colOff>
      <xdr:row>82</xdr:row>
      <xdr:rowOff>3175</xdr:rowOff>
    </xdr:to>
    <xdr:cxnSp macro="">
      <xdr:nvCxnSpPr>
        <xdr:cNvPr id="258" name="直線コネクタ 257"/>
        <xdr:cNvCxnSpPr/>
      </xdr:nvCxnSpPr>
      <xdr:spPr>
        <a:xfrm>
          <a:off x="15290800" y="1402185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94191</xdr:rowOff>
    </xdr:from>
    <xdr:to>
      <xdr:col>72</xdr:col>
      <xdr:colOff>203200</xdr:colOff>
      <xdr:row>81</xdr:row>
      <xdr:rowOff>134409</xdr:rowOff>
    </xdr:to>
    <xdr:cxnSp macro="">
      <xdr:nvCxnSpPr>
        <xdr:cNvPr id="261" name="直線コネクタ 260"/>
        <xdr:cNvCxnSpPr/>
      </xdr:nvCxnSpPr>
      <xdr:spPr>
        <a:xfrm>
          <a:off x="14401800" y="13981641"/>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94191</xdr:rowOff>
    </xdr:from>
    <xdr:to>
      <xdr:col>68</xdr:col>
      <xdr:colOff>152400</xdr:colOff>
      <xdr:row>81</xdr:row>
      <xdr:rowOff>114300</xdr:rowOff>
    </xdr:to>
    <xdr:cxnSp macro="">
      <xdr:nvCxnSpPr>
        <xdr:cNvPr id="264" name="直線コネクタ 263"/>
        <xdr:cNvCxnSpPr/>
      </xdr:nvCxnSpPr>
      <xdr:spPr>
        <a:xfrm flipV="1">
          <a:off x="13512800" y="139816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43391</xdr:rowOff>
    </xdr:from>
    <xdr:to>
      <xdr:col>81</xdr:col>
      <xdr:colOff>95250</xdr:colOff>
      <xdr:row>81</xdr:row>
      <xdr:rowOff>144991</xdr:rowOff>
    </xdr:to>
    <xdr:sp macro="" textlink="">
      <xdr:nvSpPr>
        <xdr:cNvPr id="274" name="楕円 273"/>
        <xdr:cNvSpPr/>
      </xdr:nvSpPr>
      <xdr:spPr>
        <a:xfrm>
          <a:off x="169672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136118</xdr:rowOff>
    </xdr:from>
    <xdr:ext cx="762000" cy="259045"/>
    <xdr:sp macro="" textlink="">
      <xdr:nvSpPr>
        <xdr:cNvPr id="275" name="給与水準   （国との比較）該当値テキスト"/>
        <xdr:cNvSpPr txBox="1"/>
      </xdr:nvSpPr>
      <xdr:spPr>
        <a:xfrm>
          <a:off x="17106900" y="1385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123825</xdr:rowOff>
    </xdr:from>
    <xdr:to>
      <xdr:col>77</xdr:col>
      <xdr:colOff>95250</xdr:colOff>
      <xdr:row>82</xdr:row>
      <xdr:rowOff>53975</xdr:rowOff>
    </xdr:to>
    <xdr:sp macro="" textlink="">
      <xdr:nvSpPr>
        <xdr:cNvPr id="276" name="楕円 275"/>
        <xdr:cNvSpPr/>
      </xdr:nvSpPr>
      <xdr:spPr>
        <a:xfrm>
          <a:off x="16129000" y="1401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64152</xdr:rowOff>
    </xdr:from>
    <xdr:ext cx="736600" cy="259045"/>
    <xdr:sp macro="" textlink="">
      <xdr:nvSpPr>
        <xdr:cNvPr id="277" name="テキスト ボックス 276"/>
        <xdr:cNvSpPr txBox="1"/>
      </xdr:nvSpPr>
      <xdr:spPr>
        <a:xfrm>
          <a:off x="15798800" y="1378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83609</xdr:rowOff>
    </xdr:from>
    <xdr:to>
      <xdr:col>73</xdr:col>
      <xdr:colOff>44450</xdr:colOff>
      <xdr:row>82</xdr:row>
      <xdr:rowOff>13759</xdr:rowOff>
    </xdr:to>
    <xdr:sp macro="" textlink="">
      <xdr:nvSpPr>
        <xdr:cNvPr id="278" name="楕円 277"/>
        <xdr:cNvSpPr/>
      </xdr:nvSpPr>
      <xdr:spPr>
        <a:xfrm>
          <a:off x="15240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23936</xdr:rowOff>
    </xdr:from>
    <xdr:ext cx="762000" cy="259045"/>
    <xdr:sp macro="" textlink="">
      <xdr:nvSpPr>
        <xdr:cNvPr id="279" name="テキスト ボックス 278"/>
        <xdr:cNvSpPr txBox="1"/>
      </xdr:nvSpPr>
      <xdr:spPr>
        <a:xfrm>
          <a:off x="14909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43391</xdr:rowOff>
    </xdr:from>
    <xdr:to>
      <xdr:col>68</xdr:col>
      <xdr:colOff>203200</xdr:colOff>
      <xdr:row>81</xdr:row>
      <xdr:rowOff>144991</xdr:rowOff>
    </xdr:to>
    <xdr:sp macro="" textlink="">
      <xdr:nvSpPr>
        <xdr:cNvPr id="280" name="楕円 279"/>
        <xdr:cNvSpPr/>
      </xdr:nvSpPr>
      <xdr:spPr>
        <a:xfrm>
          <a:off x="14351000" y="1393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155168</xdr:rowOff>
    </xdr:from>
    <xdr:ext cx="762000" cy="259045"/>
    <xdr:sp macro="" textlink="">
      <xdr:nvSpPr>
        <xdr:cNvPr id="281" name="テキスト ボックス 280"/>
        <xdr:cNvSpPr txBox="1"/>
      </xdr:nvSpPr>
      <xdr:spPr>
        <a:xfrm>
          <a:off x="14020800" y="1369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63500</xdr:rowOff>
    </xdr:from>
    <xdr:to>
      <xdr:col>64</xdr:col>
      <xdr:colOff>152400</xdr:colOff>
      <xdr:row>81</xdr:row>
      <xdr:rowOff>165100</xdr:rowOff>
    </xdr:to>
    <xdr:sp macro="" textlink="">
      <xdr:nvSpPr>
        <xdr:cNvPr id="282" name="楕円 281"/>
        <xdr:cNvSpPr/>
      </xdr:nvSpPr>
      <xdr:spPr>
        <a:xfrm>
          <a:off x="13462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3827</xdr:rowOff>
    </xdr:from>
    <xdr:ext cx="762000" cy="259045"/>
    <xdr:sp macro="" textlink="">
      <xdr:nvSpPr>
        <xdr:cNvPr id="283" name="テキスト ボックス 282"/>
        <xdr:cNvSpPr txBox="1"/>
      </xdr:nvSpPr>
      <xdr:spPr>
        <a:xfrm>
          <a:off x="13131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ポイントの増加となったが、類似団体平均、全国平均及び埼玉県平均のいずれの指標よりも下回っている。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今後も、継続的に良好な市民サービスを提供していくため、職員数の適正管理を実施しながら、行政のスリム化・効率化に努めていく。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135709</xdr:rowOff>
    </xdr:from>
    <xdr:to>
      <xdr:col>81</xdr:col>
      <xdr:colOff>44450</xdr:colOff>
      <xdr:row>61</xdr:row>
      <xdr:rowOff>19413</xdr:rowOff>
    </xdr:to>
    <xdr:cxnSp macro="">
      <xdr:nvCxnSpPr>
        <xdr:cNvPr id="320" name="直線コネクタ 319"/>
        <xdr:cNvCxnSpPr/>
      </xdr:nvCxnSpPr>
      <xdr:spPr>
        <a:xfrm>
          <a:off x="16179800" y="1042270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66766</xdr:rowOff>
    </xdr:from>
    <xdr:to>
      <xdr:col>77</xdr:col>
      <xdr:colOff>44450</xdr:colOff>
      <xdr:row>60</xdr:row>
      <xdr:rowOff>135709</xdr:rowOff>
    </xdr:to>
    <xdr:cxnSp macro="">
      <xdr:nvCxnSpPr>
        <xdr:cNvPr id="323" name="直線コネクタ 322"/>
        <xdr:cNvCxnSpPr/>
      </xdr:nvCxnSpPr>
      <xdr:spPr>
        <a:xfrm>
          <a:off x="15290800" y="1035376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66766</xdr:rowOff>
    </xdr:from>
    <xdr:to>
      <xdr:col>72</xdr:col>
      <xdr:colOff>203200</xdr:colOff>
      <xdr:row>60</xdr:row>
      <xdr:rowOff>73660</xdr:rowOff>
    </xdr:to>
    <xdr:cxnSp macro="">
      <xdr:nvCxnSpPr>
        <xdr:cNvPr id="326" name="直線コネクタ 325"/>
        <xdr:cNvCxnSpPr/>
      </xdr:nvCxnSpPr>
      <xdr:spPr>
        <a:xfrm flipV="1">
          <a:off x="14401800" y="103537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56424</xdr:rowOff>
    </xdr:from>
    <xdr:to>
      <xdr:col>68</xdr:col>
      <xdr:colOff>152400</xdr:colOff>
      <xdr:row>60</xdr:row>
      <xdr:rowOff>73660</xdr:rowOff>
    </xdr:to>
    <xdr:cxnSp macro="">
      <xdr:nvCxnSpPr>
        <xdr:cNvPr id="329" name="直線コネクタ 328"/>
        <xdr:cNvCxnSpPr/>
      </xdr:nvCxnSpPr>
      <xdr:spPr>
        <a:xfrm>
          <a:off x="13512800" y="1034342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140063</xdr:rowOff>
    </xdr:from>
    <xdr:to>
      <xdr:col>81</xdr:col>
      <xdr:colOff>95250</xdr:colOff>
      <xdr:row>61</xdr:row>
      <xdr:rowOff>70213</xdr:rowOff>
    </xdr:to>
    <xdr:sp macro="" textlink="">
      <xdr:nvSpPr>
        <xdr:cNvPr id="339" name="楕円 338"/>
        <xdr:cNvSpPr/>
      </xdr:nvSpPr>
      <xdr:spPr>
        <a:xfrm>
          <a:off x="169672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156590</xdr:rowOff>
    </xdr:from>
    <xdr:ext cx="762000" cy="259045"/>
    <xdr:sp macro="" textlink="">
      <xdr:nvSpPr>
        <xdr:cNvPr id="340" name="定員管理の状況該当値テキスト"/>
        <xdr:cNvSpPr txBox="1"/>
      </xdr:nvSpPr>
      <xdr:spPr>
        <a:xfrm>
          <a:off x="17106900" y="102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84909</xdr:rowOff>
    </xdr:from>
    <xdr:to>
      <xdr:col>77</xdr:col>
      <xdr:colOff>95250</xdr:colOff>
      <xdr:row>61</xdr:row>
      <xdr:rowOff>15059</xdr:rowOff>
    </xdr:to>
    <xdr:sp macro="" textlink="">
      <xdr:nvSpPr>
        <xdr:cNvPr id="341" name="楕円 340"/>
        <xdr:cNvSpPr/>
      </xdr:nvSpPr>
      <xdr:spPr>
        <a:xfrm>
          <a:off x="16129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25236</xdr:rowOff>
    </xdr:from>
    <xdr:ext cx="736600" cy="259045"/>
    <xdr:sp macro="" textlink="">
      <xdr:nvSpPr>
        <xdr:cNvPr id="342" name="テキスト ボックス 341"/>
        <xdr:cNvSpPr txBox="1"/>
      </xdr:nvSpPr>
      <xdr:spPr>
        <a:xfrm>
          <a:off x="15798800" y="10140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15966</xdr:rowOff>
    </xdr:from>
    <xdr:to>
      <xdr:col>73</xdr:col>
      <xdr:colOff>44450</xdr:colOff>
      <xdr:row>60</xdr:row>
      <xdr:rowOff>117566</xdr:rowOff>
    </xdr:to>
    <xdr:sp macro="" textlink="">
      <xdr:nvSpPr>
        <xdr:cNvPr id="343" name="楕円 342"/>
        <xdr:cNvSpPr/>
      </xdr:nvSpPr>
      <xdr:spPr>
        <a:xfrm>
          <a:off x="15240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127743</xdr:rowOff>
    </xdr:from>
    <xdr:ext cx="762000" cy="259045"/>
    <xdr:sp macro="" textlink="">
      <xdr:nvSpPr>
        <xdr:cNvPr id="344" name="テキスト ボックス 343"/>
        <xdr:cNvSpPr txBox="1"/>
      </xdr:nvSpPr>
      <xdr:spPr>
        <a:xfrm>
          <a:off x="14909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5" name="楕円 344"/>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46" name="テキスト ボックス 345"/>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5624</xdr:rowOff>
    </xdr:from>
    <xdr:to>
      <xdr:col>64</xdr:col>
      <xdr:colOff>152400</xdr:colOff>
      <xdr:row>60</xdr:row>
      <xdr:rowOff>107224</xdr:rowOff>
    </xdr:to>
    <xdr:sp macro="" textlink="">
      <xdr:nvSpPr>
        <xdr:cNvPr id="347" name="楕円 346"/>
        <xdr:cNvSpPr/>
      </xdr:nvSpPr>
      <xdr:spPr>
        <a:xfrm>
          <a:off x="13462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117401</xdr:rowOff>
    </xdr:from>
    <xdr:ext cx="762000" cy="259045"/>
    <xdr:sp macro="" textlink="">
      <xdr:nvSpPr>
        <xdr:cNvPr id="348" name="テキスト ボックス 347"/>
        <xdr:cNvSpPr txBox="1"/>
      </xdr:nvSpPr>
      <xdr:spPr>
        <a:xfrm>
          <a:off x="13131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ポイントの減少（改善）となったが、依然として類似団体平均及び埼玉県平均よりも高い状況である。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償金等の生じない借換債の繰上げ償還の実施及び新規借入抑制により、比率は改善傾向となっているが、今後、ごみ処理施設等の大規模施設の整備を控えていることから、地方債の新規発行を十分に検討の上、抑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93435</xdr:rowOff>
    </xdr:from>
    <xdr:to>
      <xdr:col>81</xdr:col>
      <xdr:colOff>44450</xdr:colOff>
      <xdr:row>41</xdr:row>
      <xdr:rowOff>139398</xdr:rowOff>
    </xdr:to>
    <xdr:cxnSp macro="">
      <xdr:nvCxnSpPr>
        <xdr:cNvPr id="383" name="直線コネクタ 382"/>
        <xdr:cNvCxnSpPr/>
      </xdr:nvCxnSpPr>
      <xdr:spPr>
        <a:xfrm flipV="1">
          <a:off x="16179800" y="7122885"/>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137782</xdr:rowOff>
    </xdr:from>
    <xdr:ext cx="762000" cy="259045"/>
    <xdr:sp macro="" textlink="">
      <xdr:nvSpPr>
        <xdr:cNvPr id="384" name="公債費負担の状況平均値テキスト"/>
        <xdr:cNvSpPr txBox="1"/>
      </xdr:nvSpPr>
      <xdr:spPr>
        <a:xfrm>
          <a:off x="17106900" y="6652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13909</xdr:rowOff>
    </xdr:to>
    <xdr:cxnSp macro="">
      <xdr:nvCxnSpPr>
        <xdr:cNvPr id="386" name="直線コネクタ 385"/>
        <xdr:cNvCxnSpPr/>
      </xdr:nvCxnSpPr>
      <xdr:spPr>
        <a:xfrm flipV="1">
          <a:off x="15290800" y="7168848"/>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13909</xdr:rowOff>
    </xdr:from>
    <xdr:to>
      <xdr:col>72</xdr:col>
      <xdr:colOff>203200</xdr:colOff>
      <xdr:row>42</xdr:row>
      <xdr:rowOff>71362</xdr:rowOff>
    </xdr:to>
    <xdr:cxnSp macro="">
      <xdr:nvCxnSpPr>
        <xdr:cNvPr id="389" name="直線コネクタ 388"/>
        <xdr:cNvCxnSpPr/>
      </xdr:nvCxnSpPr>
      <xdr:spPr>
        <a:xfrm flipV="1">
          <a:off x="14401800" y="72148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73072</xdr:rowOff>
    </xdr:from>
    <xdr:ext cx="762000" cy="259045"/>
    <xdr:sp macro="" textlink="">
      <xdr:nvSpPr>
        <xdr:cNvPr id="391" name="テキスト ボックス 390"/>
        <xdr:cNvSpPr txBox="1"/>
      </xdr:nvSpPr>
      <xdr:spPr>
        <a:xfrm>
          <a:off x="14909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71362</xdr:rowOff>
    </xdr:from>
    <xdr:to>
      <xdr:col>68</xdr:col>
      <xdr:colOff>152400</xdr:colOff>
      <xdr:row>42</xdr:row>
      <xdr:rowOff>163285</xdr:rowOff>
    </xdr:to>
    <xdr:cxnSp macro="">
      <xdr:nvCxnSpPr>
        <xdr:cNvPr id="392" name="直線コネクタ 391"/>
        <xdr:cNvCxnSpPr/>
      </xdr:nvCxnSpPr>
      <xdr:spPr>
        <a:xfrm flipV="1">
          <a:off x="13512800" y="72722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84562</xdr:rowOff>
    </xdr:from>
    <xdr:ext cx="762000" cy="259045"/>
    <xdr:sp macro="" textlink="">
      <xdr:nvSpPr>
        <xdr:cNvPr id="394" name="テキスト ボックス 393"/>
        <xdr:cNvSpPr txBox="1"/>
      </xdr:nvSpPr>
      <xdr:spPr>
        <a:xfrm>
          <a:off x="14020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84562</xdr:rowOff>
    </xdr:from>
    <xdr:ext cx="762000" cy="259045"/>
    <xdr:sp macro="" textlink="">
      <xdr:nvSpPr>
        <xdr:cNvPr id="396" name="テキスト ボックス 395"/>
        <xdr:cNvSpPr txBox="1"/>
      </xdr:nvSpPr>
      <xdr:spPr>
        <a:xfrm>
          <a:off x="13131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402" name="楕円 401"/>
        <xdr:cNvSpPr/>
      </xdr:nvSpPr>
      <xdr:spPr>
        <a:xfrm>
          <a:off x="16967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14712</xdr:rowOff>
    </xdr:from>
    <xdr:ext cx="762000" cy="259045"/>
    <xdr:sp macro="" textlink="">
      <xdr:nvSpPr>
        <xdr:cNvPr id="403" name="公債費負担の状況該当値テキスト"/>
        <xdr:cNvSpPr txBox="1"/>
      </xdr:nvSpPr>
      <xdr:spPr>
        <a:xfrm>
          <a:off x="17106900" y="704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4" name="楕円 403"/>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05" name="テキスト ボックス 404"/>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134559</xdr:rowOff>
    </xdr:from>
    <xdr:to>
      <xdr:col>73</xdr:col>
      <xdr:colOff>44450</xdr:colOff>
      <xdr:row>42</xdr:row>
      <xdr:rowOff>64709</xdr:rowOff>
    </xdr:to>
    <xdr:sp macro="" textlink="">
      <xdr:nvSpPr>
        <xdr:cNvPr id="406" name="楕円 405"/>
        <xdr:cNvSpPr/>
      </xdr:nvSpPr>
      <xdr:spPr>
        <a:xfrm>
          <a:off x="15240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407" name="テキスト ボックス 406"/>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20562</xdr:rowOff>
    </xdr:from>
    <xdr:to>
      <xdr:col>68</xdr:col>
      <xdr:colOff>203200</xdr:colOff>
      <xdr:row>42</xdr:row>
      <xdr:rowOff>122162</xdr:rowOff>
    </xdr:to>
    <xdr:sp macro="" textlink="">
      <xdr:nvSpPr>
        <xdr:cNvPr id="408" name="楕円 407"/>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106939</xdr:rowOff>
    </xdr:from>
    <xdr:ext cx="762000" cy="259045"/>
    <xdr:sp macro="" textlink="">
      <xdr:nvSpPr>
        <xdr:cNvPr id="409" name="テキスト ボックス 408"/>
        <xdr:cNvSpPr txBox="1"/>
      </xdr:nvSpPr>
      <xdr:spPr>
        <a:xfrm>
          <a:off x="14020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10" name="楕円 409"/>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11" name="テキスト ボックス 410"/>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C0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全国平均、埼玉県平均及び類似団体平均を下回っているが、前年度と比較して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ポイントの増加</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悪化）となった。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学校給食センターの整備に係る市債の発行等により地方債の現在高が増加したことが、ポイントが増加した要因と考えられる。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き続き地方債現在高の減少に努めるとともに、充当可能財源である基金残高の確保及び地方債発行額の抑制と並行して普通交付税の基準財政需要額に算入される地方債の活用を念頭に置き、指標の更なる改善に取り組んで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157903</xdr:rowOff>
    </xdr:from>
    <xdr:to>
      <xdr:col>81</xdr:col>
      <xdr:colOff>44450</xdr:colOff>
      <xdr:row>14</xdr:row>
      <xdr:rowOff>44097</xdr:rowOff>
    </xdr:to>
    <xdr:cxnSp macro="">
      <xdr:nvCxnSpPr>
        <xdr:cNvPr id="445" name="直線コネクタ 444"/>
        <xdr:cNvCxnSpPr/>
      </xdr:nvCxnSpPr>
      <xdr:spPr>
        <a:xfrm>
          <a:off x="16179800" y="2386753"/>
          <a:ext cx="838200" cy="5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28874</xdr:rowOff>
    </xdr:from>
    <xdr:ext cx="762000" cy="259045"/>
    <xdr:sp macro="" textlink="">
      <xdr:nvSpPr>
        <xdr:cNvPr id="446" name="将来負担の状況平均値テキスト"/>
        <xdr:cNvSpPr txBox="1"/>
      </xdr:nvSpPr>
      <xdr:spPr>
        <a:xfrm>
          <a:off x="17106900" y="2429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157903</xdr:rowOff>
    </xdr:from>
    <xdr:to>
      <xdr:col>77</xdr:col>
      <xdr:colOff>44450</xdr:colOff>
      <xdr:row>15</xdr:row>
      <xdr:rowOff>21449</xdr:rowOff>
    </xdr:to>
    <xdr:cxnSp macro="">
      <xdr:nvCxnSpPr>
        <xdr:cNvPr id="448" name="直線コネクタ 447"/>
        <xdr:cNvCxnSpPr/>
      </xdr:nvCxnSpPr>
      <xdr:spPr>
        <a:xfrm flipV="1">
          <a:off x="15290800" y="2386753"/>
          <a:ext cx="889000" cy="20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50" name="テキスト ボックス 449"/>
        <xdr:cNvSpPr txBox="1"/>
      </xdr:nvSpPr>
      <xdr:spPr>
        <a:xfrm>
          <a:off x="15798800"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21449</xdr:rowOff>
    </xdr:from>
    <xdr:to>
      <xdr:col>72</xdr:col>
      <xdr:colOff>203200</xdr:colOff>
      <xdr:row>15</xdr:row>
      <xdr:rowOff>150142</xdr:rowOff>
    </xdr:to>
    <xdr:cxnSp macro="">
      <xdr:nvCxnSpPr>
        <xdr:cNvPr id="451" name="直線コネクタ 450"/>
        <xdr:cNvCxnSpPr/>
      </xdr:nvCxnSpPr>
      <xdr:spPr>
        <a:xfrm flipV="1">
          <a:off x="14401800" y="2593199"/>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22101</xdr:rowOff>
    </xdr:from>
    <xdr:ext cx="762000" cy="259045"/>
    <xdr:sp macro="" textlink="">
      <xdr:nvSpPr>
        <xdr:cNvPr id="453" name="テキスト ボックス 452"/>
        <xdr:cNvSpPr txBox="1"/>
      </xdr:nvSpPr>
      <xdr:spPr>
        <a:xfrm>
          <a:off x="14909800" y="225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150142</xdr:rowOff>
    </xdr:from>
    <xdr:to>
      <xdr:col>68</xdr:col>
      <xdr:colOff>152400</xdr:colOff>
      <xdr:row>16</xdr:row>
      <xdr:rowOff>170392</xdr:rowOff>
    </xdr:to>
    <xdr:cxnSp macro="">
      <xdr:nvCxnSpPr>
        <xdr:cNvPr id="454" name="直線コネクタ 453"/>
        <xdr:cNvCxnSpPr/>
      </xdr:nvCxnSpPr>
      <xdr:spPr>
        <a:xfrm flipV="1">
          <a:off x="13512800" y="2721892"/>
          <a:ext cx="889000" cy="19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93150</xdr:rowOff>
    </xdr:from>
    <xdr:ext cx="762000" cy="259045"/>
    <xdr:sp macro="" textlink="">
      <xdr:nvSpPr>
        <xdr:cNvPr id="456" name="テキスト ボックス 455"/>
        <xdr:cNvSpPr txBox="1"/>
      </xdr:nvSpPr>
      <xdr:spPr>
        <a:xfrm>
          <a:off x="14020800" y="23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164747</xdr:rowOff>
    </xdr:from>
    <xdr:to>
      <xdr:col>81</xdr:col>
      <xdr:colOff>95250</xdr:colOff>
      <xdr:row>14</xdr:row>
      <xdr:rowOff>94897</xdr:rowOff>
    </xdr:to>
    <xdr:sp macro="" textlink="">
      <xdr:nvSpPr>
        <xdr:cNvPr id="464" name="楕円 463"/>
        <xdr:cNvSpPr/>
      </xdr:nvSpPr>
      <xdr:spPr>
        <a:xfrm>
          <a:off x="16967200" y="23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86024</xdr:rowOff>
    </xdr:from>
    <xdr:ext cx="762000" cy="259045"/>
    <xdr:sp macro="" textlink="">
      <xdr:nvSpPr>
        <xdr:cNvPr id="465" name="将来負担の状況該当値テキスト"/>
        <xdr:cNvSpPr txBox="1"/>
      </xdr:nvSpPr>
      <xdr:spPr>
        <a:xfrm>
          <a:off x="17106900" y="231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107103</xdr:rowOff>
    </xdr:from>
    <xdr:to>
      <xdr:col>77</xdr:col>
      <xdr:colOff>95250</xdr:colOff>
      <xdr:row>14</xdr:row>
      <xdr:rowOff>37253</xdr:rowOff>
    </xdr:to>
    <xdr:sp macro="" textlink="">
      <xdr:nvSpPr>
        <xdr:cNvPr id="466" name="楕円 465"/>
        <xdr:cNvSpPr/>
      </xdr:nvSpPr>
      <xdr:spPr>
        <a:xfrm>
          <a:off x="16129000" y="233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47430</xdr:rowOff>
    </xdr:from>
    <xdr:ext cx="736600" cy="259045"/>
    <xdr:sp macro="" textlink="">
      <xdr:nvSpPr>
        <xdr:cNvPr id="467" name="テキスト ボックス 466"/>
        <xdr:cNvSpPr txBox="1"/>
      </xdr:nvSpPr>
      <xdr:spPr>
        <a:xfrm>
          <a:off x="15798800" y="210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68" name="楕円 467"/>
        <xdr:cNvSpPr/>
      </xdr:nvSpPr>
      <xdr:spPr>
        <a:xfrm>
          <a:off x="15240000" y="25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57026</xdr:rowOff>
    </xdr:from>
    <xdr:ext cx="762000" cy="259045"/>
    <xdr:sp macro="" textlink="">
      <xdr:nvSpPr>
        <xdr:cNvPr id="469" name="テキスト ボックス 468"/>
        <xdr:cNvSpPr txBox="1"/>
      </xdr:nvSpPr>
      <xdr:spPr>
        <a:xfrm>
          <a:off x="14909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99342</xdr:rowOff>
    </xdr:from>
    <xdr:to>
      <xdr:col>68</xdr:col>
      <xdr:colOff>203200</xdr:colOff>
      <xdr:row>16</xdr:row>
      <xdr:rowOff>29492</xdr:rowOff>
    </xdr:to>
    <xdr:sp macro="" textlink="">
      <xdr:nvSpPr>
        <xdr:cNvPr id="470" name="楕円 469"/>
        <xdr:cNvSpPr/>
      </xdr:nvSpPr>
      <xdr:spPr>
        <a:xfrm>
          <a:off x="14351000" y="26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14269</xdr:rowOff>
    </xdr:from>
    <xdr:ext cx="762000" cy="259045"/>
    <xdr:sp macro="" textlink="">
      <xdr:nvSpPr>
        <xdr:cNvPr id="471" name="テキスト ボックス 470"/>
        <xdr:cNvSpPr txBox="1"/>
      </xdr:nvSpPr>
      <xdr:spPr>
        <a:xfrm>
          <a:off x="14020800" y="27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119592</xdr:rowOff>
    </xdr:from>
    <xdr:to>
      <xdr:col>64</xdr:col>
      <xdr:colOff>152400</xdr:colOff>
      <xdr:row>17</xdr:row>
      <xdr:rowOff>49742</xdr:rowOff>
    </xdr:to>
    <xdr:sp macro="" textlink="">
      <xdr:nvSpPr>
        <xdr:cNvPr id="472" name="楕円 471"/>
        <xdr:cNvSpPr/>
      </xdr:nvSpPr>
      <xdr:spPr>
        <a:xfrm>
          <a:off x="13462000" y="28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34519</xdr:rowOff>
    </xdr:from>
    <xdr:ext cx="762000" cy="259045"/>
    <xdr:sp macro="" textlink="">
      <xdr:nvSpPr>
        <xdr:cNvPr id="473" name="テキスト ボックス 472"/>
        <xdr:cNvSpPr txBox="1"/>
      </xdr:nvSpPr>
      <xdr:spPr>
        <a:xfrm>
          <a:off x="13131800" y="294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152,506
149,303
82.41
70,974,439
68,505,800
1,724,430
31,301,335
43,248,567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職員の新陳代謝等により、前年度から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ポイントの減（改善）となった。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依然として、類似団体平均、全国平均、埼玉県平均よりも低い状況となっている。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今後も、継続的に良好な市民サービスを提供していくため、職員数の適正管理を実施しながら、行政のスリム化・効率化に努めていく。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100330</xdr:rowOff>
    </xdr:to>
    <xdr:cxnSp macro="">
      <xdr:nvCxnSpPr>
        <xdr:cNvPr id="66" name="直線コネクタ 65"/>
        <xdr:cNvCxnSpPr/>
      </xdr:nvCxnSpPr>
      <xdr:spPr>
        <a:xfrm flipV="1">
          <a:off x="3987800" y="59715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74947</xdr:rowOff>
    </xdr:from>
    <xdr:ext cx="762000" cy="259045"/>
    <xdr:sp macro="" textlink="">
      <xdr:nvSpPr>
        <xdr:cNvPr id="67"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100330</xdr:rowOff>
    </xdr:from>
    <xdr:to>
      <xdr:col>19</xdr:col>
      <xdr:colOff>187325</xdr:colOff>
      <xdr:row>35</xdr:row>
      <xdr:rowOff>146050</xdr:rowOff>
    </xdr:to>
    <xdr:cxnSp macro="">
      <xdr:nvCxnSpPr>
        <xdr:cNvPr id="69" name="直線コネクタ 68"/>
        <xdr:cNvCxnSpPr/>
      </xdr:nvCxnSpPr>
      <xdr:spPr>
        <a:xfrm flipV="1">
          <a:off x="3098800" y="610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146050</xdr:rowOff>
    </xdr:from>
    <xdr:to>
      <xdr:col>15</xdr:col>
      <xdr:colOff>98425</xdr:colOff>
      <xdr:row>35</xdr:row>
      <xdr:rowOff>146050</xdr:rowOff>
    </xdr:to>
    <xdr:cxnSp macro="">
      <xdr:nvCxnSpPr>
        <xdr:cNvPr id="72" name="直線コネクタ 71"/>
        <xdr:cNvCxnSpPr/>
      </xdr:nvCxnSpPr>
      <xdr:spPr>
        <a:xfrm>
          <a:off x="2209800" y="614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74" name="テキスト ボックス 73"/>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36</xdr:row>
      <xdr:rowOff>5080</xdr:rowOff>
    </xdr:to>
    <xdr:cxnSp macro="">
      <xdr:nvCxnSpPr>
        <xdr:cNvPr id="75" name="直線コネクタ 74"/>
        <xdr:cNvCxnSpPr/>
      </xdr:nvCxnSpPr>
      <xdr:spPr>
        <a:xfrm flipV="1">
          <a:off x="1320800" y="6146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79" name="テキスト ボックス 78"/>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91440</xdr:rowOff>
    </xdr:from>
    <xdr:to>
      <xdr:col>24</xdr:col>
      <xdr:colOff>76200</xdr:colOff>
      <xdr:row>35</xdr:row>
      <xdr:rowOff>21590</xdr:rowOff>
    </xdr:to>
    <xdr:sp macro="" textlink="">
      <xdr:nvSpPr>
        <xdr:cNvPr id="85" name="楕円 84"/>
        <xdr:cNvSpPr/>
      </xdr:nvSpPr>
      <xdr:spPr>
        <a:xfrm>
          <a:off x="4775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107967</xdr:rowOff>
    </xdr:from>
    <xdr:ext cx="762000" cy="259045"/>
    <xdr:sp macro="" textlink="">
      <xdr:nvSpPr>
        <xdr:cNvPr id="86" name="人件費該当値テキスト"/>
        <xdr:cNvSpPr txBox="1"/>
      </xdr:nvSpPr>
      <xdr:spPr>
        <a:xfrm>
          <a:off x="4914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49530</xdr:rowOff>
    </xdr:from>
    <xdr:to>
      <xdr:col>20</xdr:col>
      <xdr:colOff>38100</xdr:colOff>
      <xdr:row>35</xdr:row>
      <xdr:rowOff>151130</xdr:rowOff>
    </xdr:to>
    <xdr:sp macro="" textlink="">
      <xdr:nvSpPr>
        <xdr:cNvPr id="87" name="楕円 86"/>
        <xdr:cNvSpPr/>
      </xdr:nvSpPr>
      <xdr:spPr>
        <a:xfrm>
          <a:off x="3937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161307</xdr:rowOff>
    </xdr:from>
    <xdr:ext cx="736600" cy="259045"/>
    <xdr:sp macro="" textlink="">
      <xdr:nvSpPr>
        <xdr:cNvPr id="88" name="テキスト ボックス 87"/>
        <xdr:cNvSpPr txBox="1"/>
      </xdr:nvSpPr>
      <xdr:spPr>
        <a:xfrm>
          <a:off x="3606800" y="581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95250</xdr:rowOff>
    </xdr:from>
    <xdr:to>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95250</xdr:rowOff>
    </xdr:from>
    <xdr:to>
      <xdr:col>11</xdr:col>
      <xdr:colOff>60325</xdr:colOff>
      <xdr:row>36</xdr:row>
      <xdr:rowOff>25400</xdr:rowOff>
    </xdr:to>
    <xdr:sp macro="" textlink="">
      <xdr:nvSpPr>
        <xdr:cNvPr id="91" name="楕円 90"/>
        <xdr:cNvSpPr/>
      </xdr:nvSpPr>
      <xdr:spPr>
        <a:xfrm>
          <a:off x="2159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35577</xdr:rowOff>
    </xdr:from>
    <xdr:ext cx="762000" cy="259045"/>
    <xdr:sp macro="" textlink="">
      <xdr:nvSpPr>
        <xdr:cNvPr id="92" name="テキスト ボックス 91"/>
        <xdr:cNvSpPr txBox="1"/>
      </xdr:nvSpPr>
      <xdr:spPr>
        <a:xfrm>
          <a:off x="1828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指定管理者施設に係る業務委託料等の増加により、前年度と比較して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依然として、類似団体平均、埼玉県平均を下回っている状況ではあるが、より一層、コストを意識した行政運営に努めていく。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131572</xdr:rowOff>
    </xdr:from>
    <xdr:to>
      <xdr:col>82</xdr:col>
      <xdr:colOff>107950</xdr:colOff>
      <xdr:row>14</xdr:row>
      <xdr:rowOff>168148</xdr:rowOff>
    </xdr:to>
    <xdr:cxnSp macro="">
      <xdr:nvCxnSpPr>
        <xdr:cNvPr id="125" name="直線コネクタ 124"/>
        <xdr:cNvCxnSpPr/>
      </xdr:nvCxnSpPr>
      <xdr:spPr>
        <a:xfrm>
          <a:off x="15671800" y="253187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113284</xdr:rowOff>
    </xdr:from>
    <xdr:to>
      <xdr:col>78</xdr:col>
      <xdr:colOff>69850</xdr:colOff>
      <xdr:row>14</xdr:row>
      <xdr:rowOff>131572</xdr:rowOff>
    </xdr:to>
    <xdr:cxnSp macro="">
      <xdr:nvCxnSpPr>
        <xdr:cNvPr id="128" name="直線コネクタ 127"/>
        <xdr:cNvCxnSpPr/>
      </xdr:nvCxnSpPr>
      <xdr:spPr>
        <a:xfrm>
          <a:off x="14782800" y="25135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94996</xdr:rowOff>
    </xdr:from>
    <xdr:to>
      <xdr:col>73</xdr:col>
      <xdr:colOff>180975</xdr:colOff>
      <xdr:row>14</xdr:row>
      <xdr:rowOff>113284</xdr:rowOff>
    </xdr:to>
    <xdr:cxnSp macro="">
      <xdr:nvCxnSpPr>
        <xdr:cNvPr id="131" name="直線コネクタ 130"/>
        <xdr:cNvCxnSpPr/>
      </xdr:nvCxnSpPr>
      <xdr:spPr>
        <a:xfrm>
          <a:off x="13893800" y="2495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94996</xdr:rowOff>
    </xdr:to>
    <xdr:cxnSp macro="">
      <xdr:nvCxnSpPr>
        <xdr:cNvPr id="134" name="直線コネクタ 133"/>
        <xdr:cNvCxnSpPr/>
      </xdr:nvCxnSpPr>
      <xdr:spPr>
        <a:xfrm>
          <a:off x="13004800" y="2481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117348</xdr:rowOff>
    </xdr:from>
    <xdr:to>
      <xdr:col>82</xdr:col>
      <xdr:colOff>158750</xdr:colOff>
      <xdr:row>15</xdr:row>
      <xdr:rowOff>47498</xdr:rowOff>
    </xdr:to>
    <xdr:sp macro="" textlink="">
      <xdr:nvSpPr>
        <xdr:cNvPr id="144" name="楕円 143"/>
        <xdr:cNvSpPr/>
      </xdr:nvSpPr>
      <xdr:spPr>
        <a:xfrm>
          <a:off x="16459200" y="25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133875</xdr:rowOff>
    </xdr:from>
    <xdr:ext cx="762000" cy="259045"/>
    <xdr:sp macro="" textlink="">
      <xdr:nvSpPr>
        <xdr:cNvPr id="145" name="物件費該当値テキスト"/>
        <xdr:cNvSpPr txBox="1"/>
      </xdr:nvSpPr>
      <xdr:spPr>
        <a:xfrm>
          <a:off x="16598900" y="236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80772</xdr:rowOff>
    </xdr:from>
    <xdr:to>
      <xdr:col>78</xdr:col>
      <xdr:colOff>120650</xdr:colOff>
      <xdr:row>15</xdr:row>
      <xdr:rowOff>10922</xdr:rowOff>
    </xdr:to>
    <xdr:sp macro="" textlink="">
      <xdr:nvSpPr>
        <xdr:cNvPr id="146" name="楕円 145"/>
        <xdr:cNvSpPr/>
      </xdr:nvSpPr>
      <xdr:spPr>
        <a:xfrm>
          <a:off x="15621000" y="248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21099</xdr:rowOff>
    </xdr:from>
    <xdr:ext cx="736600" cy="259045"/>
    <xdr:sp macro="" textlink="">
      <xdr:nvSpPr>
        <xdr:cNvPr id="147" name="テキスト ボックス 146"/>
        <xdr:cNvSpPr txBox="1"/>
      </xdr:nvSpPr>
      <xdr:spPr>
        <a:xfrm>
          <a:off x="15290800" y="224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62484</xdr:rowOff>
    </xdr:from>
    <xdr:to>
      <xdr:col>74</xdr:col>
      <xdr:colOff>31750</xdr:colOff>
      <xdr:row>14</xdr:row>
      <xdr:rowOff>164084</xdr:rowOff>
    </xdr:to>
    <xdr:sp macro="" textlink="">
      <xdr:nvSpPr>
        <xdr:cNvPr id="148" name="楕円 147"/>
        <xdr:cNvSpPr/>
      </xdr:nvSpPr>
      <xdr:spPr>
        <a:xfrm>
          <a:off x="14732000" y="246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2811</xdr:rowOff>
    </xdr:from>
    <xdr:ext cx="762000" cy="259045"/>
    <xdr:sp macro="" textlink="">
      <xdr:nvSpPr>
        <xdr:cNvPr id="149" name="テキスト ボックス 148"/>
        <xdr:cNvSpPr txBox="1"/>
      </xdr:nvSpPr>
      <xdr:spPr>
        <a:xfrm>
          <a:off x="14401800" y="223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44196</xdr:rowOff>
    </xdr:from>
    <xdr:to>
      <xdr:col>69</xdr:col>
      <xdr:colOff>142875</xdr:colOff>
      <xdr:row>14</xdr:row>
      <xdr:rowOff>145796</xdr:rowOff>
    </xdr:to>
    <xdr:sp macro="" textlink="">
      <xdr:nvSpPr>
        <xdr:cNvPr id="150" name="楕円 149"/>
        <xdr:cNvSpPr/>
      </xdr:nvSpPr>
      <xdr:spPr>
        <a:xfrm>
          <a:off x="13843000" y="244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155973</xdr:rowOff>
    </xdr:from>
    <xdr:ext cx="762000" cy="259045"/>
    <xdr:sp macro="" textlink="">
      <xdr:nvSpPr>
        <xdr:cNvPr id="151" name="テキスト ボックス 150"/>
        <xdr:cNvSpPr txBox="1"/>
      </xdr:nvSpPr>
      <xdr:spPr>
        <a:xfrm>
          <a:off x="13512800" y="22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子ども医療扶助費や生活保護法扶助費が減少したこと等により、前年度と比較して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類似団体平均、埼玉県平均及び全国平均よりも低い状況ではあるが、少子高齢化の影響などで今後は増加が見込まれる。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107950</xdr:rowOff>
    </xdr:to>
    <xdr:cxnSp macro="">
      <xdr:nvCxnSpPr>
        <xdr:cNvPr id="186" name="直線コネクタ 185"/>
        <xdr:cNvCxnSpPr/>
      </xdr:nvCxnSpPr>
      <xdr:spPr>
        <a:xfrm flipV="1">
          <a:off x="3987800" y="949960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86377</xdr:rowOff>
    </xdr:from>
    <xdr:ext cx="762000" cy="259045"/>
    <xdr:sp macro="" textlink="">
      <xdr:nvSpPr>
        <xdr:cNvPr id="187" name="扶助費平均値テキスト"/>
        <xdr:cNvSpPr txBox="1"/>
      </xdr:nvSpPr>
      <xdr:spPr>
        <a:xfrm>
          <a:off x="4914900" y="985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107950</xdr:rowOff>
    </xdr:to>
    <xdr:cxnSp macro="">
      <xdr:nvCxnSpPr>
        <xdr:cNvPr id="189" name="直線コネクタ 188"/>
        <xdr:cNvCxnSpPr/>
      </xdr:nvCxnSpPr>
      <xdr:spPr>
        <a:xfrm>
          <a:off x="3098800" y="9613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162577</xdr:rowOff>
    </xdr:from>
    <xdr:ext cx="736600" cy="259045"/>
    <xdr:sp macro="" textlink="">
      <xdr:nvSpPr>
        <xdr:cNvPr id="191" name="テキスト ボックス 190"/>
        <xdr:cNvSpPr txBox="1"/>
      </xdr:nvSpPr>
      <xdr:spPr>
        <a:xfrm>
          <a:off x="3606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12700</xdr:rowOff>
    </xdr:to>
    <xdr:cxnSp macro="">
      <xdr:nvCxnSpPr>
        <xdr:cNvPr id="192" name="直線コネクタ 191"/>
        <xdr:cNvCxnSpPr/>
      </xdr:nvCxnSpPr>
      <xdr:spPr>
        <a:xfrm>
          <a:off x="2209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194" name="テキスト ボックス 193"/>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107950</xdr:rowOff>
    </xdr:to>
    <xdr:cxnSp macro="">
      <xdr:nvCxnSpPr>
        <xdr:cNvPr id="195" name="直線コネクタ 194"/>
        <xdr:cNvCxnSpPr/>
      </xdr:nvCxnSpPr>
      <xdr:spPr>
        <a:xfrm>
          <a:off x="1320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197" name="テキスト ボックス 196"/>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67327</xdr:rowOff>
    </xdr:from>
    <xdr:ext cx="762000" cy="259045"/>
    <xdr:sp macro="" textlink="">
      <xdr:nvSpPr>
        <xdr:cNvPr id="199" name="テキスト ボックス 198"/>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5" name="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7" name="楕円 206"/>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08" name="テキスト ボックス 207"/>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9" name="楕円 208"/>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0" name="テキスト ボックス 20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1" name="楕円 210"/>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12" name="テキスト ボックス 211"/>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3" name="楕円 212"/>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4" name="テキスト ボックス 213"/>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介護保険特別会計繰出金や道路補修に係る工事費等が増加したこと等により、前年度と比較して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類似団体平均、全国平均よりも低い状況ではあるものの、埼玉県平均を上回っており、引き続き特別会計への繰出金等の削減に努めていく。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57150</xdr:rowOff>
    </xdr:from>
    <xdr:to>
      <xdr:col>82</xdr:col>
      <xdr:colOff>107950</xdr:colOff>
      <xdr:row>57</xdr:row>
      <xdr:rowOff>120650</xdr:rowOff>
    </xdr:to>
    <xdr:cxnSp macro="">
      <xdr:nvCxnSpPr>
        <xdr:cNvPr id="247" name="直線コネクタ 246"/>
        <xdr:cNvCxnSpPr/>
      </xdr:nvCxnSpPr>
      <xdr:spPr>
        <a:xfrm>
          <a:off x="15671800" y="9829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130827</xdr:rowOff>
    </xdr:from>
    <xdr:ext cx="762000" cy="259045"/>
    <xdr:sp macro="" textlink="">
      <xdr:nvSpPr>
        <xdr:cNvPr id="248" name="その他平均値テキスト"/>
        <xdr:cNvSpPr txBox="1"/>
      </xdr:nvSpPr>
      <xdr:spPr>
        <a:xfrm>
          <a:off x="16598900" y="990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57150</xdr:rowOff>
    </xdr:to>
    <xdr:cxnSp macro="">
      <xdr:nvCxnSpPr>
        <xdr:cNvPr id="250" name="直線コネクタ 249"/>
        <xdr:cNvCxnSpPr/>
      </xdr:nvCxnSpPr>
      <xdr:spPr>
        <a:xfrm>
          <a:off x="14782800" y="980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2" name="テキスト ボックス 251"/>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107950</xdr:rowOff>
    </xdr:to>
    <xdr:cxnSp macro="">
      <xdr:nvCxnSpPr>
        <xdr:cNvPr id="253" name="直線コネクタ 252"/>
        <xdr:cNvCxnSpPr/>
      </xdr:nvCxnSpPr>
      <xdr:spPr>
        <a:xfrm flipV="1">
          <a:off x="13893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5" name="テキスト ボックス 25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59</xdr:row>
      <xdr:rowOff>57150</xdr:rowOff>
    </xdr:to>
    <xdr:cxnSp macro="">
      <xdr:nvCxnSpPr>
        <xdr:cNvPr id="256" name="直線コネクタ 255"/>
        <xdr:cNvCxnSpPr/>
      </xdr:nvCxnSpPr>
      <xdr:spPr>
        <a:xfrm flipV="1">
          <a:off x="13004800" y="98806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66" name="楕円 265"/>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7"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6350</xdr:rowOff>
    </xdr:from>
    <xdr:to>
      <xdr:col>78</xdr:col>
      <xdr:colOff>120650</xdr:colOff>
      <xdr:row>57</xdr:row>
      <xdr:rowOff>107950</xdr:rowOff>
    </xdr:to>
    <xdr:sp macro="" textlink="">
      <xdr:nvSpPr>
        <xdr:cNvPr id="268" name="楕円 267"/>
        <xdr:cNvSpPr/>
      </xdr:nvSpPr>
      <xdr:spPr>
        <a:xfrm>
          <a:off x="15621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69" name="テキスト ボックス 268"/>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0" name="楕円 269"/>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1" name="テキスト ボックス 270"/>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57150</xdr:rowOff>
    </xdr:from>
    <xdr:to>
      <xdr:col>69</xdr:col>
      <xdr:colOff>142875</xdr:colOff>
      <xdr:row>57</xdr:row>
      <xdr:rowOff>158750</xdr:rowOff>
    </xdr:to>
    <xdr:sp macro="" textlink="">
      <xdr:nvSpPr>
        <xdr:cNvPr id="272" name="楕円 271"/>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73" name="テキスト ボックス 272"/>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6350</xdr:rowOff>
    </xdr:from>
    <xdr:to>
      <xdr:col>65</xdr:col>
      <xdr:colOff>53975</xdr:colOff>
      <xdr:row>59</xdr:row>
      <xdr:rowOff>107950</xdr:rowOff>
    </xdr:to>
    <xdr:sp macro="" textlink="">
      <xdr:nvSpPr>
        <xdr:cNvPr id="274" name="楕円 273"/>
        <xdr:cNvSpPr/>
      </xdr:nvSpPr>
      <xdr:spPr>
        <a:xfrm>
          <a:off x="12954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92727</xdr:rowOff>
    </xdr:from>
    <xdr:ext cx="762000" cy="259045"/>
    <xdr:sp macro="" textlink="">
      <xdr:nvSpPr>
        <xdr:cNvPr id="275" name="テキスト ボックス 274"/>
        <xdr:cNvSpPr txBox="1"/>
      </xdr:nvSpPr>
      <xdr:spPr>
        <a:xfrm>
          <a:off x="12623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下水道事業会計への負担金の減等により前年度と比較して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依然として、類似団体平均、全国平均、埼玉県平均のいずれの数値よりも割合が大きくなっている。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このことから、引き続き一部事務組合等への負担金や団体への補助金の見直し及び精査を進めることで、補助費等の削減に努めていく。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58965</xdr:rowOff>
    </xdr:from>
    <xdr:to>
      <xdr:col>82</xdr:col>
      <xdr:colOff>107950</xdr:colOff>
      <xdr:row>42</xdr:row>
      <xdr:rowOff>7257</xdr:rowOff>
    </xdr:to>
    <xdr:cxnSp macro="">
      <xdr:nvCxnSpPr>
        <xdr:cNvPr id="310" name="直線コネクタ 309"/>
        <xdr:cNvCxnSpPr/>
      </xdr:nvCxnSpPr>
      <xdr:spPr>
        <a:xfrm flipV="1">
          <a:off x="15671800" y="70884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42</xdr:row>
      <xdr:rowOff>7257</xdr:rowOff>
    </xdr:from>
    <xdr:to>
      <xdr:col>78</xdr:col>
      <xdr:colOff>69850</xdr:colOff>
      <xdr:row>42</xdr:row>
      <xdr:rowOff>7257</xdr:rowOff>
    </xdr:to>
    <xdr:cxnSp macro="">
      <xdr:nvCxnSpPr>
        <xdr:cNvPr id="313" name="直線コネクタ 312"/>
        <xdr:cNvCxnSpPr/>
      </xdr:nvCxnSpPr>
      <xdr:spPr>
        <a:xfrm>
          <a:off x="14782800" y="7208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113393</xdr:rowOff>
    </xdr:from>
    <xdr:to>
      <xdr:col>73</xdr:col>
      <xdr:colOff>180975</xdr:colOff>
      <xdr:row>42</xdr:row>
      <xdr:rowOff>7257</xdr:rowOff>
    </xdr:to>
    <xdr:cxnSp macro="">
      <xdr:nvCxnSpPr>
        <xdr:cNvPr id="316" name="直線コネクタ 315"/>
        <xdr:cNvCxnSpPr/>
      </xdr:nvCxnSpPr>
      <xdr:spPr>
        <a:xfrm>
          <a:off x="13893800" y="7142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45357</xdr:rowOff>
    </xdr:from>
    <xdr:to>
      <xdr:col>69</xdr:col>
      <xdr:colOff>92075</xdr:colOff>
      <xdr:row>41</xdr:row>
      <xdr:rowOff>113393</xdr:rowOff>
    </xdr:to>
    <xdr:cxnSp macro="">
      <xdr:nvCxnSpPr>
        <xdr:cNvPr id="319" name="直線コネクタ 318"/>
        <xdr:cNvCxnSpPr/>
      </xdr:nvCxnSpPr>
      <xdr:spPr>
        <a:xfrm>
          <a:off x="13004800" y="69033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8165</xdr:rowOff>
    </xdr:from>
    <xdr:to>
      <xdr:col>82</xdr:col>
      <xdr:colOff>158750</xdr:colOff>
      <xdr:row>41</xdr:row>
      <xdr:rowOff>109765</xdr:rowOff>
    </xdr:to>
    <xdr:sp macro="" textlink="">
      <xdr:nvSpPr>
        <xdr:cNvPr id="329" name="楕円 328"/>
        <xdr:cNvSpPr/>
      </xdr:nvSpPr>
      <xdr:spPr>
        <a:xfrm>
          <a:off x="16459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88192</xdr:rowOff>
    </xdr:from>
    <xdr:ext cx="762000" cy="259045"/>
    <xdr:sp macro="" textlink="">
      <xdr:nvSpPr>
        <xdr:cNvPr id="330" name="補助費等該当値テキスト"/>
        <xdr:cNvSpPr txBox="1"/>
      </xdr:nvSpPr>
      <xdr:spPr>
        <a:xfrm>
          <a:off x="16598900" y="69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127907</xdr:rowOff>
    </xdr:from>
    <xdr:to>
      <xdr:col>78</xdr:col>
      <xdr:colOff>120650</xdr:colOff>
      <xdr:row>42</xdr:row>
      <xdr:rowOff>58057</xdr:rowOff>
    </xdr:to>
    <xdr:sp macro="" textlink="">
      <xdr:nvSpPr>
        <xdr:cNvPr id="331" name="楕円 330"/>
        <xdr:cNvSpPr/>
      </xdr:nvSpPr>
      <xdr:spPr>
        <a:xfrm>
          <a:off x="15621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42834</xdr:rowOff>
    </xdr:from>
    <xdr:ext cx="736600" cy="259045"/>
    <xdr:sp macro="" textlink="">
      <xdr:nvSpPr>
        <xdr:cNvPr id="332" name="テキスト ボックス 331"/>
        <xdr:cNvSpPr txBox="1"/>
      </xdr:nvSpPr>
      <xdr:spPr>
        <a:xfrm>
          <a:off x="15290800" y="7243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127907</xdr:rowOff>
    </xdr:from>
    <xdr:to>
      <xdr:col>74</xdr:col>
      <xdr:colOff>31750</xdr:colOff>
      <xdr:row>42</xdr:row>
      <xdr:rowOff>58057</xdr:rowOff>
    </xdr:to>
    <xdr:sp macro="" textlink="">
      <xdr:nvSpPr>
        <xdr:cNvPr id="333" name="楕円 332"/>
        <xdr:cNvSpPr/>
      </xdr:nvSpPr>
      <xdr:spPr>
        <a:xfrm>
          <a:off x="14732000" y="71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42</xdr:row>
      <xdr:rowOff>42834</xdr:rowOff>
    </xdr:from>
    <xdr:ext cx="762000" cy="259045"/>
    <xdr:sp macro="" textlink="">
      <xdr:nvSpPr>
        <xdr:cNvPr id="334" name="テキスト ボックス 333"/>
        <xdr:cNvSpPr txBox="1"/>
      </xdr:nvSpPr>
      <xdr:spPr>
        <a:xfrm>
          <a:off x="14401800" y="724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62593</xdr:rowOff>
    </xdr:from>
    <xdr:to>
      <xdr:col>69</xdr:col>
      <xdr:colOff>142875</xdr:colOff>
      <xdr:row>41</xdr:row>
      <xdr:rowOff>164193</xdr:rowOff>
    </xdr:to>
    <xdr:sp macro="" textlink="">
      <xdr:nvSpPr>
        <xdr:cNvPr id="335" name="楕円 334"/>
        <xdr:cNvSpPr/>
      </xdr:nvSpPr>
      <xdr:spPr>
        <a:xfrm>
          <a:off x="13843000" y="709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148970</xdr:rowOff>
    </xdr:from>
    <xdr:ext cx="762000" cy="259045"/>
    <xdr:sp macro="" textlink="">
      <xdr:nvSpPr>
        <xdr:cNvPr id="336" name="テキスト ボックス 335"/>
        <xdr:cNvSpPr txBox="1"/>
      </xdr:nvSpPr>
      <xdr:spPr>
        <a:xfrm>
          <a:off x="13512800" y="717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166007</xdr:rowOff>
    </xdr:from>
    <xdr:to>
      <xdr:col>65</xdr:col>
      <xdr:colOff>53975</xdr:colOff>
      <xdr:row>40</xdr:row>
      <xdr:rowOff>96157</xdr:rowOff>
    </xdr:to>
    <xdr:sp macro="" textlink="">
      <xdr:nvSpPr>
        <xdr:cNvPr id="337" name="楕円 336"/>
        <xdr:cNvSpPr/>
      </xdr:nvSpPr>
      <xdr:spPr>
        <a:xfrm>
          <a:off x="12954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80934</xdr:rowOff>
    </xdr:from>
    <xdr:ext cx="762000" cy="259045"/>
    <xdr:sp macro="" textlink="">
      <xdr:nvSpPr>
        <xdr:cNvPr id="338" name="テキスト ボックス 337"/>
        <xdr:cNvSpPr txBox="1"/>
      </xdr:nvSpPr>
      <xdr:spPr>
        <a:xfrm>
          <a:off x="12623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市債の新規発行の抑制等により、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ポイント減少（改善）となり、埼玉県平均及び全国平均を下回っているものの、依然として類似団体平均を上回っている状況にある。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今後も、市債の新規発行の抑制及び普通交付税の基準財政需要額に算入される地方債の活用並びに補償金等の生じない借換債の繰上償還を推進し、後年度の財政負担の減少に努めていく。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96520</xdr:rowOff>
    </xdr:from>
    <xdr:to>
      <xdr:col>24</xdr:col>
      <xdr:colOff>25400</xdr:colOff>
      <xdr:row>77</xdr:row>
      <xdr:rowOff>1270</xdr:rowOff>
    </xdr:to>
    <xdr:cxnSp macro="">
      <xdr:nvCxnSpPr>
        <xdr:cNvPr id="371" name="直線コネクタ 370"/>
        <xdr:cNvCxnSpPr/>
      </xdr:nvCxnSpPr>
      <xdr:spPr>
        <a:xfrm flipV="1">
          <a:off x="3987800" y="131267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16527</xdr:rowOff>
    </xdr:from>
    <xdr:ext cx="762000" cy="259045"/>
    <xdr:sp macro="" textlink="">
      <xdr:nvSpPr>
        <xdr:cNvPr id="372" name="公債費平均値テキスト"/>
        <xdr:cNvSpPr txBox="1"/>
      </xdr:nvSpPr>
      <xdr:spPr>
        <a:xfrm>
          <a:off x="4914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31750</xdr:rowOff>
    </xdr:to>
    <xdr:cxnSp macro="">
      <xdr:nvCxnSpPr>
        <xdr:cNvPr id="374" name="直線コネクタ 373"/>
        <xdr:cNvCxnSpPr/>
      </xdr:nvCxnSpPr>
      <xdr:spPr>
        <a:xfrm flipV="1">
          <a:off x="3098800" y="13202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6" name="テキスト ボックス 375"/>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46989</xdr:rowOff>
    </xdr:to>
    <xdr:cxnSp macro="">
      <xdr:nvCxnSpPr>
        <xdr:cNvPr id="377" name="直線コネクタ 376"/>
        <xdr:cNvCxnSpPr/>
      </xdr:nvCxnSpPr>
      <xdr:spPr>
        <a:xfrm flipV="1">
          <a:off x="2209800" y="132334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157497</xdr:rowOff>
    </xdr:from>
    <xdr:ext cx="762000" cy="259045"/>
    <xdr:sp macro="" textlink="">
      <xdr:nvSpPr>
        <xdr:cNvPr id="379" name="テキスト ボックス 378"/>
        <xdr:cNvSpPr txBox="1"/>
      </xdr:nvSpPr>
      <xdr:spPr>
        <a:xfrm>
          <a:off x="2717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69850</xdr:rowOff>
    </xdr:to>
    <xdr:cxnSp macro="">
      <xdr:nvCxnSpPr>
        <xdr:cNvPr id="380" name="直線コネクタ 379"/>
        <xdr:cNvCxnSpPr/>
      </xdr:nvCxnSpPr>
      <xdr:spPr>
        <a:xfrm flipV="1">
          <a:off x="1320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157497</xdr:rowOff>
    </xdr:from>
    <xdr:ext cx="762000" cy="259045"/>
    <xdr:sp macro="" textlink="">
      <xdr:nvSpPr>
        <xdr:cNvPr id="382" name="テキスト ボックス 381"/>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84" name="テキスト ボックス 383"/>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90" name="楕円 389"/>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17797</xdr:rowOff>
    </xdr:from>
    <xdr:ext cx="762000" cy="259045"/>
    <xdr:sp macro="" textlink="">
      <xdr:nvSpPr>
        <xdr:cNvPr id="391" name="公債費該当値テキスト"/>
        <xdr:cNvSpPr txBox="1"/>
      </xdr:nvSpPr>
      <xdr:spPr>
        <a:xfrm>
          <a:off x="4914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2" name="楕円 391"/>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93" name="テキスト ボックス 392"/>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152400</xdr:rowOff>
    </xdr:from>
    <xdr:to>
      <xdr:col>15</xdr:col>
      <xdr:colOff>149225</xdr:colOff>
      <xdr:row>77</xdr:row>
      <xdr:rowOff>82550</xdr:rowOff>
    </xdr:to>
    <xdr:sp macro="" textlink="">
      <xdr:nvSpPr>
        <xdr:cNvPr id="394" name="楕円 393"/>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95" name="テキスト ボックス 394"/>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6" name="楕円 395"/>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97" name="テキスト ボックス 396"/>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8" name="楕円 397"/>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99" name="テキスト ボックス 39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類似団体平均、埼玉県平均及び全国平均を下回っており、財政の弾力性があると見込まれる。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引き続き市税等の自主財源の確保や経常経費の削減に努めていく。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76</xdr:row>
      <xdr:rowOff>165100</xdr:rowOff>
    </xdr:to>
    <xdr:cxnSp macro="">
      <xdr:nvCxnSpPr>
        <xdr:cNvPr id="432" name="直線コネクタ 431"/>
        <xdr:cNvCxnSpPr/>
      </xdr:nvCxnSpPr>
      <xdr:spPr>
        <a:xfrm flipV="1">
          <a:off x="15671800" y="1299718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52088</xdr:rowOff>
    </xdr:from>
    <xdr:ext cx="762000" cy="259045"/>
    <xdr:sp macro="" textlink="">
      <xdr:nvSpPr>
        <xdr:cNvPr id="433" name="公債費以外平均値テキスト"/>
        <xdr:cNvSpPr txBox="1"/>
      </xdr:nvSpPr>
      <xdr:spPr>
        <a:xfrm>
          <a:off x="16598900" y="13253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165100</xdr:rowOff>
    </xdr:to>
    <xdr:cxnSp macro="">
      <xdr:nvCxnSpPr>
        <xdr:cNvPr id="435" name="直線コネクタ 434"/>
        <xdr:cNvCxnSpPr/>
      </xdr:nvCxnSpPr>
      <xdr:spPr>
        <a:xfrm>
          <a:off x="14782800" y="1315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37" name="テキスト ボックス 436"/>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66039</xdr:rowOff>
    </xdr:from>
    <xdr:to>
      <xdr:col>73</xdr:col>
      <xdr:colOff>180975</xdr:colOff>
      <xdr:row>76</xdr:row>
      <xdr:rowOff>127000</xdr:rowOff>
    </xdr:to>
    <xdr:cxnSp macro="">
      <xdr:nvCxnSpPr>
        <xdr:cNvPr id="438" name="直線コネクタ 437"/>
        <xdr:cNvCxnSpPr/>
      </xdr:nvCxnSpPr>
      <xdr:spPr>
        <a:xfrm>
          <a:off x="13893800" y="13096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135907</xdr:rowOff>
    </xdr:from>
    <xdr:ext cx="762000" cy="259045"/>
    <xdr:sp macro="" textlink="">
      <xdr:nvSpPr>
        <xdr:cNvPr id="440" name="テキスト ボックス 439"/>
        <xdr:cNvSpPr txBox="1"/>
      </xdr:nvSpPr>
      <xdr:spPr>
        <a:xfrm>
          <a:off x="14401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76</xdr:row>
      <xdr:rowOff>66039</xdr:rowOff>
    </xdr:to>
    <xdr:cxnSp macro="">
      <xdr:nvCxnSpPr>
        <xdr:cNvPr id="441" name="直線コネクタ 440"/>
        <xdr:cNvCxnSpPr/>
      </xdr:nvCxnSpPr>
      <xdr:spPr>
        <a:xfrm>
          <a:off x="13004800" y="13088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67327</xdr:rowOff>
    </xdr:from>
    <xdr:ext cx="762000" cy="259045"/>
    <xdr:sp macro="" textlink="">
      <xdr:nvSpPr>
        <xdr:cNvPr id="443" name="テキスト ボックス 442"/>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51" name="楕円 450"/>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2" name="公債費以外該当値テキスト"/>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53" name="楕円 452"/>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54" name="テキスト ボックス 453"/>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55" name="楕円 454"/>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56" name="テキスト ボックス 455"/>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15239</xdr:rowOff>
    </xdr:from>
    <xdr:to>
      <xdr:col>69</xdr:col>
      <xdr:colOff>142875</xdr:colOff>
      <xdr:row>76</xdr:row>
      <xdr:rowOff>116839</xdr:rowOff>
    </xdr:to>
    <xdr:sp macro="" textlink="">
      <xdr:nvSpPr>
        <xdr:cNvPr id="457" name="楕円 456"/>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127017</xdr:rowOff>
    </xdr:from>
    <xdr:ext cx="762000" cy="259045"/>
    <xdr:sp macro="" textlink="">
      <xdr:nvSpPr>
        <xdr:cNvPr id="458" name="テキスト ボックス 457"/>
        <xdr:cNvSpPr txBox="1"/>
      </xdr:nvSpPr>
      <xdr:spPr>
        <a:xfrm>
          <a:off x="13512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9" name="楕円 458"/>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60" name="テキスト ボックス 459"/>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146370</xdr:rowOff>
    </xdr:from>
    <xdr:to>
      <xdr:col>29</xdr:col>
      <xdr:colOff>127000</xdr:colOff>
      <xdr:row>16</xdr:row>
      <xdr:rowOff>164521</xdr:rowOff>
    </xdr:to>
    <xdr:cxnSp macro="">
      <xdr:nvCxnSpPr>
        <xdr:cNvPr id="48" name="直線コネクタ 47"/>
        <xdr:cNvCxnSpPr/>
      </xdr:nvCxnSpPr>
      <xdr:spPr bwMode="auto">
        <a:xfrm>
          <a:off x="5003800" y="2937195"/>
          <a:ext cx="647700" cy="181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146370</xdr:rowOff>
    </xdr:from>
    <xdr:to>
      <xdr:col>26</xdr:col>
      <xdr:colOff>50800</xdr:colOff>
      <xdr:row>16</xdr:row>
      <xdr:rowOff>152131</xdr:rowOff>
    </xdr:to>
    <xdr:cxnSp macro="">
      <xdr:nvCxnSpPr>
        <xdr:cNvPr id="51" name="直線コネクタ 50"/>
        <xdr:cNvCxnSpPr/>
      </xdr:nvCxnSpPr>
      <xdr:spPr bwMode="auto">
        <a:xfrm flipV="1">
          <a:off x="4305300" y="2937195"/>
          <a:ext cx="698500" cy="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11960</xdr:rowOff>
    </xdr:from>
    <xdr:ext cx="736600" cy="259045"/>
    <xdr:sp macro="" textlink="">
      <xdr:nvSpPr>
        <xdr:cNvPr id="53" name="テキスト ボックス 52"/>
        <xdr:cNvSpPr txBox="1"/>
      </xdr:nvSpPr>
      <xdr:spPr>
        <a:xfrm>
          <a:off x="4622800" y="2974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149159</xdr:rowOff>
    </xdr:from>
    <xdr:to>
      <xdr:col>22</xdr:col>
      <xdr:colOff>114300</xdr:colOff>
      <xdr:row>16</xdr:row>
      <xdr:rowOff>152131</xdr:rowOff>
    </xdr:to>
    <xdr:cxnSp macro="">
      <xdr:nvCxnSpPr>
        <xdr:cNvPr id="54" name="直線コネクタ 53"/>
        <xdr:cNvCxnSpPr/>
      </xdr:nvCxnSpPr>
      <xdr:spPr bwMode="auto">
        <a:xfrm>
          <a:off x="3606800" y="2939984"/>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40901</xdr:rowOff>
    </xdr:from>
    <xdr:ext cx="762000" cy="259045"/>
    <xdr:sp macro="" textlink="">
      <xdr:nvSpPr>
        <xdr:cNvPr id="56" name="テキスト ボックス 55"/>
        <xdr:cNvSpPr txBox="1"/>
      </xdr:nvSpPr>
      <xdr:spPr>
        <a:xfrm>
          <a:off x="3924300" y="300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149159</xdr:rowOff>
    </xdr:from>
    <xdr:to>
      <xdr:col>18</xdr:col>
      <xdr:colOff>177800</xdr:colOff>
      <xdr:row>17</xdr:row>
      <xdr:rowOff>12182</xdr:rowOff>
    </xdr:to>
    <xdr:cxnSp macro="">
      <xdr:nvCxnSpPr>
        <xdr:cNvPr id="57" name="直線コネクタ 56"/>
        <xdr:cNvCxnSpPr/>
      </xdr:nvCxnSpPr>
      <xdr:spPr bwMode="auto">
        <a:xfrm flipV="1">
          <a:off x="2908300" y="2939984"/>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113721</xdr:rowOff>
    </xdr:from>
    <xdr:to>
      <xdr:col>29</xdr:col>
      <xdr:colOff>177800</xdr:colOff>
      <xdr:row>17</xdr:row>
      <xdr:rowOff>43871</xdr:rowOff>
    </xdr:to>
    <xdr:sp macro="" textlink="">
      <xdr:nvSpPr>
        <xdr:cNvPr id="67" name="楕円 66"/>
        <xdr:cNvSpPr/>
      </xdr:nvSpPr>
      <xdr:spPr bwMode="auto">
        <a:xfrm>
          <a:off x="5600700" y="29045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85798</xdr:rowOff>
    </xdr:from>
    <xdr:ext cx="762000" cy="259045"/>
    <xdr:sp macro="" textlink="">
      <xdr:nvSpPr>
        <xdr:cNvPr id="68" name="人口1人当たり決算額の推移該当値テキスト130"/>
        <xdr:cNvSpPr txBox="1"/>
      </xdr:nvSpPr>
      <xdr:spPr>
        <a:xfrm>
          <a:off x="5740400" y="287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95570</xdr:rowOff>
    </xdr:from>
    <xdr:to>
      <xdr:col>26</xdr:col>
      <xdr:colOff>101600</xdr:colOff>
      <xdr:row>17</xdr:row>
      <xdr:rowOff>25720</xdr:rowOff>
    </xdr:to>
    <xdr:sp macro="" textlink="">
      <xdr:nvSpPr>
        <xdr:cNvPr id="69" name="楕円 68"/>
        <xdr:cNvSpPr/>
      </xdr:nvSpPr>
      <xdr:spPr bwMode="auto">
        <a:xfrm>
          <a:off x="4953000" y="2886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35897</xdr:rowOff>
    </xdr:from>
    <xdr:ext cx="736600" cy="259045"/>
    <xdr:sp macro="" textlink="">
      <xdr:nvSpPr>
        <xdr:cNvPr id="70" name="テキスト ボックス 69"/>
        <xdr:cNvSpPr txBox="1"/>
      </xdr:nvSpPr>
      <xdr:spPr>
        <a:xfrm>
          <a:off x="4622800" y="2655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101331</xdr:rowOff>
    </xdr:from>
    <xdr:to>
      <xdr:col>22</xdr:col>
      <xdr:colOff>165100</xdr:colOff>
      <xdr:row>17</xdr:row>
      <xdr:rowOff>31481</xdr:rowOff>
    </xdr:to>
    <xdr:sp macro="" textlink="">
      <xdr:nvSpPr>
        <xdr:cNvPr id="71" name="楕円 70"/>
        <xdr:cNvSpPr/>
      </xdr:nvSpPr>
      <xdr:spPr bwMode="auto">
        <a:xfrm>
          <a:off x="4254500" y="2892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41658</xdr:rowOff>
    </xdr:from>
    <xdr:ext cx="762000" cy="259045"/>
    <xdr:sp macro="" textlink="">
      <xdr:nvSpPr>
        <xdr:cNvPr id="72" name="テキスト ボックス 71"/>
        <xdr:cNvSpPr txBox="1"/>
      </xdr:nvSpPr>
      <xdr:spPr>
        <a:xfrm>
          <a:off x="3924300" y="266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98359</xdr:rowOff>
    </xdr:from>
    <xdr:to>
      <xdr:col>19</xdr:col>
      <xdr:colOff>38100</xdr:colOff>
      <xdr:row>17</xdr:row>
      <xdr:rowOff>28509</xdr:rowOff>
    </xdr:to>
    <xdr:sp macro="" textlink="">
      <xdr:nvSpPr>
        <xdr:cNvPr id="73" name="楕円 72"/>
        <xdr:cNvSpPr/>
      </xdr:nvSpPr>
      <xdr:spPr bwMode="auto">
        <a:xfrm>
          <a:off x="3556000" y="2889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13286</xdr:rowOff>
    </xdr:from>
    <xdr:ext cx="762000" cy="259045"/>
    <xdr:sp macro="" textlink="">
      <xdr:nvSpPr>
        <xdr:cNvPr id="74" name="テキスト ボックス 73"/>
        <xdr:cNvSpPr txBox="1"/>
      </xdr:nvSpPr>
      <xdr:spPr>
        <a:xfrm>
          <a:off x="3225800" y="2975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132832</xdr:rowOff>
    </xdr:from>
    <xdr:to>
      <xdr:col>15</xdr:col>
      <xdr:colOff>101600</xdr:colOff>
      <xdr:row>17</xdr:row>
      <xdr:rowOff>62982</xdr:rowOff>
    </xdr:to>
    <xdr:sp macro="" textlink="">
      <xdr:nvSpPr>
        <xdr:cNvPr id="75" name="楕円 74"/>
        <xdr:cNvSpPr/>
      </xdr:nvSpPr>
      <xdr:spPr bwMode="auto">
        <a:xfrm>
          <a:off x="2857500" y="292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47759</xdr:rowOff>
    </xdr:from>
    <xdr:ext cx="762000" cy="259045"/>
    <xdr:sp macro="" textlink="">
      <xdr:nvSpPr>
        <xdr:cNvPr id="76" name="テキスト ボックス 75"/>
        <xdr:cNvSpPr txBox="1"/>
      </xdr:nvSpPr>
      <xdr:spPr>
        <a:xfrm>
          <a:off x="2527300" y="301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205986</xdr:rowOff>
    </xdr:from>
    <xdr:ext cx="762000" cy="259045"/>
    <xdr:sp macro="" textlink="">
      <xdr:nvSpPr>
        <xdr:cNvPr id="105" name="人口1人当たり決算額の推移最小値テキスト445"/>
        <xdr:cNvSpPr txBox="1"/>
      </xdr:nvSpPr>
      <xdr:spPr>
        <a:xfrm>
          <a:off x="5740400" y="73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155232</xdr:rowOff>
    </xdr:from>
    <xdr:to>
      <xdr:col>29</xdr:col>
      <xdr:colOff>127000</xdr:colOff>
      <xdr:row>35</xdr:row>
      <xdr:rowOff>207925</xdr:rowOff>
    </xdr:to>
    <xdr:cxnSp macro="">
      <xdr:nvCxnSpPr>
        <xdr:cNvPr id="109" name="直線コネクタ 108"/>
        <xdr:cNvCxnSpPr/>
      </xdr:nvCxnSpPr>
      <xdr:spPr bwMode="auto">
        <a:xfrm>
          <a:off x="5003800" y="6765582"/>
          <a:ext cx="647700" cy="52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250931</xdr:rowOff>
    </xdr:from>
    <xdr:ext cx="762000" cy="259045"/>
    <xdr:sp macro="" textlink="">
      <xdr:nvSpPr>
        <xdr:cNvPr id="110" name="人口1人当たり決算額の推移平均値テキスト445"/>
        <xdr:cNvSpPr txBox="1"/>
      </xdr:nvSpPr>
      <xdr:spPr>
        <a:xfrm>
          <a:off x="5740400" y="686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155232</xdr:rowOff>
    </xdr:from>
    <xdr:to>
      <xdr:col>26</xdr:col>
      <xdr:colOff>50800</xdr:colOff>
      <xdr:row>35</xdr:row>
      <xdr:rowOff>160871</xdr:rowOff>
    </xdr:to>
    <xdr:cxnSp macro="">
      <xdr:nvCxnSpPr>
        <xdr:cNvPr id="112" name="直線コネクタ 111"/>
        <xdr:cNvCxnSpPr/>
      </xdr:nvCxnSpPr>
      <xdr:spPr bwMode="auto">
        <a:xfrm flipV="1">
          <a:off x="4305300" y="6765582"/>
          <a:ext cx="698500" cy="5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10825</xdr:rowOff>
    </xdr:from>
    <xdr:ext cx="736600" cy="259045"/>
    <xdr:sp macro="" textlink="">
      <xdr:nvSpPr>
        <xdr:cNvPr id="114" name="テキスト ボックス 113"/>
        <xdr:cNvSpPr txBox="1"/>
      </xdr:nvSpPr>
      <xdr:spPr>
        <a:xfrm>
          <a:off x="4622800" y="696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137668</xdr:rowOff>
    </xdr:from>
    <xdr:to>
      <xdr:col>22</xdr:col>
      <xdr:colOff>114300</xdr:colOff>
      <xdr:row>35</xdr:row>
      <xdr:rowOff>160871</xdr:rowOff>
    </xdr:to>
    <xdr:cxnSp macro="">
      <xdr:nvCxnSpPr>
        <xdr:cNvPr id="115" name="直線コネクタ 114"/>
        <xdr:cNvCxnSpPr/>
      </xdr:nvCxnSpPr>
      <xdr:spPr bwMode="auto">
        <a:xfrm>
          <a:off x="3606800" y="6748018"/>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22521</xdr:rowOff>
    </xdr:from>
    <xdr:ext cx="762000" cy="259045"/>
    <xdr:sp macro="" textlink="">
      <xdr:nvSpPr>
        <xdr:cNvPr id="117" name="テキスト ボックス 116"/>
        <xdr:cNvSpPr txBox="1"/>
      </xdr:nvSpPr>
      <xdr:spPr>
        <a:xfrm>
          <a:off x="3924300" y="697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85433</xdr:rowOff>
    </xdr:from>
    <xdr:to>
      <xdr:col>18</xdr:col>
      <xdr:colOff>177800</xdr:colOff>
      <xdr:row>35</xdr:row>
      <xdr:rowOff>137668</xdr:rowOff>
    </xdr:to>
    <xdr:cxnSp macro="">
      <xdr:nvCxnSpPr>
        <xdr:cNvPr id="118" name="直線コネクタ 117"/>
        <xdr:cNvCxnSpPr/>
      </xdr:nvCxnSpPr>
      <xdr:spPr bwMode="auto">
        <a:xfrm>
          <a:off x="2908300" y="6695783"/>
          <a:ext cx="698500" cy="52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18025</xdr:rowOff>
    </xdr:from>
    <xdr:ext cx="762000" cy="259045"/>
    <xdr:sp macro="" textlink="">
      <xdr:nvSpPr>
        <xdr:cNvPr id="120" name="テキスト ボックス 119"/>
        <xdr:cNvSpPr txBox="1"/>
      </xdr:nvSpPr>
      <xdr:spPr>
        <a:xfrm>
          <a:off x="3225800" y="697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16425</xdr:rowOff>
    </xdr:from>
    <xdr:ext cx="762000" cy="259045"/>
    <xdr:sp macro="" textlink="">
      <xdr:nvSpPr>
        <xdr:cNvPr id="122" name="テキスト ボックス 121"/>
        <xdr:cNvSpPr txBox="1"/>
      </xdr:nvSpPr>
      <xdr:spPr>
        <a:xfrm>
          <a:off x="2527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157125</xdr:rowOff>
    </xdr:from>
    <xdr:to>
      <xdr:col>29</xdr:col>
      <xdr:colOff>177800</xdr:colOff>
      <xdr:row>35</xdr:row>
      <xdr:rowOff>258725</xdr:rowOff>
    </xdr:to>
    <xdr:sp macro="" textlink="">
      <xdr:nvSpPr>
        <xdr:cNvPr id="128" name="楕円 127"/>
        <xdr:cNvSpPr/>
      </xdr:nvSpPr>
      <xdr:spPr bwMode="auto">
        <a:xfrm>
          <a:off x="5600700" y="676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2202</xdr:rowOff>
    </xdr:from>
    <xdr:ext cx="762000" cy="259045"/>
    <xdr:sp macro="" textlink="">
      <xdr:nvSpPr>
        <xdr:cNvPr id="129" name="人口1人当たり決算額の推移該当値テキスト445"/>
        <xdr:cNvSpPr txBox="1"/>
      </xdr:nvSpPr>
      <xdr:spPr>
        <a:xfrm>
          <a:off x="5740400" y="661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104432</xdr:rowOff>
    </xdr:from>
    <xdr:to>
      <xdr:col>26</xdr:col>
      <xdr:colOff>101600</xdr:colOff>
      <xdr:row>35</xdr:row>
      <xdr:rowOff>206032</xdr:rowOff>
    </xdr:to>
    <xdr:sp macro="" textlink="">
      <xdr:nvSpPr>
        <xdr:cNvPr id="130" name="楕円 129"/>
        <xdr:cNvSpPr/>
      </xdr:nvSpPr>
      <xdr:spPr bwMode="auto">
        <a:xfrm>
          <a:off x="4953000" y="6714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216209</xdr:rowOff>
    </xdr:from>
    <xdr:ext cx="736600" cy="259045"/>
    <xdr:sp macro="" textlink="">
      <xdr:nvSpPr>
        <xdr:cNvPr id="131" name="テキスト ボックス 130"/>
        <xdr:cNvSpPr txBox="1"/>
      </xdr:nvSpPr>
      <xdr:spPr>
        <a:xfrm>
          <a:off x="4622800" y="6483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110071</xdr:rowOff>
    </xdr:from>
    <xdr:to>
      <xdr:col>22</xdr:col>
      <xdr:colOff>165100</xdr:colOff>
      <xdr:row>35</xdr:row>
      <xdr:rowOff>211671</xdr:rowOff>
    </xdr:to>
    <xdr:sp macro="" textlink="">
      <xdr:nvSpPr>
        <xdr:cNvPr id="132" name="楕円 131"/>
        <xdr:cNvSpPr/>
      </xdr:nvSpPr>
      <xdr:spPr bwMode="auto">
        <a:xfrm>
          <a:off x="4254500" y="6720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221848</xdr:rowOff>
    </xdr:from>
    <xdr:ext cx="762000" cy="259045"/>
    <xdr:sp macro="" textlink="">
      <xdr:nvSpPr>
        <xdr:cNvPr id="133" name="テキスト ボックス 132"/>
        <xdr:cNvSpPr txBox="1"/>
      </xdr:nvSpPr>
      <xdr:spPr>
        <a:xfrm>
          <a:off x="3924300" y="6489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86868</xdr:rowOff>
    </xdr:from>
    <xdr:to>
      <xdr:col>19</xdr:col>
      <xdr:colOff>38100</xdr:colOff>
      <xdr:row>35</xdr:row>
      <xdr:rowOff>188468</xdr:rowOff>
    </xdr:to>
    <xdr:sp macro="" textlink="">
      <xdr:nvSpPr>
        <xdr:cNvPr id="134" name="楕円 133"/>
        <xdr:cNvSpPr/>
      </xdr:nvSpPr>
      <xdr:spPr bwMode="auto">
        <a:xfrm>
          <a:off x="3556000" y="6697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198645</xdr:rowOff>
    </xdr:from>
    <xdr:ext cx="762000" cy="259045"/>
    <xdr:sp macro="" textlink="">
      <xdr:nvSpPr>
        <xdr:cNvPr id="135" name="テキスト ボックス 134"/>
        <xdr:cNvSpPr txBox="1"/>
      </xdr:nvSpPr>
      <xdr:spPr>
        <a:xfrm>
          <a:off x="3225800" y="646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34633</xdr:rowOff>
    </xdr:from>
    <xdr:to>
      <xdr:col>15</xdr:col>
      <xdr:colOff>101600</xdr:colOff>
      <xdr:row>35</xdr:row>
      <xdr:rowOff>136233</xdr:rowOff>
    </xdr:to>
    <xdr:sp macro="" textlink="">
      <xdr:nvSpPr>
        <xdr:cNvPr id="136" name="楕円 135"/>
        <xdr:cNvSpPr/>
      </xdr:nvSpPr>
      <xdr:spPr bwMode="auto">
        <a:xfrm>
          <a:off x="2857500" y="664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146410</xdr:rowOff>
    </xdr:from>
    <xdr:ext cx="762000" cy="259045"/>
    <xdr:sp macro="" textlink="">
      <xdr:nvSpPr>
        <xdr:cNvPr id="137" name="テキスト ボックス 136"/>
        <xdr:cNvSpPr txBox="1"/>
      </xdr:nvSpPr>
      <xdr:spPr>
        <a:xfrm>
          <a:off x="2527300" y="641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152,506
149,303
82.41
70,974,439
68,505,800
1,724,430
31,301,335
43,248,567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53327</xdr:rowOff>
    </xdr:from>
    <xdr:to>
      <xdr:col>24</xdr:col>
      <xdr:colOff>63500</xdr:colOff>
      <xdr:row>37</xdr:row>
      <xdr:rowOff>147739</xdr:rowOff>
    </xdr:to>
    <xdr:cxnSp macro="">
      <xdr:nvCxnSpPr>
        <xdr:cNvPr id="61" name="直線コネクタ 60"/>
        <xdr:cNvCxnSpPr/>
      </xdr:nvCxnSpPr>
      <xdr:spPr>
        <a:xfrm flipV="1">
          <a:off x="3797300" y="6396977"/>
          <a:ext cx="838200" cy="9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85145</xdr:rowOff>
    </xdr:from>
    <xdr:ext cx="534377" cy="259045"/>
    <xdr:sp macro="" textlink="">
      <xdr:nvSpPr>
        <xdr:cNvPr id="62" name="人件費平均値テキスト"/>
        <xdr:cNvSpPr txBox="1"/>
      </xdr:nvSpPr>
      <xdr:spPr>
        <a:xfrm>
          <a:off x="4686300" y="5742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117983</xdr:rowOff>
    </xdr:from>
    <xdr:to>
      <xdr:col>19</xdr:col>
      <xdr:colOff>177800</xdr:colOff>
      <xdr:row>37</xdr:row>
      <xdr:rowOff>147739</xdr:rowOff>
    </xdr:to>
    <xdr:cxnSp macro="">
      <xdr:nvCxnSpPr>
        <xdr:cNvPr id="64" name="直線コネクタ 63"/>
        <xdr:cNvCxnSpPr/>
      </xdr:nvCxnSpPr>
      <xdr:spPr>
        <a:xfrm>
          <a:off x="2908300" y="6461633"/>
          <a:ext cx="889000" cy="2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117983</xdr:rowOff>
    </xdr:from>
    <xdr:to>
      <xdr:col>15</xdr:col>
      <xdr:colOff>50800</xdr:colOff>
      <xdr:row>37</xdr:row>
      <xdr:rowOff>136347</xdr:rowOff>
    </xdr:to>
    <xdr:cxnSp macro="">
      <xdr:nvCxnSpPr>
        <xdr:cNvPr id="67" name="直線コネクタ 66"/>
        <xdr:cNvCxnSpPr/>
      </xdr:nvCxnSpPr>
      <xdr:spPr>
        <a:xfrm flipV="1">
          <a:off x="2019300" y="6461633"/>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118478</xdr:rowOff>
    </xdr:from>
    <xdr:to>
      <xdr:col>10</xdr:col>
      <xdr:colOff>114300</xdr:colOff>
      <xdr:row>37</xdr:row>
      <xdr:rowOff>136347</xdr:rowOff>
    </xdr:to>
    <xdr:cxnSp macro="">
      <xdr:nvCxnSpPr>
        <xdr:cNvPr id="70" name="直線コネクタ 69"/>
        <xdr:cNvCxnSpPr/>
      </xdr:nvCxnSpPr>
      <xdr:spPr>
        <a:xfrm>
          <a:off x="1130300" y="6462128"/>
          <a:ext cx="889000" cy="1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2527</xdr:rowOff>
    </xdr:from>
    <xdr:to>
      <xdr:col>24</xdr:col>
      <xdr:colOff>114300</xdr:colOff>
      <xdr:row>37</xdr:row>
      <xdr:rowOff>104127</xdr:rowOff>
    </xdr:to>
    <xdr:sp macro="" textlink="">
      <xdr:nvSpPr>
        <xdr:cNvPr id="80" name="楕円 79"/>
        <xdr:cNvSpPr/>
      </xdr:nvSpPr>
      <xdr:spPr>
        <a:xfrm>
          <a:off x="4584700" y="634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152404</xdr:rowOff>
    </xdr:from>
    <xdr:ext cx="534377" cy="259045"/>
    <xdr:sp macro="" textlink="">
      <xdr:nvSpPr>
        <xdr:cNvPr id="81" name="人件費該当値テキスト"/>
        <xdr:cNvSpPr txBox="1"/>
      </xdr:nvSpPr>
      <xdr:spPr>
        <a:xfrm>
          <a:off x="4686300" y="632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96939</xdr:rowOff>
    </xdr:from>
    <xdr:to>
      <xdr:col>20</xdr:col>
      <xdr:colOff>38100</xdr:colOff>
      <xdr:row>38</xdr:row>
      <xdr:rowOff>27089</xdr:rowOff>
    </xdr:to>
    <xdr:sp macro="" textlink="">
      <xdr:nvSpPr>
        <xdr:cNvPr id="82" name="楕円 81"/>
        <xdr:cNvSpPr/>
      </xdr:nvSpPr>
      <xdr:spPr>
        <a:xfrm>
          <a:off x="3746500" y="644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18216</xdr:rowOff>
    </xdr:from>
    <xdr:ext cx="534377" cy="259045"/>
    <xdr:sp macro="" textlink="">
      <xdr:nvSpPr>
        <xdr:cNvPr id="83" name="テキスト ボックス 82"/>
        <xdr:cNvSpPr txBox="1"/>
      </xdr:nvSpPr>
      <xdr:spPr>
        <a:xfrm>
          <a:off x="3530111" y="653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67183</xdr:rowOff>
    </xdr:from>
    <xdr:to>
      <xdr:col>15</xdr:col>
      <xdr:colOff>101600</xdr:colOff>
      <xdr:row>37</xdr:row>
      <xdr:rowOff>168783</xdr:rowOff>
    </xdr:to>
    <xdr:sp macro="" textlink="">
      <xdr:nvSpPr>
        <xdr:cNvPr id="84" name="楕円 83"/>
        <xdr:cNvSpPr/>
      </xdr:nvSpPr>
      <xdr:spPr>
        <a:xfrm>
          <a:off x="28575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159910</xdr:rowOff>
    </xdr:from>
    <xdr:ext cx="534377" cy="259045"/>
    <xdr:sp macro="" textlink="">
      <xdr:nvSpPr>
        <xdr:cNvPr id="85" name="テキスト ボックス 84"/>
        <xdr:cNvSpPr txBox="1"/>
      </xdr:nvSpPr>
      <xdr:spPr>
        <a:xfrm>
          <a:off x="2641111" y="650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85547</xdr:rowOff>
    </xdr:from>
    <xdr:to>
      <xdr:col>10</xdr:col>
      <xdr:colOff>165100</xdr:colOff>
      <xdr:row>38</xdr:row>
      <xdr:rowOff>15697</xdr:rowOff>
    </xdr:to>
    <xdr:sp macro="" textlink="">
      <xdr:nvSpPr>
        <xdr:cNvPr id="86" name="楕円 85"/>
        <xdr:cNvSpPr/>
      </xdr:nvSpPr>
      <xdr:spPr>
        <a:xfrm>
          <a:off x="1968500" y="64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6824</xdr:rowOff>
    </xdr:from>
    <xdr:ext cx="534377" cy="259045"/>
    <xdr:sp macro="" textlink="">
      <xdr:nvSpPr>
        <xdr:cNvPr id="87" name="テキスト ボックス 86"/>
        <xdr:cNvSpPr txBox="1"/>
      </xdr:nvSpPr>
      <xdr:spPr>
        <a:xfrm>
          <a:off x="1752111" y="652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67678</xdr:rowOff>
    </xdr:from>
    <xdr:to>
      <xdr:col>6</xdr:col>
      <xdr:colOff>38100</xdr:colOff>
      <xdr:row>37</xdr:row>
      <xdr:rowOff>169278</xdr:rowOff>
    </xdr:to>
    <xdr:sp macro="" textlink="">
      <xdr:nvSpPr>
        <xdr:cNvPr id="88" name="楕円 87"/>
        <xdr:cNvSpPr/>
      </xdr:nvSpPr>
      <xdr:spPr>
        <a:xfrm>
          <a:off x="1079500" y="64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160405</xdr:rowOff>
    </xdr:from>
    <xdr:ext cx="534377" cy="259045"/>
    <xdr:sp macro="" textlink="">
      <xdr:nvSpPr>
        <xdr:cNvPr id="89" name="テキスト ボックス 88"/>
        <xdr:cNvSpPr txBox="1"/>
      </xdr:nvSpPr>
      <xdr:spPr>
        <a:xfrm>
          <a:off x="863111" y="650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52718</xdr:rowOff>
    </xdr:from>
    <xdr:to>
      <xdr:col>24</xdr:col>
      <xdr:colOff>63500</xdr:colOff>
      <xdr:row>57</xdr:row>
      <xdr:rowOff>3389</xdr:rowOff>
    </xdr:to>
    <xdr:cxnSp macro="">
      <xdr:nvCxnSpPr>
        <xdr:cNvPr id="121" name="直線コネクタ 120"/>
        <xdr:cNvCxnSpPr/>
      </xdr:nvCxnSpPr>
      <xdr:spPr>
        <a:xfrm flipV="1">
          <a:off x="3797300" y="9653918"/>
          <a:ext cx="838200" cy="12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3389</xdr:rowOff>
    </xdr:from>
    <xdr:to>
      <xdr:col>19</xdr:col>
      <xdr:colOff>177800</xdr:colOff>
      <xdr:row>57</xdr:row>
      <xdr:rowOff>59837</xdr:rowOff>
    </xdr:to>
    <xdr:cxnSp macro="">
      <xdr:nvCxnSpPr>
        <xdr:cNvPr id="124" name="直線コネクタ 123"/>
        <xdr:cNvCxnSpPr/>
      </xdr:nvCxnSpPr>
      <xdr:spPr>
        <a:xfrm flipV="1">
          <a:off x="2908300" y="9776039"/>
          <a:ext cx="889000" cy="5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140602</xdr:rowOff>
    </xdr:from>
    <xdr:ext cx="534377" cy="259045"/>
    <xdr:sp macro="" textlink="">
      <xdr:nvSpPr>
        <xdr:cNvPr id="126" name="テキスト ボックス 125"/>
        <xdr:cNvSpPr txBox="1"/>
      </xdr:nvSpPr>
      <xdr:spPr>
        <a:xfrm>
          <a:off x="3530111" y="93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55200</xdr:rowOff>
    </xdr:from>
    <xdr:to>
      <xdr:col>15</xdr:col>
      <xdr:colOff>50800</xdr:colOff>
      <xdr:row>57</xdr:row>
      <xdr:rowOff>59837</xdr:rowOff>
    </xdr:to>
    <xdr:cxnSp macro="">
      <xdr:nvCxnSpPr>
        <xdr:cNvPr id="127" name="直線コネクタ 126"/>
        <xdr:cNvCxnSpPr/>
      </xdr:nvCxnSpPr>
      <xdr:spPr>
        <a:xfrm>
          <a:off x="2019300" y="9827850"/>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14317</xdr:rowOff>
    </xdr:from>
    <xdr:ext cx="534377" cy="259045"/>
    <xdr:sp macro="" textlink="">
      <xdr:nvSpPr>
        <xdr:cNvPr id="129" name="テキスト ボックス 128"/>
        <xdr:cNvSpPr txBox="1"/>
      </xdr:nvSpPr>
      <xdr:spPr>
        <a:xfrm>
          <a:off x="2641111" y="94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55200</xdr:rowOff>
    </xdr:from>
    <xdr:to>
      <xdr:col>10</xdr:col>
      <xdr:colOff>114300</xdr:colOff>
      <xdr:row>57</xdr:row>
      <xdr:rowOff>74288</xdr:rowOff>
    </xdr:to>
    <xdr:cxnSp macro="">
      <xdr:nvCxnSpPr>
        <xdr:cNvPr id="130" name="直線コネクタ 129"/>
        <xdr:cNvCxnSpPr/>
      </xdr:nvCxnSpPr>
      <xdr:spPr>
        <a:xfrm flipV="1">
          <a:off x="1130300" y="9827850"/>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1918</xdr:rowOff>
    </xdr:from>
    <xdr:to>
      <xdr:col>24</xdr:col>
      <xdr:colOff>114300</xdr:colOff>
      <xdr:row>56</xdr:row>
      <xdr:rowOff>103518</xdr:rowOff>
    </xdr:to>
    <xdr:sp macro="" textlink="">
      <xdr:nvSpPr>
        <xdr:cNvPr id="140" name="楕円 139"/>
        <xdr:cNvSpPr/>
      </xdr:nvSpPr>
      <xdr:spPr>
        <a:xfrm>
          <a:off x="4584700" y="960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151795</xdr:rowOff>
    </xdr:from>
    <xdr:ext cx="534377" cy="259045"/>
    <xdr:sp macro="" textlink="">
      <xdr:nvSpPr>
        <xdr:cNvPr id="141" name="物件費該当値テキスト"/>
        <xdr:cNvSpPr txBox="1"/>
      </xdr:nvSpPr>
      <xdr:spPr>
        <a:xfrm>
          <a:off x="4686300" y="95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124039</xdr:rowOff>
    </xdr:from>
    <xdr:to>
      <xdr:col>20</xdr:col>
      <xdr:colOff>38100</xdr:colOff>
      <xdr:row>57</xdr:row>
      <xdr:rowOff>54189</xdr:rowOff>
    </xdr:to>
    <xdr:sp macro="" textlink="">
      <xdr:nvSpPr>
        <xdr:cNvPr id="142" name="楕円 141"/>
        <xdr:cNvSpPr/>
      </xdr:nvSpPr>
      <xdr:spPr>
        <a:xfrm>
          <a:off x="3746500" y="972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45316</xdr:rowOff>
    </xdr:from>
    <xdr:ext cx="534377" cy="259045"/>
    <xdr:sp macro="" textlink="">
      <xdr:nvSpPr>
        <xdr:cNvPr id="143" name="テキスト ボックス 142"/>
        <xdr:cNvSpPr txBox="1"/>
      </xdr:nvSpPr>
      <xdr:spPr>
        <a:xfrm>
          <a:off x="3530111" y="981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9037</xdr:rowOff>
    </xdr:from>
    <xdr:to>
      <xdr:col>15</xdr:col>
      <xdr:colOff>101600</xdr:colOff>
      <xdr:row>57</xdr:row>
      <xdr:rowOff>110637</xdr:rowOff>
    </xdr:to>
    <xdr:sp macro="" textlink="">
      <xdr:nvSpPr>
        <xdr:cNvPr id="144" name="楕円 143"/>
        <xdr:cNvSpPr/>
      </xdr:nvSpPr>
      <xdr:spPr>
        <a:xfrm>
          <a:off x="2857500" y="978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101764</xdr:rowOff>
    </xdr:from>
    <xdr:ext cx="534377" cy="259045"/>
    <xdr:sp macro="" textlink="">
      <xdr:nvSpPr>
        <xdr:cNvPr id="145" name="テキスト ボックス 144"/>
        <xdr:cNvSpPr txBox="1"/>
      </xdr:nvSpPr>
      <xdr:spPr>
        <a:xfrm>
          <a:off x="2641111" y="98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4400</xdr:rowOff>
    </xdr:from>
    <xdr:to>
      <xdr:col>10</xdr:col>
      <xdr:colOff>165100</xdr:colOff>
      <xdr:row>57</xdr:row>
      <xdr:rowOff>106000</xdr:rowOff>
    </xdr:to>
    <xdr:sp macro="" textlink="">
      <xdr:nvSpPr>
        <xdr:cNvPr id="146" name="楕円 145"/>
        <xdr:cNvSpPr/>
      </xdr:nvSpPr>
      <xdr:spPr>
        <a:xfrm>
          <a:off x="1968500" y="97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97127</xdr:rowOff>
    </xdr:from>
    <xdr:ext cx="534377" cy="259045"/>
    <xdr:sp macro="" textlink="">
      <xdr:nvSpPr>
        <xdr:cNvPr id="147" name="テキスト ボックス 146"/>
        <xdr:cNvSpPr txBox="1"/>
      </xdr:nvSpPr>
      <xdr:spPr>
        <a:xfrm>
          <a:off x="1752111" y="986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23488</xdr:rowOff>
    </xdr:from>
    <xdr:to>
      <xdr:col>6</xdr:col>
      <xdr:colOff>38100</xdr:colOff>
      <xdr:row>57</xdr:row>
      <xdr:rowOff>125088</xdr:rowOff>
    </xdr:to>
    <xdr:sp macro="" textlink="">
      <xdr:nvSpPr>
        <xdr:cNvPr id="148" name="楕円 147"/>
        <xdr:cNvSpPr/>
      </xdr:nvSpPr>
      <xdr:spPr>
        <a:xfrm>
          <a:off x="1079500" y="979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116215</xdr:rowOff>
    </xdr:from>
    <xdr:ext cx="534377" cy="259045"/>
    <xdr:sp macro="" textlink="">
      <xdr:nvSpPr>
        <xdr:cNvPr id="149" name="テキスト ボックス 148"/>
        <xdr:cNvSpPr txBox="1"/>
      </xdr:nvSpPr>
      <xdr:spPr>
        <a:xfrm>
          <a:off x="863111" y="988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112159</xdr:rowOff>
    </xdr:from>
    <xdr:to>
      <xdr:col>24</xdr:col>
      <xdr:colOff>63500</xdr:colOff>
      <xdr:row>78</xdr:row>
      <xdr:rowOff>162669</xdr:rowOff>
    </xdr:to>
    <xdr:cxnSp macro="">
      <xdr:nvCxnSpPr>
        <xdr:cNvPr id="180" name="直線コネクタ 179"/>
        <xdr:cNvCxnSpPr/>
      </xdr:nvCxnSpPr>
      <xdr:spPr>
        <a:xfrm flipV="1">
          <a:off x="3797300" y="13485259"/>
          <a:ext cx="8382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159838</xdr:rowOff>
    </xdr:from>
    <xdr:to>
      <xdr:col>19</xdr:col>
      <xdr:colOff>177800</xdr:colOff>
      <xdr:row>78</xdr:row>
      <xdr:rowOff>162669</xdr:rowOff>
    </xdr:to>
    <xdr:cxnSp macro="">
      <xdr:nvCxnSpPr>
        <xdr:cNvPr id="183" name="直線コネクタ 182"/>
        <xdr:cNvCxnSpPr/>
      </xdr:nvCxnSpPr>
      <xdr:spPr>
        <a:xfrm>
          <a:off x="2908300" y="13532938"/>
          <a:ext cx="889000" cy="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63827</xdr:rowOff>
    </xdr:from>
    <xdr:to>
      <xdr:col>15</xdr:col>
      <xdr:colOff>50800</xdr:colOff>
      <xdr:row>78</xdr:row>
      <xdr:rowOff>159838</xdr:rowOff>
    </xdr:to>
    <xdr:cxnSp macro="">
      <xdr:nvCxnSpPr>
        <xdr:cNvPr id="186" name="直線コネクタ 185"/>
        <xdr:cNvCxnSpPr/>
      </xdr:nvCxnSpPr>
      <xdr:spPr>
        <a:xfrm>
          <a:off x="2019300" y="13436927"/>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25073</xdr:rowOff>
    </xdr:from>
    <xdr:to>
      <xdr:col>10</xdr:col>
      <xdr:colOff>114300</xdr:colOff>
      <xdr:row>78</xdr:row>
      <xdr:rowOff>63827</xdr:rowOff>
    </xdr:to>
    <xdr:cxnSp macro="">
      <xdr:nvCxnSpPr>
        <xdr:cNvPr id="189" name="直線コネクタ 188"/>
        <xdr:cNvCxnSpPr/>
      </xdr:nvCxnSpPr>
      <xdr:spPr>
        <a:xfrm>
          <a:off x="1130300" y="13398173"/>
          <a:ext cx="889000" cy="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61359</xdr:rowOff>
    </xdr:from>
    <xdr:to>
      <xdr:col>24</xdr:col>
      <xdr:colOff>114300</xdr:colOff>
      <xdr:row>78</xdr:row>
      <xdr:rowOff>162959</xdr:rowOff>
    </xdr:to>
    <xdr:sp macro="" textlink="">
      <xdr:nvSpPr>
        <xdr:cNvPr id="199" name="楕円 198"/>
        <xdr:cNvSpPr/>
      </xdr:nvSpPr>
      <xdr:spPr>
        <a:xfrm>
          <a:off x="4584700" y="134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147736</xdr:rowOff>
    </xdr:from>
    <xdr:ext cx="469744" cy="259045"/>
    <xdr:sp macro="" textlink="">
      <xdr:nvSpPr>
        <xdr:cNvPr id="200" name="維持補修費該当値テキスト"/>
        <xdr:cNvSpPr txBox="1"/>
      </xdr:nvSpPr>
      <xdr:spPr>
        <a:xfrm>
          <a:off x="4686300" y="1334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111869</xdr:rowOff>
    </xdr:from>
    <xdr:to>
      <xdr:col>20</xdr:col>
      <xdr:colOff>38100</xdr:colOff>
      <xdr:row>79</xdr:row>
      <xdr:rowOff>42019</xdr:rowOff>
    </xdr:to>
    <xdr:sp macro="" textlink="">
      <xdr:nvSpPr>
        <xdr:cNvPr id="201" name="楕円 200"/>
        <xdr:cNvSpPr/>
      </xdr:nvSpPr>
      <xdr:spPr>
        <a:xfrm>
          <a:off x="3746500" y="134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33146</xdr:rowOff>
    </xdr:from>
    <xdr:ext cx="378565" cy="259045"/>
    <xdr:sp macro="" textlink="">
      <xdr:nvSpPr>
        <xdr:cNvPr id="202" name="テキスト ボックス 201"/>
        <xdr:cNvSpPr txBox="1"/>
      </xdr:nvSpPr>
      <xdr:spPr>
        <a:xfrm>
          <a:off x="3608017" y="13577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109038</xdr:rowOff>
    </xdr:from>
    <xdr:to>
      <xdr:col>15</xdr:col>
      <xdr:colOff>101600</xdr:colOff>
      <xdr:row>79</xdr:row>
      <xdr:rowOff>39188</xdr:rowOff>
    </xdr:to>
    <xdr:sp macro="" textlink="">
      <xdr:nvSpPr>
        <xdr:cNvPr id="203" name="楕円 202"/>
        <xdr:cNvSpPr/>
      </xdr:nvSpPr>
      <xdr:spPr>
        <a:xfrm>
          <a:off x="2857500" y="1348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30315</xdr:rowOff>
    </xdr:from>
    <xdr:ext cx="469744" cy="259045"/>
    <xdr:sp macro="" textlink="">
      <xdr:nvSpPr>
        <xdr:cNvPr id="204" name="テキスト ボックス 203"/>
        <xdr:cNvSpPr txBox="1"/>
      </xdr:nvSpPr>
      <xdr:spPr>
        <a:xfrm>
          <a:off x="2673428" y="1357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13027</xdr:rowOff>
    </xdr:from>
    <xdr:to>
      <xdr:col>10</xdr:col>
      <xdr:colOff>165100</xdr:colOff>
      <xdr:row>78</xdr:row>
      <xdr:rowOff>114627</xdr:rowOff>
    </xdr:to>
    <xdr:sp macro="" textlink="">
      <xdr:nvSpPr>
        <xdr:cNvPr id="205" name="楕円 204"/>
        <xdr:cNvSpPr/>
      </xdr:nvSpPr>
      <xdr:spPr>
        <a:xfrm>
          <a:off x="1968500" y="1338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105754</xdr:rowOff>
    </xdr:from>
    <xdr:ext cx="469744" cy="259045"/>
    <xdr:sp macro="" textlink="">
      <xdr:nvSpPr>
        <xdr:cNvPr id="206" name="テキスト ボックス 205"/>
        <xdr:cNvSpPr txBox="1"/>
      </xdr:nvSpPr>
      <xdr:spPr>
        <a:xfrm>
          <a:off x="1784428" y="134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145723</xdr:rowOff>
    </xdr:from>
    <xdr:to>
      <xdr:col>6</xdr:col>
      <xdr:colOff>38100</xdr:colOff>
      <xdr:row>78</xdr:row>
      <xdr:rowOff>75873</xdr:rowOff>
    </xdr:to>
    <xdr:sp macro="" textlink="">
      <xdr:nvSpPr>
        <xdr:cNvPr id="207" name="楕円 206"/>
        <xdr:cNvSpPr/>
      </xdr:nvSpPr>
      <xdr:spPr>
        <a:xfrm>
          <a:off x="1079500" y="133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67000</xdr:rowOff>
    </xdr:from>
    <xdr:ext cx="469744" cy="259045"/>
    <xdr:sp macro="" textlink="">
      <xdr:nvSpPr>
        <xdr:cNvPr id="208" name="テキスト ボックス 207"/>
        <xdr:cNvSpPr txBox="1"/>
      </xdr:nvSpPr>
      <xdr:spPr>
        <a:xfrm>
          <a:off x="895428" y="1344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0" name="直線コネクタ 219"/>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1" name="テキスト ボックス 220"/>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2" name="直線コネクタ 221"/>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3" name="テキスト ボックス 222"/>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4" name="直線コネクタ 223"/>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5" name="テキスト ボックス 224"/>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8" name="直線コネクタ 227"/>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9" name="テキスト ボックス 228"/>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0" name="直線コネクタ 229"/>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31" name="テキスト ボックス 230"/>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2" name="直線コネクタ 231"/>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3" name="テキスト ボックス 232"/>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63190</xdr:rowOff>
    </xdr:from>
    <xdr:to>
      <xdr:col>24</xdr:col>
      <xdr:colOff>62865</xdr:colOff>
      <xdr:row>98</xdr:row>
      <xdr:rowOff>92923</xdr:rowOff>
    </xdr:to>
    <xdr:cxnSp macro="">
      <xdr:nvCxnSpPr>
        <xdr:cNvPr id="237" name="直線コネクタ 236"/>
        <xdr:cNvCxnSpPr/>
      </xdr:nvCxnSpPr>
      <xdr:spPr>
        <a:xfrm flipV="1">
          <a:off x="4633595" y="15493690"/>
          <a:ext cx="1270" cy="1401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96750</xdr:rowOff>
    </xdr:from>
    <xdr:ext cx="534377" cy="259045"/>
    <xdr:sp macro="" textlink="">
      <xdr:nvSpPr>
        <xdr:cNvPr id="238" name="扶助費最小値テキスト"/>
        <xdr:cNvSpPr txBox="1"/>
      </xdr:nvSpPr>
      <xdr:spPr>
        <a:xfrm>
          <a:off x="4686300" y="1689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92923</xdr:rowOff>
    </xdr:from>
    <xdr:to>
      <xdr:col>24</xdr:col>
      <xdr:colOff>152400</xdr:colOff>
      <xdr:row>98</xdr:row>
      <xdr:rowOff>92923</xdr:rowOff>
    </xdr:to>
    <xdr:cxnSp macro="">
      <xdr:nvCxnSpPr>
        <xdr:cNvPr id="239" name="直線コネクタ 238"/>
        <xdr:cNvCxnSpPr/>
      </xdr:nvCxnSpPr>
      <xdr:spPr>
        <a:xfrm>
          <a:off x="4546600" y="1689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9867</xdr:rowOff>
    </xdr:from>
    <xdr:ext cx="599010" cy="259045"/>
    <xdr:sp macro="" textlink="">
      <xdr:nvSpPr>
        <xdr:cNvPr id="240" name="扶助費最大値テキスト"/>
        <xdr:cNvSpPr txBox="1"/>
      </xdr:nvSpPr>
      <xdr:spPr>
        <a:xfrm>
          <a:off x="4686300" y="1526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63190</xdr:rowOff>
    </xdr:from>
    <xdr:to>
      <xdr:col>24</xdr:col>
      <xdr:colOff>152400</xdr:colOff>
      <xdr:row>90</xdr:row>
      <xdr:rowOff>63190</xdr:rowOff>
    </xdr:to>
    <xdr:cxnSp macro="">
      <xdr:nvCxnSpPr>
        <xdr:cNvPr id="241" name="直線コネクタ 240"/>
        <xdr:cNvCxnSpPr/>
      </xdr:nvCxnSpPr>
      <xdr:spPr>
        <a:xfrm>
          <a:off x="4546600" y="1549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103967</xdr:rowOff>
    </xdr:from>
    <xdr:to>
      <xdr:col>24</xdr:col>
      <xdr:colOff>63500</xdr:colOff>
      <xdr:row>97</xdr:row>
      <xdr:rowOff>144173</xdr:rowOff>
    </xdr:to>
    <xdr:cxnSp macro="">
      <xdr:nvCxnSpPr>
        <xdr:cNvPr id="242" name="直線コネクタ 241"/>
        <xdr:cNvCxnSpPr/>
      </xdr:nvCxnSpPr>
      <xdr:spPr>
        <a:xfrm flipV="1">
          <a:off x="3797300" y="16734617"/>
          <a:ext cx="838200" cy="4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121621</xdr:rowOff>
    </xdr:from>
    <xdr:ext cx="599010" cy="259045"/>
    <xdr:sp macro="" textlink="">
      <xdr:nvSpPr>
        <xdr:cNvPr id="243" name="扶助費平均値テキスト"/>
        <xdr:cNvSpPr txBox="1"/>
      </xdr:nvSpPr>
      <xdr:spPr>
        <a:xfrm>
          <a:off x="4686300" y="16237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98744</xdr:rowOff>
    </xdr:from>
    <xdr:to>
      <xdr:col>24</xdr:col>
      <xdr:colOff>114300</xdr:colOff>
      <xdr:row>96</xdr:row>
      <xdr:rowOff>28894</xdr:rowOff>
    </xdr:to>
    <xdr:sp macro="" textlink="">
      <xdr:nvSpPr>
        <xdr:cNvPr id="244" name="フローチャート: 判断 243"/>
        <xdr:cNvSpPr/>
      </xdr:nvSpPr>
      <xdr:spPr>
        <a:xfrm>
          <a:off x="4584700" y="1638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144173</xdr:rowOff>
    </xdr:from>
    <xdr:to>
      <xdr:col>19</xdr:col>
      <xdr:colOff>177800</xdr:colOff>
      <xdr:row>98</xdr:row>
      <xdr:rowOff>41459</xdr:rowOff>
    </xdr:to>
    <xdr:cxnSp macro="">
      <xdr:nvCxnSpPr>
        <xdr:cNvPr id="245" name="直線コネクタ 244"/>
        <xdr:cNvCxnSpPr/>
      </xdr:nvCxnSpPr>
      <xdr:spPr>
        <a:xfrm flipV="1">
          <a:off x="2908300" y="16774823"/>
          <a:ext cx="889000" cy="6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171253</xdr:rowOff>
    </xdr:from>
    <xdr:to>
      <xdr:col>20</xdr:col>
      <xdr:colOff>38100</xdr:colOff>
      <xdr:row>96</xdr:row>
      <xdr:rowOff>101403</xdr:rowOff>
    </xdr:to>
    <xdr:sp macro="" textlink="">
      <xdr:nvSpPr>
        <xdr:cNvPr id="246" name="フローチャート: 判断 245"/>
        <xdr:cNvSpPr/>
      </xdr:nvSpPr>
      <xdr:spPr>
        <a:xfrm>
          <a:off x="3746500" y="164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117930</xdr:rowOff>
    </xdr:from>
    <xdr:ext cx="599010" cy="259045"/>
    <xdr:sp macro="" textlink="">
      <xdr:nvSpPr>
        <xdr:cNvPr id="247" name="テキスト ボックス 246"/>
        <xdr:cNvSpPr txBox="1"/>
      </xdr:nvSpPr>
      <xdr:spPr>
        <a:xfrm>
          <a:off x="3497795" y="16234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41459</xdr:rowOff>
    </xdr:from>
    <xdr:to>
      <xdr:col>15</xdr:col>
      <xdr:colOff>50800</xdr:colOff>
      <xdr:row>98</xdr:row>
      <xdr:rowOff>68306</xdr:rowOff>
    </xdr:to>
    <xdr:cxnSp macro="">
      <xdr:nvCxnSpPr>
        <xdr:cNvPr id="248" name="直線コネクタ 247"/>
        <xdr:cNvCxnSpPr/>
      </xdr:nvCxnSpPr>
      <xdr:spPr>
        <a:xfrm flipV="1">
          <a:off x="2019300" y="16843559"/>
          <a:ext cx="889000" cy="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70969</xdr:rowOff>
    </xdr:from>
    <xdr:to>
      <xdr:col>15</xdr:col>
      <xdr:colOff>101600</xdr:colOff>
      <xdr:row>97</xdr:row>
      <xdr:rowOff>1119</xdr:rowOff>
    </xdr:to>
    <xdr:sp macro="" textlink="">
      <xdr:nvSpPr>
        <xdr:cNvPr id="249" name="フローチャート: 判断 248"/>
        <xdr:cNvSpPr/>
      </xdr:nvSpPr>
      <xdr:spPr>
        <a:xfrm>
          <a:off x="2857500" y="1653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17646</xdr:rowOff>
    </xdr:from>
    <xdr:ext cx="534377" cy="259045"/>
    <xdr:sp macro="" textlink="">
      <xdr:nvSpPr>
        <xdr:cNvPr id="250" name="テキスト ボックス 249"/>
        <xdr:cNvSpPr txBox="1"/>
      </xdr:nvSpPr>
      <xdr:spPr>
        <a:xfrm>
          <a:off x="2641111" y="1630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68306</xdr:rowOff>
    </xdr:from>
    <xdr:to>
      <xdr:col>10</xdr:col>
      <xdr:colOff>114300</xdr:colOff>
      <xdr:row>98</xdr:row>
      <xdr:rowOff>116711</xdr:rowOff>
    </xdr:to>
    <xdr:cxnSp macro="">
      <xdr:nvCxnSpPr>
        <xdr:cNvPr id="251" name="直線コネクタ 250"/>
        <xdr:cNvCxnSpPr/>
      </xdr:nvCxnSpPr>
      <xdr:spPr>
        <a:xfrm flipV="1">
          <a:off x="1130300" y="16870406"/>
          <a:ext cx="889000" cy="4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95172</xdr:rowOff>
    </xdr:from>
    <xdr:to>
      <xdr:col>10</xdr:col>
      <xdr:colOff>165100</xdr:colOff>
      <xdr:row>97</xdr:row>
      <xdr:rowOff>25322</xdr:rowOff>
    </xdr:to>
    <xdr:sp macro="" textlink="">
      <xdr:nvSpPr>
        <xdr:cNvPr id="252" name="フローチャート: 判断 251"/>
        <xdr:cNvSpPr/>
      </xdr:nvSpPr>
      <xdr:spPr>
        <a:xfrm>
          <a:off x="1968500" y="1655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41849</xdr:rowOff>
    </xdr:from>
    <xdr:ext cx="534377" cy="259045"/>
    <xdr:sp macro="" textlink="">
      <xdr:nvSpPr>
        <xdr:cNvPr id="253" name="テキスト ボックス 252"/>
        <xdr:cNvSpPr txBox="1"/>
      </xdr:nvSpPr>
      <xdr:spPr>
        <a:xfrm>
          <a:off x="1752111" y="1632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135877</xdr:rowOff>
    </xdr:from>
    <xdr:to>
      <xdr:col>6</xdr:col>
      <xdr:colOff>38100</xdr:colOff>
      <xdr:row>97</xdr:row>
      <xdr:rowOff>66027</xdr:rowOff>
    </xdr:to>
    <xdr:sp macro="" textlink="">
      <xdr:nvSpPr>
        <xdr:cNvPr id="254" name="フローチャート: 判断 253"/>
        <xdr:cNvSpPr/>
      </xdr:nvSpPr>
      <xdr:spPr>
        <a:xfrm>
          <a:off x="1079500" y="1659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82554</xdr:rowOff>
    </xdr:from>
    <xdr:ext cx="534377" cy="259045"/>
    <xdr:sp macro="" textlink="">
      <xdr:nvSpPr>
        <xdr:cNvPr id="255" name="テキスト ボックス 254"/>
        <xdr:cNvSpPr txBox="1"/>
      </xdr:nvSpPr>
      <xdr:spPr>
        <a:xfrm>
          <a:off x="863111" y="1637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53167</xdr:rowOff>
    </xdr:from>
    <xdr:to>
      <xdr:col>24</xdr:col>
      <xdr:colOff>114300</xdr:colOff>
      <xdr:row>97</xdr:row>
      <xdr:rowOff>154767</xdr:rowOff>
    </xdr:to>
    <xdr:sp macro="" textlink="">
      <xdr:nvSpPr>
        <xdr:cNvPr id="261" name="楕円 260"/>
        <xdr:cNvSpPr/>
      </xdr:nvSpPr>
      <xdr:spPr>
        <a:xfrm>
          <a:off x="4584700" y="1668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31594</xdr:rowOff>
    </xdr:from>
    <xdr:ext cx="534377" cy="259045"/>
    <xdr:sp macro="" textlink="">
      <xdr:nvSpPr>
        <xdr:cNvPr id="262" name="扶助費該当値テキスト"/>
        <xdr:cNvSpPr txBox="1"/>
      </xdr:nvSpPr>
      <xdr:spPr>
        <a:xfrm>
          <a:off x="4686300" y="1666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93373</xdr:rowOff>
    </xdr:from>
    <xdr:to>
      <xdr:col>20</xdr:col>
      <xdr:colOff>38100</xdr:colOff>
      <xdr:row>98</xdr:row>
      <xdr:rowOff>23523</xdr:rowOff>
    </xdr:to>
    <xdr:sp macro="" textlink="">
      <xdr:nvSpPr>
        <xdr:cNvPr id="263" name="楕円 262"/>
        <xdr:cNvSpPr/>
      </xdr:nvSpPr>
      <xdr:spPr>
        <a:xfrm>
          <a:off x="3746500" y="167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14650</xdr:rowOff>
    </xdr:from>
    <xdr:ext cx="534377" cy="259045"/>
    <xdr:sp macro="" textlink="">
      <xdr:nvSpPr>
        <xdr:cNvPr id="264" name="テキスト ボックス 263"/>
        <xdr:cNvSpPr txBox="1"/>
      </xdr:nvSpPr>
      <xdr:spPr>
        <a:xfrm>
          <a:off x="3530111" y="1681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162109</xdr:rowOff>
    </xdr:from>
    <xdr:to>
      <xdr:col>15</xdr:col>
      <xdr:colOff>101600</xdr:colOff>
      <xdr:row>98</xdr:row>
      <xdr:rowOff>92259</xdr:rowOff>
    </xdr:to>
    <xdr:sp macro="" textlink="">
      <xdr:nvSpPr>
        <xdr:cNvPr id="265" name="楕円 264"/>
        <xdr:cNvSpPr/>
      </xdr:nvSpPr>
      <xdr:spPr>
        <a:xfrm>
          <a:off x="2857500" y="1679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83386</xdr:rowOff>
    </xdr:from>
    <xdr:ext cx="534377" cy="259045"/>
    <xdr:sp macro="" textlink="">
      <xdr:nvSpPr>
        <xdr:cNvPr id="266" name="テキスト ボックス 265"/>
        <xdr:cNvSpPr txBox="1"/>
      </xdr:nvSpPr>
      <xdr:spPr>
        <a:xfrm>
          <a:off x="2641111" y="1688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17506</xdr:rowOff>
    </xdr:from>
    <xdr:to>
      <xdr:col>10</xdr:col>
      <xdr:colOff>165100</xdr:colOff>
      <xdr:row>98</xdr:row>
      <xdr:rowOff>119106</xdr:rowOff>
    </xdr:to>
    <xdr:sp macro="" textlink="">
      <xdr:nvSpPr>
        <xdr:cNvPr id="267" name="楕円 266"/>
        <xdr:cNvSpPr/>
      </xdr:nvSpPr>
      <xdr:spPr>
        <a:xfrm>
          <a:off x="1968500" y="1681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110233</xdr:rowOff>
    </xdr:from>
    <xdr:ext cx="534377" cy="259045"/>
    <xdr:sp macro="" textlink="">
      <xdr:nvSpPr>
        <xdr:cNvPr id="268" name="テキスト ボックス 267"/>
        <xdr:cNvSpPr txBox="1"/>
      </xdr:nvSpPr>
      <xdr:spPr>
        <a:xfrm>
          <a:off x="1752111" y="1691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65911</xdr:rowOff>
    </xdr:from>
    <xdr:to>
      <xdr:col>6</xdr:col>
      <xdr:colOff>38100</xdr:colOff>
      <xdr:row>98</xdr:row>
      <xdr:rowOff>167511</xdr:rowOff>
    </xdr:to>
    <xdr:sp macro="" textlink="">
      <xdr:nvSpPr>
        <xdr:cNvPr id="269" name="楕円 268"/>
        <xdr:cNvSpPr/>
      </xdr:nvSpPr>
      <xdr:spPr>
        <a:xfrm>
          <a:off x="1079500" y="1686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158638</xdr:rowOff>
    </xdr:from>
    <xdr:ext cx="534377" cy="259045"/>
    <xdr:sp macro="" textlink="">
      <xdr:nvSpPr>
        <xdr:cNvPr id="270" name="テキスト ボックス 269"/>
        <xdr:cNvSpPr txBox="1"/>
      </xdr:nvSpPr>
      <xdr:spPr>
        <a:xfrm>
          <a:off x="863111" y="1696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1" name="テキスト ボックス 28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3" name="テキスト ボックス 28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5" name="テキスト ボックス 28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7" name="テキスト ボックス 28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9" name="テキスト ボックス 28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91" name="テキスト ボックス 29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3" name="テキスト ボックス 29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5" name="テキスト ボックス 29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7" name="直線コネクタ 296"/>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8" name="補助費等最小値テキスト"/>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9" name="直線コネクタ 298"/>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300" name="補助費等最大値テキスト"/>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301" name="直線コネクタ 300"/>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84520</xdr:rowOff>
    </xdr:from>
    <xdr:to>
      <xdr:col>55</xdr:col>
      <xdr:colOff>0</xdr:colOff>
      <xdr:row>38</xdr:row>
      <xdr:rowOff>34903</xdr:rowOff>
    </xdr:to>
    <xdr:cxnSp macro="">
      <xdr:nvCxnSpPr>
        <xdr:cNvPr id="302" name="直線コネクタ 301"/>
        <xdr:cNvCxnSpPr/>
      </xdr:nvCxnSpPr>
      <xdr:spPr>
        <a:xfrm flipV="1">
          <a:off x="9639300" y="5399470"/>
          <a:ext cx="838200" cy="115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3" name="補助費等平均値テキスト"/>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4" name="フローチャート: 判断 303"/>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34903</xdr:rowOff>
    </xdr:from>
    <xdr:to>
      <xdr:col>50</xdr:col>
      <xdr:colOff>114300</xdr:colOff>
      <xdr:row>38</xdr:row>
      <xdr:rowOff>44994</xdr:rowOff>
    </xdr:to>
    <xdr:cxnSp macro="">
      <xdr:nvCxnSpPr>
        <xdr:cNvPr id="305" name="直線コネクタ 304"/>
        <xdr:cNvCxnSpPr/>
      </xdr:nvCxnSpPr>
      <xdr:spPr>
        <a:xfrm flipV="1">
          <a:off x="8750300" y="6550003"/>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6" name="フローチャート: 判断 305"/>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7" name="テキスト ボックス 306"/>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34403</xdr:rowOff>
    </xdr:from>
    <xdr:to>
      <xdr:col>45</xdr:col>
      <xdr:colOff>177800</xdr:colOff>
      <xdr:row>38</xdr:row>
      <xdr:rowOff>44994</xdr:rowOff>
    </xdr:to>
    <xdr:cxnSp macro="">
      <xdr:nvCxnSpPr>
        <xdr:cNvPr id="308" name="直線コネクタ 307"/>
        <xdr:cNvCxnSpPr/>
      </xdr:nvCxnSpPr>
      <xdr:spPr>
        <a:xfrm>
          <a:off x="7861300" y="6549503"/>
          <a:ext cx="889000" cy="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9" name="フローチャート: 判断 308"/>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10" name="テキスト ボックス 309"/>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34403</xdr:rowOff>
    </xdr:from>
    <xdr:to>
      <xdr:col>41</xdr:col>
      <xdr:colOff>50800</xdr:colOff>
      <xdr:row>38</xdr:row>
      <xdr:rowOff>165619</xdr:rowOff>
    </xdr:to>
    <xdr:cxnSp macro="">
      <xdr:nvCxnSpPr>
        <xdr:cNvPr id="311" name="直線コネクタ 310"/>
        <xdr:cNvCxnSpPr/>
      </xdr:nvCxnSpPr>
      <xdr:spPr>
        <a:xfrm flipV="1">
          <a:off x="6972300" y="6549503"/>
          <a:ext cx="889000" cy="1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2" name="フローチャート: 判断 311"/>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3" name="テキスト ボックス 312"/>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4" name="フローチャート: 判断 313"/>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5" name="テキスト ボックス 314"/>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33720</xdr:rowOff>
    </xdr:from>
    <xdr:to>
      <xdr:col>55</xdr:col>
      <xdr:colOff>50800</xdr:colOff>
      <xdr:row>31</xdr:row>
      <xdr:rowOff>135320</xdr:rowOff>
    </xdr:to>
    <xdr:sp macro="" textlink="">
      <xdr:nvSpPr>
        <xdr:cNvPr id="321" name="楕円 320"/>
        <xdr:cNvSpPr/>
      </xdr:nvSpPr>
      <xdr:spPr>
        <a:xfrm>
          <a:off x="10426700" y="53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120097</xdr:rowOff>
    </xdr:from>
    <xdr:ext cx="599010" cy="259045"/>
    <xdr:sp macro="" textlink="">
      <xdr:nvSpPr>
        <xdr:cNvPr id="322" name="補助費等該当値テキスト"/>
        <xdr:cNvSpPr txBox="1"/>
      </xdr:nvSpPr>
      <xdr:spPr>
        <a:xfrm>
          <a:off x="10528300" y="526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155553</xdr:rowOff>
    </xdr:from>
    <xdr:to>
      <xdr:col>50</xdr:col>
      <xdr:colOff>165100</xdr:colOff>
      <xdr:row>38</xdr:row>
      <xdr:rowOff>85703</xdr:rowOff>
    </xdr:to>
    <xdr:sp macro="" textlink="">
      <xdr:nvSpPr>
        <xdr:cNvPr id="323" name="楕円 322"/>
        <xdr:cNvSpPr/>
      </xdr:nvSpPr>
      <xdr:spPr>
        <a:xfrm>
          <a:off x="9588500" y="649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102230</xdr:rowOff>
    </xdr:from>
    <xdr:ext cx="534377" cy="259045"/>
    <xdr:sp macro="" textlink="">
      <xdr:nvSpPr>
        <xdr:cNvPr id="324" name="テキスト ボックス 323"/>
        <xdr:cNvSpPr txBox="1"/>
      </xdr:nvSpPr>
      <xdr:spPr>
        <a:xfrm>
          <a:off x="9372111" y="627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165644</xdr:rowOff>
    </xdr:from>
    <xdr:to>
      <xdr:col>46</xdr:col>
      <xdr:colOff>38100</xdr:colOff>
      <xdr:row>38</xdr:row>
      <xdr:rowOff>95794</xdr:rowOff>
    </xdr:to>
    <xdr:sp macro="" textlink="">
      <xdr:nvSpPr>
        <xdr:cNvPr id="325" name="楕円 324"/>
        <xdr:cNvSpPr/>
      </xdr:nvSpPr>
      <xdr:spPr>
        <a:xfrm>
          <a:off x="8699500" y="650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112321</xdr:rowOff>
    </xdr:from>
    <xdr:ext cx="534377" cy="259045"/>
    <xdr:sp macro="" textlink="">
      <xdr:nvSpPr>
        <xdr:cNvPr id="326" name="テキスト ボックス 325"/>
        <xdr:cNvSpPr txBox="1"/>
      </xdr:nvSpPr>
      <xdr:spPr>
        <a:xfrm>
          <a:off x="8483111" y="628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155053</xdr:rowOff>
    </xdr:from>
    <xdr:to>
      <xdr:col>41</xdr:col>
      <xdr:colOff>101600</xdr:colOff>
      <xdr:row>38</xdr:row>
      <xdr:rowOff>85203</xdr:rowOff>
    </xdr:to>
    <xdr:sp macro="" textlink="">
      <xdr:nvSpPr>
        <xdr:cNvPr id="327" name="楕円 326"/>
        <xdr:cNvSpPr/>
      </xdr:nvSpPr>
      <xdr:spPr>
        <a:xfrm>
          <a:off x="7810500" y="649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101730</xdr:rowOff>
    </xdr:from>
    <xdr:ext cx="534377" cy="259045"/>
    <xdr:sp macro="" textlink="">
      <xdr:nvSpPr>
        <xdr:cNvPr id="328" name="テキスト ボックス 327"/>
        <xdr:cNvSpPr txBox="1"/>
      </xdr:nvSpPr>
      <xdr:spPr>
        <a:xfrm>
          <a:off x="7594111" y="6273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114819</xdr:rowOff>
    </xdr:from>
    <xdr:to>
      <xdr:col>36</xdr:col>
      <xdr:colOff>165100</xdr:colOff>
      <xdr:row>39</xdr:row>
      <xdr:rowOff>44969</xdr:rowOff>
    </xdr:to>
    <xdr:sp macro="" textlink="">
      <xdr:nvSpPr>
        <xdr:cNvPr id="329" name="楕円 328"/>
        <xdr:cNvSpPr/>
      </xdr:nvSpPr>
      <xdr:spPr>
        <a:xfrm>
          <a:off x="6921500" y="6629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61496</xdr:rowOff>
    </xdr:from>
    <xdr:ext cx="534377" cy="259045"/>
    <xdr:sp macro="" textlink="">
      <xdr:nvSpPr>
        <xdr:cNvPr id="330" name="テキスト ボックス 329"/>
        <xdr:cNvSpPr txBox="1"/>
      </xdr:nvSpPr>
      <xdr:spPr>
        <a:xfrm>
          <a:off x="6705111" y="640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41" name="直線コネクタ 340"/>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2" name="テキスト ボックス 341"/>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3" name="直線コネクタ 34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4" name="テキスト ボックス 343"/>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5" name="直線コネクタ 344"/>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6" name="テキスト ボックス 345"/>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7" name="直線コネクタ 34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8" name="テキスト ボックス 34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9" name="直線コネクタ 348"/>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50" name="テキスト ボックス 349"/>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51" name="直線コネクタ 35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2" name="テキスト ボックス 35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3" name="直線コネクタ 352"/>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4" name="テキスト ボックス 353"/>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5" name="直線コネクタ 35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6" name="テキスト ボックス 35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8" name="直線コネクタ 357"/>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9" name="普通建設事業費最小値テキスト"/>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60" name="直線コネクタ 359"/>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61" name="普通建設事業費最大値テキスト"/>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2" name="直線コネクタ 361"/>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128242</xdr:rowOff>
    </xdr:from>
    <xdr:to>
      <xdr:col>55</xdr:col>
      <xdr:colOff>0</xdr:colOff>
      <xdr:row>57</xdr:row>
      <xdr:rowOff>163660</xdr:rowOff>
    </xdr:to>
    <xdr:cxnSp macro="">
      <xdr:nvCxnSpPr>
        <xdr:cNvPr id="363" name="直線コネクタ 362"/>
        <xdr:cNvCxnSpPr/>
      </xdr:nvCxnSpPr>
      <xdr:spPr>
        <a:xfrm flipV="1">
          <a:off x="9639300" y="9729442"/>
          <a:ext cx="838200" cy="20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65757</xdr:rowOff>
    </xdr:from>
    <xdr:ext cx="534377" cy="259045"/>
    <xdr:sp macro="" textlink="">
      <xdr:nvSpPr>
        <xdr:cNvPr id="364" name="普通建設事業費平均値テキスト"/>
        <xdr:cNvSpPr txBox="1"/>
      </xdr:nvSpPr>
      <xdr:spPr>
        <a:xfrm>
          <a:off x="10528300" y="9495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5" name="フローチャート: 判断 364"/>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163660</xdr:rowOff>
    </xdr:from>
    <xdr:to>
      <xdr:col>50</xdr:col>
      <xdr:colOff>114300</xdr:colOff>
      <xdr:row>58</xdr:row>
      <xdr:rowOff>9213</xdr:rowOff>
    </xdr:to>
    <xdr:cxnSp macro="">
      <xdr:nvCxnSpPr>
        <xdr:cNvPr id="366" name="直線コネクタ 365"/>
        <xdr:cNvCxnSpPr/>
      </xdr:nvCxnSpPr>
      <xdr:spPr>
        <a:xfrm flipV="1">
          <a:off x="8750300" y="9936310"/>
          <a:ext cx="889000" cy="1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7" name="フローチャート: 判断 366"/>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12089</xdr:rowOff>
    </xdr:from>
    <xdr:ext cx="534377" cy="259045"/>
    <xdr:sp macro="" textlink="">
      <xdr:nvSpPr>
        <xdr:cNvPr id="368" name="テキスト ボックス 367"/>
        <xdr:cNvSpPr txBox="1"/>
      </xdr:nvSpPr>
      <xdr:spPr>
        <a:xfrm>
          <a:off x="9372111" y="944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42273</xdr:rowOff>
    </xdr:from>
    <xdr:to>
      <xdr:col>45</xdr:col>
      <xdr:colOff>177800</xdr:colOff>
      <xdr:row>58</xdr:row>
      <xdr:rowOff>9213</xdr:rowOff>
    </xdr:to>
    <xdr:cxnSp macro="">
      <xdr:nvCxnSpPr>
        <xdr:cNvPr id="369" name="直線コネクタ 368"/>
        <xdr:cNvCxnSpPr/>
      </xdr:nvCxnSpPr>
      <xdr:spPr>
        <a:xfrm>
          <a:off x="7861300" y="9643473"/>
          <a:ext cx="889000" cy="30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70" name="フローチャート: 判断 369"/>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75968</xdr:rowOff>
    </xdr:from>
    <xdr:ext cx="534377" cy="259045"/>
    <xdr:sp macro="" textlink="">
      <xdr:nvSpPr>
        <xdr:cNvPr id="371" name="テキスト ボックス 370"/>
        <xdr:cNvSpPr txBox="1"/>
      </xdr:nvSpPr>
      <xdr:spPr>
        <a:xfrm>
          <a:off x="8483111" y="95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42273</xdr:rowOff>
    </xdr:from>
    <xdr:to>
      <xdr:col>41</xdr:col>
      <xdr:colOff>50800</xdr:colOff>
      <xdr:row>57</xdr:row>
      <xdr:rowOff>141543</xdr:rowOff>
    </xdr:to>
    <xdr:cxnSp macro="">
      <xdr:nvCxnSpPr>
        <xdr:cNvPr id="372" name="直線コネクタ 371"/>
        <xdr:cNvCxnSpPr/>
      </xdr:nvCxnSpPr>
      <xdr:spPr>
        <a:xfrm flipV="1">
          <a:off x="6972300" y="9643473"/>
          <a:ext cx="889000" cy="27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3" name="フローチャート: 判断 372"/>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74" name="テキスト ボックス 373"/>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5" name="フローチャート: 判断 374"/>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151406</xdr:rowOff>
    </xdr:from>
    <xdr:ext cx="534377" cy="259045"/>
    <xdr:sp macro="" textlink="">
      <xdr:nvSpPr>
        <xdr:cNvPr id="376" name="テキスト ボックス 375"/>
        <xdr:cNvSpPr txBox="1"/>
      </xdr:nvSpPr>
      <xdr:spPr>
        <a:xfrm>
          <a:off x="6705111" y="9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7" name="テキスト ボックス 37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8" name="テキスト ボックス 37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9" name="テキスト ボックス 37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80" name="テキスト ボックス 37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81" name="テキスト ボックス 38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77442</xdr:rowOff>
    </xdr:from>
    <xdr:to>
      <xdr:col>55</xdr:col>
      <xdr:colOff>50800</xdr:colOff>
      <xdr:row>57</xdr:row>
      <xdr:rowOff>7592</xdr:rowOff>
    </xdr:to>
    <xdr:sp macro="" textlink="">
      <xdr:nvSpPr>
        <xdr:cNvPr id="382" name="楕円 381"/>
        <xdr:cNvSpPr/>
      </xdr:nvSpPr>
      <xdr:spPr>
        <a:xfrm>
          <a:off x="10426700" y="96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55869</xdr:rowOff>
    </xdr:from>
    <xdr:ext cx="534377" cy="259045"/>
    <xdr:sp macro="" textlink="">
      <xdr:nvSpPr>
        <xdr:cNvPr id="383" name="普通建設事業費該当値テキスト"/>
        <xdr:cNvSpPr txBox="1"/>
      </xdr:nvSpPr>
      <xdr:spPr>
        <a:xfrm>
          <a:off x="10528300" y="965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112860</xdr:rowOff>
    </xdr:from>
    <xdr:to>
      <xdr:col>50</xdr:col>
      <xdr:colOff>165100</xdr:colOff>
      <xdr:row>58</xdr:row>
      <xdr:rowOff>43010</xdr:rowOff>
    </xdr:to>
    <xdr:sp macro="" textlink="">
      <xdr:nvSpPr>
        <xdr:cNvPr id="384" name="楕円 383"/>
        <xdr:cNvSpPr/>
      </xdr:nvSpPr>
      <xdr:spPr>
        <a:xfrm>
          <a:off x="9588500" y="98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34137</xdr:rowOff>
    </xdr:from>
    <xdr:ext cx="534377" cy="259045"/>
    <xdr:sp macro="" textlink="">
      <xdr:nvSpPr>
        <xdr:cNvPr id="385" name="テキスト ボックス 384"/>
        <xdr:cNvSpPr txBox="1"/>
      </xdr:nvSpPr>
      <xdr:spPr>
        <a:xfrm>
          <a:off x="9372111" y="99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129863</xdr:rowOff>
    </xdr:from>
    <xdr:to>
      <xdr:col>46</xdr:col>
      <xdr:colOff>38100</xdr:colOff>
      <xdr:row>58</xdr:row>
      <xdr:rowOff>60013</xdr:rowOff>
    </xdr:to>
    <xdr:sp macro="" textlink="">
      <xdr:nvSpPr>
        <xdr:cNvPr id="386" name="楕円 385"/>
        <xdr:cNvSpPr/>
      </xdr:nvSpPr>
      <xdr:spPr>
        <a:xfrm>
          <a:off x="8699500" y="990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51140</xdr:rowOff>
    </xdr:from>
    <xdr:ext cx="534377" cy="259045"/>
    <xdr:sp macro="" textlink="">
      <xdr:nvSpPr>
        <xdr:cNvPr id="387" name="テキスト ボックス 386"/>
        <xdr:cNvSpPr txBox="1"/>
      </xdr:nvSpPr>
      <xdr:spPr>
        <a:xfrm>
          <a:off x="8483111" y="999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162923</xdr:rowOff>
    </xdr:from>
    <xdr:to>
      <xdr:col>41</xdr:col>
      <xdr:colOff>101600</xdr:colOff>
      <xdr:row>56</xdr:row>
      <xdr:rowOff>93073</xdr:rowOff>
    </xdr:to>
    <xdr:sp macro="" textlink="">
      <xdr:nvSpPr>
        <xdr:cNvPr id="388" name="楕円 387"/>
        <xdr:cNvSpPr/>
      </xdr:nvSpPr>
      <xdr:spPr>
        <a:xfrm>
          <a:off x="7810500" y="95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109600</xdr:rowOff>
    </xdr:from>
    <xdr:ext cx="534377" cy="259045"/>
    <xdr:sp macro="" textlink="">
      <xdr:nvSpPr>
        <xdr:cNvPr id="389" name="テキスト ボックス 388"/>
        <xdr:cNvSpPr txBox="1"/>
      </xdr:nvSpPr>
      <xdr:spPr>
        <a:xfrm>
          <a:off x="7594111" y="936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90743</xdr:rowOff>
    </xdr:from>
    <xdr:to>
      <xdr:col>36</xdr:col>
      <xdr:colOff>165100</xdr:colOff>
      <xdr:row>58</xdr:row>
      <xdr:rowOff>20893</xdr:rowOff>
    </xdr:to>
    <xdr:sp macro="" textlink="">
      <xdr:nvSpPr>
        <xdr:cNvPr id="390" name="楕円 389"/>
        <xdr:cNvSpPr/>
      </xdr:nvSpPr>
      <xdr:spPr>
        <a:xfrm>
          <a:off x="6921500" y="986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12020</xdr:rowOff>
    </xdr:from>
    <xdr:ext cx="534377" cy="259045"/>
    <xdr:sp macro="" textlink="">
      <xdr:nvSpPr>
        <xdr:cNvPr id="391" name="テキスト ボックス 390"/>
        <xdr:cNvSpPr txBox="1"/>
      </xdr:nvSpPr>
      <xdr:spPr>
        <a:xfrm>
          <a:off x="6705111" y="99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2" name="正方形/長方形 39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3" name="正方形/長方形 39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4" name="正方形/長方形 39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5" name="正方形/長方形 39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6" name="正方形/長方形 39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7" name="正方形/長方形 39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8" name="正方形/長方形 39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9" name="正方形/長方形 39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400" name="テキスト ボックス 39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401" name="直線コネクタ 40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2" name="直線コネクタ 40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3" name="テキスト ボックス 40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4" name="直線コネクタ 40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5" name="テキスト ボックス 40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6" name="直線コネクタ 40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7" name="テキスト ボックス 40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8" name="直線コネクタ 40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9" name="テキスト ボックス 40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3" name="直線コネクタ 412"/>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4" name="普通建設事業費 （ うち新規整備　）最小値テキスト"/>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5" name="直線コネクタ 414"/>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6" name="普通建設事業費 （ うち新規整備　）最大値テキスト"/>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7" name="直線コネクタ 416"/>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145186</xdr:rowOff>
    </xdr:from>
    <xdr:to>
      <xdr:col>55</xdr:col>
      <xdr:colOff>0</xdr:colOff>
      <xdr:row>78</xdr:row>
      <xdr:rowOff>14793</xdr:rowOff>
    </xdr:to>
    <xdr:cxnSp macro="">
      <xdr:nvCxnSpPr>
        <xdr:cNvPr id="418" name="直線コネクタ 417"/>
        <xdr:cNvCxnSpPr/>
      </xdr:nvCxnSpPr>
      <xdr:spPr>
        <a:xfrm flipV="1">
          <a:off x="9639300" y="13175386"/>
          <a:ext cx="838200" cy="21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9" name="普通建設事業費 （ うち新規整備　）平均値テキスト"/>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20" name="フローチャート: 判断 419"/>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2265</xdr:rowOff>
    </xdr:from>
    <xdr:to>
      <xdr:col>50</xdr:col>
      <xdr:colOff>114300</xdr:colOff>
      <xdr:row>78</xdr:row>
      <xdr:rowOff>14793</xdr:rowOff>
    </xdr:to>
    <xdr:cxnSp macro="">
      <xdr:nvCxnSpPr>
        <xdr:cNvPr id="421" name="直線コネクタ 420"/>
        <xdr:cNvCxnSpPr/>
      </xdr:nvCxnSpPr>
      <xdr:spPr>
        <a:xfrm>
          <a:off x="8750300" y="13375365"/>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2" name="フローチャート: 判断 421"/>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147043</xdr:rowOff>
    </xdr:from>
    <xdr:ext cx="534377" cy="259045"/>
    <xdr:sp macro="" textlink="">
      <xdr:nvSpPr>
        <xdr:cNvPr id="423" name="テキスト ボックス 422"/>
        <xdr:cNvSpPr txBox="1"/>
      </xdr:nvSpPr>
      <xdr:spPr>
        <a:xfrm>
          <a:off x="9372111" y="130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92929</xdr:rowOff>
    </xdr:from>
    <xdr:to>
      <xdr:col>45</xdr:col>
      <xdr:colOff>177800</xdr:colOff>
      <xdr:row>78</xdr:row>
      <xdr:rowOff>2265</xdr:rowOff>
    </xdr:to>
    <xdr:cxnSp macro="">
      <xdr:nvCxnSpPr>
        <xdr:cNvPr id="424" name="直線コネクタ 423"/>
        <xdr:cNvCxnSpPr/>
      </xdr:nvCxnSpPr>
      <xdr:spPr>
        <a:xfrm>
          <a:off x="7861300" y="13123129"/>
          <a:ext cx="889000" cy="2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5" name="フローチャート: 判断 424"/>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22798</xdr:rowOff>
    </xdr:from>
    <xdr:ext cx="469744" cy="259045"/>
    <xdr:sp macro="" textlink="">
      <xdr:nvSpPr>
        <xdr:cNvPr id="426" name="テキスト ボックス 425"/>
        <xdr:cNvSpPr txBox="1"/>
      </xdr:nvSpPr>
      <xdr:spPr>
        <a:xfrm>
          <a:off x="8515428" y="1305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92929</xdr:rowOff>
    </xdr:from>
    <xdr:to>
      <xdr:col>41</xdr:col>
      <xdr:colOff>50800</xdr:colOff>
      <xdr:row>77</xdr:row>
      <xdr:rowOff>62319</xdr:rowOff>
    </xdr:to>
    <xdr:cxnSp macro="">
      <xdr:nvCxnSpPr>
        <xdr:cNvPr id="427" name="直線コネクタ 426"/>
        <xdr:cNvCxnSpPr/>
      </xdr:nvCxnSpPr>
      <xdr:spPr>
        <a:xfrm flipV="1">
          <a:off x="6972300" y="13123129"/>
          <a:ext cx="889000" cy="14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8" name="フローチャート: 判断 427"/>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9" name="テキスト ボックス 428"/>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30" name="フローチャート: 判断 429"/>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31" name="テキスト ボックス 430"/>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94386</xdr:rowOff>
    </xdr:from>
    <xdr:to>
      <xdr:col>55</xdr:col>
      <xdr:colOff>50800</xdr:colOff>
      <xdr:row>77</xdr:row>
      <xdr:rowOff>24536</xdr:rowOff>
    </xdr:to>
    <xdr:sp macro="" textlink="">
      <xdr:nvSpPr>
        <xdr:cNvPr id="437" name="楕円 436"/>
        <xdr:cNvSpPr/>
      </xdr:nvSpPr>
      <xdr:spPr>
        <a:xfrm>
          <a:off x="10426700" y="1312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117263</xdr:rowOff>
    </xdr:from>
    <xdr:ext cx="534377" cy="259045"/>
    <xdr:sp macro="" textlink="">
      <xdr:nvSpPr>
        <xdr:cNvPr id="438" name="普通建設事業費 （ うち新規整備　）該当値テキスト"/>
        <xdr:cNvSpPr txBox="1"/>
      </xdr:nvSpPr>
      <xdr:spPr>
        <a:xfrm>
          <a:off x="10528300" y="1297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135443</xdr:rowOff>
    </xdr:from>
    <xdr:to>
      <xdr:col>50</xdr:col>
      <xdr:colOff>165100</xdr:colOff>
      <xdr:row>78</xdr:row>
      <xdr:rowOff>65593</xdr:rowOff>
    </xdr:to>
    <xdr:sp macro="" textlink="">
      <xdr:nvSpPr>
        <xdr:cNvPr id="439" name="楕円 438"/>
        <xdr:cNvSpPr/>
      </xdr:nvSpPr>
      <xdr:spPr>
        <a:xfrm>
          <a:off x="9588500" y="133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56720</xdr:rowOff>
    </xdr:from>
    <xdr:ext cx="469744" cy="259045"/>
    <xdr:sp macro="" textlink="">
      <xdr:nvSpPr>
        <xdr:cNvPr id="440" name="テキスト ボックス 439"/>
        <xdr:cNvSpPr txBox="1"/>
      </xdr:nvSpPr>
      <xdr:spPr>
        <a:xfrm>
          <a:off x="9404428" y="1342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122915</xdr:rowOff>
    </xdr:from>
    <xdr:to>
      <xdr:col>46</xdr:col>
      <xdr:colOff>38100</xdr:colOff>
      <xdr:row>78</xdr:row>
      <xdr:rowOff>53065</xdr:rowOff>
    </xdr:to>
    <xdr:sp macro="" textlink="">
      <xdr:nvSpPr>
        <xdr:cNvPr id="441" name="楕円 440"/>
        <xdr:cNvSpPr/>
      </xdr:nvSpPr>
      <xdr:spPr>
        <a:xfrm>
          <a:off x="8699500" y="1332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44192</xdr:rowOff>
    </xdr:from>
    <xdr:ext cx="469744" cy="259045"/>
    <xdr:sp macro="" textlink="">
      <xdr:nvSpPr>
        <xdr:cNvPr id="442" name="テキスト ボックス 441"/>
        <xdr:cNvSpPr txBox="1"/>
      </xdr:nvSpPr>
      <xdr:spPr>
        <a:xfrm>
          <a:off x="8515428" y="13417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42129</xdr:rowOff>
    </xdr:from>
    <xdr:to>
      <xdr:col>41</xdr:col>
      <xdr:colOff>101600</xdr:colOff>
      <xdr:row>76</xdr:row>
      <xdr:rowOff>143729</xdr:rowOff>
    </xdr:to>
    <xdr:sp macro="" textlink="">
      <xdr:nvSpPr>
        <xdr:cNvPr id="443" name="楕円 442"/>
        <xdr:cNvSpPr/>
      </xdr:nvSpPr>
      <xdr:spPr>
        <a:xfrm>
          <a:off x="7810500" y="1307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160255</xdr:rowOff>
    </xdr:from>
    <xdr:ext cx="534377" cy="259045"/>
    <xdr:sp macro="" textlink="">
      <xdr:nvSpPr>
        <xdr:cNvPr id="444" name="テキスト ボックス 443"/>
        <xdr:cNvSpPr txBox="1"/>
      </xdr:nvSpPr>
      <xdr:spPr>
        <a:xfrm>
          <a:off x="7594111" y="1284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11519</xdr:rowOff>
    </xdr:from>
    <xdr:to>
      <xdr:col>36</xdr:col>
      <xdr:colOff>165100</xdr:colOff>
      <xdr:row>77</xdr:row>
      <xdr:rowOff>113119</xdr:rowOff>
    </xdr:to>
    <xdr:sp macro="" textlink="">
      <xdr:nvSpPr>
        <xdr:cNvPr id="445" name="楕円 444"/>
        <xdr:cNvSpPr/>
      </xdr:nvSpPr>
      <xdr:spPr>
        <a:xfrm>
          <a:off x="6921500" y="132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129646</xdr:rowOff>
    </xdr:from>
    <xdr:ext cx="534377" cy="259045"/>
    <xdr:sp macro="" textlink="">
      <xdr:nvSpPr>
        <xdr:cNvPr id="446" name="テキスト ボックス 445"/>
        <xdr:cNvSpPr txBox="1"/>
      </xdr:nvSpPr>
      <xdr:spPr>
        <a:xfrm>
          <a:off x="6705111" y="129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60" name="テキスト ボックス 45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2" name="テキスト ボックス 46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4" name="テキスト ボックス 46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6" name="テキスト ボックス 46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70" name="直線コネクタ 469"/>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71" name="普通建設事業費 （ うち更新整備　）最小値テキスト"/>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2" name="直線コネクタ 471"/>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3" name="普通建設事業費 （ うち更新整備　）最大値テキスト"/>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4" name="直線コネクタ 473"/>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54260</xdr:rowOff>
    </xdr:from>
    <xdr:to>
      <xdr:col>55</xdr:col>
      <xdr:colOff>0</xdr:colOff>
      <xdr:row>97</xdr:row>
      <xdr:rowOff>107792</xdr:rowOff>
    </xdr:to>
    <xdr:cxnSp macro="">
      <xdr:nvCxnSpPr>
        <xdr:cNvPr id="475" name="直線コネクタ 474"/>
        <xdr:cNvCxnSpPr/>
      </xdr:nvCxnSpPr>
      <xdr:spPr>
        <a:xfrm flipV="1">
          <a:off x="9639300" y="16684910"/>
          <a:ext cx="838200" cy="53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6" name="普通建設事業費 （ うち更新整備　）平均値テキスト"/>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7" name="フローチャート: 判断 476"/>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107792</xdr:rowOff>
    </xdr:from>
    <xdr:to>
      <xdr:col>50</xdr:col>
      <xdr:colOff>114300</xdr:colOff>
      <xdr:row>98</xdr:row>
      <xdr:rowOff>7931</xdr:rowOff>
    </xdr:to>
    <xdr:cxnSp macro="">
      <xdr:nvCxnSpPr>
        <xdr:cNvPr id="478" name="直線コネクタ 477"/>
        <xdr:cNvCxnSpPr/>
      </xdr:nvCxnSpPr>
      <xdr:spPr>
        <a:xfrm flipV="1">
          <a:off x="8750300" y="16738442"/>
          <a:ext cx="889000" cy="7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9" name="フローチャート: 判断 478"/>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80" name="テキスト ボックス 479"/>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95904</xdr:rowOff>
    </xdr:from>
    <xdr:to>
      <xdr:col>45</xdr:col>
      <xdr:colOff>177800</xdr:colOff>
      <xdr:row>98</xdr:row>
      <xdr:rowOff>7931</xdr:rowOff>
    </xdr:to>
    <xdr:cxnSp macro="">
      <xdr:nvCxnSpPr>
        <xdr:cNvPr id="481" name="直線コネクタ 480"/>
        <xdr:cNvCxnSpPr/>
      </xdr:nvCxnSpPr>
      <xdr:spPr>
        <a:xfrm>
          <a:off x="7861300" y="16726554"/>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2" name="フローチャート: 判断 481"/>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3" name="テキスト ボックス 482"/>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95904</xdr:rowOff>
    </xdr:from>
    <xdr:to>
      <xdr:col>41</xdr:col>
      <xdr:colOff>50800</xdr:colOff>
      <xdr:row>98</xdr:row>
      <xdr:rowOff>63252</xdr:rowOff>
    </xdr:to>
    <xdr:cxnSp macro="">
      <xdr:nvCxnSpPr>
        <xdr:cNvPr id="484" name="直線コネクタ 483"/>
        <xdr:cNvCxnSpPr/>
      </xdr:nvCxnSpPr>
      <xdr:spPr>
        <a:xfrm flipV="1">
          <a:off x="6972300" y="16726554"/>
          <a:ext cx="889000" cy="13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5" name="フローチャート: 判断 484"/>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6" name="テキスト ボックス 485"/>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7" name="フローチャート: 判断 486"/>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54703</xdr:rowOff>
    </xdr:from>
    <xdr:ext cx="534377" cy="259045"/>
    <xdr:sp macro="" textlink="">
      <xdr:nvSpPr>
        <xdr:cNvPr id="488" name="テキスト ボックス 487"/>
        <xdr:cNvSpPr txBox="1"/>
      </xdr:nvSpPr>
      <xdr:spPr>
        <a:xfrm>
          <a:off x="6705111" y="163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3460</xdr:rowOff>
    </xdr:from>
    <xdr:to>
      <xdr:col>55</xdr:col>
      <xdr:colOff>50800</xdr:colOff>
      <xdr:row>97</xdr:row>
      <xdr:rowOff>105060</xdr:rowOff>
    </xdr:to>
    <xdr:sp macro="" textlink="">
      <xdr:nvSpPr>
        <xdr:cNvPr id="494" name="楕円 493"/>
        <xdr:cNvSpPr/>
      </xdr:nvSpPr>
      <xdr:spPr>
        <a:xfrm>
          <a:off x="10426700" y="166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153337</xdr:rowOff>
    </xdr:from>
    <xdr:ext cx="534377" cy="259045"/>
    <xdr:sp macro="" textlink="">
      <xdr:nvSpPr>
        <xdr:cNvPr id="495" name="普通建設事業費 （ うち更新整備　）該当値テキスト"/>
        <xdr:cNvSpPr txBox="1"/>
      </xdr:nvSpPr>
      <xdr:spPr>
        <a:xfrm>
          <a:off x="10528300" y="1661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56992</xdr:rowOff>
    </xdr:from>
    <xdr:to>
      <xdr:col>50</xdr:col>
      <xdr:colOff>165100</xdr:colOff>
      <xdr:row>97</xdr:row>
      <xdr:rowOff>158592</xdr:rowOff>
    </xdr:to>
    <xdr:sp macro="" textlink="">
      <xdr:nvSpPr>
        <xdr:cNvPr id="496" name="楕円 495"/>
        <xdr:cNvSpPr/>
      </xdr:nvSpPr>
      <xdr:spPr>
        <a:xfrm>
          <a:off x="9588500" y="1668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149719</xdr:rowOff>
    </xdr:from>
    <xdr:ext cx="534377" cy="259045"/>
    <xdr:sp macro="" textlink="">
      <xdr:nvSpPr>
        <xdr:cNvPr id="497" name="テキスト ボックス 496"/>
        <xdr:cNvSpPr txBox="1"/>
      </xdr:nvSpPr>
      <xdr:spPr>
        <a:xfrm>
          <a:off x="9372111" y="167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128581</xdr:rowOff>
    </xdr:from>
    <xdr:to>
      <xdr:col>46</xdr:col>
      <xdr:colOff>38100</xdr:colOff>
      <xdr:row>98</xdr:row>
      <xdr:rowOff>58731</xdr:rowOff>
    </xdr:to>
    <xdr:sp macro="" textlink="">
      <xdr:nvSpPr>
        <xdr:cNvPr id="498" name="楕円 497"/>
        <xdr:cNvSpPr/>
      </xdr:nvSpPr>
      <xdr:spPr>
        <a:xfrm>
          <a:off x="8699500" y="167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49858</xdr:rowOff>
    </xdr:from>
    <xdr:ext cx="534377" cy="259045"/>
    <xdr:sp macro="" textlink="">
      <xdr:nvSpPr>
        <xdr:cNvPr id="499" name="テキスト ボックス 498"/>
        <xdr:cNvSpPr txBox="1"/>
      </xdr:nvSpPr>
      <xdr:spPr>
        <a:xfrm>
          <a:off x="8483111" y="1685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45104</xdr:rowOff>
    </xdr:from>
    <xdr:to>
      <xdr:col>41</xdr:col>
      <xdr:colOff>101600</xdr:colOff>
      <xdr:row>97</xdr:row>
      <xdr:rowOff>146704</xdr:rowOff>
    </xdr:to>
    <xdr:sp macro="" textlink="">
      <xdr:nvSpPr>
        <xdr:cNvPr id="500" name="楕円 499"/>
        <xdr:cNvSpPr/>
      </xdr:nvSpPr>
      <xdr:spPr>
        <a:xfrm>
          <a:off x="7810500" y="1667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137831</xdr:rowOff>
    </xdr:from>
    <xdr:ext cx="534377" cy="259045"/>
    <xdr:sp macro="" textlink="">
      <xdr:nvSpPr>
        <xdr:cNvPr id="501" name="テキスト ボックス 500"/>
        <xdr:cNvSpPr txBox="1"/>
      </xdr:nvSpPr>
      <xdr:spPr>
        <a:xfrm>
          <a:off x="7594111" y="1676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12452</xdr:rowOff>
    </xdr:from>
    <xdr:to>
      <xdr:col>36</xdr:col>
      <xdr:colOff>165100</xdr:colOff>
      <xdr:row>98</xdr:row>
      <xdr:rowOff>114052</xdr:rowOff>
    </xdr:to>
    <xdr:sp macro="" textlink="">
      <xdr:nvSpPr>
        <xdr:cNvPr id="502" name="楕円 501"/>
        <xdr:cNvSpPr/>
      </xdr:nvSpPr>
      <xdr:spPr>
        <a:xfrm>
          <a:off x="6921500" y="168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105179</xdr:rowOff>
    </xdr:from>
    <xdr:ext cx="469744" cy="259045"/>
    <xdr:sp macro="" textlink="">
      <xdr:nvSpPr>
        <xdr:cNvPr id="503" name="テキスト ボックス 502"/>
        <xdr:cNvSpPr txBox="1"/>
      </xdr:nvSpPr>
      <xdr:spPr>
        <a:xfrm>
          <a:off x="6737428" y="1690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4" name="直線コネクタ 51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5" name="テキスト ボックス 51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6" name="直線コネクタ 51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7" name="テキスト ボックス 516"/>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8" name="直線コネクタ 51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9" name="テキスト ボックス 518"/>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20" name="直線コネクタ 51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21" name="テキスト ボックス 520"/>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3" name="テキスト ボックス 522"/>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5" name="直線コネクタ 524"/>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7" name="直線コネクタ 52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8" name="災害復旧事業費最大値テキスト"/>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9" name="直線コネクタ 528"/>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30" name="直線コネクタ 52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31" name="災害復旧事業費平均値テキスト"/>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2" name="フローチャート: 判断 531"/>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3" name="直線コネクタ 53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4" name="フローチャート: 判断 533"/>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5" name="テキスト ボックス 534"/>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6" name="直線コネクタ 53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7" name="フローチャート: 判断 536"/>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110101</xdr:rowOff>
    </xdr:from>
    <xdr:ext cx="378565" cy="259045"/>
    <xdr:sp macro="" textlink="">
      <xdr:nvSpPr>
        <xdr:cNvPr id="538" name="テキスト ボックス 537"/>
        <xdr:cNvSpPr txBox="1"/>
      </xdr:nvSpPr>
      <xdr:spPr>
        <a:xfrm>
          <a:off x="14403017" y="6282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9" name="直線コネクタ 53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40" name="フローチャート: 判断 539"/>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41" name="テキスト ボックス 540"/>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2" name="フローチャート: 判断 541"/>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3" name="テキスト ボックス 542"/>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9" name="楕円 54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50"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51" name="楕円 55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2" name="テキスト ボックス 55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3" name="楕円 55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4" name="テキスト ボックス 55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5" name="楕円 55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6" name="テキスト ボックス 55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7" name="楕円 55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8" name="テキスト ボックス 55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31" name="直線コネクタ 630"/>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2" name="公債費最小値テキスト"/>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3" name="直線コネクタ 632"/>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4" name="公債費最大値テキスト"/>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5" name="直線コネクタ 634"/>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139662</xdr:rowOff>
    </xdr:from>
    <xdr:to>
      <xdr:col>85</xdr:col>
      <xdr:colOff>127000</xdr:colOff>
      <xdr:row>76</xdr:row>
      <xdr:rowOff>39078</xdr:rowOff>
    </xdr:to>
    <xdr:cxnSp macro="">
      <xdr:nvCxnSpPr>
        <xdr:cNvPr id="636" name="直線コネクタ 635"/>
        <xdr:cNvCxnSpPr/>
      </xdr:nvCxnSpPr>
      <xdr:spPr>
        <a:xfrm>
          <a:off x="15481300" y="12998412"/>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151089</xdr:rowOff>
    </xdr:from>
    <xdr:ext cx="534377" cy="259045"/>
    <xdr:sp macro="" textlink="">
      <xdr:nvSpPr>
        <xdr:cNvPr id="637" name="公債費平均値テキスト"/>
        <xdr:cNvSpPr txBox="1"/>
      </xdr:nvSpPr>
      <xdr:spPr>
        <a:xfrm>
          <a:off x="16370300" y="13009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8" name="フローチャート: 判断 637"/>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139662</xdr:rowOff>
    </xdr:from>
    <xdr:to>
      <xdr:col>81</xdr:col>
      <xdr:colOff>50800</xdr:colOff>
      <xdr:row>75</xdr:row>
      <xdr:rowOff>164103</xdr:rowOff>
    </xdr:to>
    <xdr:cxnSp macro="">
      <xdr:nvCxnSpPr>
        <xdr:cNvPr id="639" name="直線コネクタ 638"/>
        <xdr:cNvCxnSpPr/>
      </xdr:nvCxnSpPr>
      <xdr:spPr>
        <a:xfrm flipV="1">
          <a:off x="14592300" y="12998412"/>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40" name="フローチャート: 判断 639"/>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81100</xdr:rowOff>
    </xdr:from>
    <xdr:ext cx="534377" cy="259045"/>
    <xdr:sp macro="" textlink="">
      <xdr:nvSpPr>
        <xdr:cNvPr id="641" name="テキスト ボックス 640"/>
        <xdr:cNvSpPr txBox="1"/>
      </xdr:nvSpPr>
      <xdr:spPr>
        <a:xfrm>
          <a:off x="15214111" y="131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140119</xdr:rowOff>
    </xdr:from>
    <xdr:to>
      <xdr:col>76</xdr:col>
      <xdr:colOff>114300</xdr:colOff>
      <xdr:row>75</xdr:row>
      <xdr:rowOff>164103</xdr:rowOff>
    </xdr:to>
    <xdr:cxnSp macro="">
      <xdr:nvCxnSpPr>
        <xdr:cNvPr id="642" name="直線コネクタ 641"/>
        <xdr:cNvCxnSpPr/>
      </xdr:nvCxnSpPr>
      <xdr:spPr>
        <a:xfrm>
          <a:off x="13703300" y="12998869"/>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3" name="フローチャート: 判断 642"/>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86701</xdr:rowOff>
    </xdr:from>
    <xdr:ext cx="534377" cy="259045"/>
    <xdr:sp macro="" textlink="">
      <xdr:nvSpPr>
        <xdr:cNvPr id="644" name="テキスト ボックス 643"/>
        <xdr:cNvSpPr txBox="1"/>
      </xdr:nvSpPr>
      <xdr:spPr>
        <a:xfrm>
          <a:off x="14325111" y="1311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110306</xdr:rowOff>
    </xdr:from>
    <xdr:to>
      <xdr:col>71</xdr:col>
      <xdr:colOff>177800</xdr:colOff>
      <xdr:row>75</xdr:row>
      <xdr:rowOff>140119</xdr:rowOff>
    </xdr:to>
    <xdr:cxnSp macro="">
      <xdr:nvCxnSpPr>
        <xdr:cNvPr id="645" name="直線コネクタ 644"/>
        <xdr:cNvCxnSpPr/>
      </xdr:nvCxnSpPr>
      <xdr:spPr>
        <a:xfrm>
          <a:off x="12814300" y="12969056"/>
          <a:ext cx="889000" cy="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6" name="フローチャート: 判断 645"/>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86625</xdr:rowOff>
    </xdr:from>
    <xdr:ext cx="534377" cy="259045"/>
    <xdr:sp macro="" textlink="">
      <xdr:nvSpPr>
        <xdr:cNvPr id="647" name="テキスト ボックス 646"/>
        <xdr:cNvSpPr txBox="1"/>
      </xdr:nvSpPr>
      <xdr:spPr>
        <a:xfrm>
          <a:off x="13436111" y="13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8" name="フローチャート: 判断 647"/>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87406</xdr:rowOff>
    </xdr:from>
    <xdr:ext cx="534377" cy="259045"/>
    <xdr:sp macro="" textlink="">
      <xdr:nvSpPr>
        <xdr:cNvPr id="649" name="テキスト ボックス 648"/>
        <xdr:cNvSpPr txBox="1"/>
      </xdr:nvSpPr>
      <xdr:spPr>
        <a:xfrm>
          <a:off x="12547111" y="13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159728</xdr:rowOff>
    </xdr:from>
    <xdr:to>
      <xdr:col>85</xdr:col>
      <xdr:colOff>177800</xdr:colOff>
      <xdr:row>76</xdr:row>
      <xdr:rowOff>89878</xdr:rowOff>
    </xdr:to>
    <xdr:sp macro="" textlink="">
      <xdr:nvSpPr>
        <xdr:cNvPr id="655" name="楕円 654"/>
        <xdr:cNvSpPr/>
      </xdr:nvSpPr>
      <xdr:spPr>
        <a:xfrm>
          <a:off x="16268700" y="130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11155</xdr:rowOff>
    </xdr:from>
    <xdr:ext cx="534377" cy="259045"/>
    <xdr:sp macro="" textlink="">
      <xdr:nvSpPr>
        <xdr:cNvPr id="656" name="公債費該当値テキスト"/>
        <xdr:cNvSpPr txBox="1"/>
      </xdr:nvSpPr>
      <xdr:spPr>
        <a:xfrm>
          <a:off x="16370300" y="1286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88862</xdr:rowOff>
    </xdr:from>
    <xdr:to>
      <xdr:col>81</xdr:col>
      <xdr:colOff>101600</xdr:colOff>
      <xdr:row>76</xdr:row>
      <xdr:rowOff>19013</xdr:rowOff>
    </xdr:to>
    <xdr:sp macro="" textlink="">
      <xdr:nvSpPr>
        <xdr:cNvPr id="657" name="楕円 656"/>
        <xdr:cNvSpPr/>
      </xdr:nvSpPr>
      <xdr:spPr>
        <a:xfrm>
          <a:off x="15430500" y="12947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35539</xdr:rowOff>
    </xdr:from>
    <xdr:ext cx="534377" cy="259045"/>
    <xdr:sp macro="" textlink="">
      <xdr:nvSpPr>
        <xdr:cNvPr id="658" name="テキスト ボックス 657"/>
        <xdr:cNvSpPr txBox="1"/>
      </xdr:nvSpPr>
      <xdr:spPr>
        <a:xfrm>
          <a:off x="15214111" y="127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113303</xdr:rowOff>
    </xdr:from>
    <xdr:to>
      <xdr:col>76</xdr:col>
      <xdr:colOff>165100</xdr:colOff>
      <xdr:row>76</xdr:row>
      <xdr:rowOff>43453</xdr:rowOff>
    </xdr:to>
    <xdr:sp macro="" textlink="">
      <xdr:nvSpPr>
        <xdr:cNvPr id="659" name="楕円 658"/>
        <xdr:cNvSpPr/>
      </xdr:nvSpPr>
      <xdr:spPr>
        <a:xfrm>
          <a:off x="14541500" y="129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59980</xdr:rowOff>
    </xdr:from>
    <xdr:ext cx="534377" cy="259045"/>
    <xdr:sp macro="" textlink="">
      <xdr:nvSpPr>
        <xdr:cNvPr id="660" name="テキスト ボックス 659"/>
        <xdr:cNvSpPr txBox="1"/>
      </xdr:nvSpPr>
      <xdr:spPr>
        <a:xfrm>
          <a:off x="14325111" y="1274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89319</xdr:rowOff>
    </xdr:from>
    <xdr:to>
      <xdr:col>72</xdr:col>
      <xdr:colOff>38100</xdr:colOff>
      <xdr:row>76</xdr:row>
      <xdr:rowOff>19469</xdr:rowOff>
    </xdr:to>
    <xdr:sp macro="" textlink="">
      <xdr:nvSpPr>
        <xdr:cNvPr id="661" name="楕円 660"/>
        <xdr:cNvSpPr/>
      </xdr:nvSpPr>
      <xdr:spPr>
        <a:xfrm>
          <a:off x="13652500" y="129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35996</xdr:rowOff>
    </xdr:from>
    <xdr:ext cx="534377" cy="259045"/>
    <xdr:sp macro="" textlink="">
      <xdr:nvSpPr>
        <xdr:cNvPr id="662" name="テキスト ボックス 661"/>
        <xdr:cNvSpPr txBox="1"/>
      </xdr:nvSpPr>
      <xdr:spPr>
        <a:xfrm>
          <a:off x="13436111" y="127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59506</xdr:rowOff>
    </xdr:from>
    <xdr:to>
      <xdr:col>67</xdr:col>
      <xdr:colOff>101600</xdr:colOff>
      <xdr:row>75</xdr:row>
      <xdr:rowOff>161106</xdr:rowOff>
    </xdr:to>
    <xdr:sp macro="" textlink="">
      <xdr:nvSpPr>
        <xdr:cNvPr id="663" name="楕円 662"/>
        <xdr:cNvSpPr/>
      </xdr:nvSpPr>
      <xdr:spPr>
        <a:xfrm>
          <a:off x="12763500" y="1291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6183</xdr:rowOff>
    </xdr:from>
    <xdr:ext cx="534377" cy="259045"/>
    <xdr:sp macro="" textlink="">
      <xdr:nvSpPr>
        <xdr:cNvPr id="664" name="テキスト ボックス 663"/>
        <xdr:cNvSpPr txBox="1"/>
      </xdr:nvSpPr>
      <xdr:spPr>
        <a:xfrm>
          <a:off x="12547111" y="1269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6" name="直線コネクタ 685"/>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7" name="積立金最小値テキスト"/>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8" name="直線コネクタ 687"/>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9" name="積立金最大値テキスト"/>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90" name="直線コネクタ 689"/>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112863</xdr:rowOff>
    </xdr:from>
    <xdr:to>
      <xdr:col>85</xdr:col>
      <xdr:colOff>127000</xdr:colOff>
      <xdr:row>97</xdr:row>
      <xdr:rowOff>115469</xdr:rowOff>
    </xdr:to>
    <xdr:cxnSp macro="">
      <xdr:nvCxnSpPr>
        <xdr:cNvPr id="691" name="直線コネクタ 690"/>
        <xdr:cNvCxnSpPr/>
      </xdr:nvCxnSpPr>
      <xdr:spPr>
        <a:xfrm flipV="1">
          <a:off x="15481300" y="16743513"/>
          <a:ext cx="8382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92" name="積立金平均値テキスト"/>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3" name="フローチャート: 判断 692"/>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115469</xdr:rowOff>
    </xdr:from>
    <xdr:to>
      <xdr:col>81</xdr:col>
      <xdr:colOff>50800</xdr:colOff>
      <xdr:row>98</xdr:row>
      <xdr:rowOff>105821</xdr:rowOff>
    </xdr:to>
    <xdr:cxnSp macro="">
      <xdr:nvCxnSpPr>
        <xdr:cNvPr id="694" name="直線コネクタ 693"/>
        <xdr:cNvCxnSpPr/>
      </xdr:nvCxnSpPr>
      <xdr:spPr>
        <a:xfrm flipV="1">
          <a:off x="14592300" y="16746119"/>
          <a:ext cx="889000" cy="16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5" name="フローチャート: 判断 694"/>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162267</xdr:rowOff>
    </xdr:from>
    <xdr:ext cx="469744" cy="259045"/>
    <xdr:sp macro="" textlink="">
      <xdr:nvSpPr>
        <xdr:cNvPr id="696" name="テキスト ボックス 695"/>
        <xdr:cNvSpPr txBox="1"/>
      </xdr:nvSpPr>
      <xdr:spPr>
        <a:xfrm>
          <a:off x="15246428" y="1627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86939</xdr:rowOff>
    </xdr:from>
    <xdr:to>
      <xdr:col>76</xdr:col>
      <xdr:colOff>114300</xdr:colOff>
      <xdr:row>98</xdr:row>
      <xdr:rowOff>105821</xdr:rowOff>
    </xdr:to>
    <xdr:cxnSp macro="">
      <xdr:nvCxnSpPr>
        <xdr:cNvPr id="697" name="直線コネクタ 696"/>
        <xdr:cNvCxnSpPr/>
      </xdr:nvCxnSpPr>
      <xdr:spPr>
        <a:xfrm>
          <a:off x="13703300" y="16546139"/>
          <a:ext cx="889000" cy="36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8" name="フローチャート: 判断 697"/>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162588</xdr:rowOff>
    </xdr:from>
    <xdr:ext cx="469744" cy="259045"/>
    <xdr:sp macro="" textlink="">
      <xdr:nvSpPr>
        <xdr:cNvPr id="699" name="テキスト ボックス 698"/>
        <xdr:cNvSpPr txBox="1"/>
      </xdr:nvSpPr>
      <xdr:spPr>
        <a:xfrm>
          <a:off x="14357428" y="16278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86939</xdr:rowOff>
    </xdr:from>
    <xdr:to>
      <xdr:col>71</xdr:col>
      <xdr:colOff>177800</xdr:colOff>
      <xdr:row>97</xdr:row>
      <xdr:rowOff>113640</xdr:rowOff>
    </xdr:to>
    <xdr:cxnSp macro="">
      <xdr:nvCxnSpPr>
        <xdr:cNvPr id="700" name="直線コネクタ 699"/>
        <xdr:cNvCxnSpPr/>
      </xdr:nvCxnSpPr>
      <xdr:spPr>
        <a:xfrm flipV="1">
          <a:off x="12814300" y="16546139"/>
          <a:ext cx="889000" cy="19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701" name="フローチャート: 判断 700"/>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145625</xdr:rowOff>
    </xdr:from>
    <xdr:ext cx="469744" cy="259045"/>
    <xdr:sp macro="" textlink="">
      <xdr:nvSpPr>
        <xdr:cNvPr id="702" name="テキスト ボックス 701"/>
        <xdr:cNvSpPr txBox="1"/>
      </xdr:nvSpPr>
      <xdr:spPr>
        <a:xfrm>
          <a:off x="13468428" y="1626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3" name="フローチャート: 判断 702"/>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42480</xdr:rowOff>
    </xdr:from>
    <xdr:ext cx="469744" cy="259045"/>
    <xdr:sp macro="" textlink="">
      <xdr:nvSpPr>
        <xdr:cNvPr id="704" name="テキスト ボックス 703"/>
        <xdr:cNvSpPr txBox="1"/>
      </xdr:nvSpPr>
      <xdr:spPr>
        <a:xfrm>
          <a:off x="12579428" y="163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62063</xdr:rowOff>
    </xdr:from>
    <xdr:to>
      <xdr:col>85</xdr:col>
      <xdr:colOff>177800</xdr:colOff>
      <xdr:row>97</xdr:row>
      <xdr:rowOff>163663</xdr:rowOff>
    </xdr:to>
    <xdr:sp macro="" textlink="">
      <xdr:nvSpPr>
        <xdr:cNvPr id="710" name="楕円 709"/>
        <xdr:cNvSpPr/>
      </xdr:nvSpPr>
      <xdr:spPr>
        <a:xfrm>
          <a:off x="16268700" y="1669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40490</xdr:rowOff>
    </xdr:from>
    <xdr:ext cx="469744" cy="259045"/>
    <xdr:sp macro="" textlink="">
      <xdr:nvSpPr>
        <xdr:cNvPr id="711" name="積立金該当値テキスト"/>
        <xdr:cNvSpPr txBox="1"/>
      </xdr:nvSpPr>
      <xdr:spPr>
        <a:xfrm>
          <a:off x="16370300" y="1667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64669</xdr:rowOff>
    </xdr:from>
    <xdr:to>
      <xdr:col>81</xdr:col>
      <xdr:colOff>101600</xdr:colOff>
      <xdr:row>97</xdr:row>
      <xdr:rowOff>166269</xdr:rowOff>
    </xdr:to>
    <xdr:sp macro="" textlink="">
      <xdr:nvSpPr>
        <xdr:cNvPr id="712" name="楕円 711"/>
        <xdr:cNvSpPr/>
      </xdr:nvSpPr>
      <xdr:spPr>
        <a:xfrm>
          <a:off x="15430500" y="166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157396</xdr:rowOff>
    </xdr:from>
    <xdr:ext cx="469744" cy="259045"/>
    <xdr:sp macro="" textlink="">
      <xdr:nvSpPr>
        <xdr:cNvPr id="713" name="テキスト ボックス 712"/>
        <xdr:cNvSpPr txBox="1"/>
      </xdr:nvSpPr>
      <xdr:spPr>
        <a:xfrm>
          <a:off x="15246428" y="1678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55021</xdr:rowOff>
    </xdr:from>
    <xdr:to>
      <xdr:col>76</xdr:col>
      <xdr:colOff>165100</xdr:colOff>
      <xdr:row>98</xdr:row>
      <xdr:rowOff>156621</xdr:rowOff>
    </xdr:to>
    <xdr:sp macro="" textlink="">
      <xdr:nvSpPr>
        <xdr:cNvPr id="714" name="楕円 713"/>
        <xdr:cNvSpPr/>
      </xdr:nvSpPr>
      <xdr:spPr>
        <a:xfrm>
          <a:off x="14541500" y="168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147748</xdr:rowOff>
    </xdr:from>
    <xdr:ext cx="378565" cy="259045"/>
    <xdr:sp macro="" textlink="">
      <xdr:nvSpPr>
        <xdr:cNvPr id="715" name="テキスト ボックス 714"/>
        <xdr:cNvSpPr txBox="1"/>
      </xdr:nvSpPr>
      <xdr:spPr>
        <a:xfrm>
          <a:off x="14403017" y="16949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36139</xdr:rowOff>
    </xdr:from>
    <xdr:to>
      <xdr:col>72</xdr:col>
      <xdr:colOff>38100</xdr:colOff>
      <xdr:row>96</xdr:row>
      <xdr:rowOff>137739</xdr:rowOff>
    </xdr:to>
    <xdr:sp macro="" textlink="">
      <xdr:nvSpPr>
        <xdr:cNvPr id="716" name="楕円 715"/>
        <xdr:cNvSpPr/>
      </xdr:nvSpPr>
      <xdr:spPr>
        <a:xfrm>
          <a:off x="13652500" y="164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128866</xdr:rowOff>
    </xdr:from>
    <xdr:ext cx="469744" cy="259045"/>
    <xdr:sp macro="" textlink="">
      <xdr:nvSpPr>
        <xdr:cNvPr id="717" name="テキスト ボックス 716"/>
        <xdr:cNvSpPr txBox="1"/>
      </xdr:nvSpPr>
      <xdr:spPr>
        <a:xfrm>
          <a:off x="13468428" y="165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62840</xdr:rowOff>
    </xdr:from>
    <xdr:to>
      <xdr:col>67</xdr:col>
      <xdr:colOff>101600</xdr:colOff>
      <xdr:row>97</xdr:row>
      <xdr:rowOff>164440</xdr:rowOff>
    </xdr:to>
    <xdr:sp macro="" textlink="">
      <xdr:nvSpPr>
        <xdr:cNvPr id="718" name="楕円 717"/>
        <xdr:cNvSpPr/>
      </xdr:nvSpPr>
      <xdr:spPr>
        <a:xfrm>
          <a:off x="12763500" y="1669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155567</xdr:rowOff>
    </xdr:from>
    <xdr:ext cx="469744" cy="259045"/>
    <xdr:sp macro="" textlink="">
      <xdr:nvSpPr>
        <xdr:cNvPr id="719" name="テキスト ボックス 718"/>
        <xdr:cNvSpPr txBox="1"/>
      </xdr:nvSpPr>
      <xdr:spPr>
        <a:xfrm>
          <a:off x="12579428" y="1678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5" name="直線コネクタ 744"/>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8" name="投資及び出資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9" name="直線コネクタ 748"/>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54954</xdr:rowOff>
    </xdr:from>
    <xdr:ext cx="469744" cy="259045"/>
    <xdr:sp macro="" textlink="">
      <xdr:nvSpPr>
        <xdr:cNvPr id="751" name="投資及び出資金平均値テキスト"/>
        <xdr:cNvSpPr txBox="1"/>
      </xdr:nvSpPr>
      <xdr:spPr>
        <a:xfrm>
          <a:off x="22212300" y="6227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2" name="フローチャート: 判断 751"/>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4" name="フローチャート: 判断 753"/>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5" name="テキスト ボックス 754"/>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7" name="フローチャート: 判断 756"/>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8" name="テキスト ボックス 757"/>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60" name="フローチャート: 判断 759"/>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61" name="テキスト ボックス 760"/>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2" name="フローチャート: 判断 761"/>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166532</xdr:rowOff>
    </xdr:from>
    <xdr:ext cx="378565" cy="259045"/>
    <xdr:sp macro="" textlink="">
      <xdr:nvSpPr>
        <xdr:cNvPr id="763" name="テキスト ボックス 762"/>
        <xdr:cNvSpPr txBox="1"/>
      </xdr:nvSpPr>
      <xdr:spPr>
        <a:xfrm>
          <a:off x="18467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4" name="テキスト ボックス 79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6" name="テキスト ボックス 79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2" name="直線コネクタ 801"/>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5" name="貸付金最大値テキスト"/>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6" name="直線コネクタ 805"/>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40030</xdr:rowOff>
    </xdr:from>
    <xdr:to>
      <xdr:col>116</xdr:col>
      <xdr:colOff>63500</xdr:colOff>
      <xdr:row>59</xdr:row>
      <xdr:rowOff>40107</xdr:rowOff>
    </xdr:to>
    <xdr:cxnSp macro="">
      <xdr:nvCxnSpPr>
        <xdr:cNvPr id="807" name="直線コネクタ 806"/>
        <xdr:cNvCxnSpPr/>
      </xdr:nvCxnSpPr>
      <xdr:spPr>
        <a:xfrm flipV="1">
          <a:off x="21323300" y="10155580"/>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8" name="貸付金平均値テキスト"/>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9" name="フローチャート: 判断 808"/>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38506</xdr:rowOff>
    </xdr:from>
    <xdr:to>
      <xdr:col>111</xdr:col>
      <xdr:colOff>177800</xdr:colOff>
      <xdr:row>59</xdr:row>
      <xdr:rowOff>40107</xdr:rowOff>
    </xdr:to>
    <xdr:cxnSp macro="">
      <xdr:nvCxnSpPr>
        <xdr:cNvPr id="810" name="直線コネクタ 809"/>
        <xdr:cNvCxnSpPr/>
      </xdr:nvCxnSpPr>
      <xdr:spPr>
        <a:xfrm>
          <a:off x="20434300" y="1015405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11" name="フローチャート: 判断 810"/>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2" name="テキスト ボックス 811"/>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37287</xdr:rowOff>
    </xdr:from>
    <xdr:to>
      <xdr:col>107</xdr:col>
      <xdr:colOff>50800</xdr:colOff>
      <xdr:row>59</xdr:row>
      <xdr:rowOff>38506</xdr:rowOff>
    </xdr:to>
    <xdr:cxnSp macro="">
      <xdr:nvCxnSpPr>
        <xdr:cNvPr id="813" name="直線コネクタ 812"/>
        <xdr:cNvCxnSpPr/>
      </xdr:nvCxnSpPr>
      <xdr:spPr>
        <a:xfrm>
          <a:off x="19545300" y="1015283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4" name="フローチャート: 判断 813"/>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5" name="テキスト ボックス 814"/>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37287</xdr:rowOff>
    </xdr:from>
    <xdr:to>
      <xdr:col>102</xdr:col>
      <xdr:colOff>114300</xdr:colOff>
      <xdr:row>59</xdr:row>
      <xdr:rowOff>37440</xdr:rowOff>
    </xdr:to>
    <xdr:cxnSp macro="">
      <xdr:nvCxnSpPr>
        <xdr:cNvPr id="816" name="直線コネクタ 815"/>
        <xdr:cNvCxnSpPr/>
      </xdr:nvCxnSpPr>
      <xdr:spPr>
        <a:xfrm flipV="1">
          <a:off x="18656300" y="1015283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7" name="フローチャート: 判断 816"/>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8" name="テキスト ボックス 817"/>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9" name="フローチャート: 判断 818"/>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20" name="テキスト ボックス 819"/>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160680</xdr:rowOff>
    </xdr:from>
    <xdr:to>
      <xdr:col>116</xdr:col>
      <xdr:colOff>114300</xdr:colOff>
      <xdr:row>59</xdr:row>
      <xdr:rowOff>90830</xdr:rowOff>
    </xdr:to>
    <xdr:sp macro="" textlink="">
      <xdr:nvSpPr>
        <xdr:cNvPr id="826" name="楕円 825"/>
        <xdr:cNvSpPr/>
      </xdr:nvSpPr>
      <xdr:spPr>
        <a:xfrm>
          <a:off x="22110700" y="101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75607</xdr:rowOff>
    </xdr:from>
    <xdr:ext cx="313932" cy="259045"/>
    <xdr:sp macro="" textlink="">
      <xdr:nvSpPr>
        <xdr:cNvPr id="827" name="貸付金該当値テキスト"/>
        <xdr:cNvSpPr txBox="1"/>
      </xdr:nvSpPr>
      <xdr:spPr>
        <a:xfrm>
          <a:off x="22212300" y="10019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160757</xdr:rowOff>
    </xdr:from>
    <xdr:to>
      <xdr:col>112</xdr:col>
      <xdr:colOff>38100</xdr:colOff>
      <xdr:row>59</xdr:row>
      <xdr:rowOff>90907</xdr:rowOff>
    </xdr:to>
    <xdr:sp macro="" textlink="">
      <xdr:nvSpPr>
        <xdr:cNvPr id="828" name="楕円 827"/>
        <xdr:cNvSpPr/>
      </xdr:nvSpPr>
      <xdr:spPr>
        <a:xfrm>
          <a:off x="21272500" y="101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82034</xdr:rowOff>
    </xdr:from>
    <xdr:ext cx="313932" cy="259045"/>
    <xdr:sp macro="" textlink="">
      <xdr:nvSpPr>
        <xdr:cNvPr id="829" name="テキスト ボックス 828"/>
        <xdr:cNvSpPr txBox="1"/>
      </xdr:nvSpPr>
      <xdr:spPr>
        <a:xfrm>
          <a:off x="21166333" y="10197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159156</xdr:rowOff>
    </xdr:from>
    <xdr:to>
      <xdr:col>107</xdr:col>
      <xdr:colOff>101600</xdr:colOff>
      <xdr:row>59</xdr:row>
      <xdr:rowOff>89306</xdr:rowOff>
    </xdr:to>
    <xdr:sp macro="" textlink="">
      <xdr:nvSpPr>
        <xdr:cNvPr id="830" name="楕円 829"/>
        <xdr:cNvSpPr/>
      </xdr:nvSpPr>
      <xdr:spPr>
        <a:xfrm>
          <a:off x="20383500" y="101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80433</xdr:rowOff>
    </xdr:from>
    <xdr:ext cx="313932" cy="259045"/>
    <xdr:sp macro="" textlink="">
      <xdr:nvSpPr>
        <xdr:cNvPr id="831" name="テキスト ボックス 830"/>
        <xdr:cNvSpPr txBox="1"/>
      </xdr:nvSpPr>
      <xdr:spPr>
        <a:xfrm>
          <a:off x="20277333" y="1019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157937</xdr:rowOff>
    </xdr:from>
    <xdr:to>
      <xdr:col>102</xdr:col>
      <xdr:colOff>165100</xdr:colOff>
      <xdr:row>59</xdr:row>
      <xdr:rowOff>88087</xdr:rowOff>
    </xdr:to>
    <xdr:sp macro="" textlink="">
      <xdr:nvSpPr>
        <xdr:cNvPr id="832" name="楕円 831"/>
        <xdr:cNvSpPr/>
      </xdr:nvSpPr>
      <xdr:spPr>
        <a:xfrm>
          <a:off x="19494500" y="1010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79214</xdr:rowOff>
    </xdr:from>
    <xdr:ext cx="313932" cy="259045"/>
    <xdr:sp macro="" textlink="">
      <xdr:nvSpPr>
        <xdr:cNvPr id="833" name="テキスト ボックス 832"/>
        <xdr:cNvSpPr txBox="1"/>
      </xdr:nvSpPr>
      <xdr:spPr>
        <a:xfrm>
          <a:off x="19388333" y="10194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158090</xdr:rowOff>
    </xdr:from>
    <xdr:to>
      <xdr:col>98</xdr:col>
      <xdr:colOff>38100</xdr:colOff>
      <xdr:row>59</xdr:row>
      <xdr:rowOff>88240</xdr:rowOff>
    </xdr:to>
    <xdr:sp macro="" textlink="">
      <xdr:nvSpPr>
        <xdr:cNvPr id="834" name="楕円 833"/>
        <xdr:cNvSpPr/>
      </xdr:nvSpPr>
      <xdr:spPr>
        <a:xfrm>
          <a:off x="18605500" y="101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79367</xdr:rowOff>
    </xdr:from>
    <xdr:ext cx="313932" cy="259045"/>
    <xdr:sp macro="" textlink="">
      <xdr:nvSpPr>
        <xdr:cNvPr id="835" name="テキスト ボックス 834"/>
        <xdr:cNvSpPr txBox="1"/>
      </xdr:nvSpPr>
      <xdr:spPr>
        <a:xfrm>
          <a:off x="18499333" y="10194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7" name="直線コネクタ 846"/>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8" name="テキスト ボックス 847"/>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9" name="直線コネクタ 848"/>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50" name="テキスト ボックス 849"/>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51" name="直線コネクタ 850"/>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2" name="テキスト ボックス 851"/>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3" name="直線コネクタ 852"/>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4" name="テキスト ボックス 853"/>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6" name="テキスト ボックス 85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8" name="直線コネクタ 857"/>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9" name="繰出金最小値テキスト"/>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60" name="直線コネクタ 859"/>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61" name="繰出金最大値テキスト"/>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2" name="直線コネクタ 861"/>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89179</xdr:rowOff>
    </xdr:from>
    <xdr:to>
      <xdr:col>116</xdr:col>
      <xdr:colOff>63500</xdr:colOff>
      <xdr:row>75</xdr:row>
      <xdr:rowOff>132888</xdr:rowOff>
    </xdr:to>
    <xdr:cxnSp macro="">
      <xdr:nvCxnSpPr>
        <xdr:cNvPr id="863" name="直線コネクタ 862"/>
        <xdr:cNvCxnSpPr/>
      </xdr:nvCxnSpPr>
      <xdr:spPr>
        <a:xfrm flipV="1">
          <a:off x="21323300" y="12947929"/>
          <a:ext cx="8382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30898</xdr:rowOff>
    </xdr:from>
    <xdr:ext cx="534377" cy="259045"/>
    <xdr:sp macro="" textlink="">
      <xdr:nvSpPr>
        <xdr:cNvPr id="864" name="繰出金平均値テキスト"/>
        <xdr:cNvSpPr txBox="1"/>
      </xdr:nvSpPr>
      <xdr:spPr>
        <a:xfrm>
          <a:off x="22212300" y="12718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5" name="フローチャート: 判断 864"/>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132888</xdr:rowOff>
    </xdr:from>
    <xdr:to>
      <xdr:col>111</xdr:col>
      <xdr:colOff>177800</xdr:colOff>
      <xdr:row>75</xdr:row>
      <xdr:rowOff>164754</xdr:rowOff>
    </xdr:to>
    <xdr:cxnSp macro="">
      <xdr:nvCxnSpPr>
        <xdr:cNvPr id="866" name="直線コネクタ 865"/>
        <xdr:cNvCxnSpPr/>
      </xdr:nvCxnSpPr>
      <xdr:spPr>
        <a:xfrm flipV="1">
          <a:off x="20434300" y="12991638"/>
          <a:ext cx="889000" cy="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7" name="フローチャート: 判断 866"/>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95653</xdr:rowOff>
    </xdr:from>
    <xdr:ext cx="534377" cy="259045"/>
    <xdr:sp macro="" textlink="">
      <xdr:nvSpPr>
        <xdr:cNvPr id="868" name="テキスト ボックス 867"/>
        <xdr:cNvSpPr txBox="1"/>
      </xdr:nvSpPr>
      <xdr:spPr>
        <a:xfrm>
          <a:off x="21056111" y="126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164754</xdr:rowOff>
    </xdr:from>
    <xdr:to>
      <xdr:col>107</xdr:col>
      <xdr:colOff>50800</xdr:colOff>
      <xdr:row>76</xdr:row>
      <xdr:rowOff>35001</xdr:rowOff>
    </xdr:to>
    <xdr:cxnSp macro="">
      <xdr:nvCxnSpPr>
        <xdr:cNvPr id="869" name="直線コネクタ 868"/>
        <xdr:cNvCxnSpPr/>
      </xdr:nvCxnSpPr>
      <xdr:spPr>
        <a:xfrm flipV="1">
          <a:off x="19545300" y="13023504"/>
          <a:ext cx="889000" cy="4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70" name="フローチャート: 判断 869"/>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111701</xdr:rowOff>
    </xdr:from>
    <xdr:ext cx="534377" cy="259045"/>
    <xdr:sp macro="" textlink="">
      <xdr:nvSpPr>
        <xdr:cNvPr id="871" name="テキスト ボックス 870"/>
        <xdr:cNvSpPr txBox="1"/>
      </xdr:nvSpPr>
      <xdr:spPr>
        <a:xfrm>
          <a:off x="20167111" y="126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65497</xdr:rowOff>
    </xdr:from>
    <xdr:to>
      <xdr:col>102</xdr:col>
      <xdr:colOff>114300</xdr:colOff>
      <xdr:row>76</xdr:row>
      <xdr:rowOff>35001</xdr:rowOff>
    </xdr:to>
    <xdr:cxnSp macro="">
      <xdr:nvCxnSpPr>
        <xdr:cNvPr id="872" name="直線コネクタ 871"/>
        <xdr:cNvCxnSpPr/>
      </xdr:nvCxnSpPr>
      <xdr:spPr>
        <a:xfrm>
          <a:off x="18656300" y="12581347"/>
          <a:ext cx="889000" cy="48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3" name="フローチャート: 判断 872"/>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93367</xdr:rowOff>
    </xdr:from>
    <xdr:ext cx="534377" cy="259045"/>
    <xdr:sp macro="" textlink="">
      <xdr:nvSpPr>
        <xdr:cNvPr id="874" name="テキスト ボックス 873"/>
        <xdr:cNvSpPr txBox="1"/>
      </xdr:nvSpPr>
      <xdr:spPr>
        <a:xfrm>
          <a:off x="19278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5" name="フローチャート: 判断 874"/>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6" name="テキスト ボックス 875"/>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38379</xdr:rowOff>
    </xdr:from>
    <xdr:to>
      <xdr:col>116</xdr:col>
      <xdr:colOff>114300</xdr:colOff>
      <xdr:row>75</xdr:row>
      <xdr:rowOff>139979</xdr:rowOff>
    </xdr:to>
    <xdr:sp macro="" textlink="">
      <xdr:nvSpPr>
        <xdr:cNvPr id="882" name="楕円 881"/>
        <xdr:cNvSpPr/>
      </xdr:nvSpPr>
      <xdr:spPr>
        <a:xfrm>
          <a:off x="22110700" y="128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16806</xdr:rowOff>
    </xdr:from>
    <xdr:ext cx="534377" cy="259045"/>
    <xdr:sp macro="" textlink="">
      <xdr:nvSpPr>
        <xdr:cNvPr id="883" name="繰出金該当値テキスト"/>
        <xdr:cNvSpPr txBox="1"/>
      </xdr:nvSpPr>
      <xdr:spPr>
        <a:xfrm>
          <a:off x="22212300" y="1287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82088</xdr:rowOff>
    </xdr:from>
    <xdr:to>
      <xdr:col>112</xdr:col>
      <xdr:colOff>38100</xdr:colOff>
      <xdr:row>76</xdr:row>
      <xdr:rowOff>12238</xdr:rowOff>
    </xdr:to>
    <xdr:sp macro="" textlink="">
      <xdr:nvSpPr>
        <xdr:cNvPr id="884" name="楕円 883"/>
        <xdr:cNvSpPr/>
      </xdr:nvSpPr>
      <xdr:spPr>
        <a:xfrm>
          <a:off x="21272500" y="1294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3365</xdr:rowOff>
    </xdr:from>
    <xdr:ext cx="534377" cy="259045"/>
    <xdr:sp macro="" textlink="">
      <xdr:nvSpPr>
        <xdr:cNvPr id="885" name="テキスト ボックス 884"/>
        <xdr:cNvSpPr txBox="1"/>
      </xdr:nvSpPr>
      <xdr:spPr>
        <a:xfrm>
          <a:off x="21056111" y="1303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113954</xdr:rowOff>
    </xdr:from>
    <xdr:to>
      <xdr:col>107</xdr:col>
      <xdr:colOff>101600</xdr:colOff>
      <xdr:row>76</xdr:row>
      <xdr:rowOff>44104</xdr:rowOff>
    </xdr:to>
    <xdr:sp macro="" textlink="">
      <xdr:nvSpPr>
        <xdr:cNvPr id="886" name="楕円 885"/>
        <xdr:cNvSpPr/>
      </xdr:nvSpPr>
      <xdr:spPr>
        <a:xfrm>
          <a:off x="20383500" y="12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35231</xdr:rowOff>
    </xdr:from>
    <xdr:ext cx="534377" cy="259045"/>
    <xdr:sp macro="" textlink="">
      <xdr:nvSpPr>
        <xdr:cNvPr id="887" name="テキスト ボックス 886"/>
        <xdr:cNvSpPr txBox="1"/>
      </xdr:nvSpPr>
      <xdr:spPr>
        <a:xfrm>
          <a:off x="20167111" y="1306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155651</xdr:rowOff>
    </xdr:from>
    <xdr:to>
      <xdr:col>102</xdr:col>
      <xdr:colOff>165100</xdr:colOff>
      <xdr:row>76</xdr:row>
      <xdr:rowOff>85801</xdr:rowOff>
    </xdr:to>
    <xdr:sp macro="" textlink="">
      <xdr:nvSpPr>
        <xdr:cNvPr id="888" name="楕円 887"/>
        <xdr:cNvSpPr/>
      </xdr:nvSpPr>
      <xdr:spPr>
        <a:xfrm>
          <a:off x="19494500" y="1301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76928</xdr:rowOff>
    </xdr:from>
    <xdr:ext cx="534377" cy="259045"/>
    <xdr:sp macro="" textlink="">
      <xdr:nvSpPr>
        <xdr:cNvPr id="889" name="テキスト ボックス 888"/>
        <xdr:cNvSpPr txBox="1"/>
      </xdr:nvSpPr>
      <xdr:spPr>
        <a:xfrm>
          <a:off x="19278111" y="1310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14697</xdr:rowOff>
    </xdr:from>
    <xdr:to>
      <xdr:col>98</xdr:col>
      <xdr:colOff>38100</xdr:colOff>
      <xdr:row>73</xdr:row>
      <xdr:rowOff>116297</xdr:rowOff>
    </xdr:to>
    <xdr:sp macro="" textlink="">
      <xdr:nvSpPr>
        <xdr:cNvPr id="890" name="楕円 889"/>
        <xdr:cNvSpPr/>
      </xdr:nvSpPr>
      <xdr:spPr>
        <a:xfrm>
          <a:off x="18605500" y="1253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132824</xdr:rowOff>
    </xdr:from>
    <xdr:ext cx="534377" cy="259045"/>
    <xdr:sp macro="" textlink="">
      <xdr:nvSpPr>
        <xdr:cNvPr id="891" name="テキスト ボックス 890"/>
        <xdr:cNvSpPr txBox="1"/>
      </xdr:nvSpPr>
      <xdr:spPr>
        <a:xfrm>
          <a:off x="18389111" y="123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449,201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130,699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円の増となった。主な構成項目の一つである補助費等は、新型コロナウイルス感染症にかかる特別定額給付金の給付等により、前年度と比較して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105,692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また、子育て世帯、ひとり親世帯への臨時特別給付金の給付や保育施設等に係る負担金の増等により、扶助費は依然として増加傾向にある。加えて、学校給食センターの整備やＧＩＧＡスクール構想に係る小・中学校校内通信ネットワーク整備及び児童生徒用タブレット端末の購入経費の増等により、普通建設事業費及び物件費が増となったこと等により、全体として増加した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今後は、ごみ処理施設の建設並びに（仮称）本多静六記念　市民の森・緑の公園の整備といった大規模事業が控えていることに加え、少子高齢化の影響等で扶助費の増加が見込まれ、より一層、事業の必要性の検証や見直しを徹底するなど、事業費の減少に努めてい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埼玉県久喜市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152,506
149,303
82.41
70,974,439
68,505,800
1,724,430
31,301,335
43,248,567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61976</xdr:rowOff>
    </xdr:from>
    <xdr:to>
      <xdr:col>24</xdr:col>
      <xdr:colOff>63500</xdr:colOff>
      <xdr:row>34</xdr:row>
      <xdr:rowOff>72949</xdr:rowOff>
    </xdr:to>
    <xdr:cxnSp macro="">
      <xdr:nvCxnSpPr>
        <xdr:cNvPr id="59" name="直線コネクタ 58"/>
        <xdr:cNvCxnSpPr/>
      </xdr:nvCxnSpPr>
      <xdr:spPr>
        <a:xfrm>
          <a:off x="3797300" y="5891276"/>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61976</xdr:rowOff>
    </xdr:from>
    <xdr:to>
      <xdr:col>19</xdr:col>
      <xdr:colOff>177800</xdr:colOff>
      <xdr:row>34</xdr:row>
      <xdr:rowOff>122326</xdr:rowOff>
    </xdr:to>
    <xdr:cxnSp macro="">
      <xdr:nvCxnSpPr>
        <xdr:cNvPr id="62" name="直線コネクタ 61"/>
        <xdr:cNvCxnSpPr/>
      </xdr:nvCxnSpPr>
      <xdr:spPr>
        <a:xfrm flipV="1">
          <a:off x="2908300" y="5891276"/>
          <a:ext cx="889000" cy="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93066</xdr:rowOff>
    </xdr:from>
    <xdr:to>
      <xdr:col>15</xdr:col>
      <xdr:colOff>50800</xdr:colOff>
      <xdr:row>34</xdr:row>
      <xdr:rowOff>122326</xdr:rowOff>
    </xdr:to>
    <xdr:cxnSp macro="">
      <xdr:nvCxnSpPr>
        <xdr:cNvPr id="65" name="直線コネクタ 64"/>
        <xdr:cNvCxnSpPr/>
      </xdr:nvCxnSpPr>
      <xdr:spPr>
        <a:xfrm>
          <a:off x="2019300" y="5922366"/>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72949</xdr:rowOff>
    </xdr:from>
    <xdr:to>
      <xdr:col>10</xdr:col>
      <xdr:colOff>114300</xdr:colOff>
      <xdr:row>34</xdr:row>
      <xdr:rowOff>93066</xdr:rowOff>
    </xdr:to>
    <xdr:cxnSp macro="">
      <xdr:nvCxnSpPr>
        <xdr:cNvPr id="68" name="直線コネクタ 67"/>
        <xdr:cNvCxnSpPr/>
      </xdr:nvCxnSpPr>
      <xdr:spPr>
        <a:xfrm>
          <a:off x="1130300" y="5902249"/>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169283</xdr:rowOff>
    </xdr:from>
    <xdr:ext cx="469744" cy="259045"/>
    <xdr:sp macro="" textlink="">
      <xdr:nvSpPr>
        <xdr:cNvPr id="70" name="テキスト ボックス 69"/>
        <xdr:cNvSpPr txBox="1"/>
      </xdr:nvSpPr>
      <xdr:spPr>
        <a:xfrm>
          <a:off x="1784428" y="617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22149</xdr:rowOff>
    </xdr:from>
    <xdr:to>
      <xdr:col>24</xdr:col>
      <xdr:colOff>114300</xdr:colOff>
      <xdr:row>34</xdr:row>
      <xdr:rowOff>123749</xdr:rowOff>
    </xdr:to>
    <xdr:sp macro="" textlink="">
      <xdr:nvSpPr>
        <xdr:cNvPr id="78" name="楕円 77"/>
        <xdr:cNvSpPr/>
      </xdr:nvSpPr>
      <xdr:spPr>
        <a:xfrm>
          <a:off x="4584700" y="58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45026</xdr:rowOff>
    </xdr:from>
    <xdr:ext cx="469744" cy="259045"/>
    <xdr:sp macro="" textlink="">
      <xdr:nvSpPr>
        <xdr:cNvPr id="79" name="議会費該当値テキスト"/>
        <xdr:cNvSpPr txBox="1"/>
      </xdr:nvSpPr>
      <xdr:spPr>
        <a:xfrm>
          <a:off x="4686300" y="570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xdr:rowOff>
    </xdr:from>
    <xdr:to>
      <xdr:col>20</xdr:col>
      <xdr:colOff>38100</xdr:colOff>
      <xdr:row>34</xdr:row>
      <xdr:rowOff>112776</xdr:rowOff>
    </xdr:to>
    <xdr:sp macro="" textlink="">
      <xdr:nvSpPr>
        <xdr:cNvPr id="80" name="楕円 79"/>
        <xdr:cNvSpPr/>
      </xdr:nvSpPr>
      <xdr:spPr>
        <a:xfrm>
          <a:off x="3746500" y="584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129303</xdr:rowOff>
    </xdr:from>
    <xdr:ext cx="469744" cy="259045"/>
    <xdr:sp macro="" textlink="">
      <xdr:nvSpPr>
        <xdr:cNvPr id="81" name="テキスト ボックス 80"/>
        <xdr:cNvSpPr txBox="1"/>
      </xdr:nvSpPr>
      <xdr:spPr>
        <a:xfrm>
          <a:off x="3562428" y="561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71526</xdr:rowOff>
    </xdr:from>
    <xdr:to>
      <xdr:col>15</xdr:col>
      <xdr:colOff>101600</xdr:colOff>
      <xdr:row>35</xdr:row>
      <xdr:rowOff>1676</xdr:rowOff>
    </xdr:to>
    <xdr:sp macro="" textlink="">
      <xdr:nvSpPr>
        <xdr:cNvPr id="82" name="楕円 81"/>
        <xdr:cNvSpPr/>
      </xdr:nvSpPr>
      <xdr:spPr>
        <a:xfrm>
          <a:off x="2857500" y="59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18203</xdr:rowOff>
    </xdr:from>
    <xdr:ext cx="469744" cy="259045"/>
    <xdr:sp macro="" textlink="">
      <xdr:nvSpPr>
        <xdr:cNvPr id="83" name="テキスト ボックス 82"/>
        <xdr:cNvSpPr txBox="1"/>
      </xdr:nvSpPr>
      <xdr:spPr>
        <a:xfrm>
          <a:off x="2673428" y="56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42266</xdr:rowOff>
    </xdr:from>
    <xdr:to>
      <xdr:col>10</xdr:col>
      <xdr:colOff>165100</xdr:colOff>
      <xdr:row>34</xdr:row>
      <xdr:rowOff>143866</xdr:rowOff>
    </xdr:to>
    <xdr:sp macro="" textlink="">
      <xdr:nvSpPr>
        <xdr:cNvPr id="84" name="楕円 83"/>
        <xdr:cNvSpPr/>
      </xdr:nvSpPr>
      <xdr:spPr>
        <a:xfrm>
          <a:off x="1968500" y="587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160393</xdr:rowOff>
    </xdr:from>
    <xdr:ext cx="469744" cy="259045"/>
    <xdr:sp macro="" textlink="">
      <xdr:nvSpPr>
        <xdr:cNvPr id="85" name="テキスト ボックス 84"/>
        <xdr:cNvSpPr txBox="1"/>
      </xdr:nvSpPr>
      <xdr:spPr>
        <a:xfrm>
          <a:off x="1784428" y="564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22149</xdr:rowOff>
    </xdr:from>
    <xdr:to>
      <xdr:col>6</xdr:col>
      <xdr:colOff>38100</xdr:colOff>
      <xdr:row>34</xdr:row>
      <xdr:rowOff>123749</xdr:rowOff>
    </xdr:to>
    <xdr:sp macro="" textlink="">
      <xdr:nvSpPr>
        <xdr:cNvPr id="86" name="楕円 85"/>
        <xdr:cNvSpPr/>
      </xdr:nvSpPr>
      <xdr:spPr>
        <a:xfrm>
          <a:off x="1079500" y="58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140276</xdr:rowOff>
    </xdr:from>
    <xdr:ext cx="469744" cy="259045"/>
    <xdr:sp macro="" textlink="">
      <xdr:nvSpPr>
        <xdr:cNvPr id="87" name="テキスト ボックス 86"/>
        <xdr:cNvSpPr txBox="1"/>
      </xdr:nvSpPr>
      <xdr:spPr>
        <a:xfrm>
          <a:off x="895428" y="5626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161841</xdr:rowOff>
    </xdr:from>
    <xdr:to>
      <xdr:col>24</xdr:col>
      <xdr:colOff>63500</xdr:colOff>
      <xdr:row>59</xdr:row>
      <xdr:rowOff>97594</xdr:rowOff>
    </xdr:to>
    <xdr:cxnSp macro="">
      <xdr:nvCxnSpPr>
        <xdr:cNvPr id="119" name="直線コネクタ 118"/>
        <xdr:cNvCxnSpPr/>
      </xdr:nvCxnSpPr>
      <xdr:spPr>
        <a:xfrm flipV="1">
          <a:off x="3797300" y="9077241"/>
          <a:ext cx="838200" cy="113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65502</xdr:rowOff>
    </xdr:from>
    <xdr:ext cx="599010" cy="259045"/>
    <xdr:sp macro="" textlink="">
      <xdr:nvSpPr>
        <xdr:cNvPr id="120" name="総務費平均値テキスト"/>
        <xdr:cNvSpPr txBox="1"/>
      </xdr:nvSpPr>
      <xdr:spPr>
        <a:xfrm>
          <a:off x="4686300" y="8809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96418</xdr:rowOff>
    </xdr:from>
    <xdr:to>
      <xdr:col>19</xdr:col>
      <xdr:colOff>177800</xdr:colOff>
      <xdr:row>59</xdr:row>
      <xdr:rowOff>97594</xdr:rowOff>
    </xdr:to>
    <xdr:cxnSp macro="">
      <xdr:nvCxnSpPr>
        <xdr:cNvPr id="122" name="直線コネクタ 121"/>
        <xdr:cNvCxnSpPr/>
      </xdr:nvCxnSpPr>
      <xdr:spPr>
        <a:xfrm>
          <a:off x="2908300" y="10211968"/>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67755</xdr:rowOff>
    </xdr:from>
    <xdr:ext cx="534377" cy="259045"/>
    <xdr:sp macro="" textlink="">
      <xdr:nvSpPr>
        <xdr:cNvPr id="124" name="テキスト ボックス 123"/>
        <xdr:cNvSpPr txBox="1"/>
      </xdr:nvSpPr>
      <xdr:spPr>
        <a:xfrm>
          <a:off x="3530111" y="98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70532</xdr:rowOff>
    </xdr:from>
    <xdr:to>
      <xdr:col>15</xdr:col>
      <xdr:colOff>50800</xdr:colOff>
      <xdr:row>59</xdr:row>
      <xdr:rowOff>96418</xdr:rowOff>
    </xdr:to>
    <xdr:cxnSp macro="">
      <xdr:nvCxnSpPr>
        <xdr:cNvPr id="125" name="直線コネクタ 124"/>
        <xdr:cNvCxnSpPr/>
      </xdr:nvCxnSpPr>
      <xdr:spPr>
        <a:xfrm>
          <a:off x="2019300" y="10186082"/>
          <a:ext cx="889000" cy="2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94175</xdr:rowOff>
    </xdr:from>
    <xdr:ext cx="534377" cy="259045"/>
    <xdr:sp macro="" textlink="">
      <xdr:nvSpPr>
        <xdr:cNvPr id="127" name="テキスト ボックス 126"/>
        <xdr:cNvSpPr txBox="1"/>
      </xdr:nvSpPr>
      <xdr:spPr>
        <a:xfrm>
          <a:off x="2641111" y="98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70532</xdr:rowOff>
    </xdr:from>
    <xdr:to>
      <xdr:col>10</xdr:col>
      <xdr:colOff>114300</xdr:colOff>
      <xdr:row>59</xdr:row>
      <xdr:rowOff>86556</xdr:rowOff>
    </xdr:to>
    <xdr:cxnSp macro="">
      <xdr:nvCxnSpPr>
        <xdr:cNvPr id="128" name="直線コネクタ 127"/>
        <xdr:cNvCxnSpPr/>
      </xdr:nvCxnSpPr>
      <xdr:spPr>
        <a:xfrm flipV="1">
          <a:off x="1130300" y="10186082"/>
          <a:ext cx="889000" cy="1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111041</xdr:rowOff>
    </xdr:from>
    <xdr:to>
      <xdr:col>24</xdr:col>
      <xdr:colOff>114300</xdr:colOff>
      <xdr:row>53</xdr:row>
      <xdr:rowOff>41191</xdr:rowOff>
    </xdr:to>
    <xdr:sp macro="" textlink="">
      <xdr:nvSpPr>
        <xdr:cNvPr id="138" name="楕円 137"/>
        <xdr:cNvSpPr/>
      </xdr:nvSpPr>
      <xdr:spPr>
        <a:xfrm>
          <a:off x="4584700" y="90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89468</xdr:rowOff>
    </xdr:from>
    <xdr:ext cx="599010" cy="259045"/>
    <xdr:sp macro="" textlink="">
      <xdr:nvSpPr>
        <xdr:cNvPr id="139" name="総務費該当値テキスト"/>
        <xdr:cNvSpPr txBox="1"/>
      </xdr:nvSpPr>
      <xdr:spPr>
        <a:xfrm>
          <a:off x="4686300" y="900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46794</xdr:rowOff>
    </xdr:from>
    <xdr:to>
      <xdr:col>20</xdr:col>
      <xdr:colOff>38100</xdr:colOff>
      <xdr:row>59</xdr:row>
      <xdr:rowOff>148394</xdr:rowOff>
    </xdr:to>
    <xdr:sp macro="" textlink="">
      <xdr:nvSpPr>
        <xdr:cNvPr id="140" name="楕円 139"/>
        <xdr:cNvSpPr/>
      </xdr:nvSpPr>
      <xdr:spPr>
        <a:xfrm>
          <a:off x="3746500" y="101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139521</xdr:rowOff>
    </xdr:from>
    <xdr:ext cx="534377" cy="259045"/>
    <xdr:sp macro="" textlink="">
      <xdr:nvSpPr>
        <xdr:cNvPr id="141" name="テキスト ボックス 140"/>
        <xdr:cNvSpPr txBox="1"/>
      </xdr:nvSpPr>
      <xdr:spPr>
        <a:xfrm>
          <a:off x="3530111" y="1025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45618</xdr:rowOff>
    </xdr:from>
    <xdr:to>
      <xdr:col>15</xdr:col>
      <xdr:colOff>101600</xdr:colOff>
      <xdr:row>59</xdr:row>
      <xdr:rowOff>147218</xdr:rowOff>
    </xdr:to>
    <xdr:sp macro="" textlink="">
      <xdr:nvSpPr>
        <xdr:cNvPr id="142" name="楕円 141"/>
        <xdr:cNvSpPr/>
      </xdr:nvSpPr>
      <xdr:spPr>
        <a:xfrm>
          <a:off x="2857500" y="1016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138345</xdr:rowOff>
    </xdr:from>
    <xdr:ext cx="534377" cy="259045"/>
    <xdr:sp macro="" textlink="">
      <xdr:nvSpPr>
        <xdr:cNvPr id="143" name="テキスト ボックス 142"/>
        <xdr:cNvSpPr txBox="1"/>
      </xdr:nvSpPr>
      <xdr:spPr>
        <a:xfrm>
          <a:off x="2641111" y="1025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19732</xdr:rowOff>
    </xdr:from>
    <xdr:to>
      <xdr:col>10</xdr:col>
      <xdr:colOff>165100</xdr:colOff>
      <xdr:row>59</xdr:row>
      <xdr:rowOff>121332</xdr:rowOff>
    </xdr:to>
    <xdr:sp macro="" textlink="">
      <xdr:nvSpPr>
        <xdr:cNvPr id="144" name="楕円 143"/>
        <xdr:cNvSpPr/>
      </xdr:nvSpPr>
      <xdr:spPr>
        <a:xfrm>
          <a:off x="1968500" y="101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112459</xdr:rowOff>
    </xdr:from>
    <xdr:ext cx="534377" cy="259045"/>
    <xdr:sp macro="" textlink="">
      <xdr:nvSpPr>
        <xdr:cNvPr id="145" name="テキスト ボックス 144"/>
        <xdr:cNvSpPr txBox="1"/>
      </xdr:nvSpPr>
      <xdr:spPr>
        <a:xfrm>
          <a:off x="1752111" y="1022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35756</xdr:rowOff>
    </xdr:from>
    <xdr:to>
      <xdr:col>6</xdr:col>
      <xdr:colOff>38100</xdr:colOff>
      <xdr:row>59</xdr:row>
      <xdr:rowOff>137356</xdr:rowOff>
    </xdr:to>
    <xdr:sp macro="" textlink="">
      <xdr:nvSpPr>
        <xdr:cNvPr id="146" name="楕円 145"/>
        <xdr:cNvSpPr/>
      </xdr:nvSpPr>
      <xdr:spPr>
        <a:xfrm>
          <a:off x="1079500" y="101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128483</xdr:rowOff>
    </xdr:from>
    <xdr:ext cx="534377" cy="259045"/>
    <xdr:sp macro="" textlink="">
      <xdr:nvSpPr>
        <xdr:cNvPr id="147" name="テキスト ボックス 146"/>
        <xdr:cNvSpPr txBox="1"/>
      </xdr:nvSpPr>
      <xdr:spPr>
        <a:xfrm>
          <a:off x="863111" y="1024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107975</xdr:rowOff>
    </xdr:from>
    <xdr:to>
      <xdr:col>24</xdr:col>
      <xdr:colOff>63500</xdr:colOff>
      <xdr:row>78</xdr:row>
      <xdr:rowOff>39193</xdr:rowOff>
    </xdr:to>
    <xdr:cxnSp macro="">
      <xdr:nvCxnSpPr>
        <xdr:cNvPr id="177" name="直線コネクタ 176"/>
        <xdr:cNvCxnSpPr/>
      </xdr:nvCxnSpPr>
      <xdr:spPr>
        <a:xfrm flipV="1">
          <a:off x="3797300" y="13309625"/>
          <a:ext cx="838200" cy="10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97769</xdr:rowOff>
    </xdr:from>
    <xdr:ext cx="599010" cy="259045"/>
    <xdr:sp macro="" textlink="">
      <xdr:nvSpPr>
        <xdr:cNvPr id="178" name="民生費平均値テキスト"/>
        <xdr:cNvSpPr txBox="1"/>
      </xdr:nvSpPr>
      <xdr:spPr>
        <a:xfrm>
          <a:off x="4686300" y="12785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39193</xdr:rowOff>
    </xdr:from>
    <xdr:to>
      <xdr:col>19</xdr:col>
      <xdr:colOff>177800</xdr:colOff>
      <xdr:row>78</xdr:row>
      <xdr:rowOff>73101</xdr:rowOff>
    </xdr:to>
    <xdr:cxnSp macro="">
      <xdr:nvCxnSpPr>
        <xdr:cNvPr id="180" name="直線コネクタ 179"/>
        <xdr:cNvCxnSpPr/>
      </xdr:nvCxnSpPr>
      <xdr:spPr>
        <a:xfrm flipV="1">
          <a:off x="2908300" y="13412293"/>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125963</xdr:rowOff>
    </xdr:from>
    <xdr:ext cx="599010" cy="259045"/>
    <xdr:sp macro="" textlink="">
      <xdr:nvSpPr>
        <xdr:cNvPr id="182" name="テキスト ボックス 181"/>
        <xdr:cNvSpPr txBox="1"/>
      </xdr:nvSpPr>
      <xdr:spPr>
        <a:xfrm>
          <a:off x="3497795" y="1281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73101</xdr:rowOff>
    </xdr:from>
    <xdr:to>
      <xdr:col>15</xdr:col>
      <xdr:colOff>50800</xdr:colOff>
      <xdr:row>78</xdr:row>
      <xdr:rowOff>151536</xdr:rowOff>
    </xdr:to>
    <xdr:cxnSp macro="">
      <xdr:nvCxnSpPr>
        <xdr:cNvPr id="183" name="直線コネクタ 182"/>
        <xdr:cNvCxnSpPr/>
      </xdr:nvCxnSpPr>
      <xdr:spPr>
        <a:xfrm flipV="1">
          <a:off x="2019300" y="13446201"/>
          <a:ext cx="889000" cy="7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35907</xdr:rowOff>
    </xdr:from>
    <xdr:ext cx="599010" cy="259045"/>
    <xdr:sp macro="" textlink="">
      <xdr:nvSpPr>
        <xdr:cNvPr id="185" name="テキスト ボックス 184"/>
        <xdr:cNvSpPr txBox="1"/>
      </xdr:nvSpPr>
      <xdr:spPr>
        <a:xfrm>
          <a:off x="2608795" y="1289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151536</xdr:rowOff>
    </xdr:from>
    <xdr:to>
      <xdr:col>10</xdr:col>
      <xdr:colOff>114300</xdr:colOff>
      <xdr:row>79</xdr:row>
      <xdr:rowOff>9753</xdr:rowOff>
    </xdr:to>
    <xdr:cxnSp macro="">
      <xdr:nvCxnSpPr>
        <xdr:cNvPr id="186" name="直線コネクタ 185"/>
        <xdr:cNvCxnSpPr/>
      </xdr:nvCxnSpPr>
      <xdr:spPr>
        <a:xfrm flipV="1">
          <a:off x="1130300" y="13524636"/>
          <a:ext cx="889000" cy="2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12298</xdr:rowOff>
    </xdr:from>
    <xdr:ext cx="599010" cy="259045"/>
    <xdr:sp macro="" textlink="">
      <xdr:nvSpPr>
        <xdr:cNvPr id="188" name="テキスト ボックス 187"/>
        <xdr:cNvSpPr txBox="1"/>
      </xdr:nvSpPr>
      <xdr:spPr>
        <a:xfrm>
          <a:off x="1719795" y="1287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124312</xdr:rowOff>
    </xdr:from>
    <xdr:ext cx="599010" cy="259045"/>
    <xdr:sp macro="" textlink="">
      <xdr:nvSpPr>
        <xdr:cNvPr id="190" name="テキスト ボックス 189"/>
        <xdr:cNvSpPr txBox="1"/>
      </xdr:nvSpPr>
      <xdr:spPr>
        <a:xfrm>
          <a:off x="830795" y="1281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57175</xdr:rowOff>
    </xdr:from>
    <xdr:to>
      <xdr:col>24</xdr:col>
      <xdr:colOff>114300</xdr:colOff>
      <xdr:row>77</xdr:row>
      <xdr:rowOff>158775</xdr:rowOff>
    </xdr:to>
    <xdr:sp macro="" textlink="">
      <xdr:nvSpPr>
        <xdr:cNvPr id="196" name="楕円 195"/>
        <xdr:cNvSpPr/>
      </xdr:nvSpPr>
      <xdr:spPr>
        <a:xfrm>
          <a:off x="4584700" y="1325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35602</xdr:rowOff>
    </xdr:from>
    <xdr:ext cx="599010" cy="259045"/>
    <xdr:sp macro="" textlink="">
      <xdr:nvSpPr>
        <xdr:cNvPr id="197" name="民生費該当値テキスト"/>
        <xdr:cNvSpPr txBox="1"/>
      </xdr:nvSpPr>
      <xdr:spPr>
        <a:xfrm>
          <a:off x="4686300" y="1323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159843</xdr:rowOff>
    </xdr:from>
    <xdr:to>
      <xdr:col>20</xdr:col>
      <xdr:colOff>38100</xdr:colOff>
      <xdr:row>78</xdr:row>
      <xdr:rowOff>89993</xdr:rowOff>
    </xdr:to>
    <xdr:sp macro="" textlink="">
      <xdr:nvSpPr>
        <xdr:cNvPr id="198" name="楕円 197"/>
        <xdr:cNvSpPr/>
      </xdr:nvSpPr>
      <xdr:spPr>
        <a:xfrm>
          <a:off x="3746500" y="1336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81120</xdr:rowOff>
    </xdr:from>
    <xdr:ext cx="599010" cy="259045"/>
    <xdr:sp macro="" textlink="">
      <xdr:nvSpPr>
        <xdr:cNvPr id="199" name="テキスト ボックス 198"/>
        <xdr:cNvSpPr txBox="1"/>
      </xdr:nvSpPr>
      <xdr:spPr>
        <a:xfrm>
          <a:off x="3497795" y="1345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22301</xdr:rowOff>
    </xdr:from>
    <xdr:to>
      <xdr:col>15</xdr:col>
      <xdr:colOff>101600</xdr:colOff>
      <xdr:row>78</xdr:row>
      <xdr:rowOff>123901</xdr:rowOff>
    </xdr:to>
    <xdr:sp macro="" textlink="">
      <xdr:nvSpPr>
        <xdr:cNvPr id="200" name="楕円 199"/>
        <xdr:cNvSpPr/>
      </xdr:nvSpPr>
      <xdr:spPr>
        <a:xfrm>
          <a:off x="2857500" y="1339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115028</xdr:rowOff>
    </xdr:from>
    <xdr:ext cx="599010" cy="259045"/>
    <xdr:sp macro="" textlink="">
      <xdr:nvSpPr>
        <xdr:cNvPr id="201" name="テキスト ボックス 200"/>
        <xdr:cNvSpPr txBox="1"/>
      </xdr:nvSpPr>
      <xdr:spPr>
        <a:xfrm>
          <a:off x="2608795" y="13488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100736</xdr:rowOff>
    </xdr:from>
    <xdr:to>
      <xdr:col>10</xdr:col>
      <xdr:colOff>165100</xdr:colOff>
      <xdr:row>79</xdr:row>
      <xdr:rowOff>30886</xdr:rowOff>
    </xdr:to>
    <xdr:sp macro="" textlink="">
      <xdr:nvSpPr>
        <xdr:cNvPr id="202" name="楕円 201"/>
        <xdr:cNvSpPr/>
      </xdr:nvSpPr>
      <xdr:spPr>
        <a:xfrm>
          <a:off x="1968500" y="134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22013</xdr:rowOff>
    </xdr:from>
    <xdr:ext cx="599010" cy="259045"/>
    <xdr:sp macro="" textlink="">
      <xdr:nvSpPr>
        <xdr:cNvPr id="203" name="テキスト ボックス 202"/>
        <xdr:cNvSpPr txBox="1"/>
      </xdr:nvSpPr>
      <xdr:spPr>
        <a:xfrm>
          <a:off x="1719795" y="1356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130403</xdr:rowOff>
    </xdr:from>
    <xdr:to>
      <xdr:col>6</xdr:col>
      <xdr:colOff>38100</xdr:colOff>
      <xdr:row>79</xdr:row>
      <xdr:rowOff>60553</xdr:rowOff>
    </xdr:to>
    <xdr:sp macro="" textlink="">
      <xdr:nvSpPr>
        <xdr:cNvPr id="204" name="楕円 203"/>
        <xdr:cNvSpPr/>
      </xdr:nvSpPr>
      <xdr:spPr>
        <a:xfrm>
          <a:off x="1079500" y="1350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51680</xdr:rowOff>
    </xdr:from>
    <xdr:ext cx="599010" cy="259045"/>
    <xdr:sp macro="" textlink="">
      <xdr:nvSpPr>
        <xdr:cNvPr id="205" name="テキスト ボックス 204"/>
        <xdr:cNvSpPr txBox="1"/>
      </xdr:nvSpPr>
      <xdr:spPr>
        <a:xfrm>
          <a:off x="830795" y="13596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49137</xdr:rowOff>
    </xdr:from>
    <xdr:to>
      <xdr:col>24</xdr:col>
      <xdr:colOff>63500</xdr:colOff>
      <xdr:row>95</xdr:row>
      <xdr:rowOff>142253</xdr:rowOff>
    </xdr:to>
    <xdr:cxnSp macro="">
      <xdr:nvCxnSpPr>
        <xdr:cNvPr id="235" name="直線コネクタ 234"/>
        <xdr:cNvCxnSpPr/>
      </xdr:nvCxnSpPr>
      <xdr:spPr>
        <a:xfrm flipV="1">
          <a:off x="3797300" y="16336887"/>
          <a:ext cx="838200" cy="93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142253</xdr:rowOff>
    </xdr:from>
    <xdr:to>
      <xdr:col>19</xdr:col>
      <xdr:colOff>177800</xdr:colOff>
      <xdr:row>95</xdr:row>
      <xdr:rowOff>162940</xdr:rowOff>
    </xdr:to>
    <xdr:cxnSp macro="">
      <xdr:nvCxnSpPr>
        <xdr:cNvPr id="238" name="直線コネクタ 237"/>
        <xdr:cNvCxnSpPr/>
      </xdr:nvCxnSpPr>
      <xdr:spPr>
        <a:xfrm flipV="1">
          <a:off x="2908300" y="16430003"/>
          <a:ext cx="889000" cy="2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6126</xdr:rowOff>
    </xdr:from>
    <xdr:ext cx="534377" cy="259045"/>
    <xdr:sp macro="" textlink="">
      <xdr:nvSpPr>
        <xdr:cNvPr id="240" name="テキスト ボックス 239"/>
        <xdr:cNvSpPr txBox="1"/>
      </xdr:nvSpPr>
      <xdr:spPr>
        <a:xfrm>
          <a:off x="3530111" y="1595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156769</xdr:rowOff>
    </xdr:from>
    <xdr:to>
      <xdr:col>15</xdr:col>
      <xdr:colOff>50800</xdr:colOff>
      <xdr:row>95</xdr:row>
      <xdr:rowOff>162940</xdr:rowOff>
    </xdr:to>
    <xdr:cxnSp macro="">
      <xdr:nvCxnSpPr>
        <xdr:cNvPr id="241" name="直線コネクタ 240"/>
        <xdr:cNvCxnSpPr/>
      </xdr:nvCxnSpPr>
      <xdr:spPr>
        <a:xfrm>
          <a:off x="2019300" y="16273069"/>
          <a:ext cx="889000" cy="1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51083</xdr:rowOff>
    </xdr:from>
    <xdr:ext cx="534377" cy="259045"/>
    <xdr:sp macro="" textlink="">
      <xdr:nvSpPr>
        <xdr:cNvPr id="243" name="テキスト ボックス 242"/>
        <xdr:cNvSpPr txBox="1"/>
      </xdr:nvSpPr>
      <xdr:spPr>
        <a:xfrm>
          <a:off x="2641111" y="1599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156769</xdr:rowOff>
    </xdr:from>
    <xdr:to>
      <xdr:col>10</xdr:col>
      <xdr:colOff>114300</xdr:colOff>
      <xdr:row>95</xdr:row>
      <xdr:rowOff>167246</xdr:rowOff>
    </xdr:to>
    <xdr:cxnSp macro="">
      <xdr:nvCxnSpPr>
        <xdr:cNvPr id="244" name="直線コネクタ 243"/>
        <xdr:cNvCxnSpPr/>
      </xdr:nvCxnSpPr>
      <xdr:spPr>
        <a:xfrm flipV="1">
          <a:off x="1130300" y="16273069"/>
          <a:ext cx="889000" cy="1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42397</xdr:rowOff>
    </xdr:from>
    <xdr:ext cx="534377" cy="259045"/>
    <xdr:sp macro="" textlink="">
      <xdr:nvSpPr>
        <xdr:cNvPr id="246" name="テキスト ボックス 245"/>
        <xdr:cNvSpPr txBox="1"/>
      </xdr:nvSpPr>
      <xdr:spPr>
        <a:xfrm>
          <a:off x="1752111" y="1598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54018</xdr:rowOff>
    </xdr:from>
    <xdr:ext cx="534377" cy="259045"/>
    <xdr:sp macro="" textlink="">
      <xdr:nvSpPr>
        <xdr:cNvPr id="248" name="テキスト ボックス 247"/>
        <xdr:cNvSpPr txBox="1"/>
      </xdr:nvSpPr>
      <xdr:spPr>
        <a:xfrm>
          <a:off x="863111" y="1599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169787</xdr:rowOff>
    </xdr:from>
    <xdr:to>
      <xdr:col>24</xdr:col>
      <xdr:colOff>114300</xdr:colOff>
      <xdr:row>95</xdr:row>
      <xdr:rowOff>99937</xdr:rowOff>
    </xdr:to>
    <xdr:sp macro="" textlink="">
      <xdr:nvSpPr>
        <xdr:cNvPr id="254" name="楕円 253"/>
        <xdr:cNvSpPr/>
      </xdr:nvSpPr>
      <xdr:spPr>
        <a:xfrm>
          <a:off x="4584700" y="1628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148214</xdr:rowOff>
    </xdr:from>
    <xdr:ext cx="534377" cy="259045"/>
    <xdr:sp macro="" textlink="">
      <xdr:nvSpPr>
        <xdr:cNvPr id="255" name="衛生費該当値テキスト"/>
        <xdr:cNvSpPr txBox="1"/>
      </xdr:nvSpPr>
      <xdr:spPr>
        <a:xfrm>
          <a:off x="4686300" y="1626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91453</xdr:rowOff>
    </xdr:from>
    <xdr:to>
      <xdr:col>20</xdr:col>
      <xdr:colOff>38100</xdr:colOff>
      <xdr:row>96</xdr:row>
      <xdr:rowOff>21603</xdr:rowOff>
    </xdr:to>
    <xdr:sp macro="" textlink="">
      <xdr:nvSpPr>
        <xdr:cNvPr id="256" name="楕円 255"/>
        <xdr:cNvSpPr/>
      </xdr:nvSpPr>
      <xdr:spPr>
        <a:xfrm>
          <a:off x="3746500" y="1637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12730</xdr:rowOff>
    </xdr:from>
    <xdr:ext cx="534377" cy="259045"/>
    <xdr:sp macro="" textlink="">
      <xdr:nvSpPr>
        <xdr:cNvPr id="257" name="テキスト ボックス 256"/>
        <xdr:cNvSpPr txBox="1"/>
      </xdr:nvSpPr>
      <xdr:spPr>
        <a:xfrm>
          <a:off x="3530111" y="1647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112140</xdr:rowOff>
    </xdr:from>
    <xdr:to>
      <xdr:col>15</xdr:col>
      <xdr:colOff>101600</xdr:colOff>
      <xdr:row>96</xdr:row>
      <xdr:rowOff>42290</xdr:rowOff>
    </xdr:to>
    <xdr:sp macro="" textlink="">
      <xdr:nvSpPr>
        <xdr:cNvPr id="258" name="楕円 257"/>
        <xdr:cNvSpPr/>
      </xdr:nvSpPr>
      <xdr:spPr>
        <a:xfrm>
          <a:off x="2857500" y="163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33417</xdr:rowOff>
    </xdr:from>
    <xdr:ext cx="534377" cy="259045"/>
    <xdr:sp macro="" textlink="">
      <xdr:nvSpPr>
        <xdr:cNvPr id="259" name="テキスト ボックス 258"/>
        <xdr:cNvSpPr txBox="1"/>
      </xdr:nvSpPr>
      <xdr:spPr>
        <a:xfrm>
          <a:off x="2641111" y="1649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105969</xdr:rowOff>
    </xdr:from>
    <xdr:to>
      <xdr:col>10</xdr:col>
      <xdr:colOff>165100</xdr:colOff>
      <xdr:row>95</xdr:row>
      <xdr:rowOff>36119</xdr:rowOff>
    </xdr:to>
    <xdr:sp macro="" textlink="">
      <xdr:nvSpPr>
        <xdr:cNvPr id="260" name="楕円 259"/>
        <xdr:cNvSpPr/>
      </xdr:nvSpPr>
      <xdr:spPr>
        <a:xfrm>
          <a:off x="1968500" y="162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27246</xdr:rowOff>
    </xdr:from>
    <xdr:ext cx="534377" cy="259045"/>
    <xdr:sp macro="" textlink="">
      <xdr:nvSpPr>
        <xdr:cNvPr id="261" name="テキスト ボックス 260"/>
        <xdr:cNvSpPr txBox="1"/>
      </xdr:nvSpPr>
      <xdr:spPr>
        <a:xfrm>
          <a:off x="1752111" y="1631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116446</xdr:rowOff>
    </xdr:from>
    <xdr:to>
      <xdr:col>6</xdr:col>
      <xdr:colOff>38100</xdr:colOff>
      <xdr:row>96</xdr:row>
      <xdr:rowOff>46596</xdr:rowOff>
    </xdr:to>
    <xdr:sp macro="" textlink="">
      <xdr:nvSpPr>
        <xdr:cNvPr id="262" name="楕円 261"/>
        <xdr:cNvSpPr/>
      </xdr:nvSpPr>
      <xdr:spPr>
        <a:xfrm>
          <a:off x="1079500" y="164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37723</xdr:rowOff>
    </xdr:from>
    <xdr:ext cx="534377" cy="259045"/>
    <xdr:sp macro="" textlink="">
      <xdr:nvSpPr>
        <xdr:cNvPr id="263" name="テキスト ボックス 262"/>
        <xdr:cNvSpPr txBox="1"/>
      </xdr:nvSpPr>
      <xdr:spPr>
        <a:xfrm>
          <a:off x="863111" y="164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83312</xdr:rowOff>
    </xdr:from>
    <xdr:to>
      <xdr:col>55</xdr:col>
      <xdr:colOff>0</xdr:colOff>
      <xdr:row>38</xdr:row>
      <xdr:rowOff>111125</xdr:rowOff>
    </xdr:to>
    <xdr:cxnSp macro="">
      <xdr:nvCxnSpPr>
        <xdr:cNvPr id="292" name="直線コネクタ 291"/>
        <xdr:cNvCxnSpPr/>
      </xdr:nvCxnSpPr>
      <xdr:spPr>
        <a:xfrm>
          <a:off x="9639300" y="6598412"/>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50055</xdr:rowOff>
    </xdr:from>
    <xdr:ext cx="378565" cy="259045"/>
    <xdr:sp macro="" textlink="">
      <xdr:nvSpPr>
        <xdr:cNvPr id="293" name="労働費平均値テキスト"/>
        <xdr:cNvSpPr txBox="1"/>
      </xdr:nvSpPr>
      <xdr:spPr>
        <a:xfrm>
          <a:off x="10528300" y="6222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83312</xdr:rowOff>
    </xdr:from>
    <xdr:to>
      <xdr:col>50</xdr:col>
      <xdr:colOff>114300</xdr:colOff>
      <xdr:row>38</xdr:row>
      <xdr:rowOff>147320</xdr:rowOff>
    </xdr:to>
    <xdr:cxnSp macro="">
      <xdr:nvCxnSpPr>
        <xdr:cNvPr id="295" name="直線コネクタ 294"/>
        <xdr:cNvCxnSpPr/>
      </xdr:nvCxnSpPr>
      <xdr:spPr>
        <a:xfrm flipV="1">
          <a:off x="8750300" y="65984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106443</xdr:rowOff>
    </xdr:from>
    <xdr:ext cx="378565" cy="259045"/>
    <xdr:sp macro="" textlink="">
      <xdr:nvSpPr>
        <xdr:cNvPr id="297" name="テキスト ボックス 296"/>
        <xdr:cNvSpPr txBox="1"/>
      </xdr:nvSpPr>
      <xdr:spPr>
        <a:xfrm>
          <a:off x="9450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147320</xdr:rowOff>
    </xdr:from>
    <xdr:to>
      <xdr:col>45</xdr:col>
      <xdr:colOff>177800</xdr:colOff>
      <xdr:row>38</xdr:row>
      <xdr:rowOff>147320</xdr:rowOff>
    </xdr:to>
    <xdr:cxnSp macro="">
      <xdr:nvCxnSpPr>
        <xdr:cNvPr id="298" name="直線コネクタ 297"/>
        <xdr:cNvCxnSpPr/>
      </xdr:nvCxnSpPr>
      <xdr:spPr>
        <a:xfrm>
          <a:off x="7861300" y="666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149877</xdr:rowOff>
    </xdr:from>
    <xdr:ext cx="469744" cy="259045"/>
    <xdr:sp macro="" textlink="">
      <xdr:nvSpPr>
        <xdr:cNvPr id="300" name="テキスト ボックス 299"/>
        <xdr:cNvSpPr txBox="1"/>
      </xdr:nvSpPr>
      <xdr:spPr>
        <a:xfrm>
          <a:off x="8515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142367</xdr:rowOff>
    </xdr:from>
    <xdr:to>
      <xdr:col>41</xdr:col>
      <xdr:colOff>50800</xdr:colOff>
      <xdr:row>38</xdr:row>
      <xdr:rowOff>147320</xdr:rowOff>
    </xdr:to>
    <xdr:cxnSp macro="">
      <xdr:nvCxnSpPr>
        <xdr:cNvPr id="301" name="直線コネクタ 300"/>
        <xdr:cNvCxnSpPr/>
      </xdr:nvCxnSpPr>
      <xdr:spPr>
        <a:xfrm>
          <a:off x="6972300" y="665746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119016</xdr:rowOff>
    </xdr:from>
    <xdr:ext cx="378565" cy="259045"/>
    <xdr:sp macro="" textlink="">
      <xdr:nvSpPr>
        <xdr:cNvPr id="303" name="テキスト ボックス 302"/>
        <xdr:cNvSpPr txBox="1"/>
      </xdr:nvSpPr>
      <xdr:spPr>
        <a:xfrm>
          <a:off x="7672017" y="6119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157497</xdr:rowOff>
    </xdr:from>
    <xdr:ext cx="378565" cy="259045"/>
    <xdr:sp macro="" textlink="">
      <xdr:nvSpPr>
        <xdr:cNvPr id="305" name="テキスト ボックス 304"/>
        <xdr:cNvSpPr txBox="1"/>
      </xdr:nvSpPr>
      <xdr:spPr>
        <a:xfrm>
          <a:off x="6783017" y="615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60325</xdr:rowOff>
    </xdr:from>
    <xdr:to>
      <xdr:col>55</xdr:col>
      <xdr:colOff>50800</xdr:colOff>
      <xdr:row>38</xdr:row>
      <xdr:rowOff>161925</xdr:rowOff>
    </xdr:to>
    <xdr:sp macro="" textlink="">
      <xdr:nvSpPr>
        <xdr:cNvPr id="311" name="楕円 310"/>
        <xdr:cNvSpPr/>
      </xdr:nvSpPr>
      <xdr:spPr>
        <a:xfrm>
          <a:off x="10426700" y="65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146702</xdr:rowOff>
    </xdr:from>
    <xdr:ext cx="378565" cy="259045"/>
    <xdr:sp macro="" textlink="">
      <xdr:nvSpPr>
        <xdr:cNvPr id="312" name="労働費該当値テキスト"/>
        <xdr:cNvSpPr txBox="1"/>
      </xdr:nvSpPr>
      <xdr:spPr>
        <a:xfrm>
          <a:off x="10528300" y="6490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32512</xdr:rowOff>
    </xdr:from>
    <xdr:to>
      <xdr:col>50</xdr:col>
      <xdr:colOff>165100</xdr:colOff>
      <xdr:row>38</xdr:row>
      <xdr:rowOff>134112</xdr:rowOff>
    </xdr:to>
    <xdr:sp macro="" textlink="">
      <xdr:nvSpPr>
        <xdr:cNvPr id="313" name="楕円 312"/>
        <xdr:cNvSpPr/>
      </xdr:nvSpPr>
      <xdr:spPr>
        <a:xfrm>
          <a:off x="9588500" y="65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125239</xdr:rowOff>
    </xdr:from>
    <xdr:ext cx="378565" cy="259045"/>
    <xdr:sp macro="" textlink="">
      <xdr:nvSpPr>
        <xdr:cNvPr id="314" name="テキスト ボックス 313"/>
        <xdr:cNvSpPr txBox="1"/>
      </xdr:nvSpPr>
      <xdr:spPr>
        <a:xfrm>
          <a:off x="9450017" y="6640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96520</xdr:rowOff>
    </xdr:from>
    <xdr:to>
      <xdr:col>46</xdr:col>
      <xdr:colOff>38100</xdr:colOff>
      <xdr:row>39</xdr:row>
      <xdr:rowOff>26670</xdr:rowOff>
    </xdr:to>
    <xdr:sp macro="" textlink="">
      <xdr:nvSpPr>
        <xdr:cNvPr id="315" name="楕円 314"/>
        <xdr:cNvSpPr/>
      </xdr:nvSpPr>
      <xdr:spPr>
        <a:xfrm>
          <a:off x="8699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17797</xdr:rowOff>
    </xdr:from>
    <xdr:ext cx="378565" cy="259045"/>
    <xdr:sp macro="" textlink="">
      <xdr:nvSpPr>
        <xdr:cNvPr id="316" name="テキスト ボックス 315"/>
        <xdr:cNvSpPr txBox="1"/>
      </xdr:nvSpPr>
      <xdr:spPr>
        <a:xfrm>
          <a:off x="8561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96520</xdr:rowOff>
    </xdr:from>
    <xdr:to>
      <xdr:col>41</xdr:col>
      <xdr:colOff>101600</xdr:colOff>
      <xdr:row>39</xdr:row>
      <xdr:rowOff>26670</xdr:rowOff>
    </xdr:to>
    <xdr:sp macro="" textlink="">
      <xdr:nvSpPr>
        <xdr:cNvPr id="317" name="楕円 316"/>
        <xdr:cNvSpPr/>
      </xdr:nvSpPr>
      <xdr:spPr>
        <a:xfrm>
          <a:off x="7810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17797</xdr:rowOff>
    </xdr:from>
    <xdr:ext cx="378565" cy="259045"/>
    <xdr:sp macro="" textlink="">
      <xdr:nvSpPr>
        <xdr:cNvPr id="318" name="テキスト ボックス 317"/>
        <xdr:cNvSpPr txBox="1"/>
      </xdr:nvSpPr>
      <xdr:spPr>
        <a:xfrm>
          <a:off x="7672017" y="6704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91567</xdr:rowOff>
    </xdr:from>
    <xdr:to>
      <xdr:col>36</xdr:col>
      <xdr:colOff>165100</xdr:colOff>
      <xdr:row>39</xdr:row>
      <xdr:rowOff>21717</xdr:rowOff>
    </xdr:to>
    <xdr:sp macro="" textlink="">
      <xdr:nvSpPr>
        <xdr:cNvPr id="319" name="楕円 318"/>
        <xdr:cNvSpPr/>
      </xdr:nvSpPr>
      <xdr:spPr>
        <a:xfrm>
          <a:off x="6921500" y="660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12844</xdr:rowOff>
    </xdr:from>
    <xdr:ext cx="378565" cy="259045"/>
    <xdr:sp macro="" textlink="">
      <xdr:nvSpPr>
        <xdr:cNvPr id="320" name="テキスト ボックス 319"/>
        <xdr:cNvSpPr txBox="1"/>
      </xdr:nvSpPr>
      <xdr:spPr>
        <a:xfrm>
          <a:off x="6783017" y="6699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156540</xdr:rowOff>
    </xdr:from>
    <xdr:to>
      <xdr:col>55</xdr:col>
      <xdr:colOff>0</xdr:colOff>
      <xdr:row>57</xdr:row>
      <xdr:rowOff>25629</xdr:rowOff>
    </xdr:to>
    <xdr:cxnSp macro="">
      <xdr:nvCxnSpPr>
        <xdr:cNvPr id="349" name="直線コネクタ 348"/>
        <xdr:cNvCxnSpPr/>
      </xdr:nvCxnSpPr>
      <xdr:spPr>
        <a:xfrm flipV="1">
          <a:off x="9639300" y="9757740"/>
          <a:ext cx="838200" cy="4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107789</xdr:rowOff>
    </xdr:from>
    <xdr:ext cx="469744" cy="259045"/>
    <xdr:sp macro="" textlink="">
      <xdr:nvSpPr>
        <xdr:cNvPr id="350" name="農林水産業費平均値テキスト"/>
        <xdr:cNvSpPr txBox="1"/>
      </xdr:nvSpPr>
      <xdr:spPr>
        <a:xfrm>
          <a:off x="10528300" y="9880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18390</xdr:rowOff>
    </xdr:from>
    <xdr:to>
      <xdr:col>50</xdr:col>
      <xdr:colOff>114300</xdr:colOff>
      <xdr:row>57</xdr:row>
      <xdr:rowOff>25629</xdr:rowOff>
    </xdr:to>
    <xdr:cxnSp macro="">
      <xdr:nvCxnSpPr>
        <xdr:cNvPr id="352" name="直線コネクタ 351"/>
        <xdr:cNvCxnSpPr/>
      </xdr:nvCxnSpPr>
      <xdr:spPr>
        <a:xfrm>
          <a:off x="8750300" y="979104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56964</xdr:rowOff>
    </xdr:from>
    <xdr:ext cx="469744" cy="259045"/>
    <xdr:sp macro="" textlink="">
      <xdr:nvSpPr>
        <xdr:cNvPr id="354" name="テキスト ボックス 353"/>
        <xdr:cNvSpPr txBox="1"/>
      </xdr:nvSpPr>
      <xdr:spPr>
        <a:xfrm>
          <a:off x="9404428" y="1000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18390</xdr:rowOff>
    </xdr:from>
    <xdr:to>
      <xdr:col>45</xdr:col>
      <xdr:colOff>177800</xdr:colOff>
      <xdr:row>57</xdr:row>
      <xdr:rowOff>52298</xdr:rowOff>
    </xdr:to>
    <xdr:cxnSp macro="">
      <xdr:nvCxnSpPr>
        <xdr:cNvPr id="355" name="直線コネクタ 354"/>
        <xdr:cNvCxnSpPr/>
      </xdr:nvCxnSpPr>
      <xdr:spPr>
        <a:xfrm flipV="1">
          <a:off x="7861300" y="9791040"/>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65727</xdr:rowOff>
    </xdr:from>
    <xdr:ext cx="469744" cy="259045"/>
    <xdr:sp macro="" textlink="">
      <xdr:nvSpPr>
        <xdr:cNvPr id="357" name="テキスト ボックス 356"/>
        <xdr:cNvSpPr txBox="1"/>
      </xdr:nvSpPr>
      <xdr:spPr>
        <a:xfrm>
          <a:off x="8515428" y="1000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40411</xdr:rowOff>
    </xdr:from>
    <xdr:to>
      <xdr:col>41</xdr:col>
      <xdr:colOff>50800</xdr:colOff>
      <xdr:row>57</xdr:row>
      <xdr:rowOff>52298</xdr:rowOff>
    </xdr:to>
    <xdr:cxnSp macro="">
      <xdr:nvCxnSpPr>
        <xdr:cNvPr id="358" name="直線コネクタ 357"/>
        <xdr:cNvCxnSpPr/>
      </xdr:nvCxnSpPr>
      <xdr:spPr>
        <a:xfrm>
          <a:off x="6972300" y="9813061"/>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25493</xdr:rowOff>
    </xdr:from>
    <xdr:ext cx="469744" cy="259045"/>
    <xdr:sp macro="" textlink="">
      <xdr:nvSpPr>
        <xdr:cNvPr id="360" name="テキスト ボックス 359"/>
        <xdr:cNvSpPr txBox="1"/>
      </xdr:nvSpPr>
      <xdr:spPr>
        <a:xfrm>
          <a:off x="7626428" y="99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42257</xdr:rowOff>
    </xdr:from>
    <xdr:ext cx="469744" cy="259045"/>
    <xdr:sp macro="" textlink="">
      <xdr:nvSpPr>
        <xdr:cNvPr id="362" name="テキスト ボックス 361"/>
        <xdr:cNvSpPr txBox="1"/>
      </xdr:nvSpPr>
      <xdr:spPr>
        <a:xfrm>
          <a:off x="6737428" y="99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105740</xdr:rowOff>
    </xdr:from>
    <xdr:to>
      <xdr:col>55</xdr:col>
      <xdr:colOff>50800</xdr:colOff>
      <xdr:row>57</xdr:row>
      <xdr:rowOff>35890</xdr:rowOff>
    </xdr:to>
    <xdr:sp macro="" textlink="">
      <xdr:nvSpPr>
        <xdr:cNvPr id="368" name="楕円 367"/>
        <xdr:cNvSpPr/>
      </xdr:nvSpPr>
      <xdr:spPr>
        <a:xfrm>
          <a:off x="10426700" y="97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128617</xdr:rowOff>
    </xdr:from>
    <xdr:ext cx="469744" cy="259045"/>
    <xdr:sp macro="" textlink="">
      <xdr:nvSpPr>
        <xdr:cNvPr id="369" name="農林水産業費該当値テキスト"/>
        <xdr:cNvSpPr txBox="1"/>
      </xdr:nvSpPr>
      <xdr:spPr>
        <a:xfrm>
          <a:off x="10528300" y="955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146279</xdr:rowOff>
    </xdr:from>
    <xdr:to>
      <xdr:col>50</xdr:col>
      <xdr:colOff>165100</xdr:colOff>
      <xdr:row>57</xdr:row>
      <xdr:rowOff>76429</xdr:rowOff>
    </xdr:to>
    <xdr:sp macro="" textlink="">
      <xdr:nvSpPr>
        <xdr:cNvPr id="370" name="楕円 369"/>
        <xdr:cNvSpPr/>
      </xdr:nvSpPr>
      <xdr:spPr>
        <a:xfrm>
          <a:off x="95885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92956</xdr:rowOff>
    </xdr:from>
    <xdr:ext cx="469744" cy="259045"/>
    <xdr:sp macro="" textlink="">
      <xdr:nvSpPr>
        <xdr:cNvPr id="371" name="テキスト ボックス 370"/>
        <xdr:cNvSpPr txBox="1"/>
      </xdr:nvSpPr>
      <xdr:spPr>
        <a:xfrm>
          <a:off x="9404428" y="952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139040</xdr:rowOff>
    </xdr:from>
    <xdr:to>
      <xdr:col>46</xdr:col>
      <xdr:colOff>38100</xdr:colOff>
      <xdr:row>57</xdr:row>
      <xdr:rowOff>69190</xdr:rowOff>
    </xdr:to>
    <xdr:sp macro="" textlink="">
      <xdr:nvSpPr>
        <xdr:cNvPr id="372" name="楕円 371"/>
        <xdr:cNvSpPr/>
      </xdr:nvSpPr>
      <xdr:spPr>
        <a:xfrm>
          <a:off x="8699500" y="97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85717</xdr:rowOff>
    </xdr:from>
    <xdr:ext cx="469744" cy="259045"/>
    <xdr:sp macro="" textlink="">
      <xdr:nvSpPr>
        <xdr:cNvPr id="373" name="テキスト ボックス 372"/>
        <xdr:cNvSpPr txBox="1"/>
      </xdr:nvSpPr>
      <xdr:spPr>
        <a:xfrm>
          <a:off x="8515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1498</xdr:rowOff>
    </xdr:from>
    <xdr:to>
      <xdr:col>41</xdr:col>
      <xdr:colOff>101600</xdr:colOff>
      <xdr:row>57</xdr:row>
      <xdr:rowOff>103098</xdr:rowOff>
    </xdr:to>
    <xdr:sp macro="" textlink="">
      <xdr:nvSpPr>
        <xdr:cNvPr id="374" name="楕円 373"/>
        <xdr:cNvSpPr/>
      </xdr:nvSpPr>
      <xdr:spPr>
        <a:xfrm>
          <a:off x="7810500" y="97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119625</xdr:rowOff>
    </xdr:from>
    <xdr:ext cx="469744" cy="259045"/>
    <xdr:sp macro="" textlink="">
      <xdr:nvSpPr>
        <xdr:cNvPr id="375" name="テキスト ボックス 374"/>
        <xdr:cNvSpPr txBox="1"/>
      </xdr:nvSpPr>
      <xdr:spPr>
        <a:xfrm>
          <a:off x="7626428" y="954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161061</xdr:rowOff>
    </xdr:from>
    <xdr:to>
      <xdr:col>36</xdr:col>
      <xdr:colOff>165100</xdr:colOff>
      <xdr:row>57</xdr:row>
      <xdr:rowOff>91211</xdr:rowOff>
    </xdr:to>
    <xdr:sp macro="" textlink="">
      <xdr:nvSpPr>
        <xdr:cNvPr id="376" name="楕円 375"/>
        <xdr:cNvSpPr/>
      </xdr:nvSpPr>
      <xdr:spPr>
        <a:xfrm>
          <a:off x="6921500" y="97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107738</xdr:rowOff>
    </xdr:from>
    <xdr:ext cx="469744" cy="259045"/>
    <xdr:sp macro="" textlink="">
      <xdr:nvSpPr>
        <xdr:cNvPr id="377" name="テキスト ボックス 376"/>
        <xdr:cNvSpPr txBox="1"/>
      </xdr:nvSpPr>
      <xdr:spPr>
        <a:xfrm>
          <a:off x="6737428" y="953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73292</xdr:rowOff>
    </xdr:from>
    <xdr:to>
      <xdr:col>55</xdr:col>
      <xdr:colOff>0</xdr:colOff>
      <xdr:row>78</xdr:row>
      <xdr:rowOff>91847</xdr:rowOff>
    </xdr:to>
    <xdr:cxnSp macro="">
      <xdr:nvCxnSpPr>
        <xdr:cNvPr id="406" name="直線コネクタ 405"/>
        <xdr:cNvCxnSpPr/>
      </xdr:nvCxnSpPr>
      <xdr:spPr>
        <a:xfrm>
          <a:off x="9639300" y="13446392"/>
          <a:ext cx="8382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7" name="商工費平均値テキスト"/>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73292</xdr:rowOff>
    </xdr:from>
    <xdr:to>
      <xdr:col>50</xdr:col>
      <xdr:colOff>114300</xdr:colOff>
      <xdr:row>78</xdr:row>
      <xdr:rowOff>133528</xdr:rowOff>
    </xdr:to>
    <xdr:cxnSp macro="">
      <xdr:nvCxnSpPr>
        <xdr:cNvPr id="409" name="直線コネクタ 408"/>
        <xdr:cNvCxnSpPr/>
      </xdr:nvCxnSpPr>
      <xdr:spPr>
        <a:xfrm flipV="1">
          <a:off x="8750300" y="13446392"/>
          <a:ext cx="889000" cy="6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94362</xdr:rowOff>
    </xdr:from>
    <xdr:to>
      <xdr:col>45</xdr:col>
      <xdr:colOff>177800</xdr:colOff>
      <xdr:row>78</xdr:row>
      <xdr:rowOff>133528</xdr:rowOff>
    </xdr:to>
    <xdr:cxnSp macro="">
      <xdr:nvCxnSpPr>
        <xdr:cNvPr id="412" name="直線コネクタ 411"/>
        <xdr:cNvCxnSpPr/>
      </xdr:nvCxnSpPr>
      <xdr:spPr>
        <a:xfrm>
          <a:off x="7861300" y="13467462"/>
          <a:ext cx="8890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94362</xdr:rowOff>
    </xdr:from>
    <xdr:to>
      <xdr:col>41</xdr:col>
      <xdr:colOff>50800</xdr:colOff>
      <xdr:row>78</xdr:row>
      <xdr:rowOff>113792</xdr:rowOff>
    </xdr:to>
    <xdr:cxnSp macro="">
      <xdr:nvCxnSpPr>
        <xdr:cNvPr id="415" name="直線コネクタ 414"/>
        <xdr:cNvCxnSpPr/>
      </xdr:nvCxnSpPr>
      <xdr:spPr>
        <a:xfrm flipV="1">
          <a:off x="6972300" y="13467462"/>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41047</xdr:rowOff>
    </xdr:from>
    <xdr:to>
      <xdr:col>55</xdr:col>
      <xdr:colOff>50800</xdr:colOff>
      <xdr:row>78</xdr:row>
      <xdr:rowOff>142647</xdr:rowOff>
    </xdr:to>
    <xdr:sp macro="" textlink="">
      <xdr:nvSpPr>
        <xdr:cNvPr id="425" name="楕円 424"/>
        <xdr:cNvSpPr/>
      </xdr:nvSpPr>
      <xdr:spPr>
        <a:xfrm>
          <a:off x="10426700" y="1341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127424</xdr:rowOff>
    </xdr:from>
    <xdr:ext cx="469744" cy="259045"/>
    <xdr:sp macro="" textlink="">
      <xdr:nvSpPr>
        <xdr:cNvPr id="426" name="商工費該当値テキスト"/>
        <xdr:cNvSpPr txBox="1"/>
      </xdr:nvSpPr>
      <xdr:spPr>
        <a:xfrm>
          <a:off x="10528300" y="1332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22492</xdr:rowOff>
    </xdr:from>
    <xdr:to>
      <xdr:col>50</xdr:col>
      <xdr:colOff>165100</xdr:colOff>
      <xdr:row>78</xdr:row>
      <xdr:rowOff>124092</xdr:rowOff>
    </xdr:to>
    <xdr:sp macro="" textlink="">
      <xdr:nvSpPr>
        <xdr:cNvPr id="427" name="楕円 426"/>
        <xdr:cNvSpPr/>
      </xdr:nvSpPr>
      <xdr:spPr>
        <a:xfrm>
          <a:off x="9588500" y="133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115219</xdr:rowOff>
    </xdr:from>
    <xdr:ext cx="469744" cy="259045"/>
    <xdr:sp macro="" textlink="">
      <xdr:nvSpPr>
        <xdr:cNvPr id="428" name="テキスト ボックス 427"/>
        <xdr:cNvSpPr txBox="1"/>
      </xdr:nvSpPr>
      <xdr:spPr>
        <a:xfrm>
          <a:off x="9404428" y="1348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82728</xdr:rowOff>
    </xdr:from>
    <xdr:to>
      <xdr:col>46</xdr:col>
      <xdr:colOff>38100</xdr:colOff>
      <xdr:row>79</xdr:row>
      <xdr:rowOff>12878</xdr:rowOff>
    </xdr:to>
    <xdr:sp macro="" textlink="">
      <xdr:nvSpPr>
        <xdr:cNvPr id="429" name="楕円 428"/>
        <xdr:cNvSpPr/>
      </xdr:nvSpPr>
      <xdr:spPr>
        <a:xfrm>
          <a:off x="8699500" y="134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4005</xdr:rowOff>
    </xdr:from>
    <xdr:ext cx="469744" cy="259045"/>
    <xdr:sp macro="" textlink="">
      <xdr:nvSpPr>
        <xdr:cNvPr id="430" name="テキスト ボックス 429"/>
        <xdr:cNvSpPr txBox="1"/>
      </xdr:nvSpPr>
      <xdr:spPr>
        <a:xfrm>
          <a:off x="8515428" y="1354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43562</xdr:rowOff>
    </xdr:from>
    <xdr:to>
      <xdr:col>41</xdr:col>
      <xdr:colOff>101600</xdr:colOff>
      <xdr:row>78</xdr:row>
      <xdr:rowOff>145162</xdr:rowOff>
    </xdr:to>
    <xdr:sp macro="" textlink="">
      <xdr:nvSpPr>
        <xdr:cNvPr id="431" name="楕円 430"/>
        <xdr:cNvSpPr/>
      </xdr:nvSpPr>
      <xdr:spPr>
        <a:xfrm>
          <a:off x="7810500" y="1341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136289</xdr:rowOff>
    </xdr:from>
    <xdr:ext cx="469744" cy="259045"/>
    <xdr:sp macro="" textlink="">
      <xdr:nvSpPr>
        <xdr:cNvPr id="432" name="テキスト ボックス 431"/>
        <xdr:cNvSpPr txBox="1"/>
      </xdr:nvSpPr>
      <xdr:spPr>
        <a:xfrm>
          <a:off x="7626428" y="13509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62992</xdr:rowOff>
    </xdr:from>
    <xdr:to>
      <xdr:col>36</xdr:col>
      <xdr:colOff>165100</xdr:colOff>
      <xdr:row>78</xdr:row>
      <xdr:rowOff>164592</xdr:rowOff>
    </xdr:to>
    <xdr:sp macro="" textlink="">
      <xdr:nvSpPr>
        <xdr:cNvPr id="433" name="楕円 432"/>
        <xdr:cNvSpPr/>
      </xdr:nvSpPr>
      <xdr:spPr>
        <a:xfrm>
          <a:off x="6921500" y="134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155719</xdr:rowOff>
    </xdr:from>
    <xdr:ext cx="469744" cy="259045"/>
    <xdr:sp macro="" textlink="">
      <xdr:nvSpPr>
        <xdr:cNvPr id="434" name="テキスト ボックス 433"/>
        <xdr:cNvSpPr txBox="1"/>
      </xdr:nvSpPr>
      <xdr:spPr>
        <a:xfrm>
          <a:off x="6737428" y="135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122098</xdr:rowOff>
    </xdr:from>
    <xdr:to>
      <xdr:col>55</xdr:col>
      <xdr:colOff>0</xdr:colOff>
      <xdr:row>96</xdr:row>
      <xdr:rowOff>154581</xdr:rowOff>
    </xdr:to>
    <xdr:cxnSp macro="">
      <xdr:nvCxnSpPr>
        <xdr:cNvPr id="462" name="直線コネクタ 461"/>
        <xdr:cNvCxnSpPr/>
      </xdr:nvCxnSpPr>
      <xdr:spPr>
        <a:xfrm flipV="1">
          <a:off x="9639300" y="16581298"/>
          <a:ext cx="838200" cy="32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75579</xdr:rowOff>
    </xdr:from>
    <xdr:ext cx="534377" cy="259045"/>
    <xdr:sp macro="" textlink="">
      <xdr:nvSpPr>
        <xdr:cNvPr id="463" name="土木費平均値テキスト"/>
        <xdr:cNvSpPr txBox="1"/>
      </xdr:nvSpPr>
      <xdr:spPr>
        <a:xfrm>
          <a:off x="10528300" y="1653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154581</xdr:rowOff>
    </xdr:from>
    <xdr:to>
      <xdr:col>50</xdr:col>
      <xdr:colOff>114300</xdr:colOff>
      <xdr:row>97</xdr:row>
      <xdr:rowOff>118624</xdr:rowOff>
    </xdr:to>
    <xdr:cxnSp macro="">
      <xdr:nvCxnSpPr>
        <xdr:cNvPr id="465" name="直線コネクタ 464"/>
        <xdr:cNvCxnSpPr/>
      </xdr:nvCxnSpPr>
      <xdr:spPr>
        <a:xfrm flipV="1">
          <a:off x="8750300" y="16613781"/>
          <a:ext cx="889000" cy="135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170949</xdr:rowOff>
    </xdr:from>
    <xdr:to>
      <xdr:col>45</xdr:col>
      <xdr:colOff>177800</xdr:colOff>
      <xdr:row>97</xdr:row>
      <xdr:rowOff>118624</xdr:rowOff>
    </xdr:to>
    <xdr:cxnSp macro="">
      <xdr:nvCxnSpPr>
        <xdr:cNvPr id="468" name="直線コネクタ 467"/>
        <xdr:cNvCxnSpPr/>
      </xdr:nvCxnSpPr>
      <xdr:spPr>
        <a:xfrm>
          <a:off x="7861300" y="16115799"/>
          <a:ext cx="889000" cy="63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77433</xdr:rowOff>
    </xdr:from>
    <xdr:ext cx="534377" cy="259045"/>
    <xdr:sp macro="" textlink="">
      <xdr:nvSpPr>
        <xdr:cNvPr id="470" name="テキスト ボックス 469"/>
        <xdr:cNvSpPr txBox="1"/>
      </xdr:nvSpPr>
      <xdr:spPr>
        <a:xfrm>
          <a:off x="8483111" y="163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170949</xdr:rowOff>
    </xdr:from>
    <xdr:to>
      <xdr:col>41</xdr:col>
      <xdr:colOff>50800</xdr:colOff>
      <xdr:row>96</xdr:row>
      <xdr:rowOff>16759</xdr:rowOff>
    </xdr:to>
    <xdr:cxnSp macro="">
      <xdr:nvCxnSpPr>
        <xdr:cNvPr id="471" name="直線コネクタ 470"/>
        <xdr:cNvCxnSpPr/>
      </xdr:nvCxnSpPr>
      <xdr:spPr>
        <a:xfrm flipV="1">
          <a:off x="6972300" y="16115799"/>
          <a:ext cx="889000" cy="36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71298</xdr:rowOff>
    </xdr:from>
    <xdr:to>
      <xdr:col>55</xdr:col>
      <xdr:colOff>50800</xdr:colOff>
      <xdr:row>97</xdr:row>
      <xdr:rowOff>1448</xdr:rowOff>
    </xdr:to>
    <xdr:sp macro="" textlink="">
      <xdr:nvSpPr>
        <xdr:cNvPr id="481" name="楕円 480"/>
        <xdr:cNvSpPr/>
      </xdr:nvSpPr>
      <xdr:spPr>
        <a:xfrm>
          <a:off x="10426700" y="165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94175</xdr:rowOff>
    </xdr:from>
    <xdr:ext cx="534377" cy="259045"/>
    <xdr:sp macro="" textlink="">
      <xdr:nvSpPr>
        <xdr:cNvPr id="482" name="土木費該当値テキスト"/>
        <xdr:cNvSpPr txBox="1"/>
      </xdr:nvSpPr>
      <xdr:spPr>
        <a:xfrm>
          <a:off x="10528300" y="163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103781</xdr:rowOff>
    </xdr:from>
    <xdr:to>
      <xdr:col>50</xdr:col>
      <xdr:colOff>165100</xdr:colOff>
      <xdr:row>97</xdr:row>
      <xdr:rowOff>33931</xdr:rowOff>
    </xdr:to>
    <xdr:sp macro="" textlink="">
      <xdr:nvSpPr>
        <xdr:cNvPr id="483" name="楕円 482"/>
        <xdr:cNvSpPr/>
      </xdr:nvSpPr>
      <xdr:spPr>
        <a:xfrm>
          <a:off x="9588500" y="165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50458</xdr:rowOff>
    </xdr:from>
    <xdr:ext cx="534377" cy="259045"/>
    <xdr:sp macro="" textlink="">
      <xdr:nvSpPr>
        <xdr:cNvPr id="484" name="テキスト ボックス 483"/>
        <xdr:cNvSpPr txBox="1"/>
      </xdr:nvSpPr>
      <xdr:spPr>
        <a:xfrm>
          <a:off x="9372111" y="1633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67824</xdr:rowOff>
    </xdr:from>
    <xdr:to>
      <xdr:col>46</xdr:col>
      <xdr:colOff>38100</xdr:colOff>
      <xdr:row>97</xdr:row>
      <xdr:rowOff>169424</xdr:rowOff>
    </xdr:to>
    <xdr:sp macro="" textlink="">
      <xdr:nvSpPr>
        <xdr:cNvPr id="485" name="楕円 484"/>
        <xdr:cNvSpPr/>
      </xdr:nvSpPr>
      <xdr:spPr>
        <a:xfrm>
          <a:off x="8699500" y="1669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160551</xdr:rowOff>
    </xdr:from>
    <xdr:ext cx="534377" cy="259045"/>
    <xdr:sp macro="" textlink="">
      <xdr:nvSpPr>
        <xdr:cNvPr id="486" name="テキスト ボックス 485"/>
        <xdr:cNvSpPr txBox="1"/>
      </xdr:nvSpPr>
      <xdr:spPr>
        <a:xfrm>
          <a:off x="8483111" y="1679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120149</xdr:rowOff>
    </xdr:from>
    <xdr:to>
      <xdr:col>41</xdr:col>
      <xdr:colOff>101600</xdr:colOff>
      <xdr:row>94</xdr:row>
      <xdr:rowOff>50299</xdr:rowOff>
    </xdr:to>
    <xdr:sp macro="" textlink="">
      <xdr:nvSpPr>
        <xdr:cNvPr id="487" name="楕円 486"/>
        <xdr:cNvSpPr/>
      </xdr:nvSpPr>
      <xdr:spPr>
        <a:xfrm>
          <a:off x="7810500" y="1606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66826</xdr:rowOff>
    </xdr:from>
    <xdr:ext cx="534377" cy="259045"/>
    <xdr:sp macro="" textlink="">
      <xdr:nvSpPr>
        <xdr:cNvPr id="488" name="テキスト ボックス 487"/>
        <xdr:cNvSpPr txBox="1"/>
      </xdr:nvSpPr>
      <xdr:spPr>
        <a:xfrm>
          <a:off x="7594111" y="1584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137409</xdr:rowOff>
    </xdr:from>
    <xdr:to>
      <xdr:col>36</xdr:col>
      <xdr:colOff>165100</xdr:colOff>
      <xdr:row>96</xdr:row>
      <xdr:rowOff>67559</xdr:rowOff>
    </xdr:to>
    <xdr:sp macro="" textlink="">
      <xdr:nvSpPr>
        <xdr:cNvPr id="489" name="楕円 488"/>
        <xdr:cNvSpPr/>
      </xdr:nvSpPr>
      <xdr:spPr>
        <a:xfrm>
          <a:off x="6921500" y="1642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84086</xdr:rowOff>
    </xdr:from>
    <xdr:ext cx="534377" cy="259045"/>
    <xdr:sp macro="" textlink="">
      <xdr:nvSpPr>
        <xdr:cNvPr id="490" name="テキスト ボックス 489"/>
        <xdr:cNvSpPr txBox="1"/>
      </xdr:nvSpPr>
      <xdr:spPr>
        <a:xfrm>
          <a:off x="6705111" y="162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112176</xdr:rowOff>
    </xdr:from>
    <xdr:to>
      <xdr:col>85</xdr:col>
      <xdr:colOff>127000</xdr:colOff>
      <xdr:row>36</xdr:row>
      <xdr:rowOff>31801</xdr:rowOff>
    </xdr:to>
    <xdr:cxnSp macro="">
      <xdr:nvCxnSpPr>
        <xdr:cNvPr id="518" name="直線コネクタ 517"/>
        <xdr:cNvCxnSpPr/>
      </xdr:nvCxnSpPr>
      <xdr:spPr>
        <a:xfrm>
          <a:off x="15481300" y="5941476"/>
          <a:ext cx="838200" cy="26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104451</xdr:rowOff>
    </xdr:from>
    <xdr:ext cx="534377" cy="259045"/>
    <xdr:sp macro="" textlink="">
      <xdr:nvSpPr>
        <xdr:cNvPr id="519" name="消防費平均値テキスト"/>
        <xdr:cNvSpPr txBox="1"/>
      </xdr:nvSpPr>
      <xdr:spPr>
        <a:xfrm>
          <a:off x="16370300" y="6276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112176</xdr:rowOff>
    </xdr:from>
    <xdr:to>
      <xdr:col>81</xdr:col>
      <xdr:colOff>50800</xdr:colOff>
      <xdr:row>34</xdr:row>
      <xdr:rowOff>152044</xdr:rowOff>
    </xdr:to>
    <xdr:cxnSp macro="">
      <xdr:nvCxnSpPr>
        <xdr:cNvPr id="521" name="直線コネクタ 520"/>
        <xdr:cNvCxnSpPr/>
      </xdr:nvCxnSpPr>
      <xdr:spPr>
        <a:xfrm flipV="1">
          <a:off x="14592300" y="5941476"/>
          <a:ext cx="8890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49953</xdr:rowOff>
    </xdr:from>
    <xdr:ext cx="534377" cy="259045"/>
    <xdr:sp macro="" textlink="">
      <xdr:nvSpPr>
        <xdr:cNvPr id="523" name="テキスト ボックス 522"/>
        <xdr:cNvSpPr txBox="1"/>
      </xdr:nvSpPr>
      <xdr:spPr>
        <a:xfrm>
          <a:off x="15214111" y="639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97820</xdr:rowOff>
    </xdr:from>
    <xdr:to>
      <xdr:col>76</xdr:col>
      <xdr:colOff>114300</xdr:colOff>
      <xdr:row>34</xdr:row>
      <xdr:rowOff>152044</xdr:rowOff>
    </xdr:to>
    <xdr:cxnSp macro="">
      <xdr:nvCxnSpPr>
        <xdr:cNvPr id="524" name="直線コネクタ 523"/>
        <xdr:cNvCxnSpPr/>
      </xdr:nvCxnSpPr>
      <xdr:spPr>
        <a:xfrm>
          <a:off x="13703300" y="5927120"/>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107835</xdr:rowOff>
    </xdr:from>
    <xdr:ext cx="534377" cy="259045"/>
    <xdr:sp macro="" textlink="">
      <xdr:nvSpPr>
        <xdr:cNvPr id="526" name="テキスト ボックス 525"/>
        <xdr:cNvSpPr txBox="1"/>
      </xdr:nvSpPr>
      <xdr:spPr>
        <a:xfrm>
          <a:off x="14325111" y="64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97820</xdr:rowOff>
    </xdr:from>
    <xdr:to>
      <xdr:col>71</xdr:col>
      <xdr:colOff>177800</xdr:colOff>
      <xdr:row>35</xdr:row>
      <xdr:rowOff>146558</xdr:rowOff>
    </xdr:to>
    <xdr:cxnSp macro="">
      <xdr:nvCxnSpPr>
        <xdr:cNvPr id="527" name="直線コネクタ 526"/>
        <xdr:cNvCxnSpPr/>
      </xdr:nvCxnSpPr>
      <xdr:spPr>
        <a:xfrm flipV="1">
          <a:off x="12814300" y="5927120"/>
          <a:ext cx="889000" cy="22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152451</xdr:rowOff>
    </xdr:from>
    <xdr:to>
      <xdr:col>85</xdr:col>
      <xdr:colOff>177800</xdr:colOff>
      <xdr:row>36</xdr:row>
      <xdr:rowOff>82601</xdr:rowOff>
    </xdr:to>
    <xdr:sp macro="" textlink="">
      <xdr:nvSpPr>
        <xdr:cNvPr id="537" name="楕円 536"/>
        <xdr:cNvSpPr/>
      </xdr:nvSpPr>
      <xdr:spPr>
        <a:xfrm>
          <a:off x="16268700" y="615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3878</xdr:rowOff>
    </xdr:from>
    <xdr:ext cx="534377" cy="259045"/>
    <xdr:sp macro="" textlink="">
      <xdr:nvSpPr>
        <xdr:cNvPr id="538" name="消防費該当値テキスト"/>
        <xdr:cNvSpPr txBox="1"/>
      </xdr:nvSpPr>
      <xdr:spPr>
        <a:xfrm>
          <a:off x="16370300" y="600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61376</xdr:rowOff>
    </xdr:from>
    <xdr:to>
      <xdr:col>81</xdr:col>
      <xdr:colOff>101600</xdr:colOff>
      <xdr:row>34</xdr:row>
      <xdr:rowOff>162976</xdr:rowOff>
    </xdr:to>
    <xdr:sp macro="" textlink="">
      <xdr:nvSpPr>
        <xdr:cNvPr id="539" name="楕円 538"/>
        <xdr:cNvSpPr/>
      </xdr:nvSpPr>
      <xdr:spPr>
        <a:xfrm>
          <a:off x="15430500" y="589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8053</xdr:rowOff>
    </xdr:from>
    <xdr:ext cx="534377" cy="259045"/>
    <xdr:sp macro="" textlink="">
      <xdr:nvSpPr>
        <xdr:cNvPr id="540" name="テキスト ボックス 539"/>
        <xdr:cNvSpPr txBox="1"/>
      </xdr:nvSpPr>
      <xdr:spPr>
        <a:xfrm>
          <a:off x="15214111" y="566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101244</xdr:rowOff>
    </xdr:from>
    <xdr:to>
      <xdr:col>76</xdr:col>
      <xdr:colOff>165100</xdr:colOff>
      <xdr:row>35</xdr:row>
      <xdr:rowOff>31394</xdr:rowOff>
    </xdr:to>
    <xdr:sp macro="" textlink="">
      <xdr:nvSpPr>
        <xdr:cNvPr id="541" name="楕円 540"/>
        <xdr:cNvSpPr/>
      </xdr:nvSpPr>
      <xdr:spPr>
        <a:xfrm>
          <a:off x="14541500" y="593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47921</xdr:rowOff>
    </xdr:from>
    <xdr:ext cx="534377" cy="259045"/>
    <xdr:sp macro="" textlink="">
      <xdr:nvSpPr>
        <xdr:cNvPr id="542" name="テキスト ボックス 541"/>
        <xdr:cNvSpPr txBox="1"/>
      </xdr:nvSpPr>
      <xdr:spPr>
        <a:xfrm>
          <a:off x="14325111" y="570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47020</xdr:rowOff>
    </xdr:from>
    <xdr:to>
      <xdr:col>72</xdr:col>
      <xdr:colOff>38100</xdr:colOff>
      <xdr:row>34</xdr:row>
      <xdr:rowOff>148620</xdr:rowOff>
    </xdr:to>
    <xdr:sp macro="" textlink="">
      <xdr:nvSpPr>
        <xdr:cNvPr id="543" name="楕円 542"/>
        <xdr:cNvSpPr/>
      </xdr:nvSpPr>
      <xdr:spPr>
        <a:xfrm>
          <a:off x="13652500" y="58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165147</xdr:rowOff>
    </xdr:from>
    <xdr:ext cx="534377" cy="259045"/>
    <xdr:sp macro="" textlink="">
      <xdr:nvSpPr>
        <xdr:cNvPr id="544" name="テキスト ボックス 543"/>
        <xdr:cNvSpPr txBox="1"/>
      </xdr:nvSpPr>
      <xdr:spPr>
        <a:xfrm>
          <a:off x="13436111" y="565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95758</xdr:rowOff>
    </xdr:from>
    <xdr:to>
      <xdr:col>67</xdr:col>
      <xdr:colOff>101600</xdr:colOff>
      <xdr:row>36</xdr:row>
      <xdr:rowOff>25908</xdr:rowOff>
    </xdr:to>
    <xdr:sp macro="" textlink="">
      <xdr:nvSpPr>
        <xdr:cNvPr id="545" name="楕円 544"/>
        <xdr:cNvSpPr/>
      </xdr:nvSpPr>
      <xdr:spPr>
        <a:xfrm>
          <a:off x="12763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42435</xdr:rowOff>
    </xdr:from>
    <xdr:ext cx="534377" cy="259045"/>
    <xdr:sp macro="" textlink="">
      <xdr:nvSpPr>
        <xdr:cNvPr id="546" name="テキスト ボックス 545"/>
        <xdr:cNvSpPr txBox="1"/>
      </xdr:nvSpPr>
      <xdr:spPr>
        <a:xfrm>
          <a:off x="12547111" y="5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8347</xdr:rowOff>
    </xdr:from>
    <xdr:to>
      <xdr:col>85</xdr:col>
      <xdr:colOff>127000</xdr:colOff>
      <xdr:row>56</xdr:row>
      <xdr:rowOff>146307</xdr:rowOff>
    </xdr:to>
    <xdr:cxnSp macro="">
      <xdr:nvCxnSpPr>
        <xdr:cNvPr id="574" name="直線コネクタ 573"/>
        <xdr:cNvCxnSpPr/>
      </xdr:nvCxnSpPr>
      <xdr:spPr>
        <a:xfrm flipV="1">
          <a:off x="15481300" y="9266647"/>
          <a:ext cx="838200" cy="4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146307</xdr:rowOff>
    </xdr:from>
    <xdr:to>
      <xdr:col>81</xdr:col>
      <xdr:colOff>50800</xdr:colOff>
      <xdr:row>57</xdr:row>
      <xdr:rowOff>34361</xdr:rowOff>
    </xdr:to>
    <xdr:cxnSp macro="">
      <xdr:nvCxnSpPr>
        <xdr:cNvPr id="577" name="直線コネクタ 576"/>
        <xdr:cNvCxnSpPr/>
      </xdr:nvCxnSpPr>
      <xdr:spPr>
        <a:xfrm flipV="1">
          <a:off x="14592300" y="9747507"/>
          <a:ext cx="889000" cy="5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79" name="テキスト ボックス 578"/>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34361</xdr:rowOff>
    </xdr:from>
    <xdr:to>
      <xdr:col>76</xdr:col>
      <xdr:colOff>114300</xdr:colOff>
      <xdr:row>57</xdr:row>
      <xdr:rowOff>64194</xdr:rowOff>
    </xdr:to>
    <xdr:cxnSp macro="">
      <xdr:nvCxnSpPr>
        <xdr:cNvPr id="580" name="直線コネクタ 579"/>
        <xdr:cNvCxnSpPr/>
      </xdr:nvCxnSpPr>
      <xdr:spPr>
        <a:xfrm flipV="1">
          <a:off x="13703300" y="9807011"/>
          <a:ext cx="889000" cy="2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2" name="テキスト ボックス 581"/>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64194</xdr:rowOff>
    </xdr:from>
    <xdr:to>
      <xdr:col>71</xdr:col>
      <xdr:colOff>177800</xdr:colOff>
      <xdr:row>57</xdr:row>
      <xdr:rowOff>96655</xdr:rowOff>
    </xdr:to>
    <xdr:cxnSp macro="">
      <xdr:nvCxnSpPr>
        <xdr:cNvPr id="583" name="直線コネクタ 582"/>
        <xdr:cNvCxnSpPr/>
      </xdr:nvCxnSpPr>
      <xdr:spPr>
        <a:xfrm flipV="1">
          <a:off x="12814300" y="9836844"/>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132663</xdr:rowOff>
    </xdr:from>
    <xdr:ext cx="534377" cy="259045"/>
    <xdr:sp macro="" textlink="">
      <xdr:nvSpPr>
        <xdr:cNvPr id="587" name="テキスト ボックス 586"/>
        <xdr:cNvSpPr txBox="1"/>
      </xdr:nvSpPr>
      <xdr:spPr>
        <a:xfrm>
          <a:off x="12547111" y="93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128997</xdr:rowOff>
    </xdr:from>
    <xdr:to>
      <xdr:col>85</xdr:col>
      <xdr:colOff>177800</xdr:colOff>
      <xdr:row>54</xdr:row>
      <xdr:rowOff>59147</xdr:rowOff>
    </xdr:to>
    <xdr:sp macro="" textlink="">
      <xdr:nvSpPr>
        <xdr:cNvPr id="593" name="楕円 592"/>
        <xdr:cNvSpPr/>
      </xdr:nvSpPr>
      <xdr:spPr>
        <a:xfrm>
          <a:off x="16268700" y="921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151874</xdr:rowOff>
    </xdr:from>
    <xdr:ext cx="534377" cy="259045"/>
    <xdr:sp macro="" textlink="">
      <xdr:nvSpPr>
        <xdr:cNvPr id="594" name="教育費該当値テキスト"/>
        <xdr:cNvSpPr txBox="1"/>
      </xdr:nvSpPr>
      <xdr:spPr>
        <a:xfrm>
          <a:off x="16370300" y="906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95507</xdr:rowOff>
    </xdr:from>
    <xdr:to>
      <xdr:col>81</xdr:col>
      <xdr:colOff>101600</xdr:colOff>
      <xdr:row>57</xdr:row>
      <xdr:rowOff>25657</xdr:rowOff>
    </xdr:to>
    <xdr:sp macro="" textlink="">
      <xdr:nvSpPr>
        <xdr:cNvPr id="595" name="楕円 594"/>
        <xdr:cNvSpPr/>
      </xdr:nvSpPr>
      <xdr:spPr>
        <a:xfrm>
          <a:off x="15430500" y="969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16784</xdr:rowOff>
    </xdr:from>
    <xdr:ext cx="534377" cy="259045"/>
    <xdr:sp macro="" textlink="">
      <xdr:nvSpPr>
        <xdr:cNvPr id="596" name="テキスト ボックス 595"/>
        <xdr:cNvSpPr txBox="1"/>
      </xdr:nvSpPr>
      <xdr:spPr>
        <a:xfrm>
          <a:off x="15214111" y="978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155011</xdr:rowOff>
    </xdr:from>
    <xdr:to>
      <xdr:col>76</xdr:col>
      <xdr:colOff>165100</xdr:colOff>
      <xdr:row>57</xdr:row>
      <xdr:rowOff>85161</xdr:rowOff>
    </xdr:to>
    <xdr:sp macro="" textlink="">
      <xdr:nvSpPr>
        <xdr:cNvPr id="597" name="楕円 596"/>
        <xdr:cNvSpPr/>
      </xdr:nvSpPr>
      <xdr:spPr>
        <a:xfrm>
          <a:off x="14541500" y="97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76288</xdr:rowOff>
    </xdr:from>
    <xdr:ext cx="534377" cy="259045"/>
    <xdr:sp macro="" textlink="">
      <xdr:nvSpPr>
        <xdr:cNvPr id="598" name="テキスト ボックス 597"/>
        <xdr:cNvSpPr txBox="1"/>
      </xdr:nvSpPr>
      <xdr:spPr>
        <a:xfrm>
          <a:off x="14325111" y="984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13394</xdr:rowOff>
    </xdr:from>
    <xdr:to>
      <xdr:col>72</xdr:col>
      <xdr:colOff>38100</xdr:colOff>
      <xdr:row>57</xdr:row>
      <xdr:rowOff>114994</xdr:rowOff>
    </xdr:to>
    <xdr:sp macro="" textlink="">
      <xdr:nvSpPr>
        <xdr:cNvPr id="599" name="楕円 598"/>
        <xdr:cNvSpPr/>
      </xdr:nvSpPr>
      <xdr:spPr>
        <a:xfrm>
          <a:off x="13652500" y="97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106121</xdr:rowOff>
    </xdr:from>
    <xdr:ext cx="534377" cy="259045"/>
    <xdr:sp macro="" textlink="">
      <xdr:nvSpPr>
        <xdr:cNvPr id="600" name="テキスト ボックス 599"/>
        <xdr:cNvSpPr txBox="1"/>
      </xdr:nvSpPr>
      <xdr:spPr>
        <a:xfrm>
          <a:off x="13436111" y="987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45855</xdr:rowOff>
    </xdr:from>
    <xdr:to>
      <xdr:col>67</xdr:col>
      <xdr:colOff>101600</xdr:colOff>
      <xdr:row>57</xdr:row>
      <xdr:rowOff>147455</xdr:rowOff>
    </xdr:to>
    <xdr:sp macro="" textlink="">
      <xdr:nvSpPr>
        <xdr:cNvPr id="601" name="楕円 600"/>
        <xdr:cNvSpPr/>
      </xdr:nvSpPr>
      <xdr:spPr>
        <a:xfrm>
          <a:off x="12763500" y="9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138582</xdr:rowOff>
    </xdr:from>
    <xdr:ext cx="534377" cy="259045"/>
    <xdr:sp macro="" textlink="">
      <xdr:nvSpPr>
        <xdr:cNvPr id="602" name="テキスト ボックス 601"/>
        <xdr:cNvSpPr txBox="1"/>
      </xdr:nvSpPr>
      <xdr:spPr>
        <a:xfrm>
          <a:off x="12547111" y="99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0" name="災害復旧費平均値テキスト"/>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110101</xdr:rowOff>
    </xdr:from>
    <xdr:ext cx="378565" cy="259045"/>
    <xdr:sp macro="" textlink="">
      <xdr:nvSpPr>
        <xdr:cNvPr id="637" name="テキスト ボックス 636"/>
        <xdr:cNvSpPr txBox="1"/>
      </xdr:nvSpPr>
      <xdr:spPr>
        <a:xfrm>
          <a:off x="14403017" y="1314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139661</xdr:rowOff>
    </xdr:from>
    <xdr:to>
      <xdr:col>85</xdr:col>
      <xdr:colOff>127000</xdr:colOff>
      <xdr:row>96</xdr:row>
      <xdr:rowOff>39078</xdr:rowOff>
    </xdr:to>
    <xdr:cxnSp macro="">
      <xdr:nvCxnSpPr>
        <xdr:cNvPr id="686" name="直線コネクタ 685"/>
        <xdr:cNvCxnSpPr/>
      </xdr:nvCxnSpPr>
      <xdr:spPr>
        <a:xfrm>
          <a:off x="15481300" y="16427411"/>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151071</xdr:rowOff>
    </xdr:from>
    <xdr:ext cx="534377" cy="259045"/>
    <xdr:sp macro="" textlink="">
      <xdr:nvSpPr>
        <xdr:cNvPr id="687" name="公債費平均値テキスト"/>
        <xdr:cNvSpPr txBox="1"/>
      </xdr:nvSpPr>
      <xdr:spPr>
        <a:xfrm>
          <a:off x="16370300" y="16438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139661</xdr:rowOff>
    </xdr:from>
    <xdr:to>
      <xdr:col>81</xdr:col>
      <xdr:colOff>50800</xdr:colOff>
      <xdr:row>95</xdr:row>
      <xdr:rowOff>164103</xdr:rowOff>
    </xdr:to>
    <xdr:cxnSp macro="">
      <xdr:nvCxnSpPr>
        <xdr:cNvPr id="689" name="直線コネクタ 688"/>
        <xdr:cNvCxnSpPr/>
      </xdr:nvCxnSpPr>
      <xdr:spPr>
        <a:xfrm flipV="1">
          <a:off x="14592300" y="16427411"/>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81081</xdr:rowOff>
    </xdr:from>
    <xdr:ext cx="534377" cy="259045"/>
    <xdr:sp macro="" textlink="">
      <xdr:nvSpPr>
        <xdr:cNvPr id="691" name="テキスト ボックス 690"/>
        <xdr:cNvSpPr txBox="1"/>
      </xdr:nvSpPr>
      <xdr:spPr>
        <a:xfrm>
          <a:off x="15214111" y="1654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140119</xdr:rowOff>
    </xdr:from>
    <xdr:to>
      <xdr:col>76</xdr:col>
      <xdr:colOff>114300</xdr:colOff>
      <xdr:row>95</xdr:row>
      <xdr:rowOff>164103</xdr:rowOff>
    </xdr:to>
    <xdr:cxnSp macro="">
      <xdr:nvCxnSpPr>
        <xdr:cNvPr id="692" name="直線コネクタ 691"/>
        <xdr:cNvCxnSpPr/>
      </xdr:nvCxnSpPr>
      <xdr:spPr>
        <a:xfrm>
          <a:off x="13703300" y="16427869"/>
          <a:ext cx="8890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86682</xdr:rowOff>
    </xdr:from>
    <xdr:ext cx="534377" cy="259045"/>
    <xdr:sp macro="" textlink="">
      <xdr:nvSpPr>
        <xdr:cNvPr id="694" name="テキスト ボックス 693"/>
        <xdr:cNvSpPr txBox="1"/>
      </xdr:nvSpPr>
      <xdr:spPr>
        <a:xfrm>
          <a:off x="14325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110306</xdr:rowOff>
    </xdr:from>
    <xdr:to>
      <xdr:col>71</xdr:col>
      <xdr:colOff>177800</xdr:colOff>
      <xdr:row>95</xdr:row>
      <xdr:rowOff>140119</xdr:rowOff>
    </xdr:to>
    <xdr:cxnSp macro="">
      <xdr:nvCxnSpPr>
        <xdr:cNvPr id="695" name="直線コネクタ 694"/>
        <xdr:cNvCxnSpPr/>
      </xdr:nvCxnSpPr>
      <xdr:spPr>
        <a:xfrm>
          <a:off x="12814300" y="16398056"/>
          <a:ext cx="889000" cy="29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86605</xdr:rowOff>
    </xdr:from>
    <xdr:ext cx="534377" cy="259045"/>
    <xdr:sp macro="" textlink="">
      <xdr:nvSpPr>
        <xdr:cNvPr id="697" name="テキスト ボックス 696"/>
        <xdr:cNvSpPr txBox="1"/>
      </xdr:nvSpPr>
      <xdr:spPr>
        <a:xfrm>
          <a:off x="13436111" y="1654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87386</xdr:rowOff>
    </xdr:from>
    <xdr:ext cx="534377" cy="259045"/>
    <xdr:sp macro="" textlink="">
      <xdr:nvSpPr>
        <xdr:cNvPr id="699" name="テキスト ボックス 698"/>
        <xdr:cNvSpPr txBox="1"/>
      </xdr:nvSpPr>
      <xdr:spPr>
        <a:xfrm>
          <a:off x="12547111" y="1654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159728</xdr:rowOff>
    </xdr:from>
    <xdr:to>
      <xdr:col>85</xdr:col>
      <xdr:colOff>177800</xdr:colOff>
      <xdr:row>96</xdr:row>
      <xdr:rowOff>89878</xdr:rowOff>
    </xdr:to>
    <xdr:sp macro="" textlink="">
      <xdr:nvSpPr>
        <xdr:cNvPr id="705" name="楕円 704"/>
        <xdr:cNvSpPr/>
      </xdr:nvSpPr>
      <xdr:spPr>
        <a:xfrm>
          <a:off x="16268700" y="1644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11155</xdr:rowOff>
    </xdr:from>
    <xdr:ext cx="534377" cy="259045"/>
    <xdr:sp macro="" textlink="">
      <xdr:nvSpPr>
        <xdr:cNvPr id="706" name="公債費該当値テキスト"/>
        <xdr:cNvSpPr txBox="1"/>
      </xdr:nvSpPr>
      <xdr:spPr>
        <a:xfrm>
          <a:off x="16370300" y="1629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88861</xdr:rowOff>
    </xdr:from>
    <xdr:to>
      <xdr:col>81</xdr:col>
      <xdr:colOff>101600</xdr:colOff>
      <xdr:row>96</xdr:row>
      <xdr:rowOff>19011</xdr:rowOff>
    </xdr:to>
    <xdr:sp macro="" textlink="">
      <xdr:nvSpPr>
        <xdr:cNvPr id="707" name="楕円 706"/>
        <xdr:cNvSpPr/>
      </xdr:nvSpPr>
      <xdr:spPr>
        <a:xfrm>
          <a:off x="15430500" y="1637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35538</xdr:rowOff>
    </xdr:from>
    <xdr:ext cx="534377" cy="259045"/>
    <xdr:sp macro="" textlink="">
      <xdr:nvSpPr>
        <xdr:cNvPr id="708" name="テキスト ボックス 707"/>
        <xdr:cNvSpPr txBox="1"/>
      </xdr:nvSpPr>
      <xdr:spPr>
        <a:xfrm>
          <a:off x="15214111" y="1615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113303</xdr:rowOff>
    </xdr:from>
    <xdr:to>
      <xdr:col>76</xdr:col>
      <xdr:colOff>165100</xdr:colOff>
      <xdr:row>96</xdr:row>
      <xdr:rowOff>43453</xdr:rowOff>
    </xdr:to>
    <xdr:sp macro="" textlink="">
      <xdr:nvSpPr>
        <xdr:cNvPr id="709" name="楕円 708"/>
        <xdr:cNvSpPr/>
      </xdr:nvSpPr>
      <xdr:spPr>
        <a:xfrm>
          <a:off x="14541500" y="1640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59980</xdr:rowOff>
    </xdr:from>
    <xdr:ext cx="534377" cy="259045"/>
    <xdr:sp macro="" textlink="">
      <xdr:nvSpPr>
        <xdr:cNvPr id="710" name="テキスト ボックス 709"/>
        <xdr:cNvSpPr txBox="1"/>
      </xdr:nvSpPr>
      <xdr:spPr>
        <a:xfrm>
          <a:off x="14325111" y="1617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89319</xdr:rowOff>
    </xdr:from>
    <xdr:to>
      <xdr:col>72</xdr:col>
      <xdr:colOff>38100</xdr:colOff>
      <xdr:row>96</xdr:row>
      <xdr:rowOff>19469</xdr:rowOff>
    </xdr:to>
    <xdr:sp macro="" textlink="">
      <xdr:nvSpPr>
        <xdr:cNvPr id="711" name="楕円 710"/>
        <xdr:cNvSpPr/>
      </xdr:nvSpPr>
      <xdr:spPr>
        <a:xfrm>
          <a:off x="13652500" y="163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35996</xdr:rowOff>
    </xdr:from>
    <xdr:ext cx="534377" cy="259045"/>
    <xdr:sp macro="" textlink="">
      <xdr:nvSpPr>
        <xdr:cNvPr id="712" name="テキスト ボックス 711"/>
        <xdr:cNvSpPr txBox="1"/>
      </xdr:nvSpPr>
      <xdr:spPr>
        <a:xfrm>
          <a:off x="13436111" y="161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59506</xdr:rowOff>
    </xdr:from>
    <xdr:to>
      <xdr:col>67</xdr:col>
      <xdr:colOff>101600</xdr:colOff>
      <xdr:row>95</xdr:row>
      <xdr:rowOff>161106</xdr:rowOff>
    </xdr:to>
    <xdr:sp macro="" textlink="">
      <xdr:nvSpPr>
        <xdr:cNvPr id="713" name="楕円 712"/>
        <xdr:cNvSpPr/>
      </xdr:nvSpPr>
      <xdr:spPr>
        <a:xfrm>
          <a:off x="12763500" y="1634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6183</xdr:rowOff>
    </xdr:from>
    <xdr:ext cx="534377" cy="259045"/>
    <xdr:sp macro="" textlink="">
      <xdr:nvSpPr>
        <xdr:cNvPr id="714" name="テキスト ボックス 713"/>
        <xdr:cNvSpPr txBox="1"/>
      </xdr:nvSpPr>
      <xdr:spPr>
        <a:xfrm>
          <a:off x="12547111" y="1612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総務費の決算額は、新型コロナウイルス感染症に係る特別定額給付金の給付等により、住民一人当たり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134,466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104,348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円の増となっているものの、全国平均、埼玉県平均及び類似団体平均よりも低くなっている。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教育費の決算額は、住民一人当たり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55,746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円となっており、全国平均よりは低くなっているものの、埼玉県平均及び類似団体平均を上回った。これは、学校給食センターの整備に係る工事費の増や、Ｇ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IGA</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スクール構想に係る小・中学校校内通信ネットワークの整備工事及び児童生徒用タブレット端末の購入費の増等が大きな要因と考えられる。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公債費の決算額は、市債の新規借入の抑制等により、住民一人当たり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27,282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円減少したものの、依然として、埼玉県平均及び類似団体平均よりも高く推移している。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今後、ごみ処理施設の建設並びに（仮称）本多静六記念　市民の森・緑の公園の整備といった大規模事業が控えており、より一層、事業の必要性の検証や見直しを徹底するなど、事業費の削減に努めるとともに、引き続き市債の新規発行の抑制及び普通交付税の基準財政需要額に算入される地方債の活用並びに補償金等の生じない借換債の繰上償還を推進し、後年度の財政負担の軽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令和</a:t>
          </a:r>
          <a:r>
            <a:rPr kumimoji="1" lang="en-US" altLang="ja-JP" sz="1200">
              <a:solidFill>
                <a:sysClr val="windowText" lastClr="000000"/>
              </a:solidFill>
              <a:latin typeface="ＭＳ ゴシック" pitchFamily="49" charset="-128"/>
              <a:ea typeface="ＭＳ ゴシック" pitchFamily="49" charset="-128"/>
            </a:rPr>
            <a:t>2</a:t>
          </a:r>
          <a:r>
            <a:rPr kumimoji="1" lang="ja-JP" altLang="en-US" sz="1200">
              <a:solidFill>
                <a:sysClr val="windowText" lastClr="000000"/>
              </a:solidFill>
              <a:latin typeface="ＭＳ ゴシック" pitchFamily="49" charset="-128"/>
              <a:ea typeface="ＭＳ ゴシック" pitchFamily="49" charset="-128"/>
            </a:rPr>
            <a:t>年度は、前年度と比較して歳出総額以上に歳入総額が増額したため、形式収支が増額となり、実質収支は</a:t>
          </a:r>
          <a:r>
            <a:rPr kumimoji="1" lang="en-US" altLang="ja-JP" sz="1200">
              <a:solidFill>
                <a:sysClr val="windowText" lastClr="000000"/>
              </a:solidFill>
              <a:latin typeface="ＭＳ ゴシック" pitchFamily="49" charset="-128"/>
              <a:ea typeface="ＭＳ ゴシック" pitchFamily="49" charset="-128"/>
            </a:rPr>
            <a:t>0.80</a:t>
          </a:r>
          <a:r>
            <a:rPr kumimoji="1" lang="ja-JP" altLang="en-US" sz="1200">
              <a:solidFill>
                <a:sysClr val="windowText" lastClr="000000"/>
              </a:solidFill>
              <a:latin typeface="ＭＳ ゴシック" pitchFamily="49" charset="-128"/>
              <a:ea typeface="ＭＳ ゴシック" pitchFamily="49" charset="-128"/>
            </a:rPr>
            <a:t>ポイントの増となった。</a:t>
          </a:r>
        </a:p>
        <a:p>
          <a:r>
            <a:rPr kumimoji="1" lang="ja-JP" altLang="en-US" sz="1200">
              <a:solidFill>
                <a:sysClr val="windowText" lastClr="000000"/>
              </a:solidFill>
              <a:latin typeface="ＭＳ ゴシック" pitchFamily="49" charset="-128"/>
              <a:ea typeface="ＭＳ ゴシック" pitchFamily="49" charset="-128"/>
            </a:rPr>
            <a:t>　実質単年度収支は赤字となったが、財政調整基金の取崩しにより、実質収支は黒字となっている。</a:t>
          </a:r>
        </a:p>
        <a:p>
          <a:r>
            <a:rPr kumimoji="1" lang="ja-JP" altLang="en-US" sz="1200">
              <a:solidFill>
                <a:sysClr val="windowText" lastClr="000000"/>
              </a:solidFill>
              <a:latin typeface="ＭＳ ゴシック" pitchFamily="49" charset="-128"/>
              <a:ea typeface="ＭＳ ゴシック" pitchFamily="49" charset="-128"/>
            </a:rPr>
            <a:t>　今後は、ごみ処理施設の建設等による普通建設事業費の増により、実質収支額の減少が見込まれるため、引き続き財政調整基金の適正管理に努めていく。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埼玉県久喜市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年度も過年度と同様に、全ての会計において赤字額はなく、前年度と比較し黒字が増加した。</a:t>
          </a:r>
        </a:p>
        <a:p>
          <a:r>
            <a:rPr kumimoji="1" lang="ja-JP" altLang="en-US" sz="1400">
              <a:solidFill>
                <a:sysClr val="windowText" lastClr="000000"/>
              </a:solidFill>
              <a:latin typeface="ＭＳ ゴシック" pitchFamily="49" charset="-128"/>
              <a:ea typeface="ＭＳ ゴシック" pitchFamily="49" charset="-128"/>
            </a:rPr>
            <a:t>　今後も各会計において、経費節減を図るだけでなく、使用料収入や保険料収入の徴収率を向上させるなど自主財源確保にも取り組むことで、適正な財政運営及び企業運営に努めていく。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321_&#20037;&#21916;&#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40.5</v>
          </cell>
          <cell r="BX51">
            <v>26.2</v>
          </cell>
          <cell r="CF51">
            <v>16.600000000000001</v>
          </cell>
          <cell r="CN51">
            <v>1.2</v>
          </cell>
          <cell r="CV51">
            <v>5.5</v>
          </cell>
        </row>
        <row r="53">
          <cell r="BP53">
            <v>52.9</v>
          </cell>
          <cell r="BX53">
            <v>53.4</v>
          </cell>
          <cell r="CF53">
            <v>54.7</v>
          </cell>
          <cell r="CN53">
            <v>56</v>
          </cell>
          <cell r="CV53">
            <v>56.9</v>
          </cell>
        </row>
        <row r="55">
          <cell r="AN55" t="str">
            <v>類似団体内平均値</v>
          </cell>
          <cell r="BP55">
            <v>16.600000000000001</v>
          </cell>
          <cell r="BX55">
            <v>17.399999999999999</v>
          </cell>
          <cell r="CF55">
            <v>12.1</v>
          </cell>
          <cell r="CN55">
            <v>11.2</v>
          </cell>
          <cell r="CV55">
            <v>7.1</v>
          </cell>
        </row>
        <row r="57">
          <cell r="BP57">
            <v>58.6</v>
          </cell>
          <cell r="BX57">
            <v>58.9</v>
          </cell>
          <cell r="CF57">
            <v>59.4</v>
          </cell>
          <cell r="CN57">
            <v>60.2</v>
          </cell>
          <cell r="CV57">
            <v>61</v>
          </cell>
        </row>
        <row r="72">
          <cell r="BP72" t="str">
            <v>H28</v>
          </cell>
          <cell r="BX72" t="str">
            <v>H29</v>
          </cell>
          <cell r="CF72" t="str">
            <v>H30</v>
          </cell>
          <cell r="CN72" t="str">
            <v>R01</v>
          </cell>
          <cell r="CV72" t="str">
            <v>R02</v>
          </cell>
        </row>
        <row r="73">
          <cell r="AN73" t="str">
            <v>当該団体値</v>
          </cell>
          <cell r="BP73">
            <v>40.5</v>
          </cell>
          <cell r="BX73">
            <v>26.2</v>
          </cell>
          <cell r="CF73">
            <v>16.600000000000001</v>
          </cell>
          <cell r="CN73">
            <v>1.2</v>
          </cell>
          <cell r="CV73">
            <v>5.5</v>
          </cell>
        </row>
        <row r="75">
          <cell r="BP75">
            <v>7.8</v>
          </cell>
          <cell r="BX75">
            <v>7</v>
          </cell>
          <cell r="CF75">
            <v>6.5</v>
          </cell>
          <cell r="CN75">
            <v>6.1</v>
          </cell>
          <cell r="CV75">
            <v>5.7</v>
          </cell>
        </row>
        <row r="77">
          <cell r="AN77" t="str">
            <v>類似団体内平均値</v>
          </cell>
          <cell r="BP77">
            <v>16.600000000000001</v>
          </cell>
          <cell r="BX77">
            <v>17.399999999999999</v>
          </cell>
          <cell r="CF77">
            <v>12.1</v>
          </cell>
          <cell r="CN77">
            <v>11.2</v>
          </cell>
          <cell r="CV77">
            <v>7.1</v>
          </cell>
        </row>
        <row r="79">
          <cell r="BP79">
            <v>3.6</v>
          </cell>
          <cell r="BX79">
            <v>3.6</v>
          </cell>
          <cell r="CF79">
            <v>3.5</v>
          </cell>
          <cell r="CN79">
            <v>3.5</v>
          </cell>
          <cell r="CV79">
            <v>3.4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1" sqref="B1:DI1"/>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90</v>
      </c>
      <c r="AZ4" s="423"/>
      <c r="BA4" s="423"/>
      <c r="BB4" s="423"/>
      <c r="BC4" s="423"/>
      <c r="BD4" s="423"/>
      <c r="BE4" s="423"/>
      <c r="BF4" s="423"/>
      <c r="BG4" s="423"/>
      <c r="BH4" s="423"/>
      <c r="BI4" s="423"/>
      <c r="BJ4" s="423"/>
      <c r="BK4" s="423"/>
      <c r="BL4" s="423"/>
      <c r="BM4" s="424"/>
      <c r="BN4" s="425">
        <v>70974439</v>
      </c>
      <c r="BO4" s="426"/>
      <c r="BP4" s="426"/>
      <c r="BQ4" s="426"/>
      <c r="BR4" s="426"/>
      <c r="BS4" s="426"/>
      <c r="BT4" s="426"/>
      <c r="BU4" s="427"/>
      <c r="BV4" s="425">
        <v>50844709</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5.5</v>
      </c>
      <c r="CU4" s="610"/>
      <c r="CV4" s="610"/>
      <c r="CW4" s="610"/>
      <c r="CX4" s="610"/>
      <c r="CY4" s="610"/>
      <c r="CZ4" s="610"/>
      <c r="DA4" s="611"/>
      <c r="DB4" s="609">
        <v>4.7</v>
      </c>
      <c r="DC4" s="610"/>
      <c r="DD4" s="610"/>
      <c r="DE4" s="610"/>
      <c r="DF4" s="610"/>
      <c r="DG4" s="610"/>
      <c r="DH4" s="610"/>
      <c r="DI4" s="611"/>
      <c r="DJ4" s="186"/>
      <c r="DK4" s="186"/>
      <c r="DL4" s="186"/>
      <c r="DM4" s="186"/>
      <c r="DN4" s="186"/>
      <c r="DO4" s="186"/>
    </row>
    <row r="5" spans="1:119" ht="18.75" customHeight="1">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68505800</v>
      </c>
      <c r="BO5" s="431"/>
      <c r="BP5" s="431"/>
      <c r="BQ5" s="431"/>
      <c r="BR5" s="431"/>
      <c r="BS5" s="431"/>
      <c r="BT5" s="431"/>
      <c r="BU5" s="432"/>
      <c r="BV5" s="430">
        <v>48751762</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89.5</v>
      </c>
      <c r="CU5" s="401"/>
      <c r="CV5" s="401"/>
      <c r="CW5" s="401"/>
      <c r="CX5" s="401"/>
      <c r="CY5" s="401"/>
      <c r="CZ5" s="401"/>
      <c r="DA5" s="402"/>
      <c r="DB5" s="400">
        <v>93.1</v>
      </c>
      <c r="DC5" s="401"/>
      <c r="DD5" s="401"/>
      <c r="DE5" s="401"/>
      <c r="DF5" s="401"/>
      <c r="DG5" s="401"/>
      <c r="DH5" s="401"/>
      <c r="DI5" s="402"/>
      <c r="DJ5" s="186"/>
      <c r="DK5" s="186"/>
      <c r="DL5" s="186"/>
      <c r="DM5" s="186"/>
      <c r="DN5" s="186"/>
      <c r="DO5" s="186"/>
    </row>
    <row r="6" spans="1:119" ht="18.75" customHeight="1">
      <c r="A6" s="187"/>
      <c r="B6" s="586" t="s">
        <v>96</v>
      </c>
      <c r="C6" s="444"/>
      <c r="D6" s="444"/>
      <c r="E6" s="587"/>
      <c r="F6" s="587"/>
      <c r="G6" s="587"/>
      <c r="H6" s="587"/>
      <c r="I6" s="587"/>
      <c r="J6" s="587"/>
      <c r="K6" s="587"/>
      <c r="L6" s="587" t="s">
        <v>97</v>
      </c>
      <c r="M6" s="587"/>
      <c r="N6" s="587"/>
      <c r="O6" s="587"/>
      <c r="P6" s="587"/>
      <c r="Q6" s="587"/>
      <c r="R6" s="468"/>
      <c r="S6" s="468"/>
      <c r="T6" s="468"/>
      <c r="U6" s="468"/>
      <c r="V6" s="593"/>
      <c r="W6" s="521" t="s">
        <v>98</v>
      </c>
      <c r="X6" s="443"/>
      <c r="Y6" s="443"/>
      <c r="Z6" s="443"/>
      <c r="AA6" s="443"/>
      <c r="AB6" s="444"/>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2468639</v>
      </c>
      <c r="BO6" s="431"/>
      <c r="BP6" s="431"/>
      <c r="BQ6" s="431"/>
      <c r="BR6" s="431"/>
      <c r="BS6" s="431"/>
      <c r="BT6" s="431"/>
      <c r="BU6" s="432"/>
      <c r="BV6" s="430">
        <v>2092947</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95.1</v>
      </c>
      <c r="CU6" s="584"/>
      <c r="CV6" s="584"/>
      <c r="CW6" s="584"/>
      <c r="CX6" s="584"/>
      <c r="CY6" s="584"/>
      <c r="CZ6" s="584"/>
      <c r="DA6" s="585"/>
      <c r="DB6" s="583">
        <v>97.6</v>
      </c>
      <c r="DC6" s="584"/>
      <c r="DD6" s="584"/>
      <c r="DE6" s="584"/>
      <c r="DF6" s="584"/>
      <c r="DG6" s="584"/>
      <c r="DH6" s="584"/>
      <c r="DI6" s="585"/>
      <c r="DJ6" s="186"/>
      <c r="DK6" s="186"/>
      <c r="DL6" s="186"/>
      <c r="DM6" s="186"/>
      <c r="DN6" s="186"/>
      <c r="DO6" s="186"/>
    </row>
    <row r="7" spans="1:119" ht="18.75" customHeight="1">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744209</v>
      </c>
      <c r="BO7" s="431"/>
      <c r="BP7" s="431"/>
      <c r="BQ7" s="431"/>
      <c r="BR7" s="431"/>
      <c r="BS7" s="431"/>
      <c r="BT7" s="431"/>
      <c r="BU7" s="432"/>
      <c r="BV7" s="430">
        <v>635947</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31301335</v>
      </c>
      <c r="CU7" s="431"/>
      <c r="CV7" s="431"/>
      <c r="CW7" s="431"/>
      <c r="CX7" s="431"/>
      <c r="CY7" s="431"/>
      <c r="CZ7" s="431"/>
      <c r="DA7" s="432"/>
      <c r="DB7" s="430">
        <v>30949603</v>
      </c>
      <c r="DC7" s="431"/>
      <c r="DD7" s="431"/>
      <c r="DE7" s="431"/>
      <c r="DF7" s="431"/>
      <c r="DG7" s="431"/>
      <c r="DH7" s="431"/>
      <c r="DI7" s="432"/>
      <c r="DJ7" s="186"/>
      <c r="DK7" s="186"/>
      <c r="DL7" s="186"/>
      <c r="DM7" s="186"/>
      <c r="DN7" s="186"/>
      <c r="DO7" s="186"/>
    </row>
    <row r="8" spans="1:119" ht="18.75" customHeight="1" thickBot="1">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101</v>
      </c>
      <c r="AV8" s="488"/>
      <c r="AW8" s="488"/>
      <c r="AX8" s="488"/>
      <c r="AY8" s="410" t="s">
        <v>109</v>
      </c>
      <c r="AZ8" s="411"/>
      <c r="BA8" s="411"/>
      <c r="BB8" s="411"/>
      <c r="BC8" s="411"/>
      <c r="BD8" s="411"/>
      <c r="BE8" s="411"/>
      <c r="BF8" s="411"/>
      <c r="BG8" s="411"/>
      <c r="BH8" s="411"/>
      <c r="BI8" s="411"/>
      <c r="BJ8" s="411"/>
      <c r="BK8" s="411"/>
      <c r="BL8" s="411"/>
      <c r="BM8" s="412"/>
      <c r="BN8" s="430">
        <v>1724430</v>
      </c>
      <c r="BO8" s="431"/>
      <c r="BP8" s="431"/>
      <c r="BQ8" s="431"/>
      <c r="BR8" s="431"/>
      <c r="BS8" s="431"/>
      <c r="BT8" s="431"/>
      <c r="BU8" s="432"/>
      <c r="BV8" s="430">
        <v>1457000</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0.86</v>
      </c>
      <c r="CU8" s="544"/>
      <c r="CV8" s="544"/>
      <c r="CW8" s="544"/>
      <c r="CX8" s="544"/>
      <c r="CY8" s="544"/>
      <c r="CZ8" s="544"/>
      <c r="DA8" s="545"/>
      <c r="DB8" s="543">
        <v>0.87</v>
      </c>
      <c r="DC8" s="544"/>
      <c r="DD8" s="544"/>
      <c r="DE8" s="544"/>
      <c r="DF8" s="544"/>
      <c r="DG8" s="544"/>
      <c r="DH8" s="544"/>
      <c r="DI8" s="545"/>
      <c r="DJ8" s="186"/>
      <c r="DK8" s="186"/>
      <c r="DL8" s="186"/>
      <c r="DM8" s="186"/>
      <c r="DN8" s="186"/>
      <c r="DO8" s="186"/>
    </row>
    <row r="9" spans="1:119" ht="18.75" customHeight="1" thickBot="1">
      <c r="A9" s="187"/>
      <c r="B9" s="572" t="s">
        <v>111</v>
      </c>
      <c r="C9" s="573"/>
      <c r="D9" s="573"/>
      <c r="E9" s="573"/>
      <c r="F9" s="573"/>
      <c r="G9" s="573"/>
      <c r="H9" s="573"/>
      <c r="I9" s="573"/>
      <c r="J9" s="573"/>
      <c r="K9" s="493"/>
      <c r="L9" s="574" t="s">
        <v>112</v>
      </c>
      <c r="M9" s="575"/>
      <c r="N9" s="575"/>
      <c r="O9" s="575"/>
      <c r="P9" s="575"/>
      <c r="Q9" s="576"/>
      <c r="R9" s="577">
        <v>150582</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101</v>
      </c>
      <c r="AV9" s="488"/>
      <c r="AW9" s="488"/>
      <c r="AX9" s="488"/>
      <c r="AY9" s="410" t="s">
        <v>115</v>
      </c>
      <c r="AZ9" s="411"/>
      <c r="BA9" s="411"/>
      <c r="BB9" s="411"/>
      <c r="BC9" s="411"/>
      <c r="BD9" s="411"/>
      <c r="BE9" s="411"/>
      <c r="BF9" s="411"/>
      <c r="BG9" s="411"/>
      <c r="BH9" s="411"/>
      <c r="BI9" s="411"/>
      <c r="BJ9" s="411"/>
      <c r="BK9" s="411"/>
      <c r="BL9" s="411"/>
      <c r="BM9" s="412"/>
      <c r="BN9" s="430">
        <v>267430</v>
      </c>
      <c r="BO9" s="431"/>
      <c r="BP9" s="431"/>
      <c r="BQ9" s="431"/>
      <c r="BR9" s="431"/>
      <c r="BS9" s="431"/>
      <c r="BT9" s="431"/>
      <c r="BU9" s="432"/>
      <c r="BV9" s="430">
        <v>41514</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10.8</v>
      </c>
      <c r="CU9" s="401"/>
      <c r="CV9" s="401"/>
      <c r="CW9" s="401"/>
      <c r="CX9" s="401"/>
      <c r="CY9" s="401"/>
      <c r="CZ9" s="401"/>
      <c r="DA9" s="402"/>
      <c r="DB9" s="400">
        <v>12.9</v>
      </c>
      <c r="DC9" s="401"/>
      <c r="DD9" s="401"/>
      <c r="DE9" s="401"/>
      <c r="DF9" s="401"/>
      <c r="DG9" s="401"/>
      <c r="DH9" s="401"/>
      <c r="DI9" s="402"/>
      <c r="DJ9" s="186"/>
      <c r="DK9" s="186"/>
      <c r="DL9" s="186"/>
      <c r="DM9" s="186"/>
      <c r="DN9" s="186"/>
      <c r="DO9" s="186"/>
    </row>
    <row r="10" spans="1:119" ht="18.75" customHeight="1" thickBot="1">
      <c r="A10" s="187"/>
      <c r="B10" s="572"/>
      <c r="C10" s="573"/>
      <c r="D10" s="573"/>
      <c r="E10" s="573"/>
      <c r="F10" s="573"/>
      <c r="G10" s="573"/>
      <c r="H10" s="573"/>
      <c r="I10" s="573"/>
      <c r="J10" s="573"/>
      <c r="K10" s="493"/>
      <c r="L10" s="403" t="s">
        <v>117</v>
      </c>
      <c r="M10" s="404"/>
      <c r="N10" s="404"/>
      <c r="O10" s="404"/>
      <c r="P10" s="404"/>
      <c r="Q10" s="405"/>
      <c r="R10" s="406">
        <v>152311</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395</v>
      </c>
      <c r="BO10" s="431"/>
      <c r="BP10" s="431"/>
      <c r="BQ10" s="431"/>
      <c r="BR10" s="431"/>
      <c r="BS10" s="431"/>
      <c r="BT10" s="431"/>
      <c r="BU10" s="432"/>
      <c r="BV10" s="430">
        <v>8679</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88</v>
      </c>
      <c r="BO11" s="431"/>
      <c r="BP11" s="431"/>
      <c r="BQ11" s="431"/>
      <c r="BR11" s="431"/>
      <c r="BS11" s="431"/>
      <c r="BT11" s="431"/>
      <c r="BU11" s="432"/>
      <c r="BV11" s="430">
        <v>295803</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c r="A12" s="187"/>
      <c r="B12" s="546" t="s">
        <v>129</v>
      </c>
      <c r="C12" s="547"/>
      <c r="D12" s="547"/>
      <c r="E12" s="547"/>
      <c r="F12" s="547"/>
      <c r="G12" s="547"/>
      <c r="H12" s="547"/>
      <c r="I12" s="547"/>
      <c r="J12" s="547"/>
      <c r="K12" s="548"/>
      <c r="L12" s="555" t="s">
        <v>130</v>
      </c>
      <c r="M12" s="556"/>
      <c r="N12" s="556"/>
      <c r="O12" s="556"/>
      <c r="P12" s="556"/>
      <c r="Q12" s="557"/>
      <c r="R12" s="558">
        <v>152506</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1603857</v>
      </c>
      <c r="BO12" s="431"/>
      <c r="BP12" s="431"/>
      <c r="BQ12" s="431"/>
      <c r="BR12" s="431"/>
      <c r="BS12" s="431"/>
      <c r="BT12" s="431"/>
      <c r="BU12" s="432"/>
      <c r="BV12" s="430">
        <v>845978</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128</v>
      </c>
      <c r="CU12" s="544"/>
      <c r="CV12" s="544"/>
      <c r="CW12" s="544"/>
      <c r="CX12" s="544"/>
      <c r="CY12" s="544"/>
      <c r="CZ12" s="544"/>
      <c r="DA12" s="545"/>
      <c r="DB12" s="543" t="s">
        <v>128</v>
      </c>
      <c r="DC12" s="544"/>
      <c r="DD12" s="544"/>
      <c r="DE12" s="544"/>
      <c r="DF12" s="544"/>
      <c r="DG12" s="544"/>
      <c r="DH12" s="544"/>
      <c r="DI12" s="545"/>
      <c r="DJ12" s="186"/>
      <c r="DK12" s="186"/>
      <c r="DL12" s="186"/>
      <c r="DM12" s="186"/>
      <c r="DN12" s="186"/>
      <c r="DO12" s="186"/>
    </row>
    <row r="13" spans="1:119" ht="18.75" customHeight="1">
      <c r="A13" s="187"/>
      <c r="B13" s="549"/>
      <c r="C13" s="550"/>
      <c r="D13" s="550"/>
      <c r="E13" s="550"/>
      <c r="F13" s="550"/>
      <c r="G13" s="550"/>
      <c r="H13" s="550"/>
      <c r="I13" s="550"/>
      <c r="J13" s="550"/>
      <c r="K13" s="551"/>
      <c r="L13" s="197"/>
      <c r="M13" s="530" t="s">
        <v>137</v>
      </c>
      <c r="N13" s="531"/>
      <c r="O13" s="531"/>
      <c r="P13" s="531"/>
      <c r="Q13" s="532"/>
      <c r="R13" s="533">
        <v>149303</v>
      </c>
      <c r="S13" s="534"/>
      <c r="T13" s="534"/>
      <c r="U13" s="534"/>
      <c r="V13" s="535"/>
      <c r="W13" s="521" t="s">
        <v>138</v>
      </c>
      <c r="X13" s="443"/>
      <c r="Y13" s="443"/>
      <c r="Z13" s="443"/>
      <c r="AA13" s="443"/>
      <c r="AB13" s="444"/>
      <c r="AC13" s="406">
        <v>1757</v>
      </c>
      <c r="AD13" s="407"/>
      <c r="AE13" s="407"/>
      <c r="AF13" s="407"/>
      <c r="AG13" s="408"/>
      <c r="AH13" s="406">
        <v>1871</v>
      </c>
      <c r="AI13" s="407"/>
      <c r="AJ13" s="407"/>
      <c r="AK13" s="407"/>
      <c r="AL13" s="409"/>
      <c r="AM13" s="499" t="s">
        <v>139</v>
      </c>
      <c r="AN13" s="404"/>
      <c r="AO13" s="404"/>
      <c r="AP13" s="404"/>
      <c r="AQ13" s="404"/>
      <c r="AR13" s="404"/>
      <c r="AS13" s="404"/>
      <c r="AT13" s="405"/>
      <c r="AU13" s="487" t="s">
        <v>140</v>
      </c>
      <c r="AV13" s="488"/>
      <c r="AW13" s="488"/>
      <c r="AX13" s="488"/>
      <c r="AY13" s="410" t="s">
        <v>141</v>
      </c>
      <c r="AZ13" s="411"/>
      <c r="BA13" s="411"/>
      <c r="BB13" s="411"/>
      <c r="BC13" s="411"/>
      <c r="BD13" s="411"/>
      <c r="BE13" s="411"/>
      <c r="BF13" s="411"/>
      <c r="BG13" s="411"/>
      <c r="BH13" s="411"/>
      <c r="BI13" s="411"/>
      <c r="BJ13" s="411"/>
      <c r="BK13" s="411"/>
      <c r="BL13" s="411"/>
      <c r="BM13" s="412"/>
      <c r="BN13" s="430">
        <v>-1335944</v>
      </c>
      <c r="BO13" s="431"/>
      <c r="BP13" s="431"/>
      <c r="BQ13" s="431"/>
      <c r="BR13" s="431"/>
      <c r="BS13" s="431"/>
      <c r="BT13" s="431"/>
      <c r="BU13" s="432"/>
      <c r="BV13" s="430">
        <v>-499982</v>
      </c>
      <c r="BW13" s="431"/>
      <c r="BX13" s="431"/>
      <c r="BY13" s="431"/>
      <c r="BZ13" s="431"/>
      <c r="CA13" s="431"/>
      <c r="CB13" s="431"/>
      <c r="CC13" s="432"/>
      <c r="CD13" s="439" t="s">
        <v>142</v>
      </c>
      <c r="CE13" s="440"/>
      <c r="CF13" s="440"/>
      <c r="CG13" s="440"/>
      <c r="CH13" s="440"/>
      <c r="CI13" s="440"/>
      <c r="CJ13" s="440"/>
      <c r="CK13" s="440"/>
      <c r="CL13" s="440"/>
      <c r="CM13" s="440"/>
      <c r="CN13" s="440"/>
      <c r="CO13" s="440"/>
      <c r="CP13" s="440"/>
      <c r="CQ13" s="440"/>
      <c r="CR13" s="440"/>
      <c r="CS13" s="441"/>
      <c r="CT13" s="400">
        <v>5.7</v>
      </c>
      <c r="CU13" s="401"/>
      <c r="CV13" s="401"/>
      <c r="CW13" s="401"/>
      <c r="CX13" s="401"/>
      <c r="CY13" s="401"/>
      <c r="CZ13" s="401"/>
      <c r="DA13" s="402"/>
      <c r="DB13" s="400">
        <v>6.1</v>
      </c>
      <c r="DC13" s="401"/>
      <c r="DD13" s="401"/>
      <c r="DE13" s="401"/>
      <c r="DF13" s="401"/>
      <c r="DG13" s="401"/>
      <c r="DH13" s="401"/>
      <c r="DI13" s="402"/>
      <c r="DJ13" s="186"/>
      <c r="DK13" s="186"/>
      <c r="DL13" s="186"/>
      <c r="DM13" s="186"/>
      <c r="DN13" s="186"/>
      <c r="DO13" s="186"/>
    </row>
    <row r="14" spans="1:119" ht="18.75" customHeight="1" thickBot="1">
      <c r="A14" s="187"/>
      <c r="B14" s="549"/>
      <c r="C14" s="550"/>
      <c r="D14" s="550"/>
      <c r="E14" s="550"/>
      <c r="F14" s="550"/>
      <c r="G14" s="550"/>
      <c r="H14" s="550"/>
      <c r="I14" s="550"/>
      <c r="J14" s="550"/>
      <c r="K14" s="551"/>
      <c r="L14" s="523" t="s">
        <v>143</v>
      </c>
      <c r="M14" s="567"/>
      <c r="N14" s="567"/>
      <c r="O14" s="567"/>
      <c r="P14" s="567"/>
      <c r="Q14" s="568"/>
      <c r="R14" s="533">
        <v>153066</v>
      </c>
      <c r="S14" s="534"/>
      <c r="T14" s="534"/>
      <c r="U14" s="534"/>
      <c r="V14" s="535"/>
      <c r="W14" s="536"/>
      <c r="X14" s="446"/>
      <c r="Y14" s="446"/>
      <c r="Z14" s="446"/>
      <c r="AA14" s="446"/>
      <c r="AB14" s="447"/>
      <c r="AC14" s="526">
        <v>2.5</v>
      </c>
      <c r="AD14" s="527"/>
      <c r="AE14" s="527"/>
      <c r="AF14" s="527"/>
      <c r="AG14" s="528"/>
      <c r="AH14" s="526">
        <v>2.6</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144</v>
      </c>
      <c r="CE14" s="437"/>
      <c r="CF14" s="437"/>
      <c r="CG14" s="437"/>
      <c r="CH14" s="437"/>
      <c r="CI14" s="437"/>
      <c r="CJ14" s="437"/>
      <c r="CK14" s="437"/>
      <c r="CL14" s="437"/>
      <c r="CM14" s="437"/>
      <c r="CN14" s="437"/>
      <c r="CO14" s="437"/>
      <c r="CP14" s="437"/>
      <c r="CQ14" s="437"/>
      <c r="CR14" s="437"/>
      <c r="CS14" s="438"/>
      <c r="CT14" s="537">
        <v>5.5</v>
      </c>
      <c r="CU14" s="538"/>
      <c r="CV14" s="538"/>
      <c r="CW14" s="538"/>
      <c r="CX14" s="538"/>
      <c r="CY14" s="538"/>
      <c r="CZ14" s="538"/>
      <c r="DA14" s="539"/>
      <c r="DB14" s="537">
        <v>1.2</v>
      </c>
      <c r="DC14" s="538"/>
      <c r="DD14" s="538"/>
      <c r="DE14" s="538"/>
      <c r="DF14" s="538"/>
      <c r="DG14" s="538"/>
      <c r="DH14" s="538"/>
      <c r="DI14" s="539"/>
      <c r="DJ14" s="186"/>
      <c r="DK14" s="186"/>
      <c r="DL14" s="186"/>
      <c r="DM14" s="186"/>
      <c r="DN14" s="186"/>
      <c r="DO14" s="186"/>
    </row>
    <row r="15" spans="1:119" ht="18.75" customHeight="1">
      <c r="A15" s="187"/>
      <c r="B15" s="549"/>
      <c r="C15" s="550"/>
      <c r="D15" s="550"/>
      <c r="E15" s="550"/>
      <c r="F15" s="550"/>
      <c r="G15" s="550"/>
      <c r="H15" s="550"/>
      <c r="I15" s="550"/>
      <c r="J15" s="550"/>
      <c r="K15" s="551"/>
      <c r="L15" s="197"/>
      <c r="M15" s="530" t="s">
        <v>145</v>
      </c>
      <c r="N15" s="531"/>
      <c r="O15" s="531"/>
      <c r="P15" s="531"/>
      <c r="Q15" s="532"/>
      <c r="R15" s="533">
        <v>149972</v>
      </c>
      <c r="S15" s="534"/>
      <c r="T15" s="534"/>
      <c r="U15" s="534"/>
      <c r="V15" s="535"/>
      <c r="W15" s="521" t="s">
        <v>146</v>
      </c>
      <c r="X15" s="443"/>
      <c r="Y15" s="443"/>
      <c r="Z15" s="443"/>
      <c r="AA15" s="443"/>
      <c r="AB15" s="444"/>
      <c r="AC15" s="406">
        <v>18451</v>
      </c>
      <c r="AD15" s="407"/>
      <c r="AE15" s="407"/>
      <c r="AF15" s="407"/>
      <c r="AG15" s="408"/>
      <c r="AH15" s="406">
        <v>19034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20578028</v>
      </c>
      <c r="BO15" s="426"/>
      <c r="BP15" s="426"/>
      <c r="BQ15" s="426"/>
      <c r="BR15" s="426"/>
      <c r="BS15" s="426"/>
      <c r="BT15" s="426"/>
      <c r="BU15" s="427"/>
      <c r="BV15" s="425">
        <v>19931118</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v>26.3</v>
      </c>
      <c r="AD16" s="527"/>
      <c r="AE16" s="527"/>
      <c r="AF16" s="527"/>
      <c r="AG16" s="528"/>
      <c r="AH16" s="526">
        <v>26.9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23819614</v>
      </c>
      <c r="BO16" s="431"/>
      <c r="BP16" s="431"/>
      <c r="BQ16" s="431"/>
      <c r="BR16" s="431"/>
      <c r="BS16" s="431"/>
      <c r="BT16" s="431"/>
      <c r="BU16" s="432"/>
      <c r="BV16" s="430">
        <v>23189502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v>50054</v>
      </c>
      <c r="AD17" s="407"/>
      <c r="AE17" s="407"/>
      <c r="AF17" s="407"/>
      <c r="AG17" s="408"/>
      <c r="AH17" s="406">
        <v>49965</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26210488</v>
      </c>
      <c r="BO17" s="431"/>
      <c r="BP17" s="431"/>
      <c r="BQ17" s="431"/>
      <c r="BR17" s="431"/>
      <c r="BS17" s="431"/>
      <c r="BT17" s="431"/>
      <c r="BU17" s="432"/>
      <c r="BV17" s="430">
        <v>25561237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c r="A18" s="187"/>
      <c r="B18" s="492" t="s">
        <v>156</v>
      </c>
      <c r="C18" s="493"/>
      <c r="D18" s="493"/>
      <c r="E18" s="494"/>
      <c r="F18" s="494"/>
      <c r="G18" s="494"/>
      <c r="H18" s="494"/>
      <c r="I18" s="494"/>
      <c r="J18" s="494"/>
      <c r="K18" s="494"/>
      <c r="L18" s="495">
        <v>82.41</v>
      </c>
      <c r="M18" s="495"/>
      <c r="N18" s="495"/>
      <c r="O18" s="495"/>
      <c r="P18" s="495"/>
      <c r="Q18" s="495"/>
      <c r="R18" s="496"/>
      <c r="S18" s="496"/>
      <c r="T18" s="496"/>
      <c r="U18" s="496"/>
      <c r="V18" s="497"/>
      <c r="W18" s="511"/>
      <c r="X18" s="512"/>
      <c r="Y18" s="512"/>
      <c r="Z18" s="512"/>
      <c r="AA18" s="512"/>
      <c r="AB18" s="522"/>
      <c r="AC18" s="394">
        <v>71.2</v>
      </c>
      <c r="AD18" s="395"/>
      <c r="AE18" s="395"/>
      <c r="AF18" s="395"/>
      <c r="AG18" s="498"/>
      <c r="AH18" s="394">
        <v>70.5</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28265298</v>
      </c>
      <c r="BO18" s="431"/>
      <c r="BP18" s="431"/>
      <c r="BQ18" s="431"/>
      <c r="BR18" s="431"/>
      <c r="BS18" s="431"/>
      <c r="BT18" s="431"/>
      <c r="BU18" s="432"/>
      <c r="BV18" s="430">
        <v>29284671</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c r="A19" s="187"/>
      <c r="B19" s="492" t="s">
        <v>158</v>
      </c>
      <c r="C19" s="493"/>
      <c r="D19" s="493"/>
      <c r="E19" s="494"/>
      <c r="F19" s="494"/>
      <c r="G19" s="494"/>
      <c r="H19" s="494"/>
      <c r="I19" s="494"/>
      <c r="J19" s="494"/>
      <c r="K19" s="494"/>
      <c r="L19" s="500">
        <v>1827</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38351622</v>
      </c>
      <c r="BO19" s="431"/>
      <c r="BP19" s="431"/>
      <c r="BQ19" s="431"/>
      <c r="BR19" s="431"/>
      <c r="BS19" s="431"/>
      <c r="BT19" s="431"/>
      <c r="BU19" s="432"/>
      <c r="BV19" s="430">
        <v>36534387</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c r="A20" s="187"/>
      <c r="B20" s="492" t="s">
        <v>160</v>
      </c>
      <c r="C20" s="493"/>
      <c r="D20" s="493"/>
      <c r="E20" s="494"/>
      <c r="F20" s="494"/>
      <c r="G20" s="494"/>
      <c r="H20" s="494"/>
      <c r="I20" s="494"/>
      <c r="J20" s="494"/>
      <c r="K20" s="494"/>
      <c r="L20" s="500">
        <v>62578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c r="A22" s="187"/>
      <c r="B22" s="459" t="s">
        <v>162</v>
      </c>
      <c r="C22" s="460"/>
      <c r="D22" s="461"/>
      <c r="E22" s="468" t="s">
        <v>1</v>
      </c>
      <c r="F22" s="443"/>
      <c r="G22" s="443"/>
      <c r="H22" s="443"/>
      <c r="I22" s="443"/>
      <c r="J22" s="443"/>
      <c r="K22" s="444"/>
      <c r="L22" s="468" t="s">
        <v>163</v>
      </c>
      <c r="M22" s="443"/>
      <c r="N22" s="443"/>
      <c r="O22" s="443"/>
      <c r="P22" s="444"/>
      <c r="Q22" s="453" t="s">
        <v>164</v>
      </c>
      <c r="R22" s="454"/>
      <c r="S22" s="454"/>
      <c r="T22" s="454"/>
      <c r="U22" s="454"/>
      <c r="V22" s="469"/>
      <c r="W22" s="471" t="s">
        <v>165</v>
      </c>
      <c r="X22" s="460"/>
      <c r="Y22" s="461"/>
      <c r="Z22" s="468" t="s">
        <v>1</v>
      </c>
      <c r="AA22" s="443"/>
      <c r="AB22" s="443"/>
      <c r="AC22" s="443"/>
      <c r="AD22" s="443"/>
      <c r="AE22" s="443"/>
      <c r="AF22" s="443"/>
      <c r="AG22" s="444"/>
      <c r="AH22" s="442" t="s">
        <v>166</v>
      </c>
      <c r="AI22" s="443"/>
      <c r="AJ22" s="443"/>
      <c r="AK22" s="443"/>
      <c r="AL22" s="444"/>
      <c r="AM22" s="442" t="s">
        <v>167</v>
      </c>
      <c r="AN22" s="448"/>
      <c r="AO22" s="448"/>
      <c r="AP22" s="448"/>
      <c r="AQ22" s="448"/>
      <c r="AR22" s="449"/>
      <c r="AS22" s="453" t="s">
        <v>164</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168</v>
      </c>
      <c r="AZ23" s="423"/>
      <c r="BA23" s="423"/>
      <c r="BB23" s="423"/>
      <c r="BC23" s="423"/>
      <c r="BD23" s="423"/>
      <c r="BE23" s="423"/>
      <c r="BF23" s="423"/>
      <c r="BG23" s="423"/>
      <c r="BH23" s="423"/>
      <c r="BI23" s="423"/>
      <c r="BJ23" s="423"/>
      <c r="BK23" s="423"/>
      <c r="BL23" s="423"/>
      <c r="BM23" s="424"/>
      <c r="BN23" s="430">
        <v>43248567</v>
      </c>
      <c r="BO23" s="431"/>
      <c r="BP23" s="431"/>
      <c r="BQ23" s="431"/>
      <c r="BR23" s="431"/>
      <c r="BS23" s="431"/>
      <c r="BT23" s="431"/>
      <c r="BU23" s="432"/>
      <c r="BV23" s="430">
        <v>42545576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c r="A24" s="187"/>
      <c r="B24" s="462"/>
      <c r="C24" s="463"/>
      <c r="D24" s="464"/>
      <c r="E24" s="403" t="s">
        <v>169</v>
      </c>
      <c r="F24" s="404"/>
      <c r="G24" s="404"/>
      <c r="H24" s="404"/>
      <c r="I24" s="404"/>
      <c r="J24" s="404"/>
      <c r="K24" s="405"/>
      <c r="L24" s="406">
        <v>1</v>
      </c>
      <c r="M24" s="407"/>
      <c r="N24" s="407"/>
      <c r="O24" s="407"/>
      <c r="P24" s="408"/>
      <c r="Q24" s="406">
        <v>9570</v>
      </c>
      <c r="R24" s="407"/>
      <c r="S24" s="407"/>
      <c r="T24" s="407"/>
      <c r="U24" s="407"/>
      <c r="V24" s="408"/>
      <c r="W24" s="472"/>
      <c r="X24" s="463"/>
      <c r="Y24" s="464"/>
      <c r="Z24" s="403" t="s">
        <v>170</v>
      </c>
      <c r="AA24" s="404"/>
      <c r="AB24" s="404"/>
      <c r="AC24" s="404"/>
      <c r="AD24" s="404"/>
      <c r="AE24" s="404"/>
      <c r="AF24" s="404"/>
      <c r="AG24" s="405"/>
      <c r="AH24" s="406">
        <v>816</v>
      </c>
      <c r="AI24" s="407"/>
      <c r="AJ24" s="407"/>
      <c r="AK24" s="407"/>
      <c r="AL24" s="408"/>
      <c r="AM24" s="406">
        <v>2450448</v>
      </c>
      <c r="AN24" s="407"/>
      <c r="AO24" s="407"/>
      <c r="AP24" s="407"/>
      <c r="AQ24" s="407"/>
      <c r="AR24" s="408"/>
      <c r="AS24" s="406">
        <v>3003</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34221551</v>
      </c>
      <c r="BO24" s="431"/>
      <c r="BP24" s="431"/>
      <c r="BQ24" s="431"/>
      <c r="BR24" s="431"/>
      <c r="BS24" s="431"/>
      <c r="BT24" s="431"/>
      <c r="BU24" s="432"/>
      <c r="BV24" s="430">
        <v>34070459</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c r="A25" s="187"/>
      <c r="B25" s="462"/>
      <c r="C25" s="463"/>
      <c r="D25" s="464"/>
      <c r="E25" s="403" t="s">
        <v>172</v>
      </c>
      <c r="F25" s="404"/>
      <c r="G25" s="404"/>
      <c r="H25" s="404"/>
      <c r="I25" s="404"/>
      <c r="J25" s="404"/>
      <c r="K25" s="405"/>
      <c r="L25" s="406">
        <v>1</v>
      </c>
      <c r="M25" s="407"/>
      <c r="N25" s="407"/>
      <c r="O25" s="407"/>
      <c r="P25" s="408"/>
      <c r="Q25" s="406">
        <v>8050</v>
      </c>
      <c r="R25" s="407"/>
      <c r="S25" s="407"/>
      <c r="T25" s="407"/>
      <c r="U25" s="407"/>
      <c r="V25" s="408"/>
      <c r="W25" s="472"/>
      <c r="X25" s="463"/>
      <c r="Y25" s="464"/>
      <c r="Z25" s="403" t="s">
        <v>173</v>
      </c>
      <c r="AA25" s="404"/>
      <c r="AB25" s="404"/>
      <c r="AC25" s="404"/>
      <c r="AD25" s="404"/>
      <c r="AE25" s="404"/>
      <c r="AF25" s="404"/>
      <c r="AG25" s="405"/>
      <c r="AH25" s="406" t="s">
        <v>174</v>
      </c>
      <c r="AI25" s="407"/>
      <c r="AJ25" s="407"/>
      <c r="AK25" s="407"/>
      <c r="AL25" s="408"/>
      <c r="AM25" s="406" t="s">
        <v>175</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4156855</v>
      </c>
      <c r="BO25" s="426"/>
      <c r="BP25" s="426"/>
      <c r="BQ25" s="426"/>
      <c r="BR25" s="426"/>
      <c r="BS25" s="426"/>
      <c r="BT25" s="426"/>
      <c r="BU25" s="427"/>
      <c r="BV25" s="425">
        <v>2322784</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c r="A26" s="187"/>
      <c r="B26" s="462"/>
      <c r="C26" s="463"/>
      <c r="D26" s="464"/>
      <c r="E26" s="403" t="s">
        <v>177</v>
      </c>
      <c r="F26" s="404"/>
      <c r="G26" s="404"/>
      <c r="H26" s="404"/>
      <c r="I26" s="404"/>
      <c r="J26" s="404"/>
      <c r="K26" s="405"/>
      <c r="L26" s="406">
        <v>1</v>
      </c>
      <c r="M26" s="407"/>
      <c r="N26" s="407"/>
      <c r="O26" s="407"/>
      <c r="P26" s="408"/>
      <c r="Q26" s="406">
        <v>7370</v>
      </c>
      <c r="R26" s="407"/>
      <c r="S26" s="407"/>
      <c r="T26" s="407"/>
      <c r="U26" s="407"/>
      <c r="V26" s="408"/>
      <c r="W26" s="472"/>
      <c r="X26" s="463"/>
      <c r="Y26" s="464"/>
      <c r="Z26" s="403" t="s">
        <v>178</v>
      </c>
      <c r="AA26" s="485"/>
      <c r="AB26" s="485"/>
      <c r="AC26" s="485"/>
      <c r="AD26" s="485"/>
      <c r="AE26" s="485"/>
      <c r="AF26" s="485"/>
      <c r="AG26" s="486"/>
      <c r="AH26" s="406">
        <v>27</v>
      </c>
      <c r="AI26" s="407"/>
      <c r="AJ26" s="407"/>
      <c r="AK26" s="407"/>
      <c r="AL26" s="408"/>
      <c r="AM26" s="406">
        <v>79380</v>
      </c>
      <c r="AN26" s="407"/>
      <c r="AO26" s="407"/>
      <c r="AP26" s="407"/>
      <c r="AQ26" s="407"/>
      <c r="AR26" s="408"/>
      <c r="AS26" s="406">
        <v>2940</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175</v>
      </c>
      <c r="BO26" s="431"/>
      <c r="BP26" s="431"/>
      <c r="BQ26" s="431"/>
      <c r="BR26" s="431"/>
      <c r="BS26" s="431"/>
      <c r="BT26" s="431"/>
      <c r="BU26" s="432"/>
      <c r="BV26" s="430" t="s">
        <v>175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c r="A27" s="187"/>
      <c r="B27" s="462"/>
      <c r="C27" s="463"/>
      <c r="D27" s="464"/>
      <c r="E27" s="403" t="s">
        <v>180</v>
      </c>
      <c r="F27" s="404"/>
      <c r="G27" s="404"/>
      <c r="H27" s="404"/>
      <c r="I27" s="404"/>
      <c r="J27" s="404"/>
      <c r="K27" s="405"/>
      <c r="L27" s="406">
        <v>1</v>
      </c>
      <c r="M27" s="407"/>
      <c r="N27" s="407"/>
      <c r="O27" s="407"/>
      <c r="P27" s="408"/>
      <c r="Q27" s="406">
        <v>4830</v>
      </c>
      <c r="R27" s="407"/>
      <c r="S27" s="407"/>
      <c r="T27" s="407"/>
      <c r="U27" s="407"/>
      <c r="V27" s="408"/>
      <c r="W27" s="472"/>
      <c r="X27" s="463"/>
      <c r="Y27" s="464"/>
      <c r="Z27" s="403" t="s">
        <v>181</v>
      </c>
      <c r="AA27" s="404"/>
      <c r="AB27" s="404"/>
      <c r="AC27" s="404"/>
      <c r="AD27" s="404"/>
      <c r="AE27" s="404"/>
      <c r="AF27" s="404"/>
      <c r="AG27" s="405"/>
      <c r="AH27" s="406">
        <v>30</v>
      </c>
      <c r="AI27" s="407"/>
      <c r="AJ27" s="407"/>
      <c r="AK27" s="407"/>
      <c r="AL27" s="408"/>
      <c r="AM27" s="406">
        <v>99410</v>
      </c>
      <c r="AN27" s="407"/>
      <c r="AO27" s="407"/>
      <c r="AP27" s="407"/>
      <c r="AQ27" s="407"/>
      <c r="AR27" s="408"/>
      <c r="AS27" s="406">
        <v>3314</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175</v>
      </c>
      <c r="BO27" s="434"/>
      <c r="BP27" s="434"/>
      <c r="BQ27" s="434"/>
      <c r="BR27" s="434"/>
      <c r="BS27" s="434"/>
      <c r="BT27" s="434"/>
      <c r="BU27" s="435"/>
      <c r="BV27" s="433" t="s">
        <v>175</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c r="A28" s="187"/>
      <c r="B28" s="462"/>
      <c r="C28" s="463"/>
      <c r="D28" s="464"/>
      <c r="E28" s="403" t="s">
        <v>183</v>
      </c>
      <c r="F28" s="404"/>
      <c r="G28" s="404"/>
      <c r="H28" s="404"/>
      <c r="I28" s="404"/>
      <c r="J28" s="404"/>
      <c r="K28" s="405"/>
      <c r="L28" s="406">
        <v>1</v>
      </c>
      <c r="M28" s="407"/>
      <c r="N28" s="407"/>
      <c r="O28" s="407"/>
      <c r="P28" s="408"/>
      <c r="Q28" s="406">
        <v>4330</v>
      </c>
      <c r="R28" s="407"/>
      <c r="S28" s="407"/>
      <c r="T28" s="407"/>
      <c r="U28" s="407"/>
      <c r="V28" s="408"/>
      <c r="W28" s="472"/>
      <c r="X28" s="463"/>
      <c r="Y28" s="464"/>
      <c r="Z28" s="403" t="s">
        <v>184</v>
      </c>
      <c r="AA28" s="404"/>
      <c r="AB28" s="404"/>
      <c r="AC28" s="404"/>
      <c r="AD28" s="404"/>
      <c r="AE28" s="404"/>
      <c r="AF28" s="404"/>
      <c r="AG28" s="405"/>
      <c r="AH28" s="406">
        <v>5</v>
      </c>
      <c r="AI28" s="407"/>
      <c r="AJ28" s="407"/>
      <c r="AK28" s="407"/>
      <c r="AL28" s="408"/>
      <c r="AM28" s="406">
        <v>13585</v>
      </c>
      <c r="AN28" s="407"/>
      <c r="AO28" s="407"/>
      <c r="AP28" s="407"/>
      <c r="AQ28" s="407"/>
      <c r="AR28" s="408"/>
      <c r="AS28" s="406">
        <v>2717</v>
      </c>
      <c r="AT28" s="407"/>
      <c r="AU28" s="407"/>
      <c r="AV28" s="407"/>
      <c r="AW28" s="407"/>
      <c r="AX28" s="409"/>
      <c r="AY28" s="413" t="s">
        <v>185</v>
      </c>
      <c r="AZ28" s="414"/>
      <c r="BA28" s="414"/>
      <c r="BB28" s="415"/>
      <c r="BC28" s="422" t="s">
        <v>47</v>
      </c>
      <c r="BD28" s="423"/>
      <c r="BE28" s="423"/>
      <c r="BF28" s="423"/>
      <c r="BG28" s="423"/>
      <c r="BH28" s="423"/>
      <c r="BI28" s="423"/>
      <c r="BJ28" s="423"/>
      <c r="BK28" s="423"/>
      <c r="BL28" s="423"/>
      <c r="BM28" s="424"/>
      <c r="BN28" s="425">
        <v>3995391</v>
      </c>
      <c r="BO28" s="426"/>
      <c r="BP28" s="426"/>
      <c r="BQ28" s="426"/>
      <c r="BR28" s="426"/>
      <c r="BS28" s="426"/>
      <c r="BT28" s="426"/>
      <c r="BU28" s="427"/>
      <c r="BV28" s="425">
        <v>4873672</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c r="A29" s="187"/>
      <c r="B29" s="462"/>
      <c r="C29" s="463"/>
      <c r="D29" s="464"/>
      <c r="E29" s="403" t="s">
        <v>186</v>
      </c>
      <c r="F29" s="404"/>
      <c r="G29" s="404"/>
      <c r="H29" s="404"/>
      <c r="I29" s="404"/>
      <c r="J29" s="404"/>
      <c r="K29" s="405"/>
      <c r="L29" s="406">
        <v>25</v>
      </c>
      <c r="M29" s="407"/>
      <c r="N29" s="407"/>
      <c r="O29" s="407"/>
      <c r="P29" s="408"/>
      <c r="Q29" s="406">
        <v>4100</v>
      </c>
      <c r="R29" s="407"/>
      <c r="S29" s="407"/>
      <c r="T29" s="407"/>
      <c r="U29" s="407"/>
      <c r="V29" s="408"/>
      <c r="W29" s="473"/>
      <c r="X29" s="474"/>
      <c r="Y29" s="475"/>
      <c r="Z29" s="403" t="s">
        <v>187</v>
      </c>
      <c r="AA29" s="404"/>
      <c r="AB29" s="404"/>
      <c r="AC29" s="404"/>
      <c r="AD29" s="404"/>
      <c r="AE29" s="404"/>
      <c r="AF29" s="404"/>
      <c r="AG29" s="405"/>
      <c r="AH29" s="406">
        <v>851</v>
      </c>
      <c r="AI29" s="407"/>
      <c r="AJ29" s="407"/>
      <c r="AK29" s="407"/>
      <c r="AL29" s="408"/>
      <c r="AM29" s="406">
        <v>2563443</v>
      </c>
      <c r="AN29" s="407"/>
      <c r="AO29" s="407"/>
      <c r="AP29" s="407"/>
      <c r="AQ29" s="407"/>
      <c r="AR29" s="408"/>
      <c r="AS29" s="406">
        <v>3012</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129776</v>
      </c>
      <c r="BO29" s="431"/>
      <c r="BP29" s="431"/>
      <c r="BQ29" s="431"/>
      <c r="BR29" s="431"/>
      <c r="BS29" s="431"/>
      <c r="BT29" s="431"/>
      <c r="BU29" s="432"/>
      <c r="BV29" s="430">
        <v>129762</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96.9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2899115</v>
      </c>
      <c r="BO30" s="434"/>
      <c r="BP30" s="434"/>
      <c r="BQ30" s="434"/>
      <c r="BR30" s="434"/>
      <c r="BS30" s="434"/>
      <c r="BT30" s="434"/>
      <c r="BU30" s="435"/>
      <c r="BV30" s="433">
        <v>2621070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198</v>
      </c>
      <c r="X33" s="392"/>
      <c r="Y33" s="392"/>
      <c r="Z33" s="392"/>
      <c r="AA33" s="392"/>
      <c r="AB33" s="392"/>
      <c r="AC33" s="392"/>
      <c r="AD33" s="392"/>
      <c r="AE33" s="392"/>
      <c r="AF33" s="392"/>
      <c r="AG33" s="392"/>
      <c r="AH33" s="392"/>
      <c r="AI33" s="392"/>
      <c r="AJ33" s="392"/>
      <c r="AK33" s="392"/>
      <c r="AL33" s="216"/>
      <c r="AM33" s="393" t="s">
        <v>196</v>
      </c>
      <c r="AN33" s="393"/>
      <c r="AO33" s="392" t="s">
        <v>197</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202</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IF('各会計、関係団体の財政状況及び健全化判断比率'!B33="","",'各会計、関係団体の財政状況及び健全化判断比率'!B33)</f>
        <v>農業集落排水事業特別会計</v>
      </c>
      <c r="BH34" s="388"/>
      <c r="BI34" s="388"/>
      <c r="BJ34" s="388"/>
      <c r="BK34" s="388"/>
      <c r="BL34" s="388"/>
      <c r="BM34" s="388"/>
      <c r="BN34" s="388"/>
      <c r="BO34" s="388"/>
      <c r="BP34" s="388"/>
      <c r="BQ34" s="388"/>
      <c r="BR34" s="388"/>
      <c r="BS34" s="388"/>
      <c r="BT34" s="388"/>
      <c r="BU34" s="388"/>
      <c r="BV34" s="214"/>
      <c r="BW34" s="389">
        <f>IF(BY34="","",MAX(C34:D43,U34:V43,AM34:AN43,BE34:BF43)+1)</f>
        <v>10</v>
      </c>
      <c r="BX34" s="389"/>
      <c r="BY34" s="388" t="str">
        <f>IF('各会計、関係団体の財政状況及び健全化判断比率'!B68="","",'各会計、関係団体の財政状況及び健全化判断比率'!B68)</f>
        <v>久喜宮代衛生組合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c r="A35" s="187"/>
      <c r="B35" s="213"/>
      <c r="C35" s="389">
        <f>IF(E35="","",C34+1)</f>
        <v>2</v>
      </c>
      <c r="D35" s="389"/>
      <c r="E35" s="388" t="str">
        <f>IF('各会計、関係団体の財政状況及び健全化判断比率'!B8="","",'各会計、関係団体の財政状況及び健全化判断比率'!B8)</f>
        <v>土地区画整理事業特別会計（普通会計）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介護保険特別会計</v>
      </c>
      <c r="X35" s="388"/>
      <c r="Y35" s="388"/>
      <c r="Z35" s="388"/>
      <c r="AA35" s="388"/>
      <c r="AB35" s="388"/>
      <c r="AC35" s="388"/>
      <c r="AD35" s="388"/>
      <c r="AE35" s="388"/>
      <c r="AF35" s="388"/>
      <c r="AG35" s="388"/>
      <c r="AH35" s="388"/>
      <c r="AI35" s="388"/>
      <c r="AJ35" s="388"/>
      <c r="AK35" s="388"/>
      <c r="AL35" s="214"/>
      <c r="AM35" s="389">
        <f t="shared" ref="AM35:AM43" si="0">IF(AO35="","",AM34+1)</f>
        <v>7</v>
      </c>
      <c r="AN35" s="389"/>
      <c r="AO35" s="388" t="str">
        <f>IF('各会計、関係団体の財政状況及び健全化判断比率'!B32="","",'各会計、関係団体の財政状況及び健全化判断比率'!B32)</f>
        <v>下水道事業会計</v>
      </c>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IF('各会計、関係団体の財政状況及び健全化判断比率'!B34="","",'各会計、関係団体の財政状況及び健全化判断比率'!B34)</f>
        <v>土地区画整理事業特別会計</v>
      </c>
      <c r="BH35" s="388"/>
      <c r="BI35" s="388"/>
      <c r="BJ35" s="388"/>
      <c r="BK35" s="388"/>
      <c r="BL35" s="388"/>
      <c r="BM35" s="388"/>
      <c r="BN35" s="388"/>
      <c r="BO35" s="388"/>
      <c r="BP35" s="388"/>
      <c r="BQ35" s="388"/>
      <c r="BR35" s="388"/>
      <c r="BS35" s="388"/>
      <c r="BT35" s="388"/>
      <c r="BU35" s="388"/>
      <c r="BV35" s="214"/>
      <c r="BW35" s="389">
        <f t="shared" ref="BW35:BW43" si="2">IF(BY35="","",BW34+1)</f>
        <v>11</v>
      </c>
      <c r="BX35" s="389"/>
      <c r="BY35" s="388" t="str">
        <f>IF('各会計、関係団体の財政状況及び健全化判断比率'!B69="","",'各会計、関係団体の財政状況及び健全化判断比率'!B69)</f>
        <v>北本地区衛生組合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12</v>
      </c>
      <c r="BX36" s="389"/>
      <c r="BY36" s="388" t="str">
        <f>IF('各会計、関係団体の財政状況及び健全化判断比率'!B70="","",'各会計、関係団体の財政状況及び健全化判断比率'!B70)</f>
        <v>利根川栗橋流域水防事務組合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13</v>
      </c>
      <c r="BX37" s="389"/>
      <c r="BY37" s="388" t="str">
        <f>IF('各会計、関係団体の財政状況及び健全化判断比率'!B71="","",'各会計、関係団体の財政状況及び健全化判断比率'!B71)</f>
        <v>埼玉県市町村総合事務組合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14</v>
      </c>
      <c r="BX38" s="389"/>
      <c r="BY38" s="388" t="str">
        <f>IF('各会計、関係団体の財政状況及び健全化判断比率'!B72="","",'各会計、関係団体の財政状況及び健全化判断比率'!B72)</f>
        <v>埼玉県市町村総合事務組合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15</v>
      </c>
      <c r="BX39" s="389"/>
      <c r="BY39" s="388" t="str">
        <f>IF('各会計、関係団体の財政状況及び健全化判断比率'!B73="","",'各会計、関係団体の財政状況及び健全化判断比率'!B73)</f>
        <v>広域利根斎場組合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16</v>
      </c>
      <c r="BX40" s="389"/>
      <c r="BY40" s="388" t="str">
        <f>IF('各会計、関係団体の財政状況及び健全化判断比率'!B74="","",'各会計、関係団体の財政状況及び健全化判断比率'!B74)</f>
        <v>彩の国さいたま人づくり広域連合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17</v>
      </c>
      <c r="BX41" s="389"/>
      <c r="BY41" s="388" t="str">
        <f>IF('各会計、関係団体の財政状況及び健全化判断比率'!B75="","",'各会計、関係団体の財政状況及び健全化判断比率'!B75)</f>
        <v>埼玉県後期高齢者医療広域連合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18</v>
      </c>
      <c r="BX42" s="389"/>
      <c r="BY42" s="388" t="str">
        <f>IF('各会計、関係団体の財政状況及び健全化判断比率'!B76="","",'各会計、関係団体の財政状況及び健全化判断比率'!B76)</f>
        <v>埼玉県後期高齢者医療広域連合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19</v>
      </c>
      <c r="BX43" s="389"/>
      <c r="BY43" s="388" t="str">
        <f>IF('各会計、関係団体の財政状況及び健全化判断比率'!B77="","",'各会計、関係団体の財政状況及び健全化判断比率'!B77)</f>
        <v>埼玉東部消防組合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209</v>
      </c>
    </row>
    <row r="50" spans="5:5">
      <c r="E50" s="188" t="s">
        <v>210</v>
      </c>
    </row>
    <row r="51" spans="5:5">
      <c r="E51" s="188" t="s">
        <v>211</v>
      </c>
    </row>
    <row r="52" spans="5:5">
      <c r="E52" s="188" t="s">
        <v>212</v>
      </c>
    </row>
    <row r="53" spans="5:5"/>
    <row r="54" spans="5:5"/>
    <row r="55" spans="5:5"/>
    <row r="56" spans="5:5"/>
  </sheetData>
  <sheetProtection algorithmName="SHA-512" hashValue="Toc+AGGwXJZNTSAWtNu94wqtLWBkF9/s5a+XTuuz2aIbMzII5PNhXRkzuEaKzcPaE/8ZrEofhtCw1iARwAKoqg==" saltValue="abUcwGNnmYpR/fw+zESr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12" t="s">
        <v>566</v>
      </c>
      <c r="D34" s="1212"/>
      <c r="E34" s="1213"/>
      <c r="F34" s="32">
        <v>8.02</v>
      </c>
      <c r="G34" s="33">
        <v>7.77</v>
      </c>
      <c r="H34" s="33">
        <v>9.08</v>
      </c>
      <c r="I34" s="33">
        <v>9.19</v>
      </c>
      <c r="J34" s="34">
        <v>8.17</v>
      </c>
      <c r="K34" s="22"/>
      <c r="L34" s="22"/>
      <c r="M34" s="22"/>
      <c r="N34" s="22"/>
      <c r="O34" s="22"/>
      <c r="P34" s="22"/>
    </row>
    <row r="35" spans="1:16" ht="39" customHeight="1">
      <c r="A35" s="22"/>
      <c r="B35" s="35"/>
      <c r="C35" s="1206" t="s">
        <v>567</v>
      </c>
      <c r="D35" s="1207"/>
      <c r="E35" s="1208"/>
      <c r="F35" s="36">
        <v>7.29</v>
      </c>
      <c r="G35" s="37">
        <v>4.24</v>
      </c>
      <c r="H35" s="37">
        <v>4.47</v>
      </c>
      <c r="I35" s="37">
        <v>4.68</v>
      </c>
      <c r="J35" s="38">
        <v>5.48</v>
      </c>
      <c r="K35" s="22"/>
      <c r="L35" s="22"/>
      <c r="M35" s="22"/>
      <c r="N35" s="22"/>
      <c r="O35" s="22"/>
      <c r="P35" s="22"/>
    </row>
    <row r="36" spans="1:16" ht="39" customHeight="1">
      <c r="A36" s="22"/>
      <c r="B36" s="35"/>
      <c r="C36" s="1206" t="s">
        <v>568</v>
      </c>
      <c r="D36" s="1207"/>
      <c r="E36" s="1208"/>
      <c r="F36" s="36">
        <v>0.95</v>
      </c>
      <c r="G36" s="37">
        <v>0.43</v>
      </c>
      <c r="H36" s="37">
        <v>1.57</v>
      </c>
      <c r="I36" s="37">
        <v>1.0900000000000001</v>
      </c>
      <c r="J36" s="38">
        <v>1.48</v>
      </c>
      <c r="K36" s="22"/>
      <c r="L36" s="22"/>
      <c r="M36" s="22"/>
      <c r="N36" s="22"/>
      <c r="O36" s="22"/>
      <c r="P36" s="22"/>
    </row>
    <row r="37" spans="1:16" ht="39" customHeight="1">
      <c r="A37" s="22"/>
      <c r="B37" s="35"/>
      <c r="C37" s="1206" t="s">
        <v>569</v>
      </c>
      <c r="D37" s="1207"/>
      <c r="E37" s="1208"/>
      <c r="F37" s="36">
        <v>3.37</v>
      </c>
      <c r="G37" s="37">
        <v>3.13</v>
      </c>
      <c r="H37" s="37">
        <v>1.52</v>
      </c>
      <c r="I37" s="37">
        <v>0.98</v>
      </c>
      <c r="J37" s="38">
        <v>0.9</v>
      </c>
      <c r="K37" s="22"/>
      <c r="L37" s="22"/>
      <c r="M37" s="22"/>
      <c r="N37" s="22"/>
      <c r="O37" s="22"/>
      <c r="P37" s="22"/>
    </row>
    <row r="38" spans="1:16" ht="39" customHeight="1">
      <c r="A38" s="22"/>
      <c r="B38" s="35"/>
      <c r="C38" s="1206" t="s">
        <v>570</v>
      </c>
      <c r="D38" s="1207"/>
      <c r="E38" s="1208"/>
      <c r="F38" s="36" t="s">
        <v>515</v>
      </c>
      <c r="G38" s="37">
        <v>0.6</v>
      </c>
      <c r="H38" s="37">
        <v>0.59</v>
      </c>
      <c r="I38" s="37">
        <v>0.39</v>
      </c>
      <c r="J38" s="38">
        <v>0.39</v>
      </c>
      <c r="K38" s="22"/>
      <c r="L38" s="22"/>
      <c r="M38" s="22"/>
      <c r="N38" s="22"/>
      <c r="O38" s="22"/>
      <c r="P38" s="22"/>
    </row>
    <row r="39" spans="1:16" ht="39" customHeight="1">
      <c r="A39" s="22"/>
      <c r="B39" s="35"/>
      <c r="C39" s="1206" t="s">
        <v>571</v>
      </c>
      <c r="D39" s="1207"/>
      <c r="E39" s="1208"/>
      <c r="F39" s="36">
        <v>0.04</v>
      </c>
      <c r="G39" s="37">
        <v>0.06</v>
      </c>
      <c r="H39" s="37">
        <v>0.04</v>
      </c>
      <c r="I39" s="37">
        <v>0.04</v>
      </c>
      <c r="J39" s="38">
        <v>0.21</v>
      </c>
      <c r="K39" s="22"/>
      <c r="L39" s="22"/>
      <c r="M39" s="22"/>
      <c r="N39" s="22"/>
      <c r="O39" s="22"/>
      <c r="P39" s="22"/>
    </row>
    <row r="40" spans="1:16" ht="39" customHeight="1">
      <c r="A40" s="22"/>
      <c r="B40" s="35"/>
      <c r="C40" s="1206" t="s">
        <v>572</v>
      </c>
      <c r="D40" s="1207"/>
      <c r="E40" s="1208"/>
      <c r="F40" s="36">
        <v>0.31</v>
      </c>
      <c r="G40" s="37">
        <v>0.15</v>
      </c>
      <c r="H40" s="37">
        <v>0.13</v>
      </c>
      <c r="I40" s="37">
        <v>0.02</v>
      </c>
      <c r="J40" s="38">
        <v>0.02</v>
      </c>
      <c r="K40" s="22"/>
      <c r="L40" s="22"/>
      <c r="M40" s="22"/>
      <c r="N40" s="22"/>
      <c r="O40" s="22"/>
      <c r="P40" s="22"/>
    </row>
    <row r="41" spans="1:16" ht="39" customHeight="1">
      <c r="A41" s="22"/>
      <c r="B41" s="35"/>
      <c r="C41" s="1206" t="s">
        <v>573</v>
      </c>
      <c r="D41" s="1207"/>
      <c r="E41" s="1208"/>
      <c r="F41" s="36">
        <v>0.14000000000000001</v>
      </c>
      <c r="G41" s="37">
        <v>0.01</v>
      </c>
      <c r="H41" s="37">
        <v>0.01</v>
      </c>
      <c r="I41" s="37">
        <v>0.01</v>
      </c>
      <c r="J41" s="38">
        <v>0.01</v>
      </c>
      <c r="K41" s="22"/>
      <c r="L41" s="22"/>
      <c r="M41" s="22"/>
      <c r="N41" s="22"/>
      <c r="O41" s="22"/>
      <c r="P41" s="22"/>
    </row>
    <row r="42" spans="1:16" ht="39" customHeight="1">
      <c r="A42" s="22"/>
      <c r="B42" s="39"/>
      <c r="C42" s="1206" t="s">
        <v>574</v>
      </c>
      <c r="D42" s="1207"/>
      <c r="E42" s="1208"/>
      <c r="F42" s="36" t="s">
        <v>515</v>
      </c>
      <c r="G42" s="37" t="s">
        <v>515</v>
      </c>
      <c r="H42" s="37" t="s">
        <v>515</v>
      </c>
      <c r="I42" s="37" t="s">
        <v>515</v>
      </c>
      <c r="J42" s="38" t="s">
        <v>515</v>
      </c>
      <c r="K42" s="22"/>
      <c r="L42" s="22"/>
      <c r="M42" s="22"/>
      <c r="N42" s="22"/>
      <c r="O42" s="22"/>
      <c r="P42" s="22"/>
    </row>
    <row r="43" spans="1:16" ht="39" customHeight="1" thickBot="1">
      <c r="A43" s="22"/>
      <c r="B43" s="40"/>
      <c r="C43" s="1209" t="s">
        <v>575</v>
      </c>
      <c r="D43" s="1210"/>
      <c r="E43" s="1211"/>
      <c r="F43" s="41">
        <v>1.08</v>
      </c>
      <c r="G43" s="42">
        <v>0.01</v>
      </c>
      <c r="H43" s="42">
        <v>0.03</v>
      </c>
      <c r="I43" s="42">
        <v>0.01</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RB/qXik5INW4GJa7d4n+SvvyoLg/LxBlwQvoM3CEaYyqRLlRd7Ni0XWbcktu0yUc5XnoPcBRYjmXK9XnymfVxQ==" saltValue="qZINlu8k/zbOZsArMMuf7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N51" sqref="N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2" t="s">
        <v>10</v>
      </c>
      <c r="C45" s="1233"/>
      <c r="D45" s="58"/>
      <c r="E45" s="1238" t="s">
        <v>11</v>
      </c>
      <c r="F45" s="1238"/>
      <c r="G45" s="1238"/>
      <c r="H45" s="1238"/>
      <c r="I45" s="1238"/>
      <c r="J45" s="1239"/>
      <c r="K45" s="59">
        <v>4605</v>
      </c>
      <c r="L45" s="60">
        <v>4591</v>
      </c>
      <c r="M45" s="60">
        <v>4568</v>
      </c>
      <c r="N45" s="60">
        <v>4450</v>
      </c>
      <c r="O45" s="61">
        <v>4082</v>
      </c>
      <c r="P45" s="48"/>
      <c r="Q45" s="48"/>
      <c r="R45" s="48"/>
      <c r="S45" s="48"/>
      <c r="T45" s="48"/>
      <c r="U45" s="48"/>
    </row>
    <row r="46" spans="1:21" ht="30.75" customHeight="1">
      <c r="A46" s="48"/>
      <c r="B46" s="1234"/>
      <c r="C46" s="1235"/>
      <c r="D46" s="62"/>
      <c r="E46" s="1216" t="s">
        <v>12</v>
      </c>
      <c r="F46" s="1216"/>
      <c r="G46" s="1216"/>
      <c r="H46" s="1216"/>
      <c r="I46" s="1216"/>
      <c r="J46" s="1217"/>
      <c r="K46" s="63" t="s">
        <v>515</v>
      </c>
      <c r="L46" s="64" t="s">
        <v>515</v>
      </c>
      <c r="M46" s="64" t="s">
        <v>515</v>
      </c>
      <c r="N46" s="64" t="s">
        <v>515</v>
      </c>
      <c r="O46" s="65" t="s">
        <v>515</v>
      </c>
      <c r="P46" s="48"/>
      <c r="Q46" s="48"/>
      <c r="R46" s="48"/>
      <c r="S46" s="48"/>
      <c r="T46" s="48"/>
      <c r="U46" s="48"/>
    </row>
    <row r="47" spans="1:21" ht="30.75" customHeight="1">
      <c r="A47" s="48"/>
      <c r="B47" s="1234"/>
      <c r="C47" s="1235"/>
      <c r="D47" s="62"/>
      <c r="E47" s="1216" t="s">
        <v>13</v>
      </c>
      <c r="F47" s="1216"/>
      <c r="G47" s="1216"/>
      <c r="H47" s="1216"/>
      <c r="I47" s="1216"/>
      <c r="J47" s="1217"/>
      <c r="K47" s="63" t="s">
        <v>515</v>
      </c>
      <c r="L47" s="64" t="s">
        <v>515</v>
      </c>
      <c r="M47" s="64" t="s">
        <v>515</v>
      </c>
      <c r="N47" s="64" t="s">
        <v>515</v>
      </c>
      <c r="O47" s="65" t="s">
        <v>515</v>
      </c>
      <c r="P47" s="48"/>
      <c r="Q47" s="48"/>
      <c r="R47" s="48"/>
      <c r="S47" s="48"/>
      <c r="T47" s="48"/>
      <c r="U47" s="48"/>
    </row>
    <row r="48" spans="1:21" ht="30.75" customHeight="1">
      <c r="A48" s="48"/>
      <c r="B48" s="1234"/>
      <c r="C48" s="1235"/>
      <c r="D48" s="62"/>
      <c r="E48" s="1216" t="s">
        <v>14</v>
      </c>
      <c r="F48" s="1216"/>
      <c r="G48" s="1216"/>
      <c r="H48" s="1216"/>
      <c r="I48" s="1216"/>
      <c r="J48" s="1217"/>
      <c r="K48" s="63">
        <v>1194</v>
      </c>
      <c r="L48" s="64">
        <v>1157</v>
      </c>
      <c r="M48" s="64">
        <v>1084</v>
      </c>
      <c r="N48" s="64">
        <v>1264</v>
      </c>
      <c r="O48" s="65">
        <v>1299</v>
      </c>
      <c r="P48" s="48"/>
      <c r="Q48" s="48"/>
      <c r="R48" s="48"/>
      <c r="S48" s="48"/>
      <c r="T48" s="48"/>
      <c r="U48" s="48"/>
    </row>
    <row r="49" spans="1:21" ht="30.75" customHeight="1">
      <c r="A49" s="48"/>
      <c r="B49" s="1234"/>
      <c r="C49" s="1235"/>
      <c r="D49" s="62"/>
      <c r="E49" s="1216" t="s">
        <v>15</v>
      </c>
      <c r="F49" s="1216"/>
      <c r="G49" s="1216"/>
      <c r="H49" s="1216"/>
      <c r="I49" s="1216"/>
      <c r="J49" s="1217"/>
      <c r="K49" s="63">
        <v>231</v>
      </c>
      <c r="L49" s="64">
        <v>234</v>
      </c>
      <c r="M49" s="64">
        <v>234</v>
      </c>
      <c r="N49" s="64">
        <v>261</v>
      </c>
      <c r="O49" s="65">
        <v>235</v>
      </c>
      <c r="P49" s="48"/>
      <c r="Q49" s="48"/>
      <c r="R49" s="48"/>
      <c r="S49" s="48"/>
      <c r="T49" s="48"/>
      <c r="U49" s="48"/>
    </row>
    <row r="50" spans="1:21" ht="30.75" customHeight="1">
      <c r="A50" s="48"/>
      <c r="B50" s="1234"/>
      <c r="C50" s="1235"/>
      <c r="D50" s="62"/>
      <c r="E50" s="1216" t="s">
        <v>16</v>
      </c>
      <c r="F50" s="1216"/>
      <c r="G50" s="1216"/>
      <c r="H50" s="1216"/>
      <c r="I50" s="1216"/>
      <c r="J50" s="1217"/>
      <c r="K50" s="63">
        <v>20</v>
      </c>
      <c r="L50" s="64">
        <v>20</v>
      </c>
      <c r="M50" s="64">
        <v>20</v>
      </c>
      <c r="N50" s="64">
        <v>20</v>
      </c>
      <c r="O50" s="65" t="s">
        <v>515</v>
      </c>
      <c r="P50" s="48"/>
      <c r="Q50" s="48"/>
      <c r="R50" s="48"/>
      <c r="S50" s="48"/>
      <c r="T50" s="48"/>
      <c r="U50" s="48"/>
    </row>
    <row r="51" spans="1:21" ht="30.75" customHeight="1">
      <c r="A51" s="48"/>
      <c r="B51" s="1236"/>
      <c r="C51" s="1237"/>
      <c r="D51" s="66"/>
      <c r="E51" s="1216" t="s">
        <v>17</v>
      </c>
      <c r="F51" s="1216"/>
      <c r="G51" s="1216"/>
      <c r="H51" s="1216"/>
      <c r="I51" s="1216"/>
      <c r="J51" s="1217"/>
      <c r="K51" s="63" t="s">
        <v>515</v>
      </c>
      <c r="L51" s="64" t="s">
        <v>515</v>
      </c>
      <c r="M51" s="64" t="s">
        <v>515</v>
      </c>
      <c r="N51" s="64" t="s">
        <v>515</v>
      </c>
      <c r="O51" s="65" t="s">
        <v>515</v>
      </c>
      <c r="P51" s="48"/>
      <c r="Q51" s="48"/>
      <c r="R51" s="48"/>
      <c r="S51" s="48"/>
      <c r="T51" s="48"/>
      <c r="U51" s="48"/>
    </row>
    <row r="52" spans="1:21" ht="30.75" customHeight="1">
      <c r="A52" s="48"/>
      <c r="B52" s="1214" t="s">
        <v>18</v>
      </c>
      <c r="C52" s="1215"/>
      <c r="D52" s="66"/>
      <c r="E52" s="1216" t="s">
        <v>19</v>
      </c>
      <c r="F52" s="1216"/>
      <c r="G52" s="1216"/>
      <c r="H52" s="1216"/>
      <c r="I52" s="1216"/>
      <c r="J52" s="1217"/>
      <c r="K52" s="63">
        <v>4108</v>
      </c>
      <c r="L52" s="64">
        <v>4272</v>
      </c>
      <c r="M52" s="64">
        <v>4274</v>
      </c>
      <c r="N52" s="64">
        <v>4347</v>
      </c>
      <c r="O52" s="65">
        <v>4186</v>
      </c>
      <c r="P52" s="48"/>
      <c r="Q52" s="48"/>
      <c r="R52" s="48"/>
      <c r="S52" s="48"/>
      <c r="T52" s="48"/>
      <c r="U52" s="48"/>
    </row>
    <row r="53" spans="1:21" ht="30.75" customHeight="1" thickBot="1">
      <c r="A53" s="48"/>
      <c r="B53" s="1218" t="s">
        <v>20</v>
      </c>
      <c r="C53" s="1219"/>
      <c r="D53" s="67"/>
      <c r="E53" s="1220" t="s">
        <v>21</v>
      </c>
      <c r="F53" s="1220"/>
      <c r="G53" s="1220"/>
      <c r="H53" s="1220"/>
      <c r="I53" s="1220"/>
      <c r="J53" s="1221"/>
      <c r="K53" s="68">
        <v>1942</v>
      </c>
      <c r="L53" s="69">
        <v>1730</v>
      </c>
      <c r="M53" s="69">
        <v>1632</v>
      </c>
      <c r="N53" s="69">
        <v>1648</v>
      </c>
      <c r="O53" s="70">
        <v>1430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c r="B57" s="1222" t="s">
        <v>24</v>
      </c>
      <c r="C57" s="1223"/>
      <c r="D57" s="1226" t="s">
        <v>25</v>
      </c>
      <c r="E57" s="1227"/>
      <c r="F57" s="1227"/>
      <c r="G57" s="1227"/>
      <c r="H57" s="1227"/>
      <c r="I57" s="1227"/>
      <c r="J57" s="1228"/>
      <c r="K57" s="83"/>
      <c r="L57" s="84"/>
      <c r="M57" s="84"/>
      <c r="N57" s="84"/>
      <c r="O57" s="85"/>
    </row>
    <row r="58" spans="1:21" ht="31.5" customHeight="1" thickBot="1">
      <c r="B58" s="1224"/>
      <c r="C58" s="1225"/>
      <c r="D58" s="1229" t="s">
        <v>26</v>
      </c>
      <c r="E58" s="1230"/>
      <c r="F58" s="1230"/>
      <c r="G58" s="1230"/>
      <c r="H58" s="1230"/>
      <c r="I58" s="1230"/>
      <c r="J58" s="1231"/>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ZdNL6IYVSBpGvI83uZY0VyGQm4IWM2PUFpzBnziTqRkPC8w6ggv+qi4wWadzmtGwpBxVoojXaPhbPKR+CGEjw==" saltValue="CjCp+yTiphim1al1Ylhm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M48" sqref="M48"/>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556</v>
      </c>
      <c r="J40" s="100" t="s">
        <v>557</v>
      </c>
      <c r="K40" s="100" t="s">
        <v>558</v>
      </c>
      <c r="L40" s="100" t="s">
        <v>559</v>
      </c>
      <c r="M40" s="101" t="s">
        <v>560</v>
      </c>
    </row>
    <row r="41" spans="2:13" ht="27.75" customHeight="1">
      <c r="B41" s="1252" t="s">
        <v>29</v>
      </c>
      <c r="C41" s="1253"/>
      <c r="D41" s="102"/>
      <c r="E41" s="1254" t="s">
        <v>30</v>
      </c>
      <c r="F41" s="1254"/>
      <c r="G41" s="1254"/>
      <c r="H41" s="1255"/>
      <c r="I41" s="103">
        <v>47006</v>
      </c>
      <c r="J41" s="104">
        <v>45928</v>
      </c>
      <c r="K41" s="104">
        <v>44343</v>
      </c>
      <c r="L41" s="104">
        <v>42546</v>
      </c>
      <c r="M41" s="105">
        <v>43249</v>
      </c>
    </row>
    <row r="42" spans="2:13" ht="27.75" customHeight="1">
      <c r="B42" s="1242"/>
      <c r="C42" s="1243"/>
      <c r="D42" s="106"/>
      <c r="E42" s="1246" t="s">
        <v>31</v>
      </c>
      <c r="F42" s="1246"/>
      <c r="G42" s="1246"/>
      <c r="H42" s="1247"/>
      <c r="I42" s="107">
        <v>53</v>
      </c>
      <c r="J42" s="108">
        <v>36</v>
      </c>
      <c r="K42" s="108">
        <v>19</v>
      </c>
      <c r="L42" s="108" t="s">
        <v>515</v>
      </c>
      <c r="M42" s="109" t="s">
        <v>515</v>
      </c>
    </row>
    <row r="43" spans="2:13" ht="27.75" customHeight="1">
      <c r="B43" s="1242"/>
      <c r="C43" s="1243"/>
      <c r="D43" s="106"/>
      <c r="E43" s="1246" t="s">
        <v>32</v>
      </c>
      <c r="F43" s="1246"/>
      <c r="G43" s="1246"/>
      <c r="H43" s="1247"/>
      <c r="I43" s="107">
        <v>23795</v>
      </c>
      <c r="J43" s="108">
        <v>18078</v>
      </c>
      <c r="K43" s="108">
        <v>12963</v>
      </c>
      <c r="L43" s="108">
        <v>6988</v>
      </c>
      <c r="M43" s="109">
        <v>6588</v>
      </c>
    </row>
    <row r="44" spans="2:13" ht="27.75" customHeight="1">
      <c r="B44" s="1242"/>
      <c r="C44" s="1243"/>
      <c r="D44" s="106"/>
      <c r="E44" s="1246" t="s">
        <v>33</v>
      </c>
      <c r="F44" s="1246"/>
      <c r="G44" s="1246"/>
      <c r="H44" s="1247"/>
      <c r="I44" s="107">
        <v>1147</v>
      </c>
      <c r="J44" s="108">
        <v>1094</v>
      </c>
      <c r="K44" s="108">
        <v>1017</v>
      </c>
      <c r="L44" s="108">
        <v>959</v>
      </c>
      <c r="M44" s="109">
        <v>1107</v>
      </c>
    </row>
    <row r="45" spans="2:13" ht="27.75" customHeight="1">
      <c r="B45" s="1242"/>
      <c r="C45" s="1243"/>
      <c r="D45" s="106"/>
      <c r="E45" s="1246" t="s">
        <v>34</v>
      </c>
      <c r="F45" s="1246"/>
      <c r="G45" s="1246"/>
      <c r="H45" s="1247"/>
      <c r="I45" s="107">
        <v>4276</v>
      </c>
      <c r="J45" s="108">
        <v>4069</v>
      </c>
      <c r="K45" s="108">
        <v>3784</v>
      </c>
      <c r="L45" s="108">
        <v>3714</v>
      </c>
      <c r="M45" s="109">
        <v>3646</v>
      </c>
    </row>
    <row r="46" spans="2:13" ht="27.75" customHeight="1">
      <c r="B46" s="1242"/>
      <c r="C46" s="1243"/>
      <c r="D46" s="110"/>
      <c r="E46" s="1246" t="s">
        <v>35</v>
      </c>
      <c r="F46" s="1246"/>
      <c r="G46" s="1246"/>
      <c r="H46" s="1247"/>
      <c r="I46" s="107" t="s">
        <v>515</v>
      </c>
      <c r="J46" s="108" t="s">
        <v>515</v>
      </c>
      <c r="K46" s="108" t="s">
        <v>515</v>
      </c>
      <c r="L46" s="108" t="s">
        <v>515</v>
      </c>
      <c r="M46" s="109" t="s">
        <v>515</v>
      </c>
    </row>
    <row r="47" spans="2:13" ht="27.75" customHeight="1">
      <c r="B47" s="1242"/>
      <c r="C47" s="1243"/>
      <c r="D47" s="111"/>
      <c r="E47" s="1256" t="s">
        <v>36</v>
      </c>
      <c r="F47" s="1257"/>
      <c r="G47" s="1257"/>
      <c r="H47" s="1258"/>
      <c r="I47" s="107" t="s">
        <v>515</v>
      </c>
      <c r="J47" s="108" t="s">
        <v>515</v>
      </c>
      <c r="K47" s="108" t="s">
        <v>515</v>
      </c>
      <c r="L47" s="108" t="s">
        <v>515</v>
      </c>
      <c r="M47" s="109" t="s">
        <v>515</v>
      </c>
    </row>
    <row r="48" spans="2:13" ht="27.75" customHeight="1">
      <c r="B48" s="1242"/>
      <c r="C48" s="1243"/>
      <c r="D48" s="106"/>
      <c r="E48" s="1246" t="s">
        <v>37</v>
      </c>
      <c r="F48" s="1246"/>
      <c r="G48" s="1246"/>
      <c r="H48" s="1247"/>
      <c r="I48" s="107" t="s">
        <v>515</v>
      </c>
      <c r="J48" s="108" t="s">
        <v>515</v>
      </c>
      <c r="K48" s="108" t="s">
        <v>515</v>
      </c>
      <c r="L48" s="108" t="s">
        <v>515</v>
      </c>
      <c r="M48" s="109" t="s">
        <v>515</v>
      </c>
    </row>
    <row r="49" spans="2:13" ht="27.75" customHeight="1">
      <c r="B49" s="1244"/>
      <c r="C49" s="1245"/>
      <c r="D49" s="106"/>
      <c r="E49" s="1246" t="s">
        <v>38</v>
      </c>
      <c r="F49" s="1246"/>
      <c r="G49" s="1246"/>
      <c r="H49" s="1247"/>
      <c r="I49" s="107" t="s">
        <v>515</v>
      </c>
      <c r="J49" s="108" t="s">
        <v>515</v>
      </c>
      <c r="K49" s="108" t="s">
        <v>515</v>
      </c>
      <c r="L49" s="108" t="s">
        <v>515</v>
      </c>
      <c r="M49" s="109" t="s">
        <v>515</v>
      </c>
    </row>
    <row r="50" spans="2:13" ht="27.75" customHeight="1">
      <c r="B50" s="1240" t="s">
        <v>39</v>
      </c>
      <c r="C50" s="1241"/>
      <c r="D50" s="112"/>
      <c r="E50" s="1246" t="s">
        <v>40</v>
      </c>
      <c r="F50" s="1246"/>
      <c r="G50" s="1246"/>
      <c r="H50" s="1247"/>
      <c r="I50" s="107">
        <v>10420</v>
      </c>
      <c r="J50" s="108">
        <v>10212</v>
      </c>
      <c r="K50" s="108">
        <v>9735</v>
      </c>
      <c r="L50" s="108">
        <v>9375</v>
      </c>
      <c r="M50" s="109">
        <v>8721</v>
      </c>
    </row>
    <row r="51" spans="2:13" ht="27.75" customHeight="1">
      <c r="B51" s="1242"/>
      <c r="C51" s="1243"/>
      <c r="D51" s="106"/>
      <c r="E51" s="1246" t="s">
        <v>41</v>
      </c>
      <c r="F51" s="1246"/>
      <c r="G51" s="1246"/>
      <c r="H51" s="1247"/>
      <c r="I51" s="107">
        <v>10139</v>
      </c>
      <c r="J51" s="108">
        <v>7449</v>
      </c>
      <c r="K51" s="108">
        <v>4321</v>
      </c>
      <c r="L51" s="108">
        <v>1734</v>
      </c>
      <c r="M51" s="109">
        <v>1817</v>
      </c>
    </row>
    <row r="52" spans="2:13" ht="27.75" customHeight="1">
      <c r="B52" s="1244"/>
      <c r="C52" s="1245"/>
      <c r="D52" s="106"/>
      <c r="E52" s="1246" t="s">
        <v>42</v>
      </c>
      <c r="F52" s="1246"/>
      <c r="G52" s="1246"/>
      <c r="H52" s="1247"/>
      <c r="I52" s="107">
        <v>44804</v>
      </c>
      <c r="J52" s="108">
        <v>44514</v>
      </c>
      <c r="K52" s="108">
        <v>43568</v>
      </c>
      <c r="L52" s="108">
        <v>42751</v>
      </c>
      <c r="M52" s="109">
        <v>42511</v>
      </c>
    </row>
    <row r="53" spans="2:13" ht="27.75" customHeight="1" thickBot="1">
      <c r="B53" s="1248" t="s">
        <v>43</v>
      </c>
      <c r="C53" s="1249"/>
      <c r="D53" s="113"/>
      <c r="E53" s="1250" t="s">
        <v>44</v>
      </c>
      <c r="F53" s="1250"/>
      <c r="G53" s="1250"/>
      <c r="H53" s="1251"/>
      <c r="I53" s="114">
        <v>10914</v>
      </c>
      <c r="J53" s="115">
        <v>7030</v>
      </c>
      <c r="K53" s="115">
        <v>4500</v>
      </c>
      <c r="L53" s="115">
        <v>347</v>
      </c>
      <c r="M53" s="116">
        <v>1540</v>
      </c>
    </row>
    <row r="54" spans="2:13" ht="27.75" customHeight="1">
      <c r="B54" s="117" t="s">
        <v>45</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sd++nZCfOTL3i+uhbc/QY3BfDc+FG7BkbkhvX3ZUUFsddMep+fxh4ZhVxv3JdjjkU+d+yOJ02obcAJ0cEk+Tg==" saltValue="vi5bqjrJ48W9mZFIl2nkV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0" sqref="H60"/>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46</v>
      </c>
    </row>
    <row r="54" spans="2:8" ht="29.25" customHeight="1" thickBot="1">
      <c r="B54" s="122" t="s">
        <v>1</v>
      </c>
      <c r="C54" s="123"/>
      <c r="D54" s="123"/>
      <c r="E54" s="124" t="s">
        <v>2</v>
      </c>
      <c r="F54" s="125" t="s">
        <v>558</v>
      </c>
      <c r="G54" s="125" t="s">
        <v>559</v>
      </c>
      <c r="H54" s="126" t="s">
        <v>560</v>
      </c>
    </row>
    <row r="55" spans="2:8" ht="52.5" customHeight="1">
      <c r="B55" s="127"/>
      <c r="C55" s="1267" t="s">
        <v>47</v>
      </c>
      <c r="D55" s="1267"/>
      <c r="E55" s="1268"/>
      <c r="F55" s="128">
        <v>5024</v>
      </c>
      <c r="G55" s="128">
        <v>4874</v>
      </c>
      <c r="H55" s="129">
        <v>3995</v>
      </c>
    </row>
    <row r="56" spans="2:8" ht="52.5" customHeight="1">
      <c r="B56" s="130"/>
      <c r="C56" s="1269" t="s">
        <v>48</v>
      </c>
      <c r="D56" s="1269"/>
      <c r="E56" s="1270"/>
      <c r="F56" s="131">
        <v>130</v>
      </c>
      <c r="G56" s="131">
        <v>130</v>
      </c>
      <c r="H56" s="132">
        <v>130</v>
      </c>
    </row>
    <row r="57" spans="2:8" ht="53.25" customHeight="1">
      <c r="B57" s="130"/>
      <c r="C57" s="1271" t="s">
        <v>49</v>
      </c>
      <c r="D57" s="1271"/>
      <c r="E57" s="1272"/>
      <c r="F57" s="133">
        <v>2756</v>
      </c>
      <c r="G57" s="133">
        <v>2621</v>
      </c>
      <c r="H57" s="134">
        <v>2899</v>
      </c>
    </row>
    <row r="58" spans="2:8" ht="45.75" customHeight="1">
      <c r="B58" s="135"/>
      <c r="C58" s="1259" t="s">
        <v>594</v>
      </c>
      <c r="D58" s="1260"/>
      <c r="E58" s="1261"/>
      <c r="F58" s="136">
        <v>1296</v>
      </c>
      <c r="G58" s="136">
        <v>1298</v>
      </c>
      <c r="H58" s="137">
        <v>1298</v>
      </c>
    </row>
    <row r="59" spans="2:8" ht="45.75" customHeight="1">
      <c r="B59" s="135"/>
      <c r="C59" s="1259" t="s">
        <v>597</v>
      </c>
      <c r="D59" s="1260"/>
      <c r="E59" s="1261"/>
      <c r="F59" s="136" t="s">
        <v>515</v>
      </c>
      <c r="G59" s="136" t="s">
        <v>515</v>
      </c>
      <c r="H59" s="137">
        <v>516</v>
      </c>
    </row>
    <row r="60" spans="2:8" ht="45.75" customHeight="1">
      <c r="B60" s="135"/>
      <c r="C60" s="1259" t="s">
        <v>595</v>
      </c>
      <c r="D60" s="1260"/>
      <c r="E60" s="1261"/>
      <c r="F60" s="136">
        <v>442</v>
      </c>
      <c r="G60" s="136">
        <v>443</v>
      </c>
      <c r="H60" s="137">
        <v>443</v>
      </c>
    </row>
    <row r="61" spans="2:8" ht="45.75" customHeight="1">
      <c r="B61" s="135"/>
      <c r="C61" s="1259" t="s">
        <v>593</v>
      </c>
      <c r="D61" s="1260"/>
      <c r="E61" s="1261"/>
      <c r="F61" s="136">
        <v>272</v>
      </c>
      <c r="G61" s="136">
        <v>349</v>
      </c>
      <c r="H61" s="137">
        <v>434</v>
      </c>
    </row>
    <row r="62" spans="2:8" ht="45.75" customHeight="1" thickBot="1">
      <c r="B62" s="138"/>
      <c r="C62" s="1262" t="s">
        <v>596</v>
      </c>
      <c r="D62" s="1263"/>
      <c r="E62" s="1264"/>
      <c r="F62" s="139">
        <v>86</v>
      </c>
      <c r="G62" s="139">
        <v>79</v>
      </c>
      <c r="H62" s="140">
        <v>72</v>
      </c>
    </row>
    <row r="63" spans="2:8" ht="52.5" customHeight="1" thickBot="1">
      <c r="B63" s="141"/>
      <c r="C63" s="1265" t="s">
        <v>50</v>
      </c>
      <c r="D63" s="1265"/>
      <c r="E63" s="1266"/>
      <c r="F63" s="142">
        <v>7909</v>
      </c>
      <c r="G63" s="142">
        <v>7625</v>
      </c>
      <c r="H63" s="143">
        <v>7024</v>
      </c>
    </row>
    <row r="64" spans="2:8" ht="15" customHeight="1"/>
  </sheetData>
  <sheetProtection algorithmName="SHA-512" hashValue="oGJGwvAVigZ0JFOQ0FlOfYfKr2xoE11T+qOJutdEdfNtQvckgQJTvUmi1GU5X9Lcz1+0UHHY6FZMECKTAEFS8A==" saltValue="MiMAL1AmaZCaepl+pfjl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95" zoomScaleNormal="95" zoomScaleSheetLayoutView="55" workbookViewId="0">
      <selection activeCell="AN65" sqref="AN65:DC69"/>
    </sheetView>
  </sheetViews>
  <sheetFormatPr defaultColWidth="0" defaultRowHeight="13.5" customHeight="1" zeroHeight="1"/>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c r="A1" s="1273"/>
      <c r="B1" s="1274"/>
      <c r="DD1" s="1275"/>
      <c r="DE1" s="1275"/>
    </row>
    <row r="2" spans="1:143" ht="25.5" customHeight="1">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598</v>
      </c>
    </row>
    <row r="11" spans="1:143" s="292" customFormat="1">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598</v>
      </c>
    </row>
    <row r="13" spans="1:143" s="292" customFormat="1">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c r="DD19" s="1275"/>
      <c r="DE19" s="1275"/>
    </row>
    <row r="20" spans="1:351">
      <c r="DD20" s="1275"/>
      <c r="DE20" s="1275"/>
    </row>
    <row r="21" spans="1:351" ht="17.2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c r="B22" s="1282"/>
      <c r="MM22" s="1281"/>
    </row>
    <row r="23" spans="1:351">
      <c r="B23" s="1282"/>
    </row>
    <row r="24" spans="1:351">
      <c r="B24" s="1282"/>
    </row>
    <row r="25" spans="1:351">
      <c r="B25" s="1282"/>
    </row>
    <row r="26" spans="1:351">
      <c r="B26" s="1282"/>
    </row>
    <row r="27" spans="1:351">
      <c r="B27" s="1282"/>
    </row>
    <row r="28" spans="1:351">
      <c r="B28" s="1282"/>
    </row>
    <row r="29" spans="1:351">
      <c r="B29" s="1282"/>
    </row>
    <row r="30" spans="1:351">
      <c r="B30" s="1282"/>
    </row>
    <row r="31" spans="1:351">
      <c r="B31" s="1282"/>
    </row>
    <row r="32" spans="1:351">
      <c r="B32" s="1282"/>
    </row>
    <row r="33" spans="2:109">
      <c r="B33" s="1282"/>
    </row>
    <row r="34" spans="2:109">
      <c r="B34" s="1282"/>
    </row>
    <row r="35" spans="2:109">
      <c r="B35" s="1282"/>
    </row>
    <row r="36" spans="2:109">
      <c r="B36" s="1282"/>
    </row>
    <row r="37" spans="2:109">
      <c r="B37" s="1282"/>
    </row>
    <row r="38" spans="2:109">
      <c r="B38" s="1282"/>
    </row>
    <row r="39" spans="2:109">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c r="B40" s="1287"/>
      <c r="DD40" s="1287"/>
      <c r="DE40" s="1275"/>
    </row>
    <row r="41" spans="2:109" ht="17.25">
      <c r="B41" s="1288" t="s">
        <v>599</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c r="B42" s="1282"/>
      <c r="G42" s="1289"/>
      <c r="I42" s="1290"/>
      <c r="J42" s="1290"/>
      <c r="K42" s="1290"/>
      <c r="AM42" s="1289"/>
      <c r="AN42" s="1289" t="s">
        <v>600</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c r="B43" s="1282"/>
      <c r="AN43" s="1291" t="s">
        <v>601</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c r="B49" s="1282"/>
      <c r="AN49" s="1275" t="s">
        <v>602</v>
      </c>
    </row>
    <row r="50" spans="1:109">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556</v>
      </c>
      <c r="BQ50" s="1307"/>
      <c r="BR50" s="1307"/>
      <c r="BS50" s="1307"/>
      <c r="BT50" s="1307"/>
      <c r="BU50" s="1307"/>
      <c r="BV50" s="1307"/>
      <c r="BW50" s="1307"/>
      <c r="BX50" s="1307" t="s">
        <v>557</v>
      </c>
      <c r="BY50" s="1307"/>
      <c r="BZ50" s="1307"/>
      <c r="CA50" s="1307"/>
      <c r="CB50" s="1307"/>
      <c r="CC50" s="1307"/>
      <c r="CD50" s="1307"/>
      <c r="CE50" s="1307"/>
      <c r="CF50" s="1307" t="s">
        <v>558</v>
      </c>
      <c r="CG50" s="1307"/>
      <c r="CH50" s="1307"/>
      <c r="CI50" s="1307"/>
      <c r="CJ50" s="1307"/>
      <c r="CK50" s="1307"/>
      <c r="CL50" s="1307"/>
      <c r="CM50" s="1307"/>
      <c r="CN50" s="1307" t="s">
        <v>559</v>
      </c>
      <c r="CO50" s="1307"/>
      <c r="CP50" s="1307"/>
      <c r="CQ50" s="1307"/>
      <c r="CR50" s="1307"/>
      <c r="CS50" s="1307"/>
      <c r="CT50" s="1307"/>
      <c r="CU50" s="1307"/>
      <c r="CV50" s="1307" t="s">
        <v>560</v>
      </c>
      <c r="CW50" s="1307"/>
      <c r="CX50" s="1307"/>
      <c r="CY50" s="1307"/>
      <c r="CZ50" s="1307"/>
      <c r="DA50" s="1307"/>
      <c r="DB50" s="1307"/>
      <c r="DC50" s="1307"/>
    </row>
    <row r="51" spans="1:109" ht="13.5" customHeight="1">
      <c r="B51" s="1282"/>
      <c r="G51" s="1308"/>
      <c r="H51" s="1308"/>
      <c r="I51" s="1309"/>
      <c r="J51" s="1309"/>
      <c r="K51" s="1310"/>
      <c r="L51" s="1310"/>
      <c r="M51" s="1310"/>
      <c r="N51" s="1310"/>
      <c r="AM51" s="1300"/>
      <c r="AN51" s="1311" t="s">
        <v>603</v>
      </c>
      <c r="AO51" s="1311"/>
      <c r="AP51" s="1311"/>
      <c r="AQ51" s="1311"/>
      <c r="AR51" s="1311"/>
      <c r="AS51" s="1311"/>
      <c r="AT51" s="1311"/>
      <c r="AU51" s="1311"/>
      <c r="AV51" s="1311"/>
      <c r="AW51" s="1311"/>
      <c r="AX51" s="1311"/>
      <c r="AY51" s="1311"/>
      <c r="AZ51" s="1311"/>
      <c r="BA51" s="1311"/>
      <c r="BB51" s="1311" t="s">
        <v>605</v>
      </c>
      <c r="BC51" s="1311"/>
      <c r="BD51" s="1311"/>
      <c r="BE51" s="1311"/>
      <c r="BF51" s="1311"/>
      <c r="BG51" s="1311"/>
      <c r="BH51" s="1311"/>
      <c r="BI51" s="1311"/>
      <c r="BJ51" s="1311"/>
      <c r="BK51" s="1311"/>
      <c r="BL51" s="1311"/>
      <c r="BM51" s="1311"/>
      <c r="BN51" s="1311"/>
      <c r="BO51" s="1311"/>
      <c r="BP51" s="1312">
        <v>40.5</v>
      </c>
      <c r="BQ51" s="1312"/>
      <c r="BR51" s="1312"/>
      <c r="BS51" s="1312"/>
      <c r="BT51" s="1312"/>
      <c r="BU51" s="1312"/>
      <c r="BV51" s="1312"/>
      <c r="BW51" s="1312"/>
      <c r="BX51" s="1312">
        <v>26.2</v>
      </c>
      <c r="BY51" s="1312"/>
      <c r="BZ51" s="1312"/>
      <c r="CA51" s="1312"/>
      <c r="CB51" s="1312"/>
      <c r="CC51" s="1312"/>
      <c r="CD51" s="1312"/>
      <c r="CE51" s="1312"/>
      <c r="CF51" s="1312">
        <v>16.600000000000001</v>
      </c>
      <c r="CG51" s="1312"/>
      <c r="CH51" s="1312"/>
      <c r="CI51" s="1312"/>
      <c r="CJ51" s="1312"/>
      <c r="CK51" s="1312"/>
      <c r="CL51" s="1312"/>
      <c r="CM51" s="1312"/>
      <c r="CN51" s="1312">
        <v>1.2</v>
      </c>
      <c r="CO51" s="1312"/>
      <c r="CP51" s="1312"/>
      <c r="CQ51" s="1312"/>
      <c r="CR51" s="1312"/>
      <c r="CS51" s="1312"/>
      <c r="CT51" s="1312"/>
      <c r="CU51" s="1312"/>
      <c r="CV51" s="1312">
        <v>5.5</v>
      </c>
      <c r="CW51" s="1312"/>
      <c r="CX51" s="1312"/>
      <c r="CY51" s="1312"/>
      <c r="CZ51" s="1312"/>
      <c r="DA51" s="1312"/>
      <c r="DB51" s="1312"/>
      <c r="DC51" s="1312"/>
    </row>
    <row r="52" spans="1:109">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607</v>
      </c>
      <c r="BC53" s="1311"/>
      <c r="BD53" s="1311"/>
      <c r="BE53" s="1311"/>
      <c r="BF53" s="1311"/>
      <c r="BG53" s="1311"/>
      <c r="BH53" s="1311"/>
      <c r="BI53" s="1311"/>
      <c r="BJ53" s="1311"/>
      <c r="BK53" s="1311"/>
      <c r="BL53" s="1311"/>
      <c r="BM53" s="1311"/>
      <c r="BN53" s="1311"/>
      <c r="BO53" s="1311"/>
      <c r="BP53" s="1312">
        <v>52.9</v>
      </c>
      <c r="BQ53" s="1312"/>
      <c r="BR53" s="1312"/>
      <c r="BS53" s="1312"/>
      <c r="BT53" s="1312"/>
      <c r="BU53" s="1312"/>
      <c r="BV53" s="1312"/>
      <c r="BW53" s="1312"/>
      <c r="BX53" s="1312">
        <v>53.4</v>
      </c>
      <c r="BY53" s="1312"/>
      <c r="BZ53" s="1312"/>
      <c r="CA53" s="1312"/>
      <c r="CB53" s="1312"/>
      <c r="CC53" s="1312"/>
      <c r="CD53" s="1312"/>
      <c r="CE53" s="1312"/>
      <c r="CF53" s="1312">
        <v>54.7</v>
      </c>
      <c r="CG53" s="1312"/>
      <c r="CH53" s="1312"/>
      <c r="CI53" s="1312"/>
      <c r="CJ53" s="1312"/>
      <c r="CK53" s="1312"/>
      <c r="CL53" s="1312"/>
      <c r="CM53" s="1312"/>
      <c r="CN53" s="1312">
        <v>56</v>
      </c>
      <c r="CO53" s="1312"/>
      <c r="CP53" s="1312"/>
      <c r="CQ53" s="1312"/>
      <c r="CR53" s="1312"/>
      <c r="CS53" s="1312"/>
      <c r="CT53" s="1312"/>
      <c r="CU53" s="1312"/>
      <c r="CV53" s="1312">
        <v>56.9</v>
      </c>
      <c r="CW53" s="1312"/>
      <c r="CX53" s="1312"/>
      <c r="CY53" s="1312"/>
      <c r="CZ53" s="1312"/>
      <c r="DA53" s="1312"/>
      <c r="DB53" s="1312"/>
      <c r="DC53" s="1312"/>
    </row>
    <row r="54" spans="1:109">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c r="A55" s="1290"/>
      <c r="B55" s="1282"/>
      <c r="G55" s="1301"/>
      <c r="H55" s="1301"/>
      <c r="I55" s="1301"/>
      <c r="J55" s="1301"/>
      <c r="K55" s="1310"/>
      <c r="L55" s="1310"/>
      <c r="M55" s="1310"/>
      <c r="N55" s="1310"/>
      <c r="AN55" s="1307" t="s">
        <v>608</v>
      </c>
      <c r="AO55" s="1307"/>
      <c r="AP55" s="1307"/>
      <c r="AQ55" s="1307"/>
      <c r="AR55" s="1307"/>
      <c r="AS55" s="1307"/>
      <c r="AT55" s="1307"/>
      <c r="AU55" s="1307"/>
      <c r="AV55" s="1307"/>
      <c r="AW55" s="1307"/>
      <c r="AX55" s="1307"/>
      <c r="AY55" s="1307"/>
      <c r="AZ55" s="1307"/>
      <c r="BA55" s="1307"/>
      <c r="BB55" s="1311" t="s">
        <v>609</v>
      </c>
      <c r="BC55" s="1311"/>
      <c r="BD55" s="1311"/>
      <c r="BE55" s="1311"/>
      <c r="BF55" s="1311"/>
      <c r="BG55" s="1311"/>
      <c r="BH55" s="1311"/>
      <c r="BI55" s="1311"/>
      <c r="BJ55" s="1311"/>
      <c r="BK55" s="1311"/>
      <c r="BL55" s="1311"/>
      <c r="BM55" s="1311"/>
      <c r="BN55" s="1311"/>
      <c r="BO55" s="1311"/>
      <c r="BP55" s="1312">
        <v>16.600000000000001</v>
      </c>
      <c r="BQ55" s="1312"/>
      <c r="BR55" s="1312"/>
      <c r="BS55" s="1312"/>
      <c r="BT55" s="1312"/>
      <c r="BU55" s="1312"/>
      <c r="BV55" s="1312"/>
      <c r="BW55" s="1312"/>
      <c r="BX55" s="1312">
        <v>17.399999999999999</v>
      </c>
      <c r="BY55" s="1312"/>
      <c r="BZ55" s="1312"/>
      <c r="CA55" s="1312"/>
      <c r="CB55" s="1312"/>
      <c r="CC55" s="1312"/>
      <c r="CD55" s="1312"/>
      <c r="CE55" s="1312"/>
      <c r="CF55" s="1312">
        <v>12.1</v>
      </c>
      <c r="CG55" s="1312"/>
      <c r="CH55" s="1312"/>
      <c r="CI55" s="1312"/>
      <c r="CJ55" s="1312"/>
      <c r="CK55" s="1312"/>
      <c r="CL55" s="1312"/>
      <c r="CM55" s="1312"/>
      <c r="CN55" s="1312">
        <v>11.2</v>
      </c>
      <c r="CO55" s="1312"/>
      <c r="CP55" s="1312"/>
      <c r="CQ55" s="1312"/>
      <c r="CR55" s="1312"/>
      <c r="CS55" s="1312"/>
      <c r="CT55" s="1312"/>
      <c r="CU55" s="1312"/>
      <c r="CV55" s="1312">
        <v>7.1</v>
      </c>
      <c r="CW55" s="1312"/>
      <c r="CX55" s="1312"/>
      <c r="CY55" s="1312"/>
      <c r="CZ55" s="1312"/>
      <c r="DA55" s="1312"/>
      <c r="DB55" s="1312"/>
      <c r="DC55" s="1312"/>
    </row>
    <row r="56" spans="1:109">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606</v>
      </c>
      <c r="BC57" s="1311"/>
      <c r="BD57" s="1311"/>
      <c r="BE57" s="1311"/>
      <c r="BF57" s="1311"/>
      <c r="BG57" s="1311"/>
      <c r="BH57" s="1311"/>
      <c r="BI57" s="1311"/>
      <c r="BJ57" s="1311"/>
      <c r="BK57" s="1311"/>
      <c r="BL57" s="1311"/>
      <c r="BM57" s="1311"/>
      <c r="BN57" s="1311"/>
      <c r="BO57" s="1311"/>
      <c r="BP57" s="1312">
        <v>58.6</v>
      </c>
      <c r="BQ57" s="1312"/>
      <c r="BR57" s="1312"/>
      <c r="BS57" s="1312"/>
      <c r="BT57" s="1312"/>
      <c r="BU57" s="1312"/>
      <c r="BV57" s="1312"/>
      <c r="BW57" s="1312"/>
      <c r="BX57" s="1312">
        <v>58.9</v>
      </c>
      <c r="BY57" s="1312"/>
      <c r="BZ57" s="1312"/>
      <c r="CA57" s="1312"/>
      <c r="CB57" s="1312"/>
      <c r="CC57" s="1312"/>
      <c r="CD57" s="1312"/>
      <c r="CE57" s="1312"/>
      <c r="CF57" s="1312">
        <v>59.4</v>
      </c>
      <c r="CG57" s="1312"/>
      <c r="CH57" s="1312"/>
      <c r="CI57" s="1312"/>
      <c r="CJ57" s="1312"/>
      <c r="CK57" s="1312"/>
      <c r="CL57" s="1312"/>
      <c r="CM57" s="1312"/>
      <c r="CN57" s="1312">
        <v>60.2</v>
      </c>
      <c r="CO57" s="1312"/>
      <c r="CP57" s="1312"/>
      <c r="CQ57" s="1312"/>
      <c r="CR57" s="1312"/>
      <c r="CS57" s="1312"/>
      <c r="CT57" s="1312"/>
      <c r="CU57" s="1312"/>
      <c r="CV57" s="1312">
        <v>61</v>
      </c>
      <c r="CW57" s="1312"/>
      <c r="CX57" s="1312"/>
      <c r="CY57" s="1312"/>
      <c r="CZ57" s="1312"/>
      <c r="DA57" s="1312"/>
      <c r="DB57" s="1312"/>
      <c r="DC57" s="1312"/>
      <c r="DD57" s="1315"/>
      <c r="DE57" s="1313"/>
    </row>
    <row r="58" spans="1:109" s="1290" customFormat="1">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c r="B63" s="1321" t="s">
        <v>610</v>
      </c>
    </row>
    <row r="64" spans="1:109">
      <c r="B64" s="1282"/>
      <c r="G64" s="1289"/>
      <c r="I64" s="1322"/>
      <c r="J64" s="1322"/>
      <c r="K64" s="1322"/>
      <c r="L64" s="1322"/>
      <c r="M64" s="1322"/>
      <c r="N64" s="1323"/>
      <c r="AM64" s="1289"/>
      <c r="AN64" s="1289" t="s">
        <v>600</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c r="B65" s="1282"/>
      <c r="AN65" s="1291" t="s">
        <v>611</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c r="B71" s="1282"/>
      <c r="G71" s="1327"/>
      <c r="I71" s="1328"/>
      <c r="J71" s="1325"/>
      <c r="K71" s="1325"/>
      <c r="L71" s="1326"/>
      <c r="M71" s="1325"/>
      <c r="N71" s="1326"/>
      <c r="AM71" s="1327"/>
      <c r="AN71" s="1275" t="s">
        <v>602</v>
      </c>
    </row>
    <row r="72" spans="2:107">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556</v>
      </c>
      <c r="BQ72" s="1307"/>
      <c r="BR72" s="1307"/>
      <c r="BS72" s="1307"/>
      <c r="BT72" s="1307"/>
      <c r="BU72" s="1307"/>
      <c r="BV72" s="1307"/>
      <c r="BW72" s="1307"/>
      <c r="BX72" s="1307" t="s">
        <v>557</v>
      </c>
      <c r="BY72" s="1307"/>
      <c r="BZ72" s="1307"/>
      <c r="CA72" s="1307"/>
      <c r="CB72" s="1307"/>
      <c r="CC72" s="1307"/>
      <c r="CD72" s="1307"/>
      <c r="CE72" s="1307"/>
      <c r="CF72" s="1307" t="s">
        <v>558</v>
      </c>
      <c r="CG72" s="1307"/>
      <c r="CH72" s="1307"/>
      <c r="CI72" s="1307"/>
      <c r="CJ72" s="1307"/>
      <c r="CK72" s="1307"/>
      <c r="CL72" s="1307"/>
      <c r="CM72" s="1307"/>
      <c r="CN72" s="1307" t="s">
        <v>559</v>
      </c>
      <c r="CO72" s="1307"/>
      <c r="CP72" s="1307"/>
      <c r="CQ72" s="1307"/>
      <c r="CR72" s="1307"/>
      <c r="CS72" s="1307"/>
      <c r="CT72" s="1307"/>
      <c r="CU72" s="1307"/>
      <c r="CV72" s="1307" t="s">
        <v>560</v>
      </c>
      <c r="CW72" s="1307"/>
      <c r="CX72" s="1307"/>
      <c r="CY72" s="1307"/>
      <c r="CZ72" s="1307"/>
      <c r="DA72" s="1307"/>
      <c r="DB72" s="1307"/>
      <c r="DC72" s="1307"/>
    </row>
    <row r="73" spans="2:107">
      <c r="B73" s="1282"/>
      <c r="G73" s="1308"/>
      <c r="H73" s="1308"/>
      <c r="I73" s="1308"/>
      <c r="J73" s="1308"/>
      <c r="K73" s="1329"/>
      <c r="L73" s="1329"/>
      <c r="M73" s="1329"/>
      <c r="N73" s="1329"/>
      <c r="AM73" s="1300"/>
      <c r="AN73" s="1311" t="s">
        <v>603</v>
      </c>
      <c r="AO73" s="1311"/>
      <c r="AP73" s="1311"/>
      <c r="AQ73" s="1311"/>
      <c r="AR73" s="1311"/>
      <c r="AS73" s="1311"/>
      <c r="AT73" s="1311"/>
      <c r="AU73" s="1311"/>
      <c r="AV73" s="1311"/>
      <c r="AW73" s="1311"/>
      <c r="AX73" s="1311"/>
      <c r="AY73" s="1311"/>
      <c r="AZ73" s="1311"/>
      <c r="BA73" s="1311"/>
      <c r="BB73" s="1311" t="s">
        <v>604</v>
      </c>
      <c r="BC73" s="1311"/>
      <c r="BD73" s="1311"/>
      <c r="BE73" s="1311"/>
      <c r="BF73" s="1311"/>
      <c r="BG73" s="1311"/>
      <c r="BH73" s="1311"/>
      <c r="BI73" s="1311"/>
      <c r="BJ73" s="1311"/>
      <c r="BK73" s="1311"/>
      <c r="BL73" s="1311"/>
      <c r="BM73" s="1311"/>
      <c r="BN73" s="1311"/>
      <c r="BO73" s="1311"/>
      <c r="BP73" s="1312">
        <v>40.5</v>
      </c>
      <c r="BQ73" s="1312"/>
      <c r="BR73" s="1312"/>
      <c r="BS73" s="1312"/>
      <c r="BT73" s="1312"/>
      <c r="BU73" s="1312"/>
      <c r="BV73" s="1312"/>
      <c r="BW73" s="1312"/>
      <c r="BX73" s="1312">
        <v>26.2</v>
      </c>
      <c r="BY73" s="1312"/>
      <c r="BZ73" s="1312"/>
      <c r="CA73" s="1312"/>
      <c r="CB73" s="1312"/>
      <c r="CC73" s="1312"/>
      <c r="CD73" s="1312"/>
      <c r="CE73" s="1312"/>
      <c r="CF73" s="1312">
        <v>16.600000000000001</v>
      </c>
      <c r="CG73" s="1312"/>
      <c r="CH73" s="1312"/>
      <c r="CI73" s="1312"/>
      <c r="CJ73" s="1312"/>
      <c r="CK73" s="1312"/>
      <c r="CL73" s="1312"/>
      <c r="CM73" s="1312"/>
      <c r="CN73" s="1312">
        <v>1.2</v>
      </c>
      <c r="CO73" s="1312"/>
      <c r="CP73" s="1312"/>
      <c r="CQ73" s="1312"/>
      <c r="CR73" s="1312"/>
      <c r="CS73" s="1312"/>
      <c r="CT73" s="1312"/>
      <c r="CU73" s="1312"/>
      <c r="CV73" s="1312">
        <v>5.5</v>
      </c>
      <c r="CW73" s="1312"/>
      <c r="CX73" s="1312"/>
      <c r="CY73" s="1312"/>
      <c r="CZ73" s="1312"/>
      <c r="DA73" s="1312"/>
      <c r="DB73" s="1312"/>
      <c r="DC73" s="1312"/>
    </row>
    <row r="74" spans="2:107">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12">
        <v>7.8</v>
      </c>
      <c r="BQ75" s="1312"/>
      <c r="BR75" s="1312"/>
      <c r="BS75" s="1312"/>
      <c r="BT75" s="1312"/>
      <c r="BU75" s="1312"/>
      <c r="BV75" s="1312"/>
      <c r="BW75" s="1312"/>
      <c r="BX75" s="1312">
        <v>7</v>
      </c>
      <c r="BY75" s="1312"/>
      <c r="BZ75" s="1312"/>
      <c r="CA75" s="1312"/>
      <c r="CB75" s="1312"/>
      <c r="CC75" s="1312"/>
      <c r="CD75" s="1312"/>
      <c r="CE75" s="1312"/>
      <c r="CF75" s="1312">
        <v>6.5</v>
      </c>
      <c r="CG75" s="1312"/>
      <c r="CH75" s="1312"/>
      <c r="CI75" s="1312"/>
      <c r="CJ75" s="1312"/>
      <c r="CK75" s="1312"/>
      <c r="CL75" s="1312"/>
      <c r="CM75" s="1312"/>
      <c r="CN75" s="1312">
        <v>6.1</v>
      </c>
      <c r="CO75" s="1312"/>
      <c r="CP75" s="1312"/>
      <c r="CQ75" s="1312"/>
      <c r="CR75" s="1312"/>
      <c r="CS75" s="1312"/>
      <c r="CT75" s="1312"/>
      <c r="CU75" s="1312"/>
      <c r="CV75" s="1312">
        <v>5.7</v>
      </c>
      <c r="CW75" s="1312"/>
      <c r="CX75" s="1312"/>
      <c r="CY75" s="1312"/>
      <c r="CZ75" s="1312"/>
      <c r="DA75" s="1312"/>
      <c r="DB75" s="1312"/>
      <c r="DC75" s="1312"/>
    </row>
    <row r="76" spans="2:107">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c r="B77" s="1282"/>
      <c r="G77" s="1301"/>
      <c r="H77" s="1301"/>
      <c r="I77" s="1301"/>
      <c r="J77" s="1301"/>
      <c r="K77" s="1329"/>
      <c r="L77" s="1329"/>
      <c r="M77" s="1329"/>
      <c r="N77" s="1329"/>
      <c r="AN77" s="1307" t="s">
        <v>608</v>
      </c>
      <c r="AO77" s="1307"/>
      <c r="AP77" s="1307"/>
      <c r="AQ77" s="1307"/>
      <c r="AR77" s="1307"/>
      <c r="AS77" s="1307"/>
      <c r="AT77" s="1307"/>
      <c r="AU77" s="1307"/>
      <c r="AV77" s="1307"/>
      <c r="AW77" s="1307"/>
      <c r="AX77" s="1307"/>
      <c r="AY77" s="1307"/>
      <c r="AZ77" s="1307"/>
      <c r="BA77" s="1307"/>
      <c r="BB77" s="1311" t="s">
        <v>609</v>
      </c>
      <c r="BC77" s="1311"/>
      <c r="BD77" s="1311"/>
      <c r="BE77" s="1311"/>
      <c r="BF77" s="1311"/>
      <c r="BG77" s="1311"/>
      <c r="BH77" s="1311"/>
      <c r="BI77" s="1311"/>
      <c r="BJ77" s="1311"/>
      <c r="BK77" s="1311"/>
      <c r="BL77" s="1311"/>
      <c r="BM77" s="1311"/>
      <c r="BN77" s="1311"/>
      <c r="BO77" s="1311"/>
      <c r="BP77" s="1312">
        <v>16.600000000000001</v>
      </c>
      <c r="BQ77" s="1312"/>
      <c r="BR77" s="1312"/>
      <c r="BS77" s="1312"/>
      <c r="BT77" s="1312"/>
      <c r="BU77" s="1312"/>
      <c r="BV77" s="1312"/>
      <c r="BW77" s="1312"/>
      <c r="BX77" s="1312">
        <v>17.399999999999999</v>
      </c>
      <c r="BY77" s="1312"/>
      <c r="BZ77" s="1312"/>
      <c r="CA77" s="1312"/>
      <c r="CB77" s="1312"/>
      <c r="CC77" s="1312"/>
      <c r="CD77" s="1312"/>
      <c r="CE77" s="1312"/>
      <c r="CF77" s="1312">
        <v>12.1</v>
      </c>
      <c r="CG77" s="1312"/>
      <c r="CH77" s="1312"/>
      <c r="CI77" s="1312"/>
      <c r="CJ77" s="1312"/>
      <c r="CK77" s="1312"/>
      <c r="CL77" s="1312"/>
      <c r="CM77" s="1312"/>
      <c r="CN77" s="1312">
        <v>11.2</v>
      </c>
      <c r="CO77" s="1312"/>
      <c r="CP77" s="1312"/>
      <c r="CQ77" s="1312"/>
      <c r="CR77" s="1312"/>
      <c r="CS77" s="1312"/>
      <c r="CT77" s="1312"/>
      <c r="CU77" s="1312"/>
      <c r="CV77" s="1312">
        <v>7.1</v>
      </c>
      <c r="CW77" s="1312"/>
      <c r="CX77" s="1312"/>
      <c r="CY77" s="1312"/>
      <c r="CZ77" s="1312"/>
      <c r="DA77" s="1312"/>
      <c r="DB77" s="1312"/>
      <c r="DC77" s="1312"/>
    </row>
    <row r="78" spans="2:107">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612</v>
      </c>
      <c r="BC79" s="1311"/>
      <c r="BD79" s="1311"/>
      <c r="BE79" s="1311"/>
      <c r="BF79" s="1311"/>
      <c r="BG79" s="1311"/>
      <c r="BH79" s="1311"/>
      <c r="BI79" s="1311"/>
      <c r="BJ79" s="1311"/>
      <c r="BK79" s="1311"/>
      <c r="BL79" s="1311"/>
      <c r="BM79" s="1311"/>
      <c r="BN79" s="1311"/>
      <c r="BO79" s="1311"/>
      <c r="BP79" s="1312">
        <v>3.6</v>
      </c>
      <c r="BQ79" s="1312"/>
      <c r="BR79" s="1312"/>
      <c r="BS79" s="1312"/>
      <c r="BT79" s="1312"/>
      <c r="BU79" s="1312"/>
      <c r="BV79" s="1312"/>
      <c r="BW79" s="1312"/>
      <c r="BX79" s="1312">
        <v>3.6</v>
      </c>
      <c r="BY79" s="1312"/>
      <c r="BZ79" s="1312"/>
      <c r="CA79" s="1312"/>
      <c r="CB79" s="1312"/>
      <c r="CC79" s="1312"/>
      <c r="CD79" s="1312"/>
      <c r="CE79" s="1312"/>
      <c r="CF79" s="1312">
        <v>3.5</v>
      </c>
      <c r="CG79" s="1312"/>
      <c r="CH79" s="1312"/>
      <c r="CI79" s="1312"/>
      <c r="CJ79" s="1312"/>
      <c r="CK79" s="1312"/>
      <c r="CL79" s="1312"/>
      <c r="CM79" s="1312"/>
      <c r="CN79" s="1312">
        <v>3.5</v>
      </c>
      <c r="CO79" s="1312"/>
      <c r="CP79" s="1312"/>
      <c r="CQ79" s="1312"/>
      <c r="CR79" s="1312"/>
      <c r="CS79" s="1312"/>
      <c r="CT79" s="1312"/>
      <c r="CU79" s="1312"/>
      <c r="CV79" s="1312">
        <v>3.4</v>
      </c>
      <c r="CW79" s="1312"/>
      <c r="CX79" s="1312"/>
      <c r="CY79" s="1312"/>
      <c r="CZ79" s="1312"/>
      <c r="DA79" s="1312"/>
      <c r="DB79" s="1312"/>
      <c r="DC79" s="1312"/>
    </row>
    <row r="80" spans="2:107">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c r="B81" s="1282"/>
    </row>
    <row r="82" spans="2:109" ht="17.2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c r="DD84" s="1275"/>
      <c r="DE84" s="1275"/>
    </row>
    <row r="85" spans="2:109">
      <c r="DD85" s="1275"/>
      <c r="DE85" s="1275"/>
    </row>
    <row r="86" spans="2:109" hidden="1">
      <c r="DD86" s="1275"/>
      <c r="DE86" s="1275"/>
    </row>
    <row r="87" spans="2:109" hidden="1">
      <c r="K87" s="1332"/>
      <c r="AQ87" s="1332"/>
      <c r="BC87" s="1332"/>
      <c r="BO87" s="1332"/>
      <c r="CA87" s="1332"/>
      <c r="CM87" s="1332"/>
      <c r="CY87" s="1332"/>
      <c r="DD87" s="1275"/>
      <c r="DE87" s="1275"/>
    </row>
    <row r="88" spans="2:109" hidden="1">
      <c r="DD88" s="1275"/>
      <c r="DE88" s="1275"/>
    </row>
    <row r="89" spans="2:109" hidden="1">
      <c r="DD89" s="1275"/>
      <c r="DE89" s="1275"/>
    </row>
    <row r="90" spans="2:109" hidden="1">
      <c r="DD90" s="1275"/>
      <c r="DE90" s="1275"/>
    </row>
    <row r="91" spans="2:109" hidden="1">
      <c r="DD91" s="1275"/>
      <c r="DE91" s="1275"/>
    </row>
    <row r="92" spans="2:109" ht="13.5" hidden="1" customHeight="1">
      <c r="DD92" s="1275"/>
      <c r="DE92" s="1275"/>
    </row>
    <row r="93" spans="2:109" ht="13.5" hidden="1" customHeight="1">
      <c r="DD93" s="1275"/>
      <c r="DE93" s="1275"/>
    </row>
    <row r="94" spans="2:109" ht="13.5" hidden="1" customHeight="1">
      <c r="DD94" s="1275"/>
      <c r="DE94" s="1275"/>
    </row>
    <row r="95" spans="2:109" ht="13.5" hidden="1" customHeight="1">
      <c r="DD95" s="1275"/>
      <c r="DE95" s="1275"/>
    </row>
    <row r="96" spans="2:109" ht="13.5" hidden="1" customHeight="1">
      <c r="DD96" s="1275"/>
      <c r="DE96" s="1275"/>
    </row>
    <row r="97" s="1275" customFormat="1" ht="13.5" hidden="1" customHeight="1"/>
    <row r="98" s="1275" customFormat="1" ht="13.5" hidden="1" customHeight="1"/>
    <row r="99" s="1275" customFormat="1" ht="13.5" hidden="1" customHeight="1"/>
    <row r="100" s="1275" customFormat="1" ht="13.5" hidden="1" customHeight="1"/>
    <row r="101" s="1275" customFormat="1" ht="13.5" hidden="1" customHeight="1"/>
    <row r="102" s="1275" customFormat="1" ht="13.5" hidden="1" customHeight="1"/>
    <row r="103" s="1275" customFormat="1" ht="13.5" hidden="1" customHeight="1"/>
    <row r="104" s="1275" customFormat="1" ht="13.5" hidden="1" customHeight="1"/>
    <row r="105" s="1275" customFormat="1" ht="13.5" hidden="1" customHeight="1"/>
    <row r="106" s="1275" customFormat="1" ht="13.5" hidden="1" customHeight="1"/>
    <row r="107" s="1275" customFormat="1" ht="13.5" hidden="1" customHeight="1"/>
    <row r="108" s="1275" customFormat="1" ht="13.5" hidden="1" customHeight="1"/>
    <row r="109" s="1275" customFormat="1" ht="13.5" hidden="1" customHeight="1"/>
    <row r="110" s="1275" customFormat="1" ht="13.5" hidden="1" customHeight="1"/>
    <row r="111" s="1275" customFormat="1" ht="13.5" hidden="1" customHeight="1"/>
    <row r="112" s="1275" customFormat="1" ht="13.5" hidden="1" customHeight="1"/>
    <row r="113" s="1275" customFormat="1" ht="13.5" hidden="1" customHeight="1"/>
    <row r="114" s="1275" customFormat="1" ht="13.5" hidden="1" customHeight="1"/>
    <row r="115" s="1275" customFormat="1" ht="13.5" hidden="1" customHeight="1"/>
    <row r="116" s="1275" customFormat="1" ht="13.5" hidden="1" customHeight="1"/>
    <row r="117" s="1275" customFormat="1" ht="13.5" hidden="1" customHeight="1"/>
    <row r="118" s="1275" customFormat="1" ht="13.5" hidden="1" customHeight="1"/>
    <row r="119" s="1275" customFormat="1" ht="13.5" hidden="1" customHeight="1"/>
    <row r="120" s="1275" customFormat="1" ht="13.5" hidden="1" customHeight="1"/>
    <row r="121" s="1275" customFormat="1" ht="13.5" hidden="1" customHeight="1"/>
    <row r="122" s="1275" customFormat="1" ht="13.5" hidden="1" customHeight="1"/>
    <row r="123" s="1275" customFormat="1" ht="13.5" hidden="1" customHeight="1"/>
    <row r="124" s="1275" customFormat="1" ht="13.5" hidden="1" customHeight="1"/>
    <row r="125" s="1275" customFormat="1" ht="13.5" hidden="1" customHeight="1"/>
    <row r="126" s="1275" customFormat="1" ht="13.5" hidden="1" customHeight="1"/>
    <row r="127" s="1275" customFormat="1" ht="13.5" hidden="1" customHeight="1"/>
    <row r="128" s="1275" customFormat="1" ht="13.5" hidden="1" customHeight="1"/>
    <row r="129" s="1275" customFormat="1" ht="13.5" hidden="1" customHeight="1"/>
    <row r="130" s="1275" customFormat="1" ht="13.5" hidden="1" customHeight="1"/>
    <row r="131" s="1275" customFormat="1" ht="13.5" hidden="1" customHeight="1"/>
    <row r="132" s="1275" customFormat="1" ht="13.5" hidden="1" customHeight="1"/>
    <row r="133" s="1275" customFormat="1" ht="13.5" hidden="1" customHeight="1"/>
    <row r="134" s="1275" customFormat="1" ht="13.5" hidden="1" customHeight="1"/>
    <row r="135" s="1275" customFormat="1" ht="13.5" hidden="1" customHeight="1"/>
    <row r="136" s="1275" customFormat="1" ht="13.5" hidden="1" customHeight="1"/>
    <row r="137" s="1275" customFormat="1" ht="13.5" hidden="1" customHeight="1"/>
    <row r="138" s="1275" customFormat="1" ht="13.5" hidden="1" customHeight="1"/>
    <row r="139" s="1275" customFormat="1" ht="13.5" hidden="1" customHeight="1"/>
    <row r="140" s="1275" customFormat="1" ht="13.5" hidden="1" customHeight="1"/>
    <row r="141" s="1275" customFormat="1" ht="13.5" hidden="1" customHeight="1"/>
    <row r="142" s="1275" customFormat="1" ht="13.5" hidden="1" customHeight="1"/>
    <row r="143" s="1275" customFormat="1" ht="13.5" hidden="1" customHeight="1"/>
    <row r="144" s="1275" customFormat="1" ht="13.5" hidden="1" customHeight="1"/>
    <row r="145" s="1275" customFormat="1" ht="13.5" hidden="1" customHeight="1"/>
    <row r="146" s="1275" customFormat="1" ht="13.5" hidden="1" customHeight="1"/>
    <row r="147" s="1275" customFormat="1" ht="13.5" hidden="1" customHeight="1"/>
    <row r="148" s="1275" customFormat="1" ht="13.5" hidden="1" customHeight="1"/>
    <row r="149" s="1275" customFormat="1" ht="13.5" hidden="1" customHeight="1"/>
    <row r="150" s="1275" customFormat="1" ht="13.5" hidden="1" customHeight="1"/>
    <row r="151" s="1275" customFormat="1" ht="13.5" hidden="1" customHeight="1"/>
    <row r="152" s="1275" customFormat="1" ht="13.5" hidden="1" customHeight="1"/>
    <row r="153" s="1275" customFormat="1" ht="13.5" hidden="1" customHeight="1"/>
    <row r="154" s="1275" customFormat="1" ht="13.5" hidden="1" customHeight="1"/>
    <row r="155" s="1275" customFormat="1" ht="13.5" hidden="1" customHeight="1"/>
    <row r="156" s="1275" customFormat="1" ht="13.5" hidden="1" customHeight="1"/>
    <row r="157" s="1275" customFormat="1" ht="13.5" hidden="1" customHeight="1"/>
    <row r="158" s="1275" customFormat="1" ht="13.5" hidden="1" customHeight="1"/>
    <row r="159" s="1275" customFormat="1" ht="13.5" hidden="1" customHeight="1"/>
    <row r="160" s="1275" customFormat="1" ht="13.5" hidden="1" customHeight="1"/>
  </sheetData>
  <sheetProtection algorithmName="SHA-512" hashValue="YdShniyzr6kpTo9R5cOn6QczRxXkXbnYmmmi8g4Do4PguLk8jZAYteb3LTRc8w+MMqqN2c7gdk4gEALwJErI+A==" saltValue="DyxOq9QM5C1I5UR+bZrcv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613</v>
      </c>
    </row>
  </sheetData>
  <sheetProtection algorithmName="SHA-512" hashValue="YfoBBWqJQBfnwCciRZfEVoyxxYr5S7+6jPOEgvVTVJ+rjzP8ZQ5R72Lb/gfjRLASgpbI9Rxnw9v9p+ocaxe0yg==" saltValue="4O3m+PY+cK7XSSHSTu3NC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614</v>
      </c>
    </row>
  </sheetData>
  <sheetProtection algorithmName="SHA-512" hashValue="/dm1UBmZNDMXeyV6uA6qkM/ROPoUEl0ryob6/H35STCyg33VWm8YPJ4f4H/a78lVsTXSFApWed4GO4GH7iZELQ==" saltValue="PAcS0v6oecdZbzpMx1Lt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51</v>
      </c>
      <c r="E2" s="155"/>
      <c r="F2" s="156" t="s">
        <v>553</v>
      </c>
      <c r="G2" s="157"/>
      <c r="H2" s="158"/>
    </row>
    <row r="3" spans="1:8">
      <c r="A3" s="154" t="s">
        <v>546</v>
      </c>
      <c r="B3" s="159"/>
      <c r="C3" s="160"/>
      <c r="D3" s="161">
        <v>23871</v>
      </c>
      <c r="E3" s="162"/>
      <c r="F3" s="163">
        <v>39893</v>
      </c>
      <c r="G3" s="164"/>
      <c r="H3" s="165"/>
    </row>
    <row r="4" spans="1:8">
      <c r="A4" s="166"/>
      <c r="B4" s="167"/>
      <c r="C4" s="168"/>
      <c r="D4" s="169">
        <v>8721</v>
      </c>
      <c r="E4" s="170"/>
      <c r="F4" s="171">
        <v>26170</v>
      </c>
      <c r="G4" s="172"/>
      <c r="H4" s="173"/>
    </row>
    <row r="5" spans="1:8">
      <c r="A5" s="154" t="s">
        <v>548</v>
      </c>
      <c r="B5" s="159"/>
      <c r="C5" s="160"/>
      <c r="D5" s="161">
        <v>42819</v>
      </c>
      <c r="E5" s="162"/>
      <c r="F5" s="163">
        <v>41080</v>
      </c>
      <c r="G5" s="164"/>
      <c r="H5" s="165"/>
    </row>
    <row r="6" spans="1:8">
      <c r="A6" s="166"/>
      <c r="B6" s="167"/>
      <c r="C6" s="168"/>
      <c r="D6" s="169">
        <v>34192</v>
      </c>
      <c r="E6" s="170"/>
      <c r="F6" s="171">
        <v>27265</v>
      </c>
      <c r="G6" s="172"/>
      <c r="H6" s="173"/>
    </row>
    <row r="7" spans="1:8">
      <c r="A7" s="154" t="s">
        <v>549</v>
      </c>
      <c r="B7" s="159"/>
      <c r="C7" s="160"/>
      <c r="D7" s="161">
        <v>21133</v>
      </c>
      <c r="E7" s="162"/>
      <c r="F7" s="163">
        <v>33173</v>
      </c>
      <c r="G7" s="164"/>
      <c r="H7" s="165"/>
    </row>
    <row r="8" spans="1:8">
      <c r="A8" s="166"/>
      <c r="B8" s="167"/>
      <c r="C8" s="168"/>
      <c r="D8" s="169">
        <v>14965</v>
      </c>
      <c r="E8" s="170"/>
      <c r="F8" s="171">
        <v>20353</v>
      </c>
      <c r="G8" s="172"/>
      <c r="H8" s="173"/>
    </row>
    <row r="9" spans="1:8">
      <c r="A9" s="154" t="s">
        <v>550</v>
      </c>
      <c r="B9" s="159"/>
      <c r="C9" s="160"/>
      <c r="D9" s="161">
        <v>22323</v>
      </c>
      <c r="E9" s="162"/>
      <c r="F9" s="163">
        <v>37644</v>
      </c>
      <c r="G9" s="164"/>
      <c r="H9" s="165"/>
    </row>
    <row r="10" spans="1:8">
      <c r="A10" s="166"/>
      <c r="B10" s="167"/>
      <c r="C10" s="168"/>
      <c r="D10" s="169">
        <v>15440</v>
      </c>
      <c r="E10" s="170"/>
      <c r="F10" s="171">
        <v>24939</v>
      </c>
      <c r="G10" s="172"/>
      <c r="H10" s="173"/>
    </row>
    <row r="11" spans="1:8">
      <c r="A11" s="154" t="s">
        <v>551</v>
      </c>
      <c r="B11" s="159"/>
      <c r="C11" s="160"/>
      <c r="D11" s="161">
        <v>36802</v>
      </c>
      <c r="E11" s="162"/>
      <c r="F11" s="163">
        <v>39221</v>
      </c>
      <c r="G11" s="164"/>
      <c r="H11" s="165"/>
    </row>
    <row r="12" spans="1:8">
      <c r="A12" s="166"/>
      <c r="B12" s="167"/>
      <c r="C12" s="174"/>
      <c r="D12" s="169">
        <v>21692</v>
      </c>
      <c r="E12" s="170"/>
      <c r="F12" s="171">
        <v>24821</v>
      </c>
      <c r="G12" s="172"/>
      <c r="H12" s="173"/>
    </row>
    <row r="13" spans="1:8">
      <c r="A13" s="154"/>
      <c r="B13" s="159"/>
      <c r="C13" s="175"/>
      <c r="D13" s="176">
        <v>29390</v>
      </c>
      <c r="E13" s="177"/>
      <c r="F13" s="178">
        <v>38202</v>
      </c>
      <c r="G13" s="179"/>
      <c r="H13" s="165"/>
    </row>
    <row r="14" spans="1:8">
      <c r="A14" s="166"/>
      <c r="B14" s="167"/>
      <c r="C14" s="168"/>
      <c r="D14" s="169">
        <v>19002</v>
      </c>
      <c r="E14" s="170"/>
      <c r="F14" s="171">
        <v>24710</v>
      </c>
      <c r="G14" s="172"/>
      <c r="H14" s="173"/>
    </row>
    <row r="17" spans="1:11">
      <c r="A17" s="150" t="s">
        <v>52</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53</v>
      </c>
      <c r="B19" s="180">
        <f>ROUND(VALUE(SUBSTITUTE(実質収支比率等に係る経年分析!F$48,"▲","-")),2)</f>
        <v>7.6</v>
      </c>
      <c r="C19" s="180">
        <f>ROUND(VALUE(SUBSTITUTE(実質収支比率等に係る経年分析!G$48,"▲","-")),2)</f>
        <v>4.4000000000000004</v>
      </c>
      <c r="D19" s="180">
        <f>ROUND(VALUE(SUBSTITUTE(実質収支比率等に係る経年分析!H$48,"▲","-")),2)</f>
        <v>4.6100000000000003</v>
      </c>
      <c r="E19" s="180">
        <f>ROUND(VALUE(SUBSTITUTE(実質収支比率等に係る経年分析!I$48,"▲","-")),2)</f>
        <v>4.71</v>
      </c>
      <c r="F19" s="180">
        <f>ROUND(VALUE(SUBSTITUTE(実質収支比率等に係る経年分析!J$48,"▲","-")),2)</f>
        <v>5.51</v>
      </c>
    </row>
    <row r="20" spans="1:11">
      <c r="A20" s="180" t="s">
        <v>54</v>
      </c>
      <c r="B20" s="180">
        <f>ROUND(VALUE(SUBSTITUTE(実質収支比率等に係る経年分析!F$47,"▲","-")),2)</f>
        <v>19.11</v>
      </c>
      <c r="C20" s="180">
        <f>ROUND(VALUE(SUBSTITUTE(実質収支比率等に係る経年分析!G$47,"▲","-")),2)</f>
        <v>17.579999999999998</v>
      </c>
      <c r="D20" s="180">
        <f>ROUND(VALUE(SUBSTITUTE(実質収支比率等に係る経年分析!H$47,"▲","-")),2)</f>
        <v>16.38</v>
      </c>
      <c r="E20" s="180">
        <f>ROUND(VALUE(SUBSTITUTE(実質収支比率等に係る経年分析!I$47,"▲","-")),2)</f>
        <v>15.75</v>
      </c>
      <c r="F20" s="180">
        <f>ROUND(VALUE(SUBSTITUTE(実質収支比率等に係る経年分析!J$47,"▲","-")),2)</f>
        <v>12.76</v>
      </c>
    </row>
    <row r="21" spans="1:11">
      <c r="A21" s="180" t="s">
        <v>55</v>
      </c>
      <c r="B21" s="180">
        <f>IF(ISNUMBER(VALUE(SUBSTITUTE(実質収支比率等に係る経年分析!F$49,"▲","-"))),ROUND(VALUE(SUBSTITUTE(実質収支比率等に係る経年分析!F$49,"▲","-")),2),NA())</f>
        <v>-2.5499999999999998</v>
      </c>
      <c r="C21" s="180">
        <f>IF(ISNUMBER(VALUE(SUBSTITUTE(実質収支比率等に係る経年分析!G$49,"▲","-"))),ROUND(VALUE(SUBSTITUTE(実質収支比率等に係る経年分析!G$49,"▲","-")),2),NA())</f>
        <v>-7.78</v>
      </c>
      <c r="D21" s="180">
        <f>IF(ISNUMBER(VALUE(SUBSTITUTE(実質収支比率等に係る経年分析!H$49,"▲","-"))),ROUND(VALUE(SUBSTITUTE(実質収支比率等に係る経年分析!H$49,"▲","-")),2),NA())</f>
        <v>-2.95</v>
      </c>
      <c r="E21" s="180">
        <f>IF(ISNUMBER(VALUE(SUBSTITUTE(実質収支比率等に係る経年分析!I$49,"▲","-"))),ROUND(VALUE(SUBSTITUTE(実質収支比率等に係る経年分析!I$49,"▲","-")),2),NA())</f>
        <v>-1.62</v>
      </c>
      <c r="F21" s="180">
        <f>IF(ISNUMBER(VALUE(SUBSTITUTE(実質収支比率等に係る経年分析!J$49,"▲","-"))),ROUND(VALUE(SUBSTITUTE(実質収支比率等に係る経年分析!J$49,"▲","-")),2),NA())</f>
        <v>-4.2699999999999996</v>
      </c>
    </row>
    <row r="24" spans="1:11">
      <c r="A24" s="150" t="s">
        <v>56</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57</v>
      </c>
      <c r="C26" s="181" t="s">
        <v>58</v>
      </c>
      <c r="D26" s="181" t="s">
        <v>57</v>
      </c>
      <c r="E26" s="181" t="s">
        <v>58</v>
      </c>
      <c r="F26" s="181" t="s">
        <v>57</v>
      </c>
      <c r="G26" s="181" t="s">
        <v>58</v>
      </c>
      <c r="H26" s="181" t="s">
        <v>57</v>
      </c>
      <c r="I26" s="181" t="s">
        <v>58</v>
      </c>
      <c r="J26" s="181" t="s">
        <v>57</v>
      </c>
      <c r="K26" s="181" t="s">
        <v>58</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土地区画整理事業特別会計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c r="A30" s="181" t="str">
        <f>IF(連結実質赤字比率に係る赤字・黒字の構成分析!C$40="",NA(),連結実質赤字比率に係る赤字・黒字の構成分析!C$40)</f>
        <v>土地区画整理事業特別会計（普通会計）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0.39</v>
      </c>
    </row>
    <row r="33" spans="1:16">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3.37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0.9</v>
      </c>
    </row>
    <row r="34" spans="1:16">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1.0900000000000001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1.48</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5.48</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8.02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8.17</v>
      </c>
    </row>
    <row r="39" spans="1:16">
      <c r="A39" s="150" t="s">
        <v>59</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c r="A42" s="182" t="s">
        <v>62</v>
      </c>
      <c r="B42" s="182"/>
      <c r="C42" s="182"/>
      <c r="D42" s="182">
        <f>'実質公債費比率（分子）の構造'!K$52</f>
        <v>4108</v>
      </c>
      <c r="E42" s="182"/>
      <c r="F42" s="182"/>
      <c r="G42" s="182">
        <f>'実質公債費比率（分子）の構造'!L$52</f>
        <v>4272</v>
      </c>
      <c r="H42" s="182"/>
      <c r="I42" s="182"/>
      <c r="J42" s="182">
        <f>'実質公債費比率（分子）の構造'!M$52</f>
        <v>4274</v>
      </c>
      <c r="K42" s="182"/>
      <c r="L42" s="182"/>
      <c r="M42" s="182">
        <f>'実質公債費比率（分子）の構造'!N$52</f>
        <v>4347</v>
      </c>
      <c r="N42" s="182"/>
      <c r="O42" s="182"/>
      <c r="P42" s="182">
        <f>'実質公債費比率（分子）の構造'!O$52</f>
        <v>4186</v>
      </c>
    </row>
    <row r="43" spans="1:16">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64</v>
      </c>
      <c r="B44" s="182">
        <f>'実質公債費比率（分子）の構造'!K$50</f>
        <v>20</v>
      </c>
      <c r="C44" s="182"/>
      <c r="D44" s="182"/>
      <c r="E44" s="182">
        <f>'実質公債費比率（分子）の構造'!L$50</f>
        <v>20</v>
      </c>
      <c r="F44" s="182"/>
      <c r="G44" s="182"/>
      <c r="H44" s="182">
        <f>'実質公債費比率（分子）の構造'!M$50</f>
        <v>20</v>
      </c>
      <c r="I44" s="182"/>
      <c r="J44" s="182"/>
      <c r="K44" s="182">
        <f>'実質公債費比率（分子）の構造'!N$50</f>
        <v>20</v>
      </c>
      <c r="L44" s="182"/>
      <c r="M44" s="182"/>
      <c r="N44" s="182" t="str">
        <f>'実質公債費比率（分子）の構造'!O$50</f>
        <v>-</v>
      </c>
      <c r="O44" s="182"/>
      <c r="P44" s="182"/>
    </row>
    <row r="45" spans="1:16">
      <c r="A45" s="182" t="s">
        <v>65</v>
      </c>
      <c r="B45" s="182">
        <f>'実質公債費比率（分子）の構造'!K$49</f>
        <v>231</v>
      </c>
      <c r="C45" s="182"/>
      <c r="D45" s="182"/>
      <c r="E45" s="182">
        <f>'実質公債費比率（分子）の構造'!L$49</f>
        <v>234</v>
      </c>
      <c r="F45" s="182"/>
      <c r="G45" s="182"/>
      <c r="H45" s="182">
        <f>'実質公債費比率（分子）の構造'!M$49</f>
        <v>234</v>
      </c>
      <c r="I45" s="182"/>
      <c r="J45" s="182"/>
      <c r="K45" s="182">
        <f>'実質公債費比率（分子）の構造'!N$49</f>
        <v>261</v>
      </c>
      <c r="L45" s="182"/>
      <c r="M45" s="182"/>
      <c r="N45" s="182">
        <f>'実質公債費比率（分子）の構造'!O$49</f>
        <v>235</v>
      </c>
      <c r="O45" s="182"/>
      <c r="P45" s="182"/>
    </row>
    <row r="46" spans="1:16">
      <c r="A46" s="182" t="s">
        <v>66</v>
      </c>
      <c r="B46" s="182">
        <f>'実質公債費比率（分子）の構造'!K$48</f>
        <v>1194</v>
      </c>
      <c r="C46" s="182"/>
      <c r="D46" s="182"/>
      <c r="E46" s="182">
        <f>'実質公債費比率（分子）の構造'!L$48</f>
        <v>1157</v>
      </c>
      <c r="F46" s="182"/>
      <c r="G46" s="182"/>
      <c r="H46" s="182">
        <f>'実質公債費比率（分子）の構造'!M$48</f>
        <v>1084</v>
      </c>
      <c r="I46" s="182"/>
      <c r="J46" s="182"/>
      <c r="K46" s="182">
        <f>'実質公債費比率（分子）の構造'!N$48</f>
        <v>1264</v>
      </c>
      <c r="L46" s="182"/>
      <c r="M46" s="182"/>
      <c r="N46" s="182">
        <f>'実質公債費比率（分子）の構造'!O$48</f>
        <v>1299</v>
      </c>
      <c r="O46" s="182"/>
      <c r="P46" s="182"/>
    </row>
    <row r="47" spans="1:16">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69</v>
      </c>
      <c r="B49" s="182">
        <f>'実質公債費比率（分子）の構造'!K$45</f>
        <v>4605</v>
      </c>
      <c r="C49" s="182"/>
      <c r="D49" s="182"/>
      <c r="E49" s="182">
        <f>'実質公債費比率（分子）の構造'!L$45</f>
        <v>4591</v>
      </c>
      <c r="F49" s="182"/>
      <c r="G49" s="182"/>
      <c r="H49" s="182">
        <f>'実質公債費比率（分子）の構造'!M$45</f>
        <v>4568</v>
      </c>
      <c r="I49" s="182"/>
      <c r="J49" s="182"/>
      <c r="K49" s="182">
        <f>'実質公債費比率（分子）の構造'!N$45</f>
        <v>4450</v>
      </c>
      <c r="L49" s="182"/>
      <c r="M49" s="182"/>
      <c r="N49" s="182">
        <f>'実質公債費比率（分子）の構造'!O$45</f>
        <v>4082</v>
      </c>
      <c r="O49" s="182"/>
      <c r="P49" s="182"/>
    </row>
    <row r="50" spans="1:16">
      <c r="A50" s="182" t="s">
        <v>70</v>
      </c>
      <c r="B50" s="182" t="e">
        <f>NA()</f>
        <v>#N/A</v>
      </c>
      <c r="C50" s="182">
        <f>IF(ISNUMBER('実質公債費比率（分子）の構造'!K$53),'実質公債費比率（分子）の構造'!K$53,NA())</f>
        <v>1942</v>
      </c>
      <c r="D50" s="182" t="e">
        <f>NA()</f>
        <v>#N/A</v>
      </c>
      <c r="E50" s="182" t="e">
        <f>NA()</f>
        <v>#N/A</v>
      </c>
      <c r="F50" s="182">
        <f>IF(ISNUMBER('実質公債費比率（分子）の構造'!L$53),'実質公債費比率（分子）の構造'!L$53,NA())</f>
        <v>1730</v>
      </c>
      <c r="G50" s="182" t="e">
        <f>NA()</f>
        <v>#N/A</v>
      </c>
      <c r="H50" s="182" t="e">
        <f>NA()</f>
        <v>#N/A</v>
      </c>
      <c r="I50" s="182">
        <f>IF(ISNUMBER('実質公債費比率（分子）の構造'!M$53),'実質公債費比率（分子）の構造'!M$53,NA())</f>
        <v>1632</v>
      </c>
      <c r="J50" s="182" t="e">
        <f>NA()</f>
        <v>#N/A</v>
      </c>
      <c r="K50" s="182" t="e">
        <f>NA()</f>
        <v>#N/A</v>
      </c>
      <c r="L50" s="182">
        <f>IF(ISNUMBER('実質公債費比率（分子）の構造'!N$53),'実質公債費比率（分子）の構造'!N$53,NA())</f>
        <v>1648</v>
      </c>
      <c r="M50" s="182" t="e">
        <f>NA()</f>
        <v>#N/A</v>
      </c>
      <c r="N50" s="182" t="e">
        <f>NA()</f>
        <v>#N/A</v>
      </c>
      <c r="O50" s="182">
        <f>IF(ISNUMBER('実質公債費比率（分子）の構造'!O$53),'実質公債費比率（分子）の構造'!O$53,NA())</f>
        <v>1430</v>
      </c>
      <c r="P50" s="182" t="e">
        <f>NA()</f>
        <v>#N/A</v>
      </c>
    </row>
    <row r="53" spans="1:16">
      <c r="A53" s="150" t="s">
        <v>71</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c r="A56" s="181" t="s">
        <v>42</v>
      </c>
      <c r="B56" s="181"/>
      <c r="C56" s="181"/>
      <c r="D56" s="181">
        <f>'将来負担比率（分子）の構造'!I$52</f>
        <v>44804</v>
      </c>
      <c r="E56" s="181"/>
      <c r="F56" s="181"/>
      <c r="G56" s="181">
        <f>'将来負担比率（分子）の構造'!J$52</f>
        <v>44514</v>
      </c>
      <c r="H56" s="181"/>
      <c r="I56" s="181"/>
      <c r="J56" s="181">
        <f>'将来負担比率（分子）の構造'!K$52</f>
        <v>43568</v>
      </c>
      <c r="K56" s="181"/>
      <c r="L56" s="181"/>
      <c r="M56" s="181">
        <f>'将来負担比率（分子）の構造'!L$52</f>
        <v>42751</v>
      </c>
      <c r="N56" s="181"/>
      <c r="O56" s="181"/>
      <c r="P56" s="181">
        <f>'将来負担比率（分子）の構造'!M$52</f>
        <v>42511</v>
      </c>
    </row>
    <row r="57" spans="1:16">
      <c r="A57" s="181" t="s">
        <v>41</v>
      </c>
      <c r="B57" s="181"/>
      <c r="C57" s="181"/>
      <c r="D57" s="181">
        <f>'将来負担比率（分子）の構造'!I$51</f>
        <v>10139</v>
      </c>
      <c r="E57" s="181"/>
      <c r="F57" s="181"/>
      <c r="G57" s="181">
        <f>'将来負担比率（分子）の構造'!J$51</f>
        <v>7449</v>
      </c>
      <c r="H57" s="181"/>
      <c r="I57" s="181"/>
      <c r="J57" s="181">
        <f>'将来負担比率（分子）の構造'!K$51</f>
        <v>4321</v>
      </c>
      <c r="K57" s="181"/>
      <c r="L57" s="181"/>
      <c r="M57" s="181">
        <f>'将来負担比率（分子）の構造'!L$51</f>
        <v>1734</v>
      </c>
      <c r="N57" s="181"/>
      <c r="O57" s="181"/>
      <c r="P57" s="181">
        <f>'将来負担比率（分子）の構造'!M$51</f>
        <v>1817</v>
      </c>
    </row>
    <row r="58" spans="1:16">
      <c r="A58" s="181" t="s">
        <v>40</v>
      </c>
      <c r="B58" s="181"/>
      <c r="C58" s="181"/>
      <c r="D58" s="181">
        <f>'将来負担比率（分子）の構造'!I$50</f>
        <v>10420</v>
      </c>
      <c r="E58" s="181"/>
      <c r="F58" s="181"/>
      <c r="G58" s="181">
        <f>'将来負担比率（分子）の構造'!J$50</f>
        <v>10212</v>
      </c>
      <c r="H58" s="181"/>
      <c r="I58" s="181"/>
      <c r="J58" s="181">
        <f>'将来負担比率（分子）の構造'!K$50</f>
        <v>9735</v>
      </c>
      <c r="K58" s="181"/>
      <c r="L58" s="181"/>
      <c r="M58" s="181">
        <f>'将来負担比率（分子）の構造'!L$50</f>
        <v>9375</v>
      </c>
      <c r="N58" s="181"/>
      <c r="O58" s="181"/>
      <c r="P58" s="181">
        <f>'将来負担比率（分子）の構造'!M$50</f>
        <v>8721</v>
      </c>
    </row>
    <row r="59" spans="1:16">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34</v>
      </c>
      <c r="B62" s="181">
        <f>'将来負担比率（分子）の構造'!I$45</f>
        <v>4276</v>
      </c>
      <c r="C62" s="181"/>
      <c r="D62" s="181"/>
      <c r="E62" s="181">
        <f>'将来負担比率（分子）の構造'!J$45</f>
        <v>4069</v>
      </c>
      <c r="F62" s="181"/>
      <c r="G62" s="181"/>
      <c r="H62" s="181">
        <f>'将来負担比率（分子）の構造'!K$45</f>
        <v>3784</v>
      </c>
      <c r="I62" s="181"/>
      <c r="J62" s="181"/>
      <c r="K62" s="181">
        <f>'将来負担比率（分子）の構造'!L$45</f>
        <v>3714</v>
      </c>
      <c r="L62" s="181"/>
      <c r="M62" s="181"/>
      <c r="N62" s="181">
        <f>'将来負担比率（分子）の構造'!M$45</f>
        <v>3646</v>
      </c>
      <c r="O62" s="181"/>
      <c r="P62" s="181"/>
    </row>
    <row r="63" spans="1:16">
      <c r="A63" s="181" t="s">
        <v>33</v>
      </c>
      <c r="B63" s="181">
        <f>'将来負担比率（分子）の構造'!I$44</f>
        <v>1147</v>
      </c>
      <c r="C63" s="181"/>
      <c r="D63" s="181"/>
      <c r="E63" s="181">
        <f>'将来負担比率（分子）の構造'!J$44</f>
        <v>1094</v>
      </c>
      <c r="F63" s="181"/>
      <c r="G63" s="181"/>
      <c r="H63" s="181">
        <f>'将来負担比率（分子）の構造'!K$44</f>
        <v>1017</v>
      </c>
      <c r="I63" s="181"/>
      <c r="J63" s="181"/>
      <c r="K63" s="181">
        <f>'将来負担比率（分子）の構造'!L$44</f>
        <v>959</v>
      </c>
      <c r="L63" s="181"/>
      <c r="M63" s="181"/>
      <c r="N63" s="181">
        <f>'将来負担比率（分子）の構造'!M$44</f>
        <v>1107</v>
      </c>
      <c r="O63" s="181"/>
      <c r="P63" s="181"/>
    </row>
    <row r="64" spans="1:16">
      <c r="A64" s="181" t="s">
        <v>32</v>
      </c>
      <c r="B64" s="181">
        <f>'将来負担比率（分子）の構造'!I$43</f>
        <v>23795</v>
      </c>
      <c r="C64" s="181"/>
      <c r="D64" s="181"/>
      <c r="E64" s="181">
        <f>'将来負担比率（分子）の構造'!J$43</f>
        <v>18078</v>
      </c>
      <c r="F64" s="181"/>
      <c r="G64" s="181"/>
      <c r="H64" s="181">
        <f>'将来負担比率（分子）の構造'!K$43</f>
        <v>12963</v>
      </c>
      <c r="I64" s="181"/>
      <c r="J64" s="181"/>
      <c r="K64" s="181">
        <f>'将来負担比率（分子）の構造'!L$43</f>
        <v>6988</v>
      </c>
      <c r="L64" s="181"/>
      <c r="M64" s="181"/>
      <c r="N64" s="181">
        <f>'将来負担比率（分子）の構造'!M$43</f>
        <v>6588</v>
      </c>
      <c r="O64" s="181"/>
      <c r="P64" s="181"/>
    </row>
    <row r="65" spans="1:16">
      <c r="A65" s="181" t="s">
        <v>31</v>
      </c>
      <c r="B65" s="181">
        <f>'将来負担比率（分子）の構造'!I$42</f>
        <v>53</v>
      </c>
      <c r="C65" s="181"/>
      <c r="D65" s="181"/>
      <c r="E65" s="181">
        <f>'将来負担比率（分子）の構造'!J$42</f>
        <v>36</v>
      </c>
      <c r="F65" s="181"/>
      <c r="G65" s="181"/>
      <c r="H65" s="181">
        <f>'将来負担比率（分子）の構造'!K$42</f>
        <v>19</v>
      </c>
      <c r="I65" s="181"/>
      <c r="J65" s="181"/>
      <c r="K65" s="181" t="str">
        <f>'将来負担比率（分子）の構造'!L$42</f>
        <v>-</v>
      </c>
      <c r="L65" s="181"/>
      <c r="M65" s="181"/>
      <c r="N65" s="181" t="str">
        <f>'将来負担比率（分子）の構造'!M$42</f>
        <v>-</v>
      </c>
      <c r="O65" s="181"/>
      <c r="P65" s="181"/>
    </row>
    <row r="66" spans="1:16">
      <c r="A66" s="181" t="s">
        <v>30</v>
      </c>
      <c r="B66" s="181">
        <f>'将来負担比率（分子）の構造'!I$41</f>
        <v>47006</v>
      </c>
      <c r="C66" s="181"/>
      <c r="D66" s="181"/>
      <c r="E66" s="181">
        <f>'将来負担比率（分子）の構造'!J$41</f>
        <v>45928</v>
      </c>
      <c r="F66" s="181"/>
      <c r="G66" s="181"/>
      <c r="H66" s="181">
        <f>'将来負担比率（分子）の構造'!K$41</f>
        <v>44343</v>
      </c>
      <c r="I66" s="181"/>
      <c r="J66" s="181"/>
      <c r="K66" s="181">
        <f>'将来負担比率（分子）の構造'!L$41</f>
        <v>42546</v>
      </c>
      <c r="L66" s="181"/>
      <c r="M66" s="181"/>
      <c r="N66" s="181">
        <f>'将来負担比率（分子）の構造'!M$41</f>
        <v>43249</v>
      </c>
      <c r="O66" s="181"/>
      <c r="P66" s="181"/>
    </row>
    <row r="67" spans="1:16">
      <c r="A67" s="181" t="s">
        <v>74</v>
      </c>
      <c r="B67" s="181" t="e">
        <f>NA()</f>
        <v>#N/A</v>
      </c>
      <c r="C67" s="181">
        <f>IF(ISNUMBER('将来負担比率（分子）の構造'!I$53), IF('将来負担比率（分子）の構造'!I$53 &lt; 0, 0, '将来負担比率（分子）の構造'!I$53), NA())</f>
        <v>10914</v>
      </c>
      <c r="D67" s="181" t="e">
        <f>NA()</f>
        <v>#N/A</v>
      </c>
      <c r="E67" s="181" t="e">
        <f>NA()</f>
        <v>#N/A</v>
      </c>
      <c r="F67" s="181">
        <f>IF(ISNUMBER('将来負担比率（分子）の構造'!J$53), IF('将来負担比率（分子）の構造'!J$53 &lt; 0, 0, '将来負担比率（分子）の構造'!J$53), NA())</f>
        <v>7030</v>
      </c>
      <c r="G67" s="181" t="e">
        <f>NA()</f>
        <v>#N/A</v>
      </c>
      <c r="H67" s="181" t="e">
        <f>NA()</f>
        <v>#N/A</v>
      </c>
      <c r="I67" s="181">
        <f>IF(ISNUMBER('将来負担比率（分子）の構造'!K$53), IF('将来負担比率（分子）の構造'!K$53 &lt; 0, 0, '将来負担比率（分子）の構造'!K$53), NA())</f>
        <v>4500</v>
      </c>
      <c r="J67" s="181" t="e">
        <f>NA()</f>
        <v>#N/A</v>
      </c>
      <c r="K67" s="181" t="e">
        <f>NA()</f>
        <v>#N/A</v>
      </c>
      <c r="L67" s="181">
        <f>IF(ISNUMBER('将来負担比率（分子）の構造'!L$53), IF('将来負担比率（分子）の構造'!L$53 &lt; 0, 0, '将来負担比率（分子）の構造'!L$53), NA())</f>
        <v>347</v>
      </c>
      <c r="M67" s="181" t="e">
        <f>NA()</f>
        <v>#N/A</v>
      </c>
      <c r="N67" s="181" t="e">
        <f>NA()</f>
        <v>#N/A</v>
      </c>
      <c r="O67" s="181">
        <f>IF(ISNUMBER('将来負担比率（分子）の構造'!M$53), IF('将来負担比率（分子）の構造'!M$53 &lt; 0, 0, '将来負担比率（分子）の構造'!M$53), NA())</f>
        <v>1540</v>
      </c>
      <c r="P67" s="181" t="e">
        <f>NA()</f>
        <v>#N/A</v>
      </c>
    </row>
    <row r="70" spans="1:16">
      <c r="A70" s="183" t="s">
        <v>75</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76</v>
      </c>
      <c r="B72" s="185">
        <f>基金残高に係る経年分析!F55</f>
        <v>5024</v>
      </c>
      <c r="C72" s="185">
        <f>基金残高に係る経年分析!G55</f>
        <v>4874</v>
      </c>
      <c r="D72" s="185">
        <f>基金残高に係る経年分析!H55</f>
        <v>3995</v>
      </c>
    </row>
    <row r="73" spans="1:16">
      <c r="A73" s="184" t="s">
        <v>77</v>
      </c>
      <c r="B73" s="185">
        <f>基金残高に係る経年分析!F56</f>
        <v>130</v>
      </c>
      <c r="C73" s="185">
        <f>基金残高に係る経年分析!G56</f>
        <v>130</v>
      </c>
      <c r="D73" s="185">
        <f>基金残高に係る経年分析!H56</f>
        <v>130</v>
      </c>
    </row>
    <row r="74" spans="1:16">
      <c r="A74" s="184" t="s">
        <v>78</v>
      </c>
      <c r="B74" s="185">
        <f>基金残高に係る経年分析!F57</f>
        <v>2756</v>
      </c>
      <c r="C74" s="185">
        <f>基金残高に係る経年分析!G57</f>
        <v>2621</v>
      </c>
      <c r="D74" s="185">
        <f>基金残高に係る経年分析!H57</f>
        <v>2899</v>
      </c>
    </row>
  </sheetData>
  <sheetProtection algorithmName="SHA-512" hashValue="VErg3YaFUNIA3zKegTe1DgCwXEL9qXTahLKIyJQ13Fx3gR6z3b/pJyvRe8/+jn8A8Zjyym9+2YZn1D05SvblYg==" saltValue="R0JfK38LGM3TxoY+4J4V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c r="B5" s="708" t="s">
        <v>226</v>
      </c>
      <c r="C5" s="709"/>
      <c r="D5" s="709"/>
      <c r="E5" s="709"/>
      <c r="F5" s="709"/>
      <c r="G5" s="709"/>
      <c r="H5" s="709"/>
      <c r="I5" s="709"/>
      <c r="J5" s="709"/>
      <c r="K5" s="709"/>
      <c r="L5" s="709"/>
      <c r="M5" s="709"/>
      <c r="N5" s="709"/>
      <c r="O5" s="709"/>
      <c r="P5" s="709"/>
      <c r="Q5" s="710"/>
      <c r="R5" s="697">
        <v>23134014</v>
      </c>
      <c r="S5" s="698"/>
      <c r="T5" s="698"/>
      <c r="U5" s="698"/>
      <c r="V5" s="698"/>
      <c r="W5" s="698"/>
      <c r="X5" s="698"/>
      <c r="Y5" s="741"/>
      <c r="Z5" s="759">
        <v>32.6</v>
      </c>
      <c r="AA5" s="759"/>
      <c r="AB5" s="759"/>
      <c r="AC5" s="759"/>
      <c r="AD5" s="760">
        <v>22124744</v>
      </c>
      <c r="AE5" s="760"/>
      <c r="AF5" s="760"/>
      <c r="AG5" s="760"/>
      <c r="AH5" s="760"/>
      <c r="AI5" s="760"/>
      <c r="AJ5" s="760"/>
      <c r="AK5" s="760"/>
      <c r="AL5" s="742">
        <v>74.400000000000006</v>
      </c>
      <c r="AM5" s="713"/>
      <c r="AN5" s="713"/>
      <c r="AO5" s="743"/>
      <c r="AP5" s="708" t="s">
        <v>227</v>
      </c>
      <c r="AQ5" s="709"/>
      <c r="AR5" s="709"/>
      <c r="AS5" s="709"/>
      <c r="AT5" s="709"/>
      <c r="AU5" s="709"/>
      <c r="AV5" s="709"/>
      <c r="AW5" s="709"/>
      <c r="AX5" s="709"/>
      <c r="AY5" s="709"/>
      <c r="AZ5" s="709"/>
      <c r="BA5" s="709"/>
      <c r="BB5" s="709"/>
      <c r="BC5" s="709"/>
      <c r="BD5" s="709"/>
      <c r="BE5" s="709"/>
      <c r="BF5" s="710"/>
      <c r="BG5" s="642">
        <v>22124098</v>
      </c>
      <c r="BH5" s="643"/>
      <c r="BI5" s="643"/>
      <c r="BJ5" s="643"/>
      <c r="BK5" s="643"/>
      <c r="BL5" s="643"/>
      <c r="BM5" s="643"/>
      <c r="BN5" s="644"/>
      <c r="BO5" s="675">
        <v>95.6</v>
      </c>
      <c r="BP5" s="675"/>
      <c r="BQ5" s="675"/>
      <c r="BR5" s="675"/>
      <c r="BS5" s="676">
        <v>114926</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c r="B6" s="639" t="s">
        <v>231</v>
      </c>
      <c r="C6" s="640"/>
      <c r="D6" s="640"/>
      <c r="E6" s="640"/>
      <c r="F6" s="640"/>
      <c r="G6" s="640"/>
      <c r="H6" s="640"/>
      <c r="I6" s="640"/>
      <c r="J6" s="640"/>
      <c r="K6" s="640"/>
      <c r="L6" s="640"/>
      <c r="M6" s="640"/>
      <c r="N6" s="640"/>
      <c r="O6" s="640"/>
      <c r="P6" s="640"/>
      <c r="Q6" s="641"/>
      <c r="R6" s="642">
        <v>439281</v>
      </c>
      <c r="S6" s="643"/>
      <c r="T6" s="643"/>
      <c r="U6" s="643"/>
      <c r="V6" s="643"/>
      <c r="W6" s="643"/>
      <c r="X6" s="643"/>
      <c r="Y6" s="644"/>
      <c r="Z6" s="675">
        <v>0.6</v>
      </c>
      <c r="AA6" s="675"/>
      <c r="AB6" s="675"/>
      <c r="AC6" s="675"/>
      <c r="AD6" s="676">
        <v>439281</v>
      </c>
      <c r="AE6" s="676"/>
      <c r="AF6" s="676"/>
      <c r="AG6" s="676"/>
      <c r="AH6" s="676"/>
      <c r="AI6" s="676"/>
      <c r="AJ6" s="676"/>
      <c r="AK6" s="676"/>
      <c r="AL6" s="645">
        <v>1.5</v>
      </c>
      <c r="AM6" s="646"/>
      <c r="AN6" s="646"/>
      <c r="AO6" s="677"/>
      <c r="AP6" s="639" t="s">
        <v>232</v>
      </c>
      <c r="AQ6" s="640"/>
      <c r="AR6" s="640"/>
      <c r="AS6" s="640"/>
      <c r="AT6" s="640"/>
      <c r="AU6" s="640"/>
      <c r="AV6" s="640"/>
      <c r="AW6" s="640"/>
      <c r="AX6" s="640"/>
      <c r="AY6" s="640"/>
      <c r="AZ6" s="640"/>
      <c r="BA6" s="640"/>
      <c r="BB6" s="640"/>
      <c r="BC6" s="640"/>
      <c r="BD6" s="640"/>
      <c r="BE6" s="640"/>
      <c r="BF6" s="641"/>
      <c r="BG6" s="642">
        <v>22124098</v>
      </c>
      <c r="BH6" s="643"/>
      <c r="BI6" s="643"/>
      <c r="BJ6" s="643"/>
      <c r="BK6" s="643"/>
      <c r="BL6" s="643"/>
      <c r="BM6" s="643"/>
      <c r="BN6" s="644"/>
      <c r="BO6" s="675">
        <v>95.6</v>
      </c>
      <c r="BP6" s="675"/>
      <c r="BQ6" s="675"/>
      <c r="BR6" s="675"/>
      <c r="BS6" s="676">
        <v>114926</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354244</v>
      </c>
      <c r="CS6" s="643"/>
      <c r="CT6" s="643"/>
      <c r="CU6" s="643"/>
      <c r="CV6" s="643"/>
      <c r="CW6" s="643"/>
      <c r="CX6" s="643"/>
      <c r="CY6" s="644"/>
      <c r="CZ6" s="742">
        <v>0.5</v>
      </c>
      <c r="DA6" s="713"/>
      <c r="DB6" s="713"/>
      <c r="DC6" s="745"/>
      <c r="DD6" s="648">
        <v>1424</v>
      </c>
      <c r="DE6" s="643"/>
      <c r="DF6" s="643"/>
      <c r="DG6" s="643"/>
      <c r="DH6" s="643"/>
      <c r="DI6" s="643"/>
      <c r="DJ6" s="643"/>
      <c r="DK6" s="643"/>
      <c r="DL6" s="643"/>
      <c r="DM6" s="643"/>
      <c r="DN6" s="643"/>
      <c r="DO6" s="643"/>
      <c r="DP6" s="644"/>
      <c r="DQ6" s="648">
        <v>353317</v>
      </c>
      <c r="DR6" s="643"/>
      <c r="DS6" s="643"/>
      <c r="DT6" s="643"/>
      <c r="DU6" s="643"/>
      <c r="DV6" s="643"/>
      <c r="DW6" s="643"/>
      <c r="DX6" s="643"/>
      <c r="DY6" s="643"/>
      <c r="DZ6" s="643"/>
      <c r="EA6" s="643"/>
      <c r="EB6" s="643"/>
      <c r="EC6" s="688"/>
    </row>
    <row r="7" spans="2:143" ht="11.25" customHeight="1">
      <c r="B7" s="639" t="s">
        <v>234</v>
      </c>
      <c r="C7" s="640"/>
      <c r="D7" s="640"/>
      <c r="E7" s="640"/>
      <c r="F7" s="640"/>
      <c r="G7" s="640"/>
      <c r="H7" s="640"/>
      <c r="I7" s="640"/>
      <c r="J7" s="640"/>
      <c r="K7" s="640"/>
      <c r="L7" s="640"/>
      <c r="M7" s="640"/>
      <c r="N7" s="640"/>
      <c r="O7" s="640"/>
      <c r="P7" s="640"/>
      <c r="Q7" s="641"/>
      <c r="R7" s="642">
        <v>16485</v>
      </c>
      <c r="S7" s="643"/>
      <c r="T7" s="643"/>
      <c r="U7" s="643"/>
      <c r="V7" s="643"/>
      <c r="W7" s="643"/>
      <c r="X7" s="643"/>
      <c r="Y7" s="644"/>
      <c r="Z7" s="675">
        <v>0</v>
      </c>
      <c r="AA7" s="675"/>
      <c r="AB7" s="675"/>
      <c r="AC7" s="675"/>
      <c r="AD7" s="676">
        <v>16485</v>
      </c>
      <c r="AE7" s="676"/>
      <c r="AF7" s="676"/>
      <c r="AG7" s="676"/>
      <c r="AH7" s="676"/>
      <c r="AI7" s="676"/>
      <c r="AJ7" s="676"/>
      <c r="AK7" s="676"/>
      <c r="AL7" s="645">
        <v>0.1</v>
      </c>
      <c r="AM7" s="646"/>
      <c r="AN7" s="646"/>
      <c r="AO7" s="677"/>
      <c r="AP7" s="639" t="s">
        <v>235</v>
      </c>
      <c r="AQ7" s="640"/>
      <c r="AR7" s="640"/>
      <c r="AS7" s="640"/>
      <c r="AT7" s="640"/>
      <c r="AU7" s="640"/>
      <c r="AV7" s="640"/>
      <c r="AW7" s="640"/>
      <c r="AX7" s="640"/>
      <c r="AY7" s="640"/>
      <c r="AZ7" s="640"/>
      <c r="BA7" s="640"/>
      <c r="BB7" s="640"/>
      <c r="BC7" s="640"/>
      <c r="BD7" s="640"/>
      <c r="BE7" s="640"/>
      <c r="BF7" s="641"/>
      <c r="BG7" s="642">
        <v>10223519</v>
      </c>
      <c r="BH7" s="643"/>
      <c r="BI7" s="643"/>
      <c r="BJ7" s="643"/>
      <c r="BK7" s="643"/>
      <c r="BL7" s="643"/>
      <c r="BM7" s="643"/>
      <c r="BN7" s="644"/>
      <c r="BO7" s="675">
        <v>44.2</v>
      </c>
      <c r="BP7" s="675"/>
      <c r="BQ7" s="675"/>
      <c r="BR7" s="675"/>
      <c r="BS7" s="676">
        <v>114926</v>
      </c>
      <c r="BT7" s="676"/>
      <c r="BU7" s="676"/>
      <c r="BV7" s="676"/>
      <c r="BW7" s="676"/>
      <c r="BX7" s="676"/>
      <c r="BY7" s="676"/>
      <c r="BZ7" s="676"/>
      <c r="CA7" s="676"/>
      <c r="CB7" s="730"/>
      <c r="CD7" s="689" t="s">
        <v>236</v>
      </c>
      <c r="CE7" s="686"/>
      <c r="CF7" s="686"/>
      <c r="CG7" s="686"/>
      <c r="CH7" s="686"/>
      <c r="CI7" s="686"/>
      <c r="CJ7" s="686"/>
      <c r="CK7" s="686"/>
      <c r="CL7" s="686"/>
      <c r="CM7" s="686"/>
      <c r="CN7" s="686"/>
      <c r="CO7" s="686"/>
      <c r="CP7" s="686"/>
      <c r="CQ7" s="687"/>
      <c r="CR7" s="642">
        <v>20506891</v>
      </c>
      <c r="CS7" s="643"/>
      <c r="CT7" s="643"/>
      <c r="CU7" s="643"/>
      <c r="CV7" s="643"/>
      <c r="CW7" s="643"/>
      <c r="CX7" s="643"/>
      <c r="CY7" s="644"/>
      <c r="CZ7" s="675">
        <v>29.9</v>
      </c>
      <c r="DA7" s="675"/>
      <c r="DB7" s="675"/>
      <c r="DC7" s="675"/>
      <c r="DD7" s="648">
        <v>105851</v>
      </c>
      <c r="DE7" s="643"/>
      <c r="DF7" s="643"/>
      <c r="DG7" s="643"/>
      <c r="DH7" s="643"/>
      <c r="DI7" s="643"/>
      <c r="DJ7" s="643"/>
      <c r="DK7" s="643"/>
      <c r="DL7" s="643"/>
      <c r="DM7" s="643"/>
      <c r="DN7" s="643"/>
      <c r="DO7" s="643"/>
      <c r="DP7" s="644"/>
      <c r="DQ7" s="648">
        <v>4442858</v>
      </c>
      <c r="DR7" s="643"/>
      <c r="DS7" s="643"/>
      <c r="DT7" s="643"/>
      <c r="DU7" s="643"/>
      <c r="DV7" s="643"/>
      <c r="DW7" s="643"/>
      <c r="DX7" s="643"/>
      <c r="DY7" s="643"/>
      <c r="DZ7" s="643"/>
      <c r="EA7" s="643"/>
      <c r="EB7" s="643"/>
      <c r="EC7" s="688"/>
    </row>
    <row r="8" spans="2:143" ht="11.25" customHeight="1">
      <c r="B8" s="639" t="s">
        <v>237</v>
      </c>
      <c r="C8" s="640"/>
      <c r="D8" s="640"/>
      <c r="E8" s="640"/>
      <c r="F8" s="640"/>
      <c r="G8" s="640"/>
      <c r="H8" s="640"/>
      <c r="I8" s="640"/>
      <c r="J8" s="640"/>
      <c r="K8" s="640"/>
      <c r="L8" s="640"/>
      <c r="M8" s="640"/>
      <c r="N8" s="640"/>
      <c r="O8" s="640"/>
      <c r="P8" s="640"/>
      <c r="Q8" s="641"/>
      <c r="R8" s="642">
        <v>87122</v>
      </c>
      <c r="S8" s="643"/>
      <c r="T8" s="643"/>
      <c r="U8" s="643"/>
      <c r="V8" s="643"/>
      <c r="W8" s="643"/>
      <c r="X8" s="643"/>
      <c r="Y8" s="644"/>
      <c r="Z8" s="675">
        <v>0.1</v>
      </c>
      <c r="AA8" s="675"/>
      <c r="AB8" s="675"/>
      <c r="AC8" s="675"/>
      <c r="AD8" s="676">
        <v>87122</v>
      </c>
      <c r="AE8" s="676"/>
      <c r="AF8" s="676"/>
      <c r="AG8" s="676"/>
      <c r="AH8" s="676"/>
      <c r="AI8" s="676"/>
      <c r="AJ8" s="676"/>
      <c r="AK8" s="676"/>
      <c r="AL8" s="645">
        <v>0.3</v>
      </c>
      <c r="AM8" s="646"/>
      <c r="AN8" s="646"/>
      <c r="AO8" s="677"/>
      <c r="AP8" s="639" t="s">
        <v>238</v>
      </c>
      <c r="AQ8" s="640"/>
      <c r="AR8" s="640"/>
      <c r="AS8" s="640"/>
      <c r="AT8" s="640"/>
      <c r="AU8" s="640"/>
      <c r="AV8" s="640"/>
      <c r="AW8" s="640"/>
      <c r="AX8" s="640"/>
      <c r="AY8" s="640"/>
      <c r="AZ8" s="640"/>
      <c r="BA8" s="640"/>
      <c r="BB8" s="640"/>
      <c r="BC8" s="640"/>
      <c r="BD8" s="640"/>
      <c r="BE8" s="640"/>
      <c r="BF8" s="641"/>
      <c r="BG8" s="642">
        <v>283043</v>
      </c>
      <c r="BH8" s="643"/>
      <c r="BI8" s="643"/>
      <c r="BJ8" s="643"/>
      <c r="BK8" s="643"/>
      <c r="BL8" s="643"/>
      <c r="BM8" s="643"/>
      <c r="BN8" s="644"/>
      <c r="BO8" s="675">
        <v>1.2</v>
      </c>
      <c r="BP8" s="675"/>
      <c r="BQ8" s="675"/>
      <c r="BR8" s="675"/>
      <c r="BS8" s="648" t="s">
        <v>128</v>
      </c>
      <c r="BT8" s="643"/>
      <c r="BU8" s="643"/>
      <c r="BV8" s="643"/>
      <c r="BW8" s="643"/>
      <c r="BX8" s="643"/>
      <c r="BY8" s="643"/>
      <c r="BZ8" s="643"/>
      <c r="CA8" s="643"/>
      <c r="CB8" s="688"/>
      <c r="CD8" s="689" t="s">
        <v>239</v>
      </c>
      <c r="CE8" s="686"/>
      <c r="CF8" s="686"/>
      <c r="CG8" s="686"/>
      <c r="CH8" s="686"/>
      <c r="CI8" s="686"/>
      <c r="CJ8" s="686"/>
      <c r="CK8" s="686"/>
      <c r="CL8" s="686"/>
      <c r="CM8" s="686"/>
      <c r="CN8" s="686"/>
      <c r="CO8" s="686"/>
      <c r="CP8" s="686"/>
      <c r="CQ8" s="687"/>
      <c r="CR8" s="642">
        <v>21655549</v>
      </c>
      <c r="CS8" s="643"/>
      <c r="CT8" s="643"/>
      <c r="CU8" s="643"/>
      <c r="CV8" s="643"/>
      <c r="CW8" s="643"/>
      <c r="CX8" s="643"/>
      <c r="CY8" s="644"/>
      <c r="CZ8" s="675">
        <v>31.6</v>
      </c>
      <c r="DA8" s="675"/>
      <c r="DB8" s="675"/>
      <c r="DC8" s="675"/>
      <c r="DD8" s="648">
        <v>605583</v>
      </c>
      <c r="DE8" s="643"/>
      <c r="DF8" s="643"/>
      <c r="DG8" s="643"/>
      <c r="DH8" s="643"/>
      <c r="DI8" s="643"/>
      <c r="DJ8" s="643"/>
      <c r="DK8" s="643"/>
      <c r="DL8" s="643"/>
      <c r="DM8" s="643"/>
      <c r="DN8" s="643"/>
      <c r="DO8" s="643"/>
      <c r="DP8" s="644"/>
      <c r="DQ8" s="648">
        <v>10774010</v>
      </c>
      <c r="DR8" s="643"/>
      <c r="DS8" s="643"/>
      <c r="DT8" s="643"/>
      <c r="DU8" s="643"/>
      <c r="DV8" s="643"/>
      <c r="DW8" s="643"/>
      <c r="DX8" s="643"/>
      <c r="DY8" s="643"/>
      <c r="DZ8" s="643"/>
      <c r="EA8" s="643"/>
      <c r="EB8" s="643"/>
      <c r="EC8" s="688"/>
    </row>
    <row r="9" spans="2:143" ht="11.25" customHeight="1">
      <c r="B9" s="639" t="s">
        <v>240</v>
      </c>
      <c r="C9" s="640"/>
      <c r="D9" s="640"/>
      <c r="E9" s="640"/>
      <c r="F9" s="640"/>
      <c r="G9" s="640"/>
      <c r="H9" s="640"/>
      <c r="I9" s="640"/>
      <c r="J9" s="640"/>
      <c r="K9" s="640"/>
      <c r="L9" s="640"/>
      <c r="M9" s="640"/>
      <c r="N9" s="640"/>
      <c r="O9" s="640"/>
      <c r="P9" s="640"/>
      <c r="Q9" s="641"/>
      <c r="R9" s="642">
        <v>104156</v>
      </c>
      <c r="S9" s="643"/>
      <c r="T9" s="643"/>
      <c r="U9" s="643"/>
      <c r="V9" s="643"/>
      <c r="W9" s="643"/>
      <c r="X9" s="643"/>
      <c r="Y9" s="644"/>
      <c r="Z9" s="675">
        <v>0.1</v>
      </c>
      <c r="AA9" s="675"/>
      <c r="AB9" s="675"/>
      <c r="AC9" s="675"/>
      <c r="AD9" s="676">
        <v>104156</v>
      </c>
      <c r="AE9" s="676"/>
      <c r="AF9" s="676"/>
      <c r="AG9" s="676"/>
      <c r="AH9" s="676"/>
      <c r="AI9" s="676"/>
      <c r="AJ9" s="676"/>
      <c r="AK9" s="676"/>
      <c r="AL9" s="645">
        <v>0.4</v>
      </c>
      <c r="AM9" s="646"/>
      <c r="AN9" s="646"/>
      <c r="AO9" s="677"/>
      <c r="AP9" s="639" t="s">
        <v>241</v>
      </c>
      <c r="AQ9" s="640"/>
      <c r="AR9" s="640"/>
      <c r="AS9" s="640"/>
      <c r="AT9" s="640"/>
      <c r="AU9" s="640"/>
      <c r="AV9" s="640"/>
      <c r="AW9" s="640"/>
      <c r="AX9" s="640"/>
      <c r="AY9" s="640"/>
      <c r="AZ9" s="640"/>
      <c r="BA9" s="640"/>
      <c r="BB9" s="640"/>
      <c r="BC9" s="640"/>
      <c r="BD9" s="640"/>
      <c r="BE9" s="640"/>
      <c r="BF9" s="641"/>
      <c r="BG9" s="642">
        <v>8461517</v>
      </c>
      <c r="BH9" s="643"/>
      <c r="BI9" s="643"/>
      <c r="BJ9" s="643"/>
      <c r="BK9" s="643"/>
      <c r="BL9" s="643"/>
      <c r="BM9" s="643"/>
      <c r="BN9" s="644"/>
      <c r="BO9" s="675">
        <v>36.6</v>
      </c>
      <c r="BP9" s="675"/>
      <c r="BQ9" s="675"/>
      <c r="BR9" s="675"/>
      <c r="BS9" s="648" t="s">
        <v>128</v>
      </c>
      <c r="BT9" s="643"/>
      <c r="BU9" s="643"/>
      <c r="BV9" s="643"/>
      <c r="BW9" s="643"/>
      <c r="BX9" s="643"/>
      <c r="BY9" s="643"/>
      <c r="BZ9" s="643"/>
      <c r="CA9" s="643"/>
      <c r="CB9" s="688"/>
      <c r="CD9" s="689" t="s">
        <v>242</v>
      </c>
      <c r="CE9" s="686"/>
      <c r="CF9" s="686"/>
      <c r="CG9" s="686"/>
      <c r="CH9" s="686"/>
      <c r="CI9" s="686"/>
      <c r="CJ9" s="686"/>
      <c r="CK9" s="686"/>
      <c r="CL9" s="686"/>
      <c r="CM9" s="686"/>
      <c r="CN9" s="686"/>
      <c r="CO9" s="686"/>
      <c r="CP9" s="686"/>
      <c r="CQ9" s="687"/>
      <c r="CR9" s="642">
        <v>4251395</v>
      </c>
      <c r="CS9" s="643"/>
      <c r="CT9" s="643"/>
      <c r="CU9" s="643"/>
      <c r="CV9" s="643"/>
      <c r="CW9" s="643"/>
      <c r="CX9" s="643"/>
      <c r="CY9" s="644"/>
      <c r="CZ9" s="675">
        <v>6.2</v>
      </c>
      <c r="DA9" s="675"/>
      <c r="DB9" s="675"/>
      <c r="DC9" s="675"/>
      <c r="DD9" s="648">
        <v>77967</v>
      </c>
      <c r="DE9" s="643"/>
      <c r="DF9" s="643"/>
      <c r="DG9" s="643"/>
      <c r="DH9" s="643"/>
      <c r="DI9" s="643"/>
      <c r="DJ9" s="643"/>
      <c r="DK9" s="643"/>
      <c r="DL9" s="643"/>
      <c r="DM9" s="643"/>
      <c r="DN9" s="643"/>
      <c r="DO9" s="643"/>
      <c r="DP9" s="644"/>
      <c r="DQ9" s="648">
        <v>3998612</v>
      </c>
      <c r="DR9" s="643"/>
      <c r="DS9" s="643"/>
      <c r="DT9" s="643"/>
      <c r="DU9" s="643"/>
      <c r="DV9" s="643"/>
      <c r="DW9" s="643"/>
      <c r="DX9" s="643"/>
      <c r="DY9" s="643"/>
      <c r="DZ9" s="643"/>
      <c r="EA9" s="643"/>
      <c r="EB9" s="643"/>
      <c r="EC9" s="688"/>
    </row>
    <row r="10" spans="2:143" ht="11.25" customHeight="1">
      <c r="B10" s="639" t="s">
        <v>243</v>
      </c>
      <c r="C10" s="640"/>
      <c r="D10" s="640"/>
      <c r="E10" s="640"/>
      <c r="F10" s="640"/>
      <c r="G10" s="640"/>
      <c r="H10" s="640"/>
      <c r="I10" s="640"/>
      <c r="J10" s="640"/>
      <c r="K10" s="640"/>
      <c r="L10" s="640"/>
      <c r="M10" s="640"/>
      <c r="N10" s="640"/>
      <c r="O10" s="640"/>
      <c r="P10" s="640"/>
      <c r="Q10" s="641"/>
      <c r="R10" s="642" t="s">
        <v>128</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455583</v>
      </c>
      <c r="BH10" s="643"/>
      <c r="BI10" s="643"/>
      <c r="BJ10" s="643"/>
      <c r="BK10" s="643"/>
      <c r="BL10" s="643"/>
      <c r="BM10" s="643"/>
      <c r="BN10" s="644"/>
      <c r="BO10" s="675">
        <v>2</v>
      </c>
      <c r="BP10" s="675"/>
      <c r="BQ10" s="675"/>
      <c r="BR10" s="675"/>
      <c r="BS10" s="648" t="s">
        <v>128</v>
      </c>
      <c r="BT10" s="643"/>
      <c r="BU10" s="643"/>
      <c r="BV10" s="643"/>
      <c r="BW10" s="643"/>
      <c r="BX10" s="643"/>
      <c r="BY10" s="643"/>
      <c r="BZ10" s="643"/>
      <c r="CA10" s="643"/>
      <c r="CB10" s="688"/>
      <c r="CD10" s="689" t="s">
        <v>245</v>
      </c>
      <c r="CE10" s="686"/>
      <c r="CF10" s="686"/>
      <c r="CG10" s="686"/>
      <c r="CH10" s="686"/>
      <c r="CI10" s="686"/>
      <c r="CJ10" s="686"/>
      <c r="CK10" s="686"/>
      <c r="CL10" s="686"/>
      <c r="CM10" s="686"/>
      <c r="CN10" s="686"/>
      <c r="CO10" s="686"/>
      <c r="CP10" s="686"/>
      <c r="CQ10" s="687"/>
      <c r="CR10" s="642">
        <v>41909</v>
      </c>
      <c r="CS10" s="643"/>
      <c r="CT10" s="643"/>
      <c r="CU10" s="643"/>
      <c r="CV10" s="643"/>
      <c r="CW10" s="643"/>
      <c r="CX10" s="643"/>
      <c r="CY10" s="644"/>
      <c r="CZ10" s="675">
        <v>0.1</v>
      </c>
      <c r="DA10" s="675"/>
      <c r="DB10" s="675"/>
      <c r="DC10" s="675"/>
      <c r="DD10" s="648" t="s">
        <v>128</v>
      </c>
      <c r="DE10" s="643"/>
      <c r="DF10" s="643"/>
      <c r="DG10" s="643"/>
      <c r="DH10" s="643"/>
      <c r="DI10" s="643"/>
      <c r="DJ10" s="643"/>
      <c r="DK10" s="643"/>
      <c r="DL10" s="643"/>
      <c r="DM10" s="643"/>
      <c r="DN10" s="643"/>
      <c r="DO10" s="643"/>
      <c r="DP10" s="644"/>
      <c r="DQ10" s="648">
        <v>38362</v>
      </c>
      <c r="DR10" s="643"/>
      <c r="DS10" s="643"/>
      <c r="DT10" s="643"/>
      <c r="DU10" s="643"/>
      <c r="DV10" s="643"/>
      <c r="DW10" s="643"/>
      <c r="DX10" s="643"/>
      <c r="DY10" s="643"/>
      <c r="DZ10" s="643"/>
      <c r="EA10" s="643"/>
      <c r="EB10" s="643"/>
      <c r="EC10" s="688"/>
    </row>
    <row r="11" spans="2:143" ht="11.25" customHeight="1">
      <c r="B11" s="639" t="s">
        <v>246</v>
      </c>
      <c r="C11" s="640"/>
      <c r="D11" s="640"/>
      <c r="E11" s="640"/>
      <c r="F11" s="640"/>
      <c r="G11" s="640"/>
      <c r="H11" s="640"/>
      <c r="I11" s="640"/>
      <c r="J11" s="640"/>
      <c r="K11" s="640"/>
      <c r="L11" s="640"/>
      <c r="M11" s="640"/>
      <c r="N11" s="640"/>
      <c r="O11" s="640"/>
      <c r="P11" s="640"/>
      <c r="Q11" s="641"/>
      <c r="R11" s="642">
        <v>3121065</v>
      </c>
      <c r="S11" s="643"/>
      <c r="T11" s="643"/>
      <c r="U11" s="643"/>
      <c r="V11" s="643"/>
      <c r="W11" s="643"/>
      <c r="X11" s="643"/>
      <c r="Y11" s="644"/>
      <c r="Z11" s="645">
        <v>4.4000000000000004</v>
      </c>
      <c r="AA11" s="646"/>
      <c r="AB11" s="646"/>
      <c r="AC11" s="647"/>
      <c r="AD11" s="648">
        <v>3121065</v>
      </c>
      <c r="AE11" s="643"/>
      <c r="AF11" s="643"/>
      <c r="AG11" s="643"/>
      <c r="AH11" s="643"/>
      <c r="AI11" s="643"/>
      <c r="AJ11" s="643"/>
      <c r="AK11" s="644"/>
      <c r="AL11" s="645">
        <v>10.5</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1023376</v>
      </c>
      <c r="BH11" s="643"/>
      <c r="BI11" s="643"/>
      <c r="BJ11" s="643"/>
      <c r="BK11" s="643"/>
      <c r="BL11" s="643"/>
      <c r="BM11" s="643"/>
      <c r="BN11" s="644"/>
      <c r="BO11" s="675">
        <v>4.4000000000000004</v>
      </c>
      <c r="BP11" s="675"/>
      <c r="BQ11" s="675"/>
      <c r="BR11" s="675"/>
      <c r="BS11" s="648">
        <v>114926</v>
      </c>
      <c r="BT11" s="643"/>
      <c r="BU11" s="643"/>
      <c r="BV11" s="643"/>
      <c r="BW11" s="643"/>
      <c r="BX11" s="643"/>
      <c r="BY11" s="643"/>
      <c r="BZ11" s="643"/>
      <c r="CA11" s="643"/>
      <c r="CB11" s="688"/>
      <c r="CD11" s="689" t="s">
        <v>248</v>
      </c>
      <c r="CE11" s="686"/>
      <c r="CF11" s="686"/>
      <c r="CG11" s="686"/>
      <c r="CH11" s="686"/>
      <c r="CI11" s="686"/>
      <c r="CJ11" s="686"/>
      <c r="CK11" s="686"/>
      <c r="CL11" s="686"/>
      <c r="CM11" s="686"/>
      <c r="CN11" s="686"/>
      <c r="CO11" s="686"/>
      <c r="CP11" s="686"/>
      <c r="CQ11" s="687"/>
      <c r="CR11" s="642">
        <v>805086</v>
      </c>
      <c r="CS11" s="643"/>
      <c r="CT11" s="643"/>
      <c r="CU11" s="643"/>
      <c r="CV11" s="643"/>
      <c r="CW11" s="643"/>
      <c r="CX11" s="643"/>
      <c r="CY11" s="644"/>
      <c r="CZ11" s="675">
        <v>1.2</v>
      </c>
      <c r="DA11" s="675"/>
      <c r="DB11" s="675"/>
      <c r="DC11" s="675"/>
      <c r="DD11" s="648">
        <v>64309</v>
      </c>
      <c r="DE11" s="643"/>
      <c r="DF11" s="643"/>
      <c r="DG11" s="643"/>
      <c r="DH11" s="643"/>
      <c r="DI11" s="643"/>
      <c r="DJ11" s="643"/>
      <c r="DK11" s="643"/>
      <c r="DL11" s="643"/>
      <c r="DM11" s="643"/>
      <c r="DN11" s="643"/>
      <c r="DO11" s="643"/>
      <c r="DP11" s="644"/>
      <c r="DQ11" s="648">
        <v>688965</v>
      </c>
      <c r="DR11" s="643"/>
      <c r="DS11" s="643"/>
      <c r="DT11" s="643"/>
      <c r="DU11" s="643"/>
      <c r="DV11" s="643"/>
      <c r="DW11" s="643"/>
      <c r="DX11" s="643"/>
      <c r="DY11" s="643"/>
      <c r="DZ11" s="643"/>
      <c r="EA11" s="643"/>
      <c r="EB11" s="643"/>
      <c r="EC11" s="688"/>
    </row>
    <row r="12" spans="2:143" ht="11.25" customHeight="1">
      <c r="B12" s="639" t="s">
        <v>249</v>
      </c>
      <c r="C12" s="640"/>
      <c r="D12" s="640"/>
      <c r="E12" s="640"/>
      <c r="F12" s="640"/>
      <c r="G12" s="640"/>
      <c r="H12" s="640"/>
      <c r="I12" s="640"/>
      <c r="J12" s="640"/>
      <c r="K12" s="640"/>
      <c r="L12" s="640"/>
      <c r="M12" s="640"/>
      <c r="N12" s="640"/>
      <c r="O12" s="640"/>
      <c r="P12" s="640"/>
      <c r="Q12" s="641"/>
      <c r="R12" s="642" t="s">
        <v>175</v>
      </c>
      <c r="S12" s="643"/>
      <c r="T12" s="643"/>
      <c r="U12" s="643"/>
      <c r="V12" s="643"/>
      <c r="W12" s="643"/>
      <c r="X12" s="643"/>
      <c r="Y12" s="644"/>
      <c r="Z12" s="675" t="s">
        <v>175</v>
      </c>
      <c r="AA12" s="675"/>
      <c r="AB12" s="675"/>
      <c r="AC12" s="675"/>
      <c r="AD12" s="676" t="s">
        <v>128</v>
      </c>
      <c r="AE12" s="676"/>
      <c r="AF12" s="676"/>
      <c r="AG12" s="676"/>
      <c r="AH12" s="676"/>
      <c r="AI12" s="676"/>
      <c r="AJ12" s="676"/>
      <c r="AK12" s="676"/>
      <c r="AL12" s="645" t="s">
        <v>128</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10623086</v>
      </c>
      <c r="BH12" s="643"/>
      <c r="BI12" s="643"/>
      <c r="BJ12" s="643"/>
      <c r="BK12" s="643"/>
      <c r="BL12" s="643"/>
      <c r="BM12" s="643"/>
      <c r="BN12" s="644"/>
      <c r="BO12" s="675">
        <v>45.9</v>
      </c>
      <c r="BP12" s="675"/>
      <c r="BQ12" s="675"/>
      <c r="BR12" s="675"/>
      <c r="BS12" s="648" t="s">
        <v>128</v>
      </c>
      <c r="BT12" s="643"/>
      <c r="BU12" s="643"/>
      <c r="BV12" s="643"/>
      <c r="BW12" s="643"/>
      <c r="BX12" s="643"/>
      <c r="BY12" s="643"/>
      <c r="BZ12" s="643"/>
      <c r="CA12" s="643"/>
      <c r="CB12" s="688"/>
      <c r="CD12" s="689" t="s">
        <v>251</v>
      </c>
      <c r="CE12" s="686"/>
      <c r="CF12" s="686"/>
      <c r="CG12" s="686"/>
      <c r="CH12" s="686"/>
      <c r="CI12" s="686"/>
      <c r="CJ12" s="686"/>
      <c r="CK12" s="686"/>
      <c r="CL12" s="686"/>
      <c r="CM12" s="686"/>
      <c r="CN12" s="686"/>
      <c r="CO12" s="686"/>
      <c r="CP12" s="686"/>
      <c r="CQ12" s="687"/>
      <c r="CR12" s="642">
        <v>496532</v>
      </c>
      <c r="CS12" s="643"/>
      <c r="CT12" s="643"/>
      <c r="CU12" s="643"/>
      <c r="CV12" s="643"/>
      <c r="CW12" s="643"/>
      <c r="CX12" s="643"/>
      <c r="CY12" s="644"/>
      <c r="CZ12" s="675">
        <v>0.7</v>
      </c>
      <c r="DA12" s="675"/>
      <c r="DB12" s="675"/>
      <c r="DC12" s="675"/>
      <c r="DD12" s="648" t="s">
        <v>175</v>
      </c>
      <c r="DE12" s="643"/>
      <c r="DF12" s="643"/>
      <c r="DG12" s="643"/>
      <c r="DH12" s="643"/>
      <c r="DI12" s="643"/>
      <c r="DJ12" s="643"/>
      <c r="DK12" s="643"/>
      <c r="DL12" s="643"/>
      <c r="DM12" s="643"/>
      <c r="DN12" s="643"/>
      <c r="DO12" s="643"/>
      <c r="DP12" s="644"/>
      <c r="DQ12" s="648">
        <v>491101</v>
      </c>
      <c r="DR12" s="643"/>
      <c r="DS12" s="643"/>
      <c r="DT12" s="643"/>
      <c r="DU12" s="643"/>
      <c r="DV12" s="643"/>
      <c r="DW12" s="643"/>
      <c r="DX12" s="643"/>
      <c r="DY12" s="643"/>
      <c r="DZ12" s="643"/>
      <c r="EA12" s="643"/>
      <c r="EB12" s="643"/>
      <c r="EC12" s="688"/>
    </row>
    <row r="13" spans="2:143" ht="11.25" customHeight="1">
      <c r="B13" s="639" t="s">
        <v>252</v>
      </c>
      <c r="C13" s="640"/>
      <c r="D13" s="640"/>
      <c r="E13" s="640"/>
      <c r="F13" s="640"/>
      <c r="G13" s="640"/>
      <c r="H13" s="640"/>
      <c r="I13" s="640"/>
      <c r="J13" s="640"/>
      <c r="K13" s="640"/>
      <c r="L13" s="640"/>
      <c r="M13" s="640"/>
      <c r="N13" s="640"/>
      <c r="O13" s="640"/>
      <c r="P13" s="640"/>
      <c r="Q13" s="641"/>
      <c r="R13" s="642" t="s">
        <v>175</v>
      </c>
      <c r="S13" s="643"/>
      <c r="T13" s="643"/>
      <c r="U13" s="643"/>
      <c r="V13" s="643"/>
      <c r="W13" s="643"/>
      <c r="X13" s="643"/>
      <c r="Y13" s="644"/>
      <c r="Z13" s="675" t="s">
        <v>175</v>
      </c>
      <c r="AA13" s="675"/>
      <c r="AB13" s="675"/>
      <c r="AC13" s="675"/>
      <c r="AD13" s="676" t="s">
        <v>128</v>
      </c>
      <c r="AE13" s="676"/>
      <c r="AF13" s="676"/>
      <c r="AG13" s="676"/>
      <c r="AH13" s="676"/>
      <c r="AI13" s="676"/>
      <c r="AJ13" s="676"/>
      <c r="AK13" s="676"/>
      <c r="AL13" s="645" t="s">
        <v>128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10592908</v>
      </c>
      <c r="BH13" s="643"/>
      <c r="BI13" s="643"/>
      <c r="BJ13" s="643"/>
      <c r="BK13" s="643"/>
      <c r="BL13" s="643"/>
      <c r="BM13" s="643"/>
      <c r="BN13" s="644"/>
      <c r="BO13" s="675">
        <v>45.8</v>
      </c>
      <c r="BP13" s="675"/>
      <c r="BQ13" s="675"/>
      <c r="BR13" s="675"/>
      <c r="BS13" s="648" t="s">
        <v>128</v>
      </c>
      <c r="BT13" s="643"/>
      <c r="BU13" s="643"/>
      <c r="BV13" s="643"/>
      <c r="BW13" s="643"/>
      <c r="BX13" s="643"/>
      <c r="BY13" s="643"/>
      <c r="BZ13" s="643"/>
      <c r="CA13" s="643"/>
      <c r="CB13" s="688"/>
      <c r="CD13" s="689" t="s">
        <v>254</v>
      </c>
      <c r="CE13" s="686"/>
      <c r="CF13" s="686"/>
      <c r="CG13" s="686"/>
      <c r="CH13" s="686"/>
      <c r="CI13" s="686"/>
      <c r="CJ13" s="686"/>
      <c r="CK13" s="686"/>
      <c r="CL13" s="686"/>
      <c r="CM13" s="686"/>
      <c r="CN13" s="686"/>
      <c r="CO13" s="686"/>
      <c r="CP13" s="686"/>
      <c r="CQ13" s="687"/>
      <c r="CR13" s="642">
        <v>5455189</v>
      </c>
      <c r="CS13" s="643"/>
      <c r="CT13" s="643"/>
      <c r="CU13" s="643"/>
      <c r="CV13" s="643"/>
      <c r="CW13" s="643"/>
      <c r="CX13" s="643"/>
      <c r="CY13" s="644"/>
      <c r="CZ13" s="675">
        <v>8</v>
      </c>
      <c r="DA13" s="675"/>
      <c r="DB13" s="675"/>
      <c r="DC13" s="675"/>
      <c r="DD13" s="648">
        <v>2106944</v>
      </c>
      <c r="DE13" s="643"/>
      <c r="DF13" s="643"/>
      <c r="DG13" s="643"/>
      <c r="DH13" s="643"/>
      <c r="DI13" s="643"/>
      <c r="DJ13" s="643"/>
      <c r="DK13" s="643"/>
      <c r="DL13" s="643"/>
      <c r="DM13" s="643"/>
      <c r="DN13" s="643"/>
      <c r="DO13" s="643"/>
      <c r="DP13" s="644"/>
      <c r="DQ13" s="648">
        <v>4161514</v>
      </c>
      <c r="DR13" s="643"/>
      <c r="DS13" s="643"/>
      <c r="DT13" s="643"/>
      <c r="DU13" s="643"/>
      <c r="DV13" s="643"/>
      <c r="DW13" s="643"/>
      <c r="DX13" s="643"/>
      <c r="DY13" s="643"/>
      <c r="DZ13" s="643"/>
      <c r="EA13" s="643"/>
      <c r="EB13" s="643"/>
      <c r="EC13" s="688"/>
    </row>
    <row r="14" spans="2:143" ht="11.25" customHeight="1">
      <c r="B14" s="639" t="s">
        <v>255</v>
      </c>
      <c r="C14" s="640"/>
      <c r="D14" s="640"/>
      <c r="E14" s="640"/>
      <c r="F14" s="640"/>
      <c r="G14" s="640"/>
      <c r="H14" s="640"/>
      <c r="I14" s="640"/>
      <c r="J14" s="640"/>
      <c r="K14" s="640"/>
      <c r="L14" s="640"/>
      <c r="M14" s="640"/>
      <c r="N14" s="640"/>
      <c r="O14" s="640"/>
      <c r="P14" s="640"/>
      <c r="Q14" s="641"/>
      <c r="R14" s="642" t="s">
        <v>175</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340943</v>
      </c>
      <c r="BH14" s="643"/>
      <c r="BI14" s="643"/>
      <c r="BJ14" s="643"/>
      <c r="BK14" s="643"/>
      <c r="BL14" s="643"/>
      <c r="BM14" s="643"/>
      <c r="BN14" s="644"/>
      <c r="BO14" s="675">
        <v>1.5</v>
      </c>
      <c r="BP14" s="675"/>
      <c r="BQ14" s="675"/>
      <c r="BR14" s="675"/>
      <c r="BS14" s="648" t="s">
        <v>175</v>
      </c>
      <c r="BT14" s="643"/>
      <c r="BU14" s="643"/>
      <c r="BV14" s="643"/>
      <c r="BW14" s="643"/>
      <c r="BX14" s="643"/>
      <c r="BY14" s="643"/>
      <c r="BZ14" s="643"/>
      <c r="CA14" s="643"/>
      <c r="CB14" s="688"/>
      <c r="CD14" s="689" t="s">
        <v>257</v>
      </c>
      <c r="CE14" s="686"/>
      <c r="CF14" s="686"/>
      <c r="CG14" s="686"/>
      <c r="CH14" s="686"/>
      <c r="CI14" s="686"/>
      <c r="CJ14" s="686"/>
      <c r="CK14" s="686"/>
      <c r="CL14" s="686"/>
      <c r="CM14" s="686"/>
      <c r="CN14" s="686"/>
      <c r="CO14" s="686"/>
      <c r="CP14" s="686"/>
      <c r="CQ14" s="687"/>
      <c r="CR14" s="642">
        <v>2276869</v>
      </c>
      <c r="CS14" s="643"/>
      <c r="CT14" s="643"/>
      <c r="CU14" s="643"/>
      <c r="CV14" s="643"/>
      <c r="CW14" s="643"/>
      <c r="CX14" s="643"/>
      <c r="CY14" s="644"/>
      <c r="CZ14" s="675">
        <v>3.3</v>
      </c>
      <c r="DA14" s="675"/>
      <c r="DB14" s="675"/>
      <c r="DC14" s="675"/>
      <c r="DD14" s="648">
        <v>30494</v>
      </c>
      <c r="DE14" s="643"/>
      <c r="DF14" s="643"/>
      <c r="DG14" s="643"/>
      <c r="DH14" s="643"/>
      <c r="DI14" s="643"/>
      <c r="DJ14" s="643"/>
      <c r="DK14" s="643"/>
      <c r="DL14" s="643"/>
      <c r="DM14" s="643"/>
      <c r="DN14" s="643"/>
      <c r="DO14" s="643"/>
      <c r="DP14" s="644"/>
      <c r="DQ14" s="648">
        <v>2244537</v>
      </c>
      <c r="DR14" s="643"/>
      <c r="DS14" s="643"/>
      <c r="DT14" s="643"/>
      <c r="DU14" s="643"/>
      <c r="DV14" s="643"/>
      <c r="DW14" s="643"/>
      <c r="DX14" s="643"/>
      <c r="DY14" s="643"/>
      <c r="DZ14" s="643"/>
      <c r="EA14" s="643"/>
      <c r="EB14" s="643"/>
      <c r="EC14" s="688"/>
    </row>
    <row r="15" spans="2:143" ht="11.25" customHeight="1">
      <c r="B15" s="639" t="s">
        <v>258</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175</v>
      </c>
      <c r="AA15" s="675"/>
      <c r="AB15" s="675"/>
      <c r="AC15" s="675"/>
      <c r="AD15" s="676" t="s">
        <v>128</v>
      </c>
      <c r="AE15" s="676"/>
      <c r="AF15" s="676"/>
      <c r="AG15" s="676"/>
      <c r="AH15" s="676"/>
      <c r="AI15" s="676"/>
      <c r="AJ15" s="676"/>
      <c r="AK15" s="676"/>
      <c r="AL15" s="645" t="s">
        <v>128</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936550</v>
      </c>
      <c r="BH15" s="643"/>
      <c r="BI15" s="643"/>
      <c r="BJ15" s="643"/>
      <c r="BK15" s="643"/>
      <c r="BL15" s="643"/>
      <c r="BM15" s="643"/>
      <c r="BN15" s="644"/>
      <c r="BO15" s="675">
        <v>4</v>
      </c>
      <c r="BP15" s="675"/>
      <c r="BQ15" s="675"/>
      <c r="BR15" s="675"/>
      <c r="BS15" s="648" t="s">
        <v>128</v>
      </c>
      <c r="BT15" s="643"/>
      <c r="BU15" s="643"/>
      <c r="BV15" s="643"/>
      <c r="BW15" s="643"/>
      <c r="BX15" s="643"/>
      <c r="BY15" s="643"/>
      <c r="BZ15" s="643"/>
      <c r="CA15" s="643"/>
      <c r="CB15" s="688"/>
      <c r="CD15" s="689" t="s">
        <v>260</v>
      </c>
      <c r="CE15" s="686"/>
      <c r="CF15" s="686"/>
      <c r="CG15" s="686"/>
      <c r="CH15" s="686"/>
      <c r="CI15" s="686"/>
      <c r="CJ15" s="686"/>
      <c r="CK15" s="686"/>
      <c r="CL15" s="686"/>
      <c r="CM15" s="686"/>
      <c r="CN15" s="686"/>
      <c r="CO15" s="686"/>
      <c r="CP15" s="686"/>
      <c r="CQ15" s="687"/>
      <c r="CR15" s="642">
        <v>8501541</v>
      </c>
      <c r="CS15" s="643"/>
      <c r="CT15" s="643"/>
      <c r="CU15" s="643"/>
      <c r="CV15" s="643"/>
      <c r="CW15" s="643"/>
      <c r="CX15" s="643"/>
      <c r="CY15" s="644"/>
      <c r="CZ15" s="675">
        <v>12.4</v>
      </c>
      <c r="DA15" s="675"/>
      <c r="DB15" s="675"/>
      <c r="DC15" s="675"/>
      <c r="DD15" s="648">
        <v>2619974</v>
      </c>
      <c r="DE15" s="643"/>
      <c r="DF15" s="643"/>
      <c r="DG15" s="643"/>
      <c r="DH15" s="643"/>
      <c r="DI15" s="643"/>
      <c r="DJ15" s="643"/>
      <c r="DK15" s="643"/>
      <c r="DL15" s="643"/>
      <c r="DM15" s="643"/>
      <c r="DN15" s="643"/>
      <c r="DO15" s="643"/>
      <c r="DP15" s="644"/>
      <c r="DQ15" s="648">
        <v>4537281</v>
      </c>
      <c r="DR15" s="643"/>
      <c r="DS15" s="643"/>
      <c r="DT15" s="643"/>
      <c r="DU15" s="643"/>
      <c r="DV15" s="643"/>
      <c r="DW15" s="643"/>
      <c r="DX15" s="643"/>
      <c r="DY15" s="643"/>
      <c r="DZ15" s="643"/>
      <c r="EA15" s="643"/>
      <c r="EB15" s="643"/>
      <c r="EC15" s="688"/>
    </row>
    <row r="16" spans="2:143" ht="11.25" customHeight="1">
      <c r="B16" s="639" t="s">
        <v>261</v>
      </c>
      <c r="C16" s="640"/>
      <c r="D16" s="640"/>
      <c r="E16" s="640"/>
      <c r="F16" s="640"/>
      <c r="G16" s="640"/>
      <c r="H16" s="640"/>
      <c r="I16" s="640"/>
      <c r="J16" s="640"/>
      <c r="K16" s="640"/>
      <c r="L16" s="640"/>
      <c r="M16" s="640"/>
      <c r="N16" s="640"/>
      <c r="O16" s="640"/>
      <c r="P16" s="640"/>
      <c r="Q16" s="641"/>
      <c r="R16" s="642">
        <v>61641</v>
      </c>
      <c r="S16" s="643"/>
      <c r="T16" s="643"/>
      <c r="U16" s="643"/>
      <c r="V16" s="643"/>
      <c r="W16" s="643"/>
      <c r="X16" s="643"/>
      <c r="Y16" s="644"/>
      <c r="Z16" s="675">
        <v>0.1</v>
      </c>
      <c r="AA16" s="675"/>
      <c r="AB16" s="675"/>
      <c r="AC16" s="675"/>
      <c r="AD16" s="676">
        <v>61641</v>
      </c>
      <c r="AE16" s="676"/>
      <c r="AF16" s="676"/>
      <c r="AG16" s="676"/>
      <c r="AH16" s="676"/>
      <c r="AI16" s="676"/>
      <c r="AJ16" s="676"/>
      <c r="AK16" s="676"/>
      <c r="AL16" s="645">
        <v>0.2</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128</v>
      </c>
      <c r="BH16" s="643"/>
      <c r="BI16" s="643"/>
      <c r="BJ16" s="643"/>
      <c r="BK16" s="643"/>
      <c r="BL16" s="643"/>
      <c r="BM16" s="643"/>
      <c r="BN16" s="644"/>
      <c r="BO16" s="675" t="s">
        <v>128</v>
      </c>
      <c r="BP16" s="675"/>
      <c r="BQ16" s="675"/>
      <c r="BR16" s="675"/>
      <c r="BS16" s="648" t="s">
        <v>128</v>
      </c>
      <c r="BT16" s="643"/>
      <c r="BU16" s="643"/>
      <c r="BV16" s="643"/>
      <c r="BW16" s="643"/>
      <c r="BX16" s="643"/>
      <c r="BY16" s="643"/>
      <c r="BZ16" s="643"/>
      <c r="CA16" s="643"/>
      <c r="CB16" s="688"/>
      <c r="CD16" s="689" t="s">
        <v>263</v>
      </c>
      <c r="CE16" s="686"/>
      <c r="CF16" s="686"/>
      <c r="CG16" s="686"/>
      <c r="CH16" s="686"/>
      <c r="CI16" s="686"/>
      <c r="CJ16" s="686"/>
      <c r="CK16" s="686"/>
      <c r="CL16" s="686"/>
      <c r="CM16" s="686"/>
      <c r="CN16" s="686"/>
      <c r="CO16" s="686"/>
      <c r="CP16" s="686"/>
      <c r="CQ16" s="687"/>
      <c r="CR16" s="642" t="s">
        <v>128</v>
      </c>
      <c r="CS16" s="643"/>
      <c r="CT16" s="643"/>
      <c r="CU16" s="643"/>
      <c r="CV16" s="643"/>
      <c r="CW16" s="643"/>
      <c r="CX16" s="643"/>
      <c r="CY16" s="644"/>
      <c r="CZ16" s="675" t="s">
        <v>128</v>
      </c>
      <c r="DA16" s="675"/>
      <c r="DB16" s="675"/>
      <c r="DC16" s="675"/>
      <c r="DD16" s="648" t="s">
        <v>128</v>
      </c>
      <c r="DE16" s="643"/>
      <c r="DF16" s="643"/>
      <c r="DG16" s="643"/>
      <c r="DH16" s="643"/>
      <c r="DI16" s="643"/>
      <c r="DJ16" s="643"/>
      <c r="DK16" s="643"/>
      <c r="DL16" s="643"/>
      <c r="DM16" s="643"/>
      <c r="DN16" s="643"/>
      <c r="DO16" s="643"/>
      <c r="DP16" s="644"/>
      <c r="DQ16" s="648" t="s">
        <v>175</v>
      </c>
      <c r="DR16" s="643"/>
      <c r="DS16" s="643"/>
      <c r="DT16" s="643"/>
      <c r="DU16" s="643"/>
      <c r="DV16" s="643"/>
      <c r="DW16" s="643"/>
      <c r="DX16" s="643"/>
      <c r="DY16" s="643"/>
      <c r="DZ16" s="643"/>
      <c r="EA16" s="643"/>
      <c r="EB16" s="643"/>
      <c r="EC16" s="688"/>
    </row>
    <row r="17" spans="2:133" ht="11.25" customHeight="1">
      <c r="B17" s="639" t="s">
        <v>264</v>
      </c>
      <c r="C17" s="640"/>
      <c r="D17" s="640"/>
      <c r="E17" s="640"/>
      <c r="F17" s="640"/>
      <c r="G17" s="640"/>
      <c r="H17" s="640"/>
      <c r="I17" s="640"/>
      <c r="J17" s="640"/>
      <c r="K17" s="640"/>
      <c r="L17" s="640"/>
      <c r="M17" s="640"/>
      <c r="N17" s="640"/>
      <c r="O17" s="640"/>
      <c r="P17" s="640"/>
      <c r="Q17" s="641"/>
      <c r="R17" s="642">
        <v>142780</v>
      </c>
      <c r="S17" s="643"/>
      <c r="T17" s="643"/>
      <c r="U17" s="643"/>
      <c r="V17" s="643"/>
      <c r="W17" s="643"/>
      <c r="X17" s="643"/>
      <c r="Y17" s="644"/>
      <c r="Z17" s="675">
        <v>0.2</v>
      </c>
      <c r="AA17" s="675"/>
      <c r="AB17" s="675"/>
      <c r="AC17" s="675"/>
      <c r="AD17" s="676">
        <v>142780</v>
      </c>
      <c r="AE17" s="676"/>
      <c r="AF17" s="676"/>
      <c r="AG17" s="676"/>
      <c r="AH17" s="676"/>
      <c r="AI17" s="676"/>
      <c r="AJ17" s="676"/>
      <c r="AK17" s="676"/>
      <c r="AL17" s="645">
        <v>0.5</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175</v>
      </c>
      <c r="BT17" s="643"/>
      <c r="BU17" s="643"/>
      <c r="BV17" s="643"/>
      <c r="BW17" s="643"/>
      <c r="BX17" s="643"/>
      <c r="BY17" s="643"/>
      <c r="BZ17" s="643"/>
      <c r="CA17" s="643"/>
      <c r="CB17" s="688"/>
      <c r="CD17" s="689" t="s">
        <v>266</v>
      </c>
      <c r="CE17" s="686"/>
      <c r="CF17" s="686"/>
      <c r="CG17" s="686"/>
      <c r="CH17" s="686"/>
      <c r="CI17" s="686"/>
      <c r="CJ17" s="686"/>
      <c r="CK17" s="686"/>
      <c r="CL17" s="686"/>
      <c r="CM17" s="686"/>
      <c r="CN17" s="686"/>
      <c r="CO17" s="686"/>
      <c r="CP17" s="686"/>
      <c r="CQ17" s="687"/>
      <c r="CR17" s="642">
        <v>4160595</v>
      </c>
      <c r="CS17" s="643"/>
      <c r="CT17" s="643"/>
      <c r="CU17" s="643"/>
      <c r="CV17" s="643"/>
      <c r="CW17" s="643"/>
      <c r="CX17" s="643"/>
      <c r="CY17" s="644"/>
      <c r="CZ17" s="675">
        <v>6.1</v>
      </c>
      <c r="DA17" s="675"/>
      <c r="DB17" s="675"/>
      <c r="DC17" s="675"/>
      <c r="DD17" s="648" t="s">
        <v>128</v>
      </c>
      <c r="DE17" s="643"/>
      <c r="DF17" s="643"/>
      <c r="DG17" s="643"/>
      <c r="DH17" s="643"/>
      <c r="DI17" s="643"/>
      <c r="DJ17" s="643"/>
      <c r="DK17" s="643"/>
      <c r="DL17" s="643"/>
      <c r="DM17" s="643"/>
      <c r="DN17" s="643"/>
      <c r="DO17" s="643"/>
      <c r="DP17" s="644"/>
      <c r="DQ17" s="648">
        <v>4152426</v>
      </c>
      <c r="DR17" s="643"/>
      <c r="DS17" s="643"/>
      <c r="DT17" s="643"/>
      <c r="DU17" s="643"/>
      <c r="DV17" s="643"/>
      <c r="DW17" s="643"/>
      <c r="DX17" s="643"/>
      <c r="DY17" s="643"/>
      <c r="DZ17" s="643"/>
      <c r="EA17" s="643"/>
      <c r="EB17" s="643"/>
      <c r="EC17" s="688"/>
    </row>
    <row r="18" spans="2:133" ht="11.25" customHeight="1">
      <c r="B18" s="639" t="s">
        <v>267</v>
      </c>
      <c r="C18" s="640"/>
      <c r="D18" s="640"/>
      <c r="E18" s="640"/>
      <c r="F18" s="640"/>
      <c r="G18" s="640"/>
      <c r="H18" s="640"/>
      <c r="I18" s="640"/>
      <c r="J18" s="640"/>
      <c r="K18" s="640"/>
      <c r="L18" s="640"/>
      <c r="M18" s="640"/>
      <c r="N18" s="640"/>
      <c r="O18" s="640"/>
      <c r="P18" s="640"/>
      <c r="Q18" s="641"/>
      <c r="R18" s="642">
        <v>186936</v>
      </c>
      <c r="S18" s="643"/>
      <c r="T18" s="643"/>
      <c r="U18" s="643"/>
      <c r="V18" s="643"/>
      <c r="W18" s="643"/>
      <c r="X18" s="643"/>
      <c r="Y18" s="644"/>
      <c r="Z18" s="675">
        <v>0.3</v>
      </c>
      <c r="AA18" s="675"/>
      <c r="AB18" s="675"/>
      <c r="AC18" s="675"/>
      <c r="AD18" s="676">
        <v>186936</v>
      </c>
      <c r="AE18" s="676"/>
      <c r="AF18" s="676"/>
      <c r="AG18" s="676"/>
      <c r="AH18" s="676"/>
      <c r="AI18" s="676"/>
      <c r="AJ18" s="676"/>
      <c r="AK18" s="676"/>
      <c r="AL18" s="645">
        <v>0.6</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8"/>
      <c r="CD18" s="689" t="s">
        <v>269</v>
      </c>
      <c r="CE18" s="686"/>
      <c r="CF18" s="686"/>
      <c r="CG18" s="686"/>
      <c r="CH18" s="686"/>
      <c r="CI18" s="686"/>
      <c r="CJ18" s="686"/>
      <c r="CK18" s="686"/>
      <c r="CL18" s="686"/>
      <c r="CM18" s="686"/>
      <c r="CN18" s="686"/>
      <c r="CO18" s="686"/>
      <c r="CP18" s="686"/>
      <c r="CQ18" s="687"/>
      <c r="CR18" s="642" t="s">
        <v>175</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8"/>
    </row>
    <row r="19" spans="2:133" ht="11.25" customHeight="1">
      <c r="B19" s="639" t="s">
        <v>270</v>
      </c>
      <c r="C19" s="640"/>
      <c r="D19" s="640"/>
      <c r="E19" s="640"/>
      <c r="F19" s="640"/>
      <c r="G19" s="640"/>
      <c r="H19" s="640"/>
      <c r="I19" s="640"/>
      <c r="J19" s="640"/>
      <c r="K19" s="640"/>
      <c r="L19" s="640"/>
      <c r="M19" s="640"/>
      <c r="N19" s="640"/>
      <c r="O19" s="640"/>
      <c r="P19" s="640"/>
      <c r="Q19" s="641"/>
      <c r="R19" s="642">
        <v>141718</v>
      </c>
      <c r="S19" s="643"/>
      <c r="T19" s="643"/>
      <c r="U19" s="643"/>
      <c r="V19" s="643"/>
      <c r="W19" s="643"/>
      <c r="X19" s="643"/>
      <c r="Y19" s="644"/>
      <c r="Z19" s="675">
        <v>0.2</v>
      </c>
      <c r="AA19" s="675"/>
      <c r="AB19" s="675"/>
      <c r="AC19" s="675"/>
      <c r="AD19" s="676">
        <v>141718</v>
      </c>
      <c r="AE19" s="676"/>
      <c r="AF19" s="676"/>
      <c r="AG19" s="676"/>
      <c r="AH19" s="676"/>
      <c r="AI19" s="676"/>
      <c r="AJ19" s="676"/>
      <c r="AK19" s="676"/>
      <c r="AL19" s="645">
        <v>0.5</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v>1009916</v>
      </c>
      <c r="BH19" s="643"/>
      <c r="BI19" s="643"/>
      <c r="BJ19" s="643"/>
      <c r="BK19" s="643"/>
      <c r="BL19" s="643"/>
      <c r="BM19" s="643"/>
      <c r="BN19" s="644"/>
      <c r="BO19" s="675">
        <v>4.4000000000000004</v>
      </c>
      <c r="BP19" s="675"/>
      <c r="BQ19" s="675"/>
      <c r="BR19" s="675"/>
      <c r="BS19" s="648" t="s">
        <v>175</v>
      </c>
      <c r="BT19" s="643"/>
      <c r="BU19" s="643"/>
      <c r="BV19" s="643"/>
      <c r="BW19" s="643"/>
      <c r="BX19" s="643"/>
      <c r="BY19" s="643"/>
      <c r="BZ19" s="643"/>
      <c r="CA19" s="643"/>
      <c r="CB19" s="688"/>
      <c r="CD19" s="689" t="s">
        <v>272</v>
      </c>
      <c r="CE19" s="686"/>
      <c r="CF19" s="686"/>
      <c r="CG19" s="686"/>
      <c r="CH19" s="686"/>
      <c r="CI19" s="686"/>
      <c r="CJ19" s="686"/>
      <c r="CK19" s="686"/>
      <c r="CL19" s="686"/>
      <c r="CM19" s="686"/>
      <c r="CN19" s="686"/>
      <c r="CO19" s="686"/>
      <c r="CP19" s="686"/>
      <c r="CQ19" s="687"/>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8"/>
    </row>
    <row r="20" spans="2:133" ht="11.25" customHeight="1">
      <c r="B20" s="639" t="s">
        <v>273</v>
      </c>
      <c r="C20" s="640"/>
      <c r="D20" s="640"/>
      <c r="E20" s="640"/>
      <c r="F20" s="640"/>
      <c r="G20" s="640"/>
      <c r="H20" s="640"/>
      <c r="I20" s="640"/>
      <c r="J20" s="640"/>
      <c r="K20" s="640"/>
      <c r="L20" s="640"/>
      <c r="M20" s="640"/>
      <c r="N20" s="640"/>
      <c r="O20" s="640"/>
      <c r="P20" s="640"/>
      <c r="Q20" s="641"/>
      <c r="R20" s="642">
        <v>31321</v>
      </c>
      <c r="S20" s="643"/>
      <c r="T20" s="643"/>
      <c r="U20" s="643"/>
      <c r="V20" s="643"/>
      <c r="W20" s="643"/>
      <c r="X20" s="643"/>
      <c r="Y20" s="644"/>
      <c r="Z20" s="675">
        <v>0</v>
      </c>
      <c r="AA20" s="675"/>
      <c r="AB20" s="675"/>
      <c r="AC20" s="675"/>
      <c r="AD20" s="676">
        <v>31321</v>
      </c>
      <c r="AE20" s="676"/>
      <c r="AF20" s="676"/>
      <c r="AG20" s="676"/>
      <c r="AH20" s="676"/>
      <c r="AI20" s="676"/>
      <c r="AJ20" s="676"/>
      <c r="AK20" s="676"/>
      <c r="AL20" s="645">
        <v>0.1</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v>1009916</v>
      </c>
      <c r="BH20" s="643"/>
      <c r="BI20" s="643"/>
      <c r="BJ20" s="643"/>
      <c r="BK20" s="643"/>
      <c r="BL20" s="643"/>
      <c r="BM20" s="643"/>
      <c r="BN20" s="644"/>
      <c r="BO20" s="675">
        <v>4.4000000000000004</v>
      </c>
      <c r="BP20" s="675"/>
      <c r="BQ20" s="675"/>
      <c r="BR20" s="675"/>
      <c r="BS20" s="648" t="s">
        <v>128</v>
      </c>
      <c r="BT20" s="643"/>
      <c r="BU20" s="643"/>
      <c r="BV20" s="643"/>
      <c r="BW20" s="643"/>
      <c r="BX20" s="643"/>
      <c r="BY20" s="643"/>
      <c r="BZ20" s="643"/>
      <c r="CA20" s="643"/>
      <c r="CB20" s="688"/>
      <c r="CD20" s="689" t="s">
        <v>275</v>
      </c>
      <c r="CE20" s="686"/>
      <c r="CF20" s="686"/>
      <c r="CG20" s="686"/>
      <c r="CH20" s="686"/>
      <c r="CI20" s="686"/>
      <c r="CJ20" s="686"/>
      <c r="CK20" s="686"/>
      <c r="CL20" s="686"/>
      <c r="CM20" s="686"/>
      <c r="CN20" s="686"/>
      <c r="CO20" s="686"/>
      <c r="CP20" s="686"/>
      <c r="CQ20" s="687"/>
      <c r="CR20" s="642">
        <v>68505800</v>
      </c>
      <c r="CS20" s="643"/>
      <c r="CT20" s="643"/>
      <c r="CU20" s="643"/>
      <c r="CV20" s="643"/>
      <c r="CW20" s="643"/>
      <c r="CX20" s="643"/>
      <c r="CY20" s="644"/>
      <c r="CZ20" s="675">
        <v>100</v>
      </c>
      <c r="DA20" s="675"/>
      <c r="DB20" s="675"/>
      <c r="DC20" s="675"/>
      <c r="DD20" s="648">
        <v>5612546</v>
      </c>
      <c r="DE20" s="643"/>
      <c r="DF20" s="643"/>
      <c r="DG20" s="643"/>
      <c r="DH20" s="643"/>
      <c r="DI20" s="643"/>
      <c r="DJ20" s="643"/>
      <c r="DK20" s="643"/>
      <c r="DL20" s="643"/>
      <c r="DM20" s="643"/>
      <c r="DN20" s="643"/>
      <c r="DO20" s="643"/>
      <c r="DP20" s="644"/>
      <c r="DQ20" s="648">
        <v>35882983</v>
      </c>
      <c r="DR20" s="643"/>
      <c r="DS20" s="643"/>
      <c r="DT20" s="643"/>
      <c r="DU20" s="643"/>
      <c r="DV20" s="643"/>
      <c r="DW20" s="643"/>
      <c r="DX20" s="643"/>
      <c r="DY20" s="643"/>
      <c r="DZ20" s="643"/>
      <c r="EA20" s="643"/>
      <c r="EB20" s="643"/>
      <c r="EC20" s="688"/>
    </row>
    <row r="21" spans="2:133" ht="11.25" customHeight="1">
      <c r="B21" s="639" t="s">
        <v>276</v>
      </c>
      <c r="C21" s="640"/>
      <c r="D21" s="640"/>
      <c r="E21" s="640"/>
      <c r="F21" s="640"/>
      <c r="G21" s="640"/>
      <c r="H21" s="640"/>
      <c r="I21" s="640"/>
      <c r="J21" s="640"/>
      <c r="K21" s="640"/>
      <c r="L21" s="640"/>
      <c r="M21" s="640"/>
      <c r="N21" s="640"/>
      <c r="O21" s="640"/>
      <c r="P21" s="640"/>
      <c r="Q21" s="641"/>
      <c r="R21" s="642">
        <v>13897</v>
      </c>
      <c r="S21" s="643"/>
      <c r="T21" s="643"/>
      <c r="U21" s="643"/>
      <c r="V21" s="643"/>
      <c r="W21" s="643"/>
      <c r="X21" s="643"/>
      <c r="Y21" s="644"/>
      <c r="Z21" s="675">
        <v>0</v>
      </c>
      <c r="AA21" s="675"/>
      <c r="AB21" s="675"/>
      <c r="AC21" s="675"/>
      <c r="AD21" s="676">
        <v>13897</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v>646</v>
      </c>
      <c r="BH21" s="643"/>
      <c r="BI21" s="643"/>
      <c r="BJ21" s="643"/>
      <c r="BK21" s="643"/>
      <c r="BL21" s="643"/>
      <c r="BM21" s="643"/>
      <c r="BN21" s="644"/>
      <c r="BO21" s="675">
        <v>0</v>
      </c>
      <c r="BP21" s="675"/>
      <c r="BQ21" s="675"/>
      <c r="BR21" s="675"/>
      <c r="BS21" s="648" t="s">
        <v>175</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c r="B22" s="639" t="s">
        <v>278</v>
      </c>
      <c r="C22" s="640"/>
      <c r="D22" s="640"/>
      <c r="E22" s="640"/>
      <c r="F22" s="640"/>
      <c r="G22" s="640"/>
      <c r="H22" s="640"/>
      <c r="I22" s="640"/>
      <c r="J22" s="640"/>
      <c r="K22" s="640"/>
      <c r="L22" s="640"/>
      <c r="M22" s="640"/>
      <c r="N22" s="640"/>
      <c r="O22" s="640"/>
      <c r="P22" s="640"/>
      <c r="Q22" s="641"/>
      <c r="R22" s="642">
        <v>3903279</v>
      </c>
      <c r="S22" s="643"/>
      <c r="T22" s="643"/>
      <c r="U22" s="643"/>
      <c r="V22" s="643"/>
      <c r="W22" s="643"/>
      <c r="X22" s="643"/>
      <c r="Y22" s="644"/>
      <c r="Z22" s="675">
        <v>5.5</v>
      </c>
      <c r="AA22" s="675"/>
      <c r="AB22" s="675"/>
      <c r="AC22" s="675"/>
      <c r="AD22" s="676">
        <v>3229492</v>
      </c>
      <c r="AE22" s="676"/>
      <c r="AF22" s="676"/>
      <c r="AG22" s="676"/>
      <c r="AH22" s="676"/>
      <c r="AI22" s="676"/>
      <c r="AJ22" s="676"/>
      <c r="AK22" s="676"/>
      <c r="AL22" s="645">
        <v>10.9</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128</v>
      </c>
      <c r="BH22" s="643"/>
      <c r="BI22" s="643"/>
      <c r="BJ22" s="643"/>
      <c r="BK22" s="643"/>
      <c r="BL22" s="643"/>
      <c r="BM22" s="643"/>
      <c r="BN22" s="644"/>
      <c r="BO22" s="675" t="s">
        <v>175</v>
      </c>
      <c r="BP22" s="675"/>
      <c r="BQ22" s="675"/>
      <c r="BR22" s="675"/>
      <c r="BS22" s="648" t="s">
        <v>128</v>
      </c>
      <c r="BT22" s="643"/>
      <c r="BU22" s="643"/>
      <c r="BV22" s="643"/>
      <c r="BW22" s="643"/>
      <c r="BX22" s="643"/>
      <c r="BY22" s="643"/>
      <c r="BZ22" s="643"/>
      <c r="CA22" s="643"/>
      <c r="CB22" s="688"/>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c r="B23" s="639" t="s">
        <v>281</v>
      </c>
      <c r="C23" s="640"/>
      <c r="D23" s="640"/>
      <c r="E23" s="640"/>
      <c r="F23" s="640"/>
      <c r="G23" s="640"/>
      <c r="H23" s="640"/>
      <c r="I23" s="640"/>
      <c r="J23" s="640"/>
      <c r="K23" s="640"/>
      <c r="L23" s="640"/>
      <c r="M23" s="640"/>
      <c r="N23" s="640"/>
      <c r="O23" s="640"/>
      <c r="P23" s="640"/>
      <c r="Q23" s="641"/>
      <c r="R23" s="642">
        <v>3229492</v>
      </c>
      <c r="S23" s="643"/>
      <c r="T23" s="643"/>
      <c r="U23" s="643"/>
      <c r="V23" s="643"/>
      <c r="W23" s="643"/>
      <c r="X23" s="643"/>
      <c r="Y23" s="644"/>
      <c r="Z23" s="675">
        <v>4.5999999999999996</v>
      </c>
      <c r="AA23" s="675"/>
      <c r="AB23" s="675"/>
      <c r="AC23" s="675"/>
      <c r="AD23" s="676">
        <v>3229492</v>
      </c>
      <c r="AE23" s="676"/>
      <c r="AF23" s="676"/>
      <c r="AG23" s="676"/>
      <c r="AH23" s="676"/>
      <c r="AI23" s="676"/>
      <c r="AJ23" s="676"/>
      <c r="AK23" s="676"/>
      <c r="AL23" s="645">
        <v>10.9</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v>1009270</v>
      </c>
      <c r="BH23" s="643"/>
      <c r="BI23" s="643"/>
      <c r="BJ23" s="643"/>
      <c r="BK23" s="643"/>
      <c r="BL23" s="643"/>
      <c r="BM23" s="643"/>
      <c r="BN23" s="644"/>
      <c r="BO23" s="675">
        <v>4.4000000000000004</v>
      </c>
      <c r="BP23" s="675"/>
      <c r="BQ23" s="675"/>
      <c r="BR23" s="675"/>
      <c r="BS23" s="648" t="s">
        <v>128</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c r="B24" s="639" t="s">
        <v>288</v>
      </c>
      <c r="C24" s="640"/>
      <c r="D24" s="640"/>
      <c r="E24" s="640"/>
      <c r="F24" s="640"/>
      <c r="G24" s="640"/>
      <c r="H24" s="640"/>
      <c r="I24" s="640"/>
      <c r="J24" s="640"/>
      <c r="K24" s="640"/>
      <c r="L24" s="640"/>
      <c r="M24" s="640"/>
      <c r="N24" s="640"/>
      <c r="O24" s="640"/>
      <c r="P24" s="640"/>
      <c r="Q24" s="641"/>
      <c r="R24" s="642">
        <v>672689</v>
      </c>
      <c r="S24" s="643"/>
      <c r="T24" s="643"/>
      <c r="U24" s="643"/>
      <c r="V24" s="643"/>
      <c r="W24" s="643"/>
      <c r="X24" s="643"/>
      <c r="Y24" s="644"/>
      <c r="Z24" s="675">
        <v>0.9</v>
      </c>
      <c r="AA24" s="675"/>
      <c r="AB24" s="675"/>
      <c r="AC24" s="675"/>
      <c r="AD24" s="676" t="s">
        <v>175</v>
      </c>
      <c r="AE24" s="676"/>
      <c r="AF24" s="676"/>
      <c r="AG24" s="676"/>
      <c r="AH24" s="676"/>
      <c r="AI24" s="676"/>
      <c r="AJ24" s="676"/>
      <c r="AK24" s="676"/>
      <c r="AL24" s="645" t="s">
        <v>128</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128</v>
      </c>
      <c r="BP24" s="675"/>
      <c r="BQ24" s="675"/>
      <c r="BR24" s="675"/>
      <c r="BS24" s="648" t="s">
        <v>128</v>
      </c>
      <c r="BT24" s="643"/>
      <c r="BU24" s="643"/>
      <c r="BV24" s="643"/>
      <c r="BW24" s="643"/>
      <c r="BX24" s="643"/>
      <c r="BY24" s="643"/>
      <c r="BZ24" s="643"/>
      <c r="CA24" s="643"/>
      <c r="CB24" s="688"/>
      <c r="CD24" s="700" t="s">
        <v>290</v>
      </c>
      <c r="CE24" s="701"/>
      <c r="CF24" s="701"/>
      <c r="CG24" s="701"/>
      <c r="CH24" s="701"/>
      <c r="CI24" s="701"/>
      <c r="CJ24" s="701"/>
      <c r="CK24" s="701"/>
      <c r="CL24" s="701"/>
      <c r="CM24" s="701"/>
      <c r="CN24" s="701"/>
      <c r="CO24" s="701"/>
      <c r="CP24" s="701"/>
      <c r="CQ24" s="702"/>
      <c r="CR24" s="697">
        <v>24789729</v>
      </c>
      <c r="CS24" s="698"/>
      <c r="CT24" s="698"/>
      <c r="CU24" s="698"/>
      <c r="CV24" s="698"/>
      <c r="CW24" s="698"/>
      <c r="CX24" s="698"/>
      <c r="CY24" s="741"/>
      <c r="CZ24" s="742">
        <v>36.200000000000003</v>
      </c>
      <c r="DA24" s="713"/>
      <c r="DB24" s="713"/>
      <c r="DC24" s="745"/>
      <c r="DD24" s="740">
        <v>14984679</v>
      </c>
      <c r="DE24" s="698"/>
      <c r="DF24" s="698"/>
      <c r="DG24" s="698"/>
      <c r="DH24" s="698"/>
      <c r="DI24" s="698"/>
      <c r="DJ24" s="698"/>
      <c r="DK24" s="741"/>
      <c r="DL24" s="740">
        <v>14090032</v>
      </c>
      <c r="DM24" s="698"/>
      <c r="DN24" s="698"/>
      <c r="DO24" s="698"/>
      <c r="DP24" s="698"/>
      <c r="DQ24" s="698"/>
      <c r="DR24" s="698"/>
      <c r="DS24" s="698"/>
      <c r="DT24" s="698"/>
      <c r="DU24" s="698"/>
      <c r="DV24" s="741"/>
      <c r="DW24" s="742">
        <v>44.6</v>
      </c>
      <c r="DX24" s="713"/>
      <c r="DY24" s="713"/>
      <c r="DZ24" s="713"/>
      <c r="EA24" s="713"/>
      <c r="EB24" s="713"/>
      <c r="EC24" s="743"/>
    </row>
    <row r="25" spans="2:133" ht="11.25" customHeight="1">
      <c r="B25" s="639" t="s">
        <v>291</v>
      </c>
      <c r="C25" s="640"/>
      <c r="D25" s="640"/>
      <c r="E25" s="640"/>
      <c r="F25" s="640"/>
      <c r="G25" s="640"/>
      <c r="H25" s="640"/>
      <c r="I25" s="640"/>
      <c r="J25" s="640"/>
      <c r="K25" s="640"/>
      <c r="L25" s="640"/>
      <c r="M25" s="640"/>
      <c r="N25" s="640"/>
      <c r="O25" s="640"/>
      <c r="P25" s="640"/>
      <c r="Q25" s="641"/>
      <c r="R25" s="642">
        <v>1098</v>
      </c>
      <c r="S25" s="643"/>
      <c r="T25" s="643"/>
      <c r="U25" s="643"/>
      <c r="V25" s="643"/>
      <c r="W25" s="643"/>
      <c r="X25" s="643"/>
      <c r="Y25" s="644"/>
      <c r="Z25" s="675">
        <v>0</v>
      </c>
      <c r="AA25" s="675"/>
      <c r="AB25" s="675"/>
      <c r="AC25" s="675"/>
      <c r="AD25" s="676" t="s">
        <v>128</v>
      </c>
      <c r="AE25" s="676"/>
      <c r="AF25" s="676"/>
      <c r="AG25" s="676"/>
      <c r="AH25" s="676"/>
      <c r="AI25" s="676"/>
      <c r="AJ25" s="676"/>
      <c r="AK25" s="676"/>
      <c r="AL25" s="645" t="s">
        <v>175</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8"/>
      <c r="CD25" s="689" t="s">
        <v>293</v>
      </c>
      <c r="CE25" s="686"/>
      <c r="CF25" s="686"/>
      <c r="CG25" s="686"/>
      <c r="CH25" s="686"/>
      <c r="CI25" s="686"/>
      <c r="CJ25" s="686"/>
      <c r="CK25" s="686"/>
      <c r="CL25" s="686"/>
      <c r="CM25" s="686"/>
      <c r="CN25" s="686"/>
      <c r="CO25" s="686"/>
      <c r="CP25" s="686"/>
      <c r="CQ25" s="687"/>
      <c r="CR25" s="642">
        <v>7437275</v>
      </c>
      <c r="CS25" s="661"/>
      <c r="CT25" s="661"/>
      <c r="CU25" s="661"/>
      <c r="CV25" s="661"/>
      <c r="CW25" s="661"/>
      <c r="CX25" s="661"/>
      <c r="CY25" s="662"/>
      <c r="CZ25" s="645">
        <v>10.9</v>
      </c>
      <c r="DA25" s="663"/>
      <c r="DB25" s="663"/>
      <c r="DC25" s="664"/>
      <c r="DD25" s="648">
        <v>6920357</v>
      </c>
      <c r="DE25" s="661"/>
      <c r="DF25" s="661"/>
      <c r="DG25" s="661"/>
      <c r="DH25" s="661"/>
      <c r="DI25" s="661"/>
      <c r="DJ25" s="661"/>
      <c r="DK25" s="662"/>
      <c r="DL25" s="648">
        <v>6074135</v>
      </c>
      <c r="DM25" s="661"/>
      <c r="DN25" s="661"/>
      <c r="DO25" s="661"/>
      <c r="DP25" s="661"/>
      <c r="DQ25" s="661"/>
      <c r="DR25" s="661"/>
      <c r="DS25" s="661"/>
      <c r="DT25" s="661"/>
      <c r="DU25" s="661"/>
      <c r="DV25" s="662"/>
      <c r="DW25" s="645">
        <v>19.2</v>
      </c>
      <c r="DX25" s="663"/>
      <c r="DY25" s="663"/>
      <c r="DZ25" s="663"/>
      <c r="EA25" s="663"/>
      <c r="EB25" s="663"/>
      <c r="EC25" s="681"/>
    </row>
    <row r="26" spans="2:133" ht="11.25" customHeight="1">
      <c r="B26" s="639" t="s">
        <v>294</v>
      </c>
      <c r="C26" s="640"/>
      <c r="D26" s="640"/>
      <c r="E26" s="640"/>
      <c r="F26" s="640"/>
      <c r="G26" s="640"/>
      <c r="H26" s="640"/>
      <c r="I26" s="640"/>
      <c r="J26" s="640"/>
      <c r="K26" s="640"/>
      <c r="L26" s="640"/>
      <c r="M26" s="640"/>
      <c r="N26" s="640"/>
      <c r="O26" s="640"/>
      <c r="P26" s="640"/>
      <c r="Q26" s="641"/>
      <c r="R26" s="642">
        <v>31196759</v>
      </c>
      <c r="S26" s="643"/>
      <c r="T26" s="643"/>
      <c r="U26" s="643"/>
      <c r="V26" s="643"/>
      <c r="W26" s="643"/>
      <c r="X26" s="643"/>
      <c r="Y26" s="644"/>
      <c r="Z26" s="675">
        <v>44</v>
      </c>
      <c r="AA26" s="675"/>
      <c r="AB26" s="675"/>
      <c r="AC26" s="675"/>
      <c r="AD26" s="676">
        <v>29513702</v>
      </c>
      <c r="AE26" s="676"/>
      <c r="AF26" s="676"/>
      <c r="AG26" s="676"/>
      <c r="AH26" s="676"/>
      <c r="AI26" s="676"/>
      <c r="AJ26" s="676"/>
      <c r="AK26" s="676"/>
      <c r="AL26" s="645">
        <v>99.3</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175</v>
      </c>
      <c r="BH26" s="643"/>
      <c r="BI26" s="643"/>
      <c r="BJ26" s="643"/>
      <c r="BK26" s="643"/>
      <c r="BL26" s="643"/>
      <c r="BM26" s="643"/>
      <c r="BN26" s="644"/>
      <c r="BO26" s="675" t="s">
        <v>128</v>
      </c>
      <c r="BP26" s="675"/>
      <c r="BQ26" s="675"/>
      <c r="BR26" s="675"/>
      <c r="BS26" s="648" t="s">
        <v>175</v>
      </c>
      <c r="BT26" s="643"/>
      <c r="BU26" s="643"/>
      <c r="BV26" s="643"/>
      <c r="BW26" s="643"/>
      <c r="BX26" s="643"/>
      <c r="BY26" s="643"/>
      <c r="BZ26" s="643"/>
      <c r="CA26" s="643"/>
      <c r="CB26" s="688"/>
      <c r="CD26" s="689" t="s">
        <v>296</v>
      </c>
      <c r="CE26" s="686"/>
      <c r="CF26" s="686"/>
      <c r="CG26" s="686"/>
      <c r="CH26" s="686"/>
      <c r="CI26" s="686"/>
      <c r="CJ26" s="686"/>
      <c r="CK26" s="686"/>
      <c r="CL26" s="686"/>
      <c r="CM26" s="686"/>
      <c r="CN26" s="686"/>
      <c r="CO26" s="686"/>
      <c r="CP26" s="686"/>
      <c r="CQ26" s="687"/>
      <c r="CR26" s="642">
        <v>4855406</v>
      </c>
      <c r="CS26" s="643"/>
      <c r="CT26" s="643"/>
      <c r="CU26" s="643"/>
      <c r="CV26" s="643"/>
      <c r="CW26" s="643"/>
      <c r="CX26" s="643"/>
      <c r="CY26" s="644"/>
      <c r="CZ26" s="645">
        <v>7.1</v>
      </c>
      <c r="DA26" s="663"/>
      <c r="DB26" s="663"/>
      <c r="DC26" s="664"/>
      <c r="DD26" s="648">
        <v>4455618</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1"/>
    </row>
    <row r="27" spans="2:133" ht="11.25" customHeight="1">
      <c r="B27" s="639" t="s">
        <v>297</v>
      </c>
      <c r="C27" s="640"/>
      <c r="D27" s="640"/>
      <c r="E27" s="640"/>
      <c r="F27" s="640"/>
      <c r="G27" s="640"/>
      <c r="H27" s="640"/>
      <c r="I27" s="640"/>
      <c r="J27" s="640"/>
      <c r="K27" s="640"/>
      <c r="L27" s="640"/>
      <c r="M27" s="640"/>
      <c r="N27" s="640"/>
      <c r="O27" s="640"/>
      <c r="P27" s="640"/>
      <c r="Q27" s="641"/>
      <c r="R27" s="642">
        <v>23305</v>
      </c>
      <c r="S27" s="643"/>
      <c r="T27" s="643"/>
      <c r="U27" s="643"/>
      <c r="V27" s="643"/>
      <c r="W27" s="643"/>
      <c r="X27" s="643"/>
      <c r="Y27" s="644"/>
      <c r="Z27" s="675">
        <v>0</v>
      </c>
      <c r="AA27" s="675"/>
      <c r="AB27" s="675"/>
      <c r="AC27" s="675"/>
      <c r="AD27" s="676">
        <v>23305</v>
      </c>
      <c r="AE27" s="676"/>
      <c r="AF27" s="676"/>
      <c r="AG27" s="676"/>
      <c r="AH27" s="676"/>
      <c r="AI27" s="676"/>
      <c r="AJ27" s="676"/>
      <c r="AK27" s="676"/>
      <c r="AL27" s="645">
        <v>0.1</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23134014</v>
      </c>
      <c r="BH27" s="643"/>
      <c r="BI27" s="643"/>
      <c r="BJ27" s="643"/>
      <c r="BK27" s="643"/>
      <c r="BL27" s="643"/>
      <c r="BM27" s="643"/>
      <c r="BN27" s="644"/>
      <c r="BO27" s="675">
        <v>100</v>
      </c>
      <c r="BP27" s="675"/>
      <c r="BQ27" s="675"/>
      <c r="BR27" s="675"/>
      <c r="BS27" s="648">
        <v>114926</v>
      </c>
      <c r="BT27" s="643"/>
      <c r="BU27" s="643"/>
      <c r="BV27" s="643"/>
      <c r="BW27" s="643"/>
      <c r="BX27" s="643"/>
      <c r="BY27" s="643"/>
      <c r="BZ27" s="643"/>
      <c r="CA27" s="643"/>
      <c r="CB27" s="688"/>
      <c r="CD27" s="689" t="s">
        <v>299</v>
      </c>
      <c r="CE27" s="686"/>
      <c r="CF27" s="686"/>
      <c r="CG27" s="686"/>
      <c r="CH27" s="686"/>
      <c r="CI27" s="686"/>
      <c r="CJ27" s="686"/>
      <c r="CK27" s="686"/>
      <c r="CL27" s="686"/>
      <c r="CM27" s="686"/>
      <c r="CN27" s="686"/>
      <c r="CO27" s="686"/>
      <c r="CP27" s="686"/>
      <c r="CQ27" s="687"/>
      <c r="CR27" s="642">
        <v>13191859</v>
      </c>
      <c r="CS27" s="661"/>
      <c r="CT27" s="661"/>
      <c r="CU27" s="661"/>
      <c r="CV27" s="661"/>
      <c r="CW27" s="661"/>
      <c r="CX27" s="661"/>
      <c r="CY27" s="662"/>
      <c r="CZ27" s="645">
        <v>19.3</v>
      </c>
      <c r="DA27" s="663"/>
      <c r="DB27" s="663"/>
      <c r="DC27" s="664"/>
      <c r="DD27" s="648">
        <v>3911896</v>
      </c>
      <c r="DE27" s="661"/>
      <c r="DF27" s="661"/>
      <c r="DG27" s="661"/>
      <c r="DH27" s="661"/>
      <c r="DI27" s="661"/>
      <c r="DJ27" s="661"/>
      <c r="DK27" s="662"/>
      <c r="DL27" s="648">
        <v>3863559</v>
      </c>
      <c r="DM27" s="661"/>
      <c r="DN27" s="661"/>
      <c r="DO27" s="661"/>
      <c r="DP27" s="661"/>
      <c r="DQ27" s="661"/>
      <c r="DR27" s="661"/>
      <c r="DS27" s="661"/>
      <c r="DT27" s="661"/>
      <c r="DU27" s="661"/>
      <c r="DV27" s="662"/>
      <c r="DW27" s="645">
        <v>12.2</v>
      </c>
      <c r="DX27" s="663"/>
      <c r="DY27" s="663"/>
      <c r="DZ27" s="663"/>
      <c r="EA27" s="663"/>
      <c r="EB27" s="663"/>
      <c r="EC27" s="681"/>
    </row>
    <row r="28" spans="2:133" ht="11.25" customHeight="1">
      <c r="B28" s="639" t="s">
        <v>300</v>
      </c>
      <c r="C28" s="640"/>
      <c r="D28" s="640"/>
      <c r="E28" s="640"/>
      <c r="F28" s="640"/>
      <c r="G28" s="640"/>
      <c r="H28" s="640"/>
      <c r="I28" s="640"/>
      <c r="J28" s="640"/>
      <c r="K28" s="640"/>
      <c r="L28" s="640"/>
      <c r="M28" s="640"/>
      <c r="N28" s="640"/>
      <c r="O28" s="640"/>
      <c r="P28" s="640"/>
      <c r="Q28" s="641"/>
      <c r="R28" s="642">
        <v>284189</v>
      </c>
      <c r="S28" s="643"/>
      <c r="T28" s="643"/>
      <c r="U28" s="643"/>
      <c r="V28" s="643"/>
      <c r="W28" s="643"/>
      <c r="X28" s="643"/>
      <c r="Y28" s="644"/>
      <c r="Z28" s="675">
        <v>0.4</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301</v>
      </c>
      <c r="CE28" s="686"/>
      <c r="CF28" s="686"/>
      <c r="CG28" s="686"/>
      <c r="CH28" s="686"/>
      <c r="CI28" s="686"/>
      <c r="CJ28" s="686"/>
      <c r="CK28" s="686"/>
      <c r="CL28" s="686"/>
      <c r="CM28" s="686"/>
      <c r="CN28" s="686"/>
      <c r="CO28" s="686"/>
      <c r="CP28" s="686"/>
      <c r="CQ28" s="687"/>
      <c r="CR28" s="642">
        <v>4160595</v>
      </c>
      <c r="CS28" s="643"/>
      <c r="CT28" s="643"/>
      <c r="CU28" s="643"/>
      <c r="CV28" s="643"/>
      <c r="CW28" s="643"/>
      <c r="CX28" s="643"/>
      <c r="CY28" s="644"/>
      <c r="CZ28" s="645">
        <v>6.1</v>
      </c>
      <c r="DA28" s="663"/>
      <c r="DB28" s="663"/>
      <c r="DC28" s="664"/>
      <c r="DD28" s="648">
        <v>4152426</v>
      </c>
      <c r="DE28" s="643"/>
      <c r="DF28" s="643"/>
      <c r="DG28" s="643"/>
      <c r="DH28" s="643"/>
      <c r="DI28" s="643"/>
      <c r="DJ28" s="643"/>
      <c r="DK28" s="644"/>
      <c r="DL28" s="648">
        <v>4152338</v>
      </c>
      <c r="DM28" s="643"/>
      <c r="DN28" s="643"/>
      <c r="DO28" s="643"/>
      <c r="DP28" s="643"/>
      <c r="DQ28" s="643"/>
      <c r="DR28" s="643"/>
      <c r="DS28" s="643"/>
      <c r="DT28" s="643"/>
      <c r="DU28" s="643"/>
      <c r="DV28" s="644"/>
      <c r="DW28" s="645">
        <v>13.1</v>
      </c>
      <c r="DX28" s="663"/>
      <c r="DY28" s="663"/>
      <c r="DZ28" s="663"/>
      <c r="EA28" s="663"/>
      <c r="EB28" s="663"/>
      <c r="EC28" s="681"/>
    </row>
    <row r="29" spans="2:133" ht="11.25" customHeight="1">
      <c r="B29" s="639" t="s">
        <v>302</v>
      </c>
      <c r="C29" s="640"/>
      <c r="D29" s="640"/>
      <c r="E29" s="640"/>
      <c r="F29" s="640"/>
      <c r="G29" s="640"/>
      <c r="H29" s="640"/>
      <c r="I29" s="640"/>
      <c r="J29" s="640"/>
      <c r="K29" s="640"/>
      <c r="L29" s="640"/>
      <c r="M29" s="640"/>
      <c r="N29" s="640"/>
      <c r="O29" s="640"/>
      <c r="P29" s="640"/>
      <c r="Q29" s="641"/>
      <c r="R29" s="642">
        <v>235762</v>
      </c>
      <c r="S29" s="643"/>
      <c r="T29" s="643"/>
      <c r="U29" s="643"/>
      <c r="V29" s="643"/>
      <c r="W29" s="643"/>
      <c r="X29" s="643"/>
      <c r="Y29" s="644"/>
      <c r="Z29" s="675">
        <v>0.3</v>
      </c>
      <c r="AA29" s="675"/>
      <c r="AB29" s="675"/>
      <c r="AC29" s="675"/>
      <c r="AD29" s="676">
        <v>166765</v>
      </c>
      <c r="AE29" s="676"/>
      <c r="AF29" s="676"/>
      <c r="AG29" s="676"/>
      <c r="AH29" s="676"/>
      <c r="AI29" s="676"/>
      <c r="AJ29" s="676"/>
      <c r="AK29" s="676"/>
      <c r="AL29" s="645">
        <v>0.6</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9" t="s">
        <v>69</v>
      </c>
      <c r="CG29" s="686"/>
      <c r="CH29" s="686"/>
      <c r="CI29" s="686"/>
      <c r="CJ29" s="686"/>
      <c r="CK29" s="686"/>
      <c r="CL29" s="686"/>
      <c r="CM29" s="686"/>
      <c r="CN29" s="686"/>
      <c r="CO29" s="686"/>
      <c r="CP29" s="686"/>
      <c r="CQ29" s="687"/>
      <c r="CR29" s="642">
        <v>4160595</v>
      </c>
      <c r="CS29" s="661"/>
      <c r="CT29" s="661"/>
      <c r="CU29" s="661"/>
      <c r="CV29" s="661"/>
      <c r="CW29" s="661"/>
      <c r="CX29" s="661"/>
      <c r="CY29" s="662"/>
      <c r="CZ29" s="645">
        <v>6.1</v>
      </c>
      <c r="DA29" s="663"/>
      <c r="DB29" s="663"/>
      <c r="DC29" s="664"/>
      <c r="DD29" s="648">
        <v>4152426</v>
      </c>
      <c r="DE29" s="661"/>
      <c r="DF29" s="661"/>
      <c r="DG29" s="661"/>
      <c r="DH29" s="661"/>
      <c r="DI29" s="661"/>
      <c r="DJ29" s="661"/>
      <c r="DK29" s="662"/>
      <c r="DL29" s="648">
        <v>4152338</v>
      </c>
      <c r="DM29" s="661"/>
      <c r="DN29" s="661"/>
      <c r="DO29" s="661"/>
      <c r="DP29" s="661"/>
      <c r="DQ29" s="661"/>
      <c r="DR29" s="661"/>
      <c r="DS29" s="661"/>
      <c r="DT29" s="661"/>
      <c r="DU29" s="661"/>
      <c r="DV29" s="662"/>
      <c r="DW29" s="645">
        <v>13.1</v>
      </c>
      <c r="DX29" s="663"/>
      <c r="DY29" s="663"/>
      <c r="DZ29" s="663"/>
      <c r="EA29" s="663"/>
      <c r="EB29" s="663"/>
      <c r="EC29" s="681"/>
    </row>
    <row r="30" spans="2:133" ht="11.25" customHeight="1">
      <c r="B30" s="639" t="s">
        <v>304</v>
      </c>
      <c r="C30" s="640"/>
      <c r="D30" s="640"/>
      <c r="E30" s="640"/>
      <c r="F30" s="640"/>
      <c r="G30" s="640"/>
      <c r="H30" s="640"/>
      <c r="I30" s="640"/>
      <c r="J30" s="640"/>
      <c r="K30" s="640"/>
      <c r="L30" s="640"/>
      <c r="M30" s="640"/>
      <c r="N30" s="640"/>
      <c r="O30" s="640"/>
      <c r="P30" s="640"/>
      <c r="Q30" s="641"/>
      <c r="R30" s="642">
        <v>84239</v>
      </c>
      <c r="S30" s="643"/>
      <c r="T30" s="643"/>
      <c r="U30" s="643"/>
      <c r="V30" s="643"/>
      <c r="W30" s="643"/>
      <c r="X30" s="643"/>
      <c r="Y30" s="644"/>
      <c r="Z30" s="675">
        <v>0.1</v>
      </c>
      <c r="AA30" s="675"/>
      <c r="AB30" s="675"/>
      <c r="AC30" s="675"/>
      <c r="AD30" s="676">
        <v>3</v>
      </c>
      <c r="AE30" s="676"/>
      <c r="AF30" s="676"/>
      <c r="AG30" s="676"/>
      <c r="AH30" s="676"/>
      <c r="AI30" s="676"/>
      <c r="AJ30" s="676"/>
      <c r="AK30" s="676"/>
      <c r="AL30" s="645">
        <v>0</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3954608</v>
      </c>
      <c r="CS30" s="643"/>
      <c r="CT30" s="643"/>
      <c r="CU30" s="643"/>
      <c r="CV30" s="643"/>
      <c r="CW30" s="643"/>
      <c r="CX30" s="643"/>
      <c r="CY30" s="644"/>
      <c r="CZ30" s="645">
        <v>5.8</v>
      </c>
      <c r="DA30" s="663"/>
      <c r="DB30" s="663"/>
      <c r="DC30" s="664"/>
      <c r="DD30" s="648">
        <v>3946439</v>
      </c>
      <c r="DE30" s="643"/>
      <c r="DF30" s="643"/>
      <c r="DG30" s="643"/>
      <c r="DH30" s="643"/>
      <c r="DI30" s="643"/>
      <c r="DJ30" s="643"/>
      <c r="DK30" s="644"/>
      <c r="DL30" s="648">
        <v>3946351</v>
      </c>
      <c r="DM30" s="643"/>
      <c r="DN30" s="643"/>
      <c r="DO30" s="643"/>
      <c r="DP30" s="643"/>
      <c r="DQ30" s="643"/>
      <c r="DR30" s="643"/>
      <c r="DS30" s="643"/>
      <c r="DT30" s="643"/>
      <c r="DU30" s="643"/>
      <c r="DV30" s="644"/>
      <c r="DW30" s="645">
        <v>12.5</v>
      </c>
      <c r="DX30" s="663"/>
      <c r="DY30" s="663"/>
      <c r="DZ30" s="663"/>
      <c r="EA30" s="663"/>
      <c r="EB30" s="663"/>
      <c r="EC30" s="681"/>
    </row>
    <row r="31" spans="2:133" ht="11.25" customHeight="1">
      <c r="B31" s="639" t="s">
        <v>308</v>
      </c>
      <c r="C31" s="640"/>
      <c r="D31" s="640"/>
      <c r="E31" s="640"/>
      <c r="F31" s="640"/>
      <c r="G31" s="640"/>
      <c r="H31" s="640"/>
      <c r="I31" s="640"/>
      <c r="J31" s="640"/>
      <c r="K31" s="640"/>
      <c r="L31" s="640"/>
      <c r="M31" s="640"/>
      <c r="N31" s="640"/>
      <c r="O31" s="640"/>
      <c r="P31" s="640"/>
      <c r="Q31" s="641"/>
      <c r="R31" s="642">
        <v>26264715</v>
      </c>
      <c r="S31" s="643"/>
      <c r="T31" s="643"/>
      <c r="U31" s="643"/>
      <c r="V31" s="643"/>
      <c r="W31" s="643"/>
      <c r="X31" s="643"/>
      <c r="Y31" s="644"/>
      <c r="Z31" s="675">
        <v>37</v>
      </c>
      <c r="AA31" s="675"/>
      <c r="AB31" s="675"/>
      <c r="AC31" s="675"/>
      <c r="AD31" s="676" t="s">
        <v>128</v>
      </c>
      <c r="AE31" s="676"/>
      <c r="AF31" s="676"/>
      <c r="AG31" s="676"/>
      <c r="AH31" s="676"/>
      <c r="AI31" s="676"/>
      <c r="AJ31" s="676"/>
      <c r="AK31" s="676"/>
      <c r="AL31" s="645" t="s">
        <v>128</v>
      </c>
      <c r="AM31" s="646"/>
      <c r="AN31" s="646"/>
      <c r="AO31" s="677"/>
      <c r="AP31" s="716" t="s">
        <v>309</v>
      </c>
      <c r="AQ31" s="717"/>
      <c r="AR31" s="717"/>
      <c r="AS31" s="717"/>
      <c r="AT31" s="722" t="s">
        <v>310</v>
      </c>
      <c r="AU31" s="231"/>
      <c r="AV31" s="231"/>
      <c r="AW31" s="231"/>
      <c r="AX31" s="708" t="s">
        <v>187</v>
      </c>
      <c r="AY31" s="709"/>
      <c r="AZ31" s="709"/>
      <c r="BA31" s="709"/>
      <c r="BB31" s="709"/>
      <c r="BC31" s="709"/>
      <c r="BD31" s="709"/>
      <c r="BE31" s="709"/>
      <c r="BF31" s="710"/>
      <c r="BG31" s="711">
        <v>99.1</v>
      </c>
      <c r="BH31" s="712"/>
      <c r="BI31" s="712"/>
      <c r="BJ31" s="712"/>
      <c r="BK31" s="712"/>
      <c r="BL31" s="712"/>
      <c r="BM31" s="713">
        <v>97.8</v>
      </c>
      <c r="BN31" s="712"/>
      <c r="BO31" s="712"/>
      <c r="BP31" s="712"/>
      <c r="BQ31" s="714"/>
      <c r="BR31" s="711">
        <v>99.2</v>
      </c>
      <c r="BS31" s="712"/>
      <c r="BT31" s="712"/>
      <c r="BU31" s="712"/>
      <c r="BV31" s="712"/>
      <c r="BW31" s="712"/>
      <c r="BX31" s="713">
        <v>97.8</v>
      </c>
      <c r="BY31" s="712"/>
      <c r="BZ31" s="712"/>
      <c r="CA31" s="712"/>
      <c r="CB31" s="714"/>
      <c r="CD31" s="733"/>
      <c r="CE31" s="734"/>
      <c r="CF31" s="689" t="s">
        <v>311</v>
      </c>
      <c r="CG31" s="686"/>
      <c r="CH31" s="686"/>
      <c r="CI31" s="686"/>
      <c r="CJ31" s="686"/>
      <c r="CK31" s="686"/>
      <c r="CL31" s="686"/>
      <c r="CM31" s="686"/>
      <c r="CN31" s="686"/>
      <c r="CO31" s="686"/>
      <c r="CP31" s="686"/>
      <c r="CQ31" s="687"/>
      <c r="CR31" s="642">
        <v>205987</v>
      </c>
      <c r="CS31" s="661"/>
      <c r="CT31" s="661"/>
      <c r="CU31" s="661"/>
      <c r="CV31" s="661"/>
      <c r="CW31" s="661"/>
      <c r="CX31" s="661"/>
      <c r="CY31" s="662"/>
      <c r="CZ31" s="645">
        <v>0.3</v>
      </c>
      <c r="DA31" s="663"/>
      <c r="DB31" s="663"/>
      <c r="DC31" s="664"/>
      <c r="DD31" s="648">
        <v>205987</v>
      </c>
      <c r="DE31" s="661"/>
      <c r="DF31" s="661"/>
      <c r="DG31" s="661"/>
      <c r="DH31" s="661"/>
      <c r="DI31" s="661"/>
      <c r="DJ31" s="661"/>
      <c r="DK31" s="662"/>
      <c r="DL31" s="648">
        <v>205987</v>
      </c>
      <c r="DM31" s="661"/>
      <c r="DN31" s="661"/>
      <c r="DO31" s="661"/>
      <c r="DP31" s="661"/>
      <c r="DQ31" s="661"/>
      <c r="DR31" s="661"/>
      <c r="DS31" s="661"/>
      <c r="DT31" s="661"/>
      <c r="DU31" s="661"/>
      <c r="DV31" s="662"/>
      <c r="DW31" s="645">
        <v>0.7</v>
      </c>
      <c r="DX31" s="663"/>
      <c r="DY31" s="663"/>
      <c r="DZ31" s="663"/>
      <c r="EA31" s="663"/>
      <c r="EB31" s="663"/>
      <c r="EC31" s="681"/>
    </row>
    <row r="32" spans="2:133" ht="11.25" customHeight="1">
      <c r="B32" s="725" t="s">
        <v>312</v>
      </c>
      <c r="C32" s="726"/>
      <c r="D32" s="726"/>
      <c r="E32" s="726"/>
      <c r="F32" s="726"/>
      <c r="G32" s="726"/>
      <c r="H32" s="726"/>
      <c r="I32" s="726"/>
      <c r="J32" s="726"/>
      <c r="K32" s="726"/>
      <c r="L32" s="726"/>
      <c r="M32" s="726"/>
      <c r="N32" s="726"/>
      <c r="O32" s="726"/>
      <c r="P32" s="726"/>
      <c r="Q32" s="727"/>
      <c r="R32" s="642" t="s">
        <v>128</v>
      </c>
      <c r="S32" s="643"/>
      <c r="T32" s="643"/>
      <c r="U32" s="643"/>
      <c r="V32" s="643"/>
      <c r="W32" s="643"/>
      <c r="X32" s="643"/>
      <c r="Y32" s="644"/>
      <c r="Z32" s="675" t="s">
        <v>175</v>
      </c>
      <c r="AA32" s="675"/>
      <c r="AB32" s="675"/>
      <c r="AC32" s="675"/>
      <c r="AD32" s="676" t="s">
        <v>128</v>
      </c>
      <c r="AE32" s="676"/>
      <c r="AF32" s="676"/>
      <c r="AG32" s="676"/>
      <c r="AH32" s="676"/>
      <c r="AI32" s="676"/>
      <c r="AJ32" s="676"/>
      <c r="AK32" s="676"/>
      <c r="AL32" s="645" t="s">
        <v>175</v>
      </c>
      <c r="AM32" s="646"/>
      <c r="AN32" s="646"/>
      <c r="AO32" s="677"/>
      <c r="AP32" s="718"/>
      <c r="AQ32" s="719"/>
      <c r="AR32" s="719"/>
      <c r="AS32" s="719"/>
      <c r="AT32" s="723"/>
      <c r="AU32" s="230" t="s">
        <v>313</v>
      </c>
      <c r="AV32" s="230"/>
      <c r="AW32" s="230"/>
      <c r="AX32" s="639" t="s">
        <v>314</v>
      </c>
      <c r="AY32" s="640"/>
      <c r="AZ32" s="640"/>
      <c r="BA32" s="640"/>
      <c r="BB32" s="640"/>
      <c r="BC32" s="640"/>
      <c r="BD32" s="640"/>
      <c r="BE32" s="640"/>
      <c r="BF32" s="641"/>
      <c r="BG32" s="715">
        <v>98.9</v>
      </c>
      <c r="BH32" s="661"/>
      <c r="BI32" s="661"/>
      <c r="BJ32" s="661"/>
      <c r="BK32" s="661"/>
      <c r="BL32" s="661"/>
      <c r="BM32" s="646">
        <v>97.3</v>
      </c>
      <c r="BN32" s="707"/>
      <c r="BO32" s="707"/>
      <c r="BP32" s="707"/>
      <c r="BQ32" s="685"/>
      <c r="BR32" s="715">
        <v>99</v>
      </c>
      <c r="BS32" s="661"/>
      <c r="BT32" s="661"/>
      <c r="BU32" s="661"/>
      <c r="BV32" s="661"/>
      <c r="BW32" s="661"/>
      <c r="BX32" s="646">
        <v>97.3</v>
      </c>
      <c r="BY32" s="707"/>
      <c r="BZ32" s="707"/>
      <c r="CA32" s="707"/>
      <c r="CB32" s="685"/>
      <c r="CD32" s="735"/>
      <c r="CE32" s="736"/>
      <c r="CF32" s="689" t="s">
        <v>315</v>
      </c>
      <c r="CG32" s="686"/>
      <c r="CH32" s="686"/>
      <c r="CI32" s="686"/>
      <c r="CJ32" s="686"/>
      <c r="CK32" s="686"/>
      <c r="CL32" s="686"/>
      <c r="CM32" s="686"/>
      <c r="CN32" s="686"/>
      <c r="CO32" s="686"/>
      <c r="CP32" s="686"/>
      <c r="CQ32" s="687"/>
      <c r="CR32" s="642" t="s">
        <v>128</v>
      </c>
      <c r="CS32" s="643"/>
      <c r="CT32" s="643"/>
      <c r="CU32" s="643"/>
      <c r="CV32" s="643"/>
      <c r="CW32" s="643"/>
      <c r="CX32" s="643"/>
      <c r="CY32" s="644"/>
      <c r="CZ32" s="645" t="s">
        <v>128</v>
      </c>
      <c r="DA32" s="663"/>
      <c r="DB32" s="663"/>
      <c r="DC32" s="664"/>
      <c r="DD32" s="648" t="s">
        <v>175</v>
      </c>
      <c r="DE32" s="643"/>
      <c r="DF32" s="643"/>
      <c r="DG32" s="643"/>
      <c r="DH32" s="643"/>
      <c r="DI32" s="643"/>
      <c r="DJ32" s="643"/>
      <c r="DK32" s="644"/>
      <c r="DL32" s="648" t="s">
        <v>128</v>
      </c>
      <c r="DM32" s="643"/>
      <c r="DN32" s="643"/>
      <c r="DO32" s="643"/>
      <c r="DP32" s="643"/>
      <c r="DQ32" s="643"/>
      <c r="DR32" s="643"/>
      <c r="DS32" s="643"/>
      <c r="DT32" s="643"/>
      <c r="DU32" s="643"/>
      <c r="DV32" s="644"/>
      <c r="DW32" s="645" t="s">
        <v>175</v>
      </c>
      <c r="DX32" s="663"/>
      <c r="DY32" s="663"/>
      <c r="DZ32" s="663"/>
      <c r="EA32" s="663"/>
      <c r="EB32" s="663"/>
      <c r="EC32" s="681"/>
    </row>
    <row r="33" spans="2:133" ht="11.25" customHeight="1">
      <c r="B33" s="639" t="s">
        <v>316</v>
      </c>
      <c r="C33" s="640"/>
      <c r="D33" s="640"/>
      <c r="E33" s="640"/>
      <c r="F33" s="640"/>
      <c r="G33" s="640"/>
      <c r="H33" s="640"/>
      <c r="I33" s="640"/>
      <c r="J33" s="640"/>
      <c r="K33" s="640"/>
      <c r="L33" s="640"/>
      <c r="M33" s="640"/>
      <c r="N33" s="640"/>
      <c r="O33" s="640"/>
      <c r="P33" s="640"/>
      <c r="Q33" s="641"/>
      <c r="R33" s="642">
        <v>3786336</v>
      </c>
      <c r="S33" s="643"/>
      <c r="T33" s="643"/>
      <c r="U33" s="643"/>
      <c r="V33" s="643"/>
      <c r="W33" s="643"/>
      <c r="X33" s="643"/>
      <c r="Y33" s="644"/>
      <c r="Z33" s="675">
        <v>5.3</v>
      </c>
      <c r="AA33" s="675"/>
      <c r="AB33" s="675"/>
      <c r="AC33" s="675"/>
      <c r="AD33" s="676" t="s">
        <v>128</v>
      </c>
      <c r="AE33" s="676"/>
      <c r="AF33" s="676"/>
      <c r="AG33" s="676"/>
      <c r="AH33" s="676"/>
      <c r="AI33" s="676"/>
      <c r="AJ33" s="676"/>
      <c r="AK33" s="676"/>
      <c r="AL33" s="645" t="s">
        <v>128</v>
      </c>
      <c r="AM33" s="646"/>
      <c r="AN33" s="646"/>
      <c r="AO33" s="677"/>
      <c r="AP33" s="720"/>
      <c r="AQ33" s="721"/>
      <c r="AR33" s="721"/>
      <c r="AS33" s="721"/>
      <c r="AT33" s="724"/>
      <c r="AU33" s="232"/>
      <c r="AV33" s="232"/>
      <c r="AW33" s="232"/>
      <c r="AX33" s="623" t="s">
        <v>317</v>
      </c>
      <c r="AY33" s="624"/>
      <c r="AZ33" s="624"/>
      <c r="BA33" s="624"/>
      <c r="BB33" s="624"/>
      <c r="BC33" s="624"/>
      <c r="BD33" s="624"/>
      <c r="BE33" s="624"/>
      <c r="BF33" s="625"/>
      <c r="BG33" s="706">
        <v>99.1</v>
      </c>
      <c r="BH33" s="627"/>
      <c r="BI33" s="627"/>
      <c r="BJ33" s="627"/>
      <c r="BK33" s="627"/>
      <c r="BL33" s="627"/>
      <c r="BM33" s="669">
        <v>98.1</v>
      </c>
      <c r="BN33" s="627"/>
      <c r="BO33" s="627"/>
      <c r="BP33" s="627"/>
      <c r="BQ33" s="671"/>
      <c r="BR33" s="706">
        <v>99.3</v>
      </c>
      <c r="BS33" s="627"/>
      <c r="BT33" s="627"/>
      <c r="BU33" s="627"/>
      <c r="BV33" s="627"/>
      <c r="BW33" s="627"/>
      <c r="BX33" s="669">
        <v>98.1</v>
      </c>
      <c r="BY33" s="627"/>
      <c r="BZ33" s="627"/>
      <c r="CA33" s="627"/>
      <c r="CB33" s="671"/>
      <c r="CD33" s="689" t="s">
        <v>318</v>
      </c>
      <c r="CE33" s="686"/>
      <c r="CF33" s="686"/>
      <c r="CG33" s="686"/>
      <c r="CH33" s="686"/>
      <c r="CI33" s="686"/>
      <c r="CJ33" s="686"/>
      <c r="CK33" s="686"/>
      <c r="CL33" s="686"/>
      <c r="CM33" s="686"/>
      <c r="CN33" s="686"/>
      <c r="CO33" s="686"/>
      <c r="CP33" s="686"/>
      <c r="CQ33" s="687"/>
      <c r="CR33" s="642">
        <v>38103525</v>
      </c>
      <c r="CS33" s="661"/>
      <c r="CT33" s="661"/>
      <c r="CU33" s="661"/>
      <c r="CV33" s="661"/>
      <c r="CW33" s="661"/>
      <c r="CX33" s="661"/>
      <c r="CY33" s="662"/>
      <c r="CZ33" s="645">
        <v>55.6</v>
      </c>
      <c r="DA33" s="663"/>
      <c r="DB33" s="663"/>
      <c r="DC33" s="664"/>
      <c r="DD33" s="648">
        <v>19297998</v>
      </c>
      <c r="DE33" s="661"/>
      <c r="DF33" s="661"/>
      <c r="DG33" s="661"/>
      <c r="DH33" s="661"/>
      <c r="DI33" s="661"/>
      <c r="DJ33" s="661"/>
      <c r="DK33" s="662"/>
      <c r="DL33" s="648">
        <v>14175266</v>
      </c>
      <c r="DM33" s="661"/>
      <c r="DN33" s="661"/>
      <c r="DO33" s="661"/>
      <c r="DP33" s="661"/>
      <c r="DQ33" s="661"/>
      <c r="DR33" s="661"/>
      <c r="DS33" s="661"/>
      <c r="DT33" s="661"/>
      <c r="DU33" s="661"/>
      <c r="DV33" s="662"/>
      <c r="DW33" s="645">
        <v>44.9</v>
      </c>
      <c r="DX33" s="663"/>
      <c r="DY33" s="663"/>
      <c r="DZ33" s="663"/>
      <c r="EA33" s="663"/>
      <c r="EB33" s="663"/>
      <c r="EC33" s="681"/>
    </row>
    <row r="34" spans="2:133" ht="11.25" customHeight="1">
      <c r="B34" s="639" t="s">
        <v>319</v>
      </c>
      <c r="C34" s="640"/>
      <c r="D34" s="640"/>
      <c r="E34" s="640"/>
      <c r="F34" s="640"/>
      <c r="G34" s="640"/>
      <c r="H34" s="640"/>
      <c r="I34" s="640"/>
      <c r="J34" s="640"/>
      <c r="K34" s="640"/>
      <c r="L34" s="640"/>
      <c r="M34" s="640"/>
      <c r="N34" s="640"/>
      <c r="O34" s="640"/>
      <c r="P34" s="640"/>
      <c r="Q34" s="641"/>
      <c r="R34" s="642">
        <v>21857</v>
      </c>
      <c r="S34" s="643"/>
      <c r="T34" s="643"/>
      <c r="U34" s="643"/>
      <c r="V34" s="643"/>
      <c r="W34" s="643"/>
      <c r="X34" s="643"/>
      <c r="Y34" s="644"/>
      <c r="Z34" s="675">
        <v>0</v>
      </c>
      <c r="AA34" s="675"/>
      <c r="AB34" s="675"/>
      <c r="AC34" s="675"/>
      <c r="AD34" s="676" t="s">
        <v>128</v>
      </c>
      <c r="AE34" s="676"/>
      <c r="AF34" s="676"/>
      <c r="AG34" s="676"/>
      <c r="AH34" s="676"/>
      <c r="AI34" s="676"/>
      <c r="AJ34" s="676"/>
      <c r="AK34" s="676"/>
      <c r="AL34" s="645" t="s">
        <v>128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8285228</v>
      </c>
      <c r="CS34" s="643"/>
      <c r="CT34" s="643"/>
      <c r="CU34" s="643"/>
      <c r="CV34" s="643"/>
      <c r="CW34" s="643"/>
      <c r="CX34" s="643"/>
      <c r="CY34" s="644"/>
      <c r="CZ34" s="645">
        <v>12.1</v>
      </c>
      <c r="DA34" s="663"/>
      <c r="DB34" s="663"/>
      <c r="DC34" s="664"/>
      <c r="DD34" s="648">
        <v>6360356</v>
      </c>
      <c r="DE34" s="643"/>
      <c r="DF34" s="643"/>
      <c r="DG34" s="643"/>
      <c r="DH34" s="643"/>
      <c r="DI34" s="643"/>
      <c r="DJ34" s="643"/>
      <c r="DK34" s="644"/>
      <c r="DL34" s="648">
        <v>5028311</v>
      </c>
      <c r="DM34" s="643"/>
      <c r="DN34" s="643"/>
      <c r="DO34" s="643"/>
      <c r="DP34" s="643"/>
      <c r="DQ34" s="643"/>
      <c r="DR34" s="643"/>
      <c r="DS34" s="643"/>
      <c r="DT34" s="643"/>
      <c r="DU34" s="643"/>
      <c r="DV34" s="644"/>
      <c r="DW34" s="645">
        <v>15.9</v>
      </c>
      <c r="DX34" s="663"/>
      <c r="DY34" s="663"/>
      <c r="DZ34" s="663"/>
      <c r="EA34" s="663"/>
      <c r="EB34" s="663"/>
      <c r="EC34" s="681"/>
    </row>
    <row r="35" spans="2:133" ht="11.25" customHeight="1">
      <c r="B35" s="639" t="s">
        <v>321</v>
      </c>
      <c r="C35" s="640"/>
      <c r="D35" s="640"/>
      <c r="E35" s="640"/>
      <c r="F35" s="640"/>
      <c r="G35" s="640"/>
      <c r="H35" s="640"/>
      <c r="I35" s="640"/>
      <c r="J35" s="640"/>
      <c r="K35" s="640"/>
      <c r="L35" s="640"/>
      <c r="M35" s="640"/>
      <c r="N35" s="640"/>
      <c r="O35" s="640"/>
      <c r="P35" s="640"/>
      <c r="Q35" s="641"/>
      <c r="R35" s="642">
        <v>32372</v>
      </c>
      <c r="S35" s="643"/>
      <c r="T35" s="643"/>
      <c r="U35" s="643"/>
      <c r="V35" s="643"/>
      <c r="W35" s="643"/>
      <c r="X35" s="643"/>
      <c r="Y35" s="644"/>
      <c r="Z35" s="675">
        <v>0</v>
      </c>
      <c r="AA35" s="675"/>
      <c r="AB35" s="675"/>
      <c r="AC35" s="675"/>
      <c r="AD35" s="676" t="s">
        <v>175</v>
      </c>
      <c r="AE35" s="676"/>
      <c r="AF35" s="676"/>
      <c r="AG35" s="676"/>
      <c r="AH35" s="676"/>
      <c r="AI35" s="676"/>
      <c r="AJ35" s="676"/>
      <c r="AK35" s="676"/>
      <c r="AL35" s="645" t="s">
        <v>128</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221609</v>
      </c>
      <c r="CS35" s="661"/>
      <c r="CT35" s="661"/>
      <c r="CU35" s="661"/>
      <c r="CV35" s="661"/>
      <c r="CW35" s="661"/>
      <c r="CX35" s="661"/>
      <c r="CY35" s="662"/>
      <c r="CZ35" s="645">
        <v>0.3</v>
      </c>
      <c r="DA35" s="663"/>
      <c r="DB35" s="663"/>
      <c r="DC35" s="664"/>
      <c r="DD35" s="648">
        <v>206232</v>
      </c>
      <c r="DE35" s="661"/>
      <c r="DF35" s="661"/>
      <c r="DG35" s="661"/>
      <c r="DH35" s="661"/>
      <c r="DI35" s="661"/>
      <c r="DJ35" s="661"/>
      <c r="DK35" s="662"/>
      <c r="DL35" s="648">
        <v>206232</v>
      </c>
      <c r="DM35" s="661"/>
      <c r="DN35" s="661"/>
      <c r="DO35" s="661"/>
      <c r="DP35" s="661"/>
      <c r="DQ35" s="661"/>
      <c r="DR35" s="661"/>
      <c r="DS35" s="661"/>
      <c r="DT35" s="661"/>
      <c r="DU35" s="661"/>
      <c r="DV35" s="662"/>
      <c r="DW35" s="645">
        <v>0.7</v>
      </c>
      <c r="DX35" s="663"/>
      <c r="DY35" s="663"/>
      <c r="DZ35" s="663"/>
      <c r="EA35" s="663"/>
      <c r="EB35" s="663"/>
      <c r="EC35" s="681"/>
    </row>
    <row r="36" spans="2:133" ht="11.25" customHeight="1">
      <c r="B36" s="639" t="s">
        <v>325</v>
      </c>
      <c r="C36" s="640"/>
      <c r="D36" s="640"/>
      <c r="E36" s="640"/>
      <c r="F36" s="640"/>
      <c r="G36" s="640"/>
      <c r="H36" s="640"/>
      <c r="I36" s="640"/>
      <c r="J36" s="640"/>
      <c r="K36" s="640"/>
      <c r="L36" s="640"/>
      <c r="M36" s="640"/>
      <c r="N36" s="640"/>
      <c r="O36" s="640"/>
      <c r="P36" s="640"/>
      <c r="Q36" s="641"/>
      <c r="R36" s="642">
        <v>2079223</v>
      </c>
      <c r="S36" s="643"/>
      <c r="T36" s="643"/>
      <c r="U36" s="643"/>
      <c r="V36" s="643"/>
      <c r="W36" s="643"/>
      <c r="X36" s="643"/>
      <c r="Y36" s="644"/>
      <c r="Z36" s="675">
        <v>2.9</v>
      </c>
      <c r="AA36" s="675"/>
      <c r="AB36" s="675"/>
      <c r="AC36" s="675"/>
      <c r="AD36" s="676" t="s">
        <v>175</v>
      </c>
      <c r="AE36" s="676"/>
      <c r="AF36" s="676"/>
      <c r="AG36" s="676"/>
      <c r="AH36" s="676"/>
      <c r="AI36" s="676"/>
      <c r="AJ36" s="676"/>
      <c r="AK36" s="676"/>
      <c r="AL36" s="645" t="s">
        <v>128</v>
      </c>
      <c r="AM36" s="646"/>
      <c r="AN36" s="646"/>
      <c r="AO36" s="677"/>
      <c r="AP36" s="235"/>
      <c r="AQ36" s="694" t="s">
        <v>326</v>
      </c>
      <c r="AR36" s="695"/>
      <c r="AS36" s="695"/>
      <c r="AT36" s="695"/>
      <c r="AU36" s="695"/>
      <c r="AV36" s="695"/>
      <c r="AW36" s="695"/>
      <c r="AX36" s="695"/>
      <c r="AY36" s="696"/>
      <c r="AZ36" s="697">
        <v>6497390</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284355</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23992121</v>
      </c>
      <c r="CS36" s="643"/>
      <c r="CT36" s="643"/>
      <c r="CU36" s="643"/>
      <c r="CV36" s="643"/>
      <c r="CW36" s="643"/>
      <c r="CX36" s="643"/>
      <c r="CY36" s="644"/>
      <c r="CZ36" s="645">
        <v>35</v>
      </c>
      <c r="DA36" s="663"/>
      <c r="DB36" s="663"/>
      <c r="DC36" s="664"/>
      <c r="DD36" s="648">
        <v>8034015</v>
      </c>
      <c r="DE36" s="643"/>
      <c r="DF36" s="643"/>
      <c r="DG36" s="643"/>
      <c r="DH36" s="643"/>
      <c r="DI36" s="643"/>
      <c r="DJ36" s="643"/>
      <c r="DK36" s="644"/>
      <c r="DL36" s="648">
        <v>5275914</v>
      </c>
      <c r="DM36" s="643"/>
      <c r="DN36" s="643"/>
      <c r="DO36" s="643"/>
      <c r="DP36" s="643"/>
      <c r="DQ36" s="643"/>
      <c r="DR36" s="643"/>
      <c r="DS36" s="643"/>
      <c r="DT36" s="643"/>
      <c r="DU36" s="643"/>
      <c r="DV36" s="644"/>
      <c r="DW36" s="645">
        <v>16.7</v>
      </c>
      <c r="DX36" s="663"/>
      <c r="DY36" s="663"/>
      <c r="DZ36" s="663"/>
      <c r="EA36" s="663"/>
      <c r="EB36" s="663"/>
      <c r="EC36" s="681"/>
    </row>
    <row r="37" spans="2:133" ht="11.25" customHeight="1">
      <c r="B37" s="639" t="s">
        <v>329</v>
      </c>
      <c r="C37" s="640"/>
      <c r="D37" s="640"/>
      <c r="E37" s="640"/>
      <c r="F37" s="640"/>
      <c r="G37" s="640"/>
      <c r="H37" s="640"/>
      <c r="I37" s="640"/>
      <c r="J37" s="640"/>
      <c r="K37" s="640"/>
      <c r="L37" s="640"/>
      <c r="M37" s="640"/>
      <c r="N37" s="640"/>
      <c r="O37" s="640"/>
      <c r="P37" s="640"/>
      <c r="Q37" s="641"/>
      <c r="R37" s="642">
        <v>1367766</v>
      </c>
      <c r="S37" s="643"/>
      <c r="T37" s="643"/>
      <c r="U37" s="643"/>
      <c r="V37" s="643"/>
      <c r="W37" s="643"/>
      <c r="X37" s="643"/>
      <c r="Y37" s="644"/>
      <c r="Z37" s="675">
        <v>1.9</v>
      </c>
      <c r="AA37" s="675"/>
      <c r="AB37" s="675"/>
      <c r="AC37" s="675"/>
      <c r="AD37" s="676" t="s">
        <v>128</v>
      </c>
      <c r="AE37" s="676"/>
      <c r="AF37" s="676"/>
      <c r="AG37" s="676"/>
      <c r="AH37" s="676"/>
      <c r="AI37" s="676"/>
      <c r="AJ37" s="676"/>
      <c r="AK37" s="676"/>
      <c r="AL37" s="645" t="s">
        <v>175</v>
      </c>
      <c r="AM37" s="646"/>
      <c r="AN37" s="646"/>
      <c r="AO37" s="677"/>
      <c r="AQ37" s="682" t="s">
        <v>330</v>
      </c>
      <c r="AR37" s="683"/>
      <c r="AS37" s="683"/>
      <c r="AT37" s="683"/>
      <c r="AU37" s="683"/>
      <c r="AV37" s="683"/>
      <c r="AW37" s="683"/>
      <c r="AX37" s="683"/>
      <c r="AY37" s="684"/>
      <c r="AZ37" s="642">
        <v>1960744</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235385</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4696227</v>
      </c>
      <c r="CS37" s="661"/>
      <c r="CT37" s="661"/>
      <c r="CU37" s="661"/>
      <c r="CV37" s="661"/>
      <c r="CW37" s="661"/>
      <c r="CX37" s="661"/>
      <c r="CY37" s="662"/>
      <c r="CZ37" s="645">
        <v>6.9</v>
      </c>
      <c r="DA37" s="663"/>
      <c r="DB37" s="663"/>
      <c r="DC37" s="664"/>
      <c r="DD37" s="648">
        <v>4695322</v>
      </c>
      <c r="DE37" s="661"/>
      <c r="DF37" s="661"/>
      <c r="DG37" s="661"/>
      <c r="DH37" s="661"/>
      <c r="DI37" s="661"/>
      <c r="DJ37" s="661"/>
      <c r="DK37" s="662"/>
      <c r="DL37" s="648">
        <v>4177447</v>
      </c>
      <c r="DM37" s="661"/>
      <c r="DN37" s="661"/>
      <c r="DO37" s="661"/>
      <c r="DP37" s="661"/>
      <c r="DQ37" s="661"/>
      <c r="DR37" s="661"/>
      <c r="DS37" s="661"/>
      <c r="DT37" s="661"/>
      <c r="DU37" s="661"/>
      <c r="DV37" s="662"/>
      <c r="DW37" s="645">
        <v>13.2</v>
      </c>
      <c r="DX37" s="663"/>
      <c r="DY37" s="663"/>
      <c r="DZ37" s="663"/>
      <c r="EA37" s="663"/>
      <c r="EB37" s="663"/>
      <c r="EC37" s="681"/>
    </row>
    <row r="38" spans="2:133" ht="11.25" customHeight="1">
      <c r="B38" s="639" t="s">
        <v>333</v>
      </c>
      <c r="C38" s="640"/>
      <c r="D38" s="640"/>
      <c r="E38" s="640"/>
      <c r="F38" s="640"/>
      <c r="G38" s="640"/>
      <c r="H38" s="640"/>
      <c r="I38" s="640"/>
      <c r="J38" s="640"/>
      <c r="K38" s="640"/>
      <c r="L38" s="640"/>
      <c r="M38" s="640"/>
      <c r="N38" s="640"/>
      <c r="O38" s="640"/>
      <c r="P38" s="640"/>
      <c r="Q38" s="641"/>
      <c r="R38" s="642">
        <v>940317</v>
      </c>
      <c r="S38" s="643"/>
      <c r="T38" s="643"/>
      <c r="U38" s="643"/>
      <c r="V38" s="643"/>
      <c r="W38" s="643"/>
      <c r="X38" s="643"/>
      <c r="Y38" s="644"/>
      <c r="Z38" s="675">
        <v>1.3</v>
      </c>
      <c r="AA38" s="675"/>
      <c r="AB38" s="675"/>
      <c r="AC38" s="675"/>
      <c r="AD38" s="676">
        <v>15335</v>
      </c>
      <c r="AE38" s="676"/>
      <c r="AF38" s="676"/>
      <c r="AG38" s="676"/>
      <c r="AH38" s="676"/>
      <c r="AI38" s="676"/>
      <c r="AJ38" s="676"/>
      <c r="AK38" s="676"/>
      <c r="AL38" s="645">
        <v>0.1</v>
      </c>
      <c r="AM38" s="646"/>
      <c r="AN38" s="646"/>
      <c r="AO38" s="677"/>
      <c r="AQ38" s="682" t="s">
        <v>334</v>
      </c>
      <c r="AR38" s="683"/>
      <c r="AS38" s="683"/>
      <c r="AT38" s="683"/>
      <c r="AU38" s="683"/>
      <c r="AV38" s="683"/>
      <c r="AW38" s="683"/>
      <c r="AX38" s="683"/>
      <c r="AY38" s="684"/>
      <c r="AZ38" s="642">
        <v>18461</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21967</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4934262</v>
      </c>
      <c r="CS38" s="643"/>
      <c r="CT38" s="643"/>
      <c r="CU38" s="643"/>
      <c r="CV38" s="643"/>
      <c r="CW38" s="643"/>
      <c r="CX38" s="643"/>
      <c r="CY38" s="644"/>
      <c r="CZ38" s="645">
        <v>7.2</v>
      </c>
      <c r="DA38" s="663"/>
      <c r="DB38" s="663"/>
      <c r="DC38" s="664"/>
      <c r="DD38" s="648">
        <v>4166478</v>
      </c>
      <c r="DE38" s="643"/>
      <c r="DF38" s="643"/>
      <c r="DG38" s="643"/>
      <c r="DH38" s="643"/>
      <c r="DI38" s="643"/>
      <c r="DJ38" s="643"/>
      <c r="DK38" s="644"/>
      <c r="DL38" s="648">
        <v>3664809</v>
      </c>
      <c r="DM38" s="643"/>
      <c r="DN38" s="643"/>
      <c r="DO38" s="643"/>
      <c r="DP38" s="643"/>
      <c r="DQ38" s="643"/>
      <c r="DR38" s="643"/>
      <c r="DS38" s="643"/>
      <c r="DT38" s="643"/>
      <c r="DU38" s="643"/>
      <c r="DV38" s="644"/>
      <c r="DW38" s="645">
        <v>11.6</v>
      </c>
      <c r="DX38" s="663"/>
      <c r="DY38" s="663"/>
      <c r="DZ38" s="663"/>
      <c r="EA38" s="663"/>
      <c r="EB38" s="663"/>
      <c r="EC38" s="681"/>
    </row>
    <row r="39" spans="2:133" ht="11.25" customHeight="1">
      <c r="B39" s="639" t="s">
        <v>337</v>
      </c>
      <c r="C39" s="640"/>
      <c r="D39" s="640"/>
      <c r="E39" s="640"/>
      <c r="F39" s="640"/>
      <c r="G39" s="640"/>
      <c r="H39" s="640"/>
      <c r="I39" s="640"/>
      <c r="J39" s="640"/>
      <c r="K39" s="640"/>
      <c r="L39" s="640"/>
      <c r="M39" s="640"/>
      <c r="N39" s="640"/>
      <c r="O39" s="640"/>
      <c r="P39" s="640"/>
      <c r="Q39" s="641"/>
      <c r="R39" s="642">
        <v>4657599</v>
      </c>
      <c r="S39" s="643"/>
      <c r="T39" s="643"/>
      <c r="U39" s="643"/>
      <c r="V39" s="643"/>
      <c r="W39" s="643"/>
      <c r="X39" s="643"/>
      <c r="Y39" s="644"/>
      <c r="Z39" s="675">
        <v>6.6</v>
      </c>
      <c r="AA39" s="675"/>
      <c r="AB39" s="675"/>
      <c r="AC39" s="675"/>
      <c r="AD39" s="676" t="s">
        <v>175</v>
      </c>
      <c r="AE39" s="676"/>
      <c r="AF39" s="676"/>
      <c r="AG39" s="676"/>
      <c r="AH39" s="676"/>
      <c r="AI39" s="676"/>
      <c r="AJ39" s="676"/>
      <c r="AK39" s="676"/>
      <c r="AL39" s="645" t="s">
        <v>128</v>
      </c>
      <c r="AM39" s="646"/>
      <c r="AN39" s="646"/>
      <c r="AO39" s="677"/>
      <c r="AQ39" s="682" t="s">
        <v>338</v>
      </c>
      <c r="AR39" s="683"/>
      <c r="AS39" s="683"/>
      <c r="AT39" s="683"/>
      <c r="AU39" s="683"/>
      <c r="AV39" s="683"/>
      <c r="AW39" s="683"/>
      <c r="AX39" s="683"/>
      <c r="AY39" s="684"/>
      <c r="AZ39" s="642" t="s">
        <v>128</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34166</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661404</v>
      </c>
      <c r="CS39" s="661"/>
      <c r="CT39" s="661"/>
      <c r="CU39" s="661"/>
      <c r="CV39" s="661"/>
      <c r="CW39" s="661"/>
      <c r="CX39" s="661"/>
      <c r="CY39" s="662"/>
      <c r="CZ39" s="645">
        <v>1</v>
      </c>
      <c r="DA39" s="663"/>
      <c r="DB39" s="663"/>
      <c r="DC39" s="664"/>
      <c r="DD39" s="648">
        <v>530917</v>
      </c>
      <c r="DE39" s="661"/>
      <c r="DF39" s="661"/>
      <c r="DG39" s="661"/>
      <c r="DH39" s="661"/>
      <c r="DI39" s="661"/>
      <c r="DJ39" s="661"/>
      <c r="DK39" s="662"/>
      <c r="DL39" s="648" t="s">
        <v>128</v>
      </c>
      <c r="DM39" s="661"/>
      <c r="DN39" s="661"/>
      <c r="DO39" s="661"/>
      <c r="DP39" s="661"/>
      <c r="DQ39" s="661"/>
      <c r="DR39" s="661"/>
      <c r="DS39" s="661"/>
      <c r="DT39" s="661"/>
      <c r="DU39" s="661"/>
      <c r="DV39" s="662"/>
      <c r="DW39" s="645" t="s">
        <v>175</v>
      </c>
      <c r="DX39" s="663"/>
      <c r="DY39" s="663"/>
      <c r="DZ39" s="663"/>
      <c r="EA39" s="663"/>
      <c r="EB39" s="663"/>
      <c r="EC39" s="681"/>
    </row>
    <row r="40" spans="2:133" ht="11.25" customHeight="1">
      <c r="B40" s="639" t="s">
        <v>341</v>
      </c>
      <c r="C40" s="640"/>
      <c r="D40" s="640"/>
      <c r="E40" s="640"/>
      <c r="F40" s="640"/>
      <c r="G40" s="640"/>
      <c r="H40" s="640"/>
      <c r="I40" s="640"/>
      <c r="J40" s="640"/>
      <c r="K40" s="640"/>
      <c r="L40" s="640"/>
      <c r="M40" s="640"/>
      <c r="N40" s="640"/>
      <c r="O40" s="640"/>
      <c r="P40" s="640"/>
      <c r="Q40" s="641"/>
      <c r="R40" s="642" t="s">
        <v>175</v>
      </c>
      <c r="S40" s="643"/>
      <c r="T40" s="643"/>
      <c r="U40" s="643"/>
      <c r="V40" s="643"/>
      <c r="W40" s="643"/>
      <c r="X40" s="643"/>
      <c r="Y40" s="644"/>
      <c r="Z40" s="675" t="s">
        <v>175</v>
      </c>
      <c r="AA40" s="675"/>
      <c r="AB40" s="675"/>
      <c r="AC40" s="675"/>
      <c r="AD40" s="676" t="s">
        <v>175</v>
      </c>
      <c r="AE40" s="676"/>
      <c r="AF40" s="676"/>
      <c r="AG40" s="676"/>
      <c r="AH40" s="676"/>
      <c r="AI40" s="676"/>
      <c r="AJ40" s="676"/>
      <c r="AK40" s="676"/>
      <c r="AL40" s="645" t="s">
        <v>128</v>
      </c>
      <c r="AM40" s="646"/>
      <c r="AN40" s="646"/>
      <c r="AO40" s="677"/>
      <c r="AQ40" s="682" t="s">
        <v>342</v>
      </c>
      <c r="AR40" s="683"/>
      <c r="AS40" s="683"/>
      <c r="AT40" s="683"/>
      <c r="AU40" s="683"/>
      <c r="AV40" s="683"/>
      <c r="AW40" s="683"/>
      <c r="AX40" s="683"/>
      <c r="AY40" s="684"/>
      <c r="AZ40" s="642" t="s">
        <v>128</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91</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v>8901</v>
      </c>
      <c r="CS40" s="643"/>
      <c r="CT40" s="643"/>
      <c r="CU40" s="643"/>
      <c r="CV40" s="643"/>
      <c r="CW40" s="643"/>
      <c r="CX40" s="643"/>
      <c r="CY40" s="644"/>
      <c r="CZ40" s="645">
        <v>0</v>
      </c>
      <c r="DA40" s="663"/>
      <c r="DB40" s="663"/>
      <c r="DC40" s="664"/>
      <c r="DD40" s="648" t="s">
        <v>128</v>
      </c>
      <c r="DE40" s="643"/>
      <c r="DF40" s="643"/>
      <c r="DG40" s="643"/>
      <c r="DH40" s="643"/>
      <c r="DI40" s="643"/>
      <c r="DJ40" s="643"/>
      <c r="DK40" s="644"/>
      <c r="DL40" s="648" t="s">
        <v>175</v>
      </c>
      <c r="DM40" s="643"/>
      <c r="DN40" s="643"/>
      <c r="DO40" s="643"/>
      <c r="DP40" s="643"/>
      <c r="DQ40" s="643"/>
      <c r="DR40" s="643"/>
      <c r="DS40" s="643"/>
      <c r="DT40" s="643"/>
      <c r="DU40" s="643"/>
      <c r="DV40" s="644"/>
      <c r="DW40" s="645" t="s">
        <v>128</v>
      </c>
      <c r="DX40" s="663"/>
      <c r="DY40" s="663"/>
      <c r="DZ40" s="663"/>
      <c r="EA40" s="663"/>
      <c r="EB40" s="663"/>
      <c r="EC40" s="681"/>
    </row>
    <row r="41" spans="2:133" ht="11.25" customHeight="1">
      <c r="B41" s="639" t="s">
        <v>346</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175</v>
      </c>
      <c r="AE41" s="676"/>
      <c r="AF41" s="676"/>
      <c r="AG41" s="676"/>
      <c r="AH41" s="676"/>
      <c r="AI41" s="676"/>
      <c r="AJ41" s="676"/>
      <c r="AK41" s="676"/>
      <c r="AL41" s="645" t="s">
        <v>128</v>
      </c>
      <c r="AM41" s="646"/>
      <c r="AN41" s="646"/>
      <c r="AO41" s="677"/>
      <c r="AQ41" s="682" t="s">
        <v>347</v>
      </c>
      <c r="AR41" s="683"/>
      <c r="AS41" s="683"/>
      <c r="AT41" s="683"/>
      <c r="AU41" s="683"/>
      <c r="AV41" s="683"/>
      <c r="AW41" s="683"/>
      <c r="AX41" s="683"/>
      <c r="AY41" s="684"/>
      <c r="AZ41" s="642">
        <v>962434</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t="s">
        <v>128</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128</v>
      </c>
      <c r="CS41" s="661"/>
      <c r="CT41" s="661"/>
      <c r="CU41" s="661"/>
      <c r="CV41" s="661"/>
      <c r="CW41" s="661"/>
      <c r="CX41" s="661"/>
      <c r="CY41" s="662"/>
      <c r="CZ41" s="645" t="s">
        <v>175</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c r="B42" s="639" t="s">
        <v>350</v>
      </c>
      <c r="C42" s="640"/>
      <c r="D42" s="640"/>
      <c r="E42" s="640"/>
      <c r="F42" s="640"/>
      <c r="G42" s="640"/>
      <c r="H42" s="640"/>
      <c r="I42" s="640"/>
      <c r="J42" s="640"/>
      <c r="K42" s="640"/>
      <c r="L42" s="640"/>
      <c r="M42" s="640"/>
      <c r="N42" s="640"/>
      <c r="O42" s="640"/>
      <c r="P42" s="640"/>
      <c r="Q42" s="641"/>
      <c r="R42" s="642">
        <v>1861355</v>
      </c>
      <c r="S42" s="643"/>
      <c r="T42" s="643"/>
      <c r="U42" s="643"/>
      <c r="V42" s="643"/>
      <c r="W42" s="643"/>
      <c r="X42" s="643"/>
      <c r="Y42" s="644"/>
      <c r="Z42" s="675">
        <v>2.6</v>
      </c>
      <c r="AA42" s="675"/>
      <c r="AB42" s="675"/>
      <c r="AC42" s="675"/>
      <c r="AD42" s="676" t="s">
        <v>175</v>
      </c>
      <c r="AE42" s="676"/>
      <c r="AF42" s="676"/>
      <c r="AG42" s="676"/>
      <c r="AH42" s="676"/>
      <c r="AI42" s="676"/>
      <c r="AJ42" s="676"/>
      <c r="AK42" s="676"/>
      <c r="AL42" s="645" t="s">
        <v>128</v>
      </c>
      <c r="AM42" s="646"/>
      <c r="AN42" s="646"/>
      <c r="AO42" s="677"/>
      <c r="AQ42" s="678" t="s">
        <v>351</v>
      </c>
      <c r="AR42" s="679"/>
      <c r="AS42" s="679"/>
      <c r="AT42" s="679"/>
      <c r="AU42" s="679"/>
      <c r="AV42" s="679"/>
      <c r="AW42" s="679"/>
      <c r="AX42" s="679"/>
      <c r="AY42" s="680"/>
      <c r="AZ42" s="626">
        <v>3555751</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320</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5612546</v>
      </c>
      <c r="CS42" s="643"/>
      <c r="CT42" s="643"/>
      <c r="CU42" s="643"/>
      <c r="CV42" s="643"/>
      <c r="CW42" s="643"/>
      <c r="CX42" s="643"/>
      <c r="CY42" s="644"/>
      <c r="CZ42" s="645">
        <v>8.1999999999999993</v>
      </c>
      <c r="DA42" s="646"/>
      <c r="DB42" s="646"/>
      <c r="DC42" s="647"/>
      <c r="DD42" s="648">
        <v>1600306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c r="B43" s="623" t="s">
        <v>354</v>
      </c>
      <c r="C43" s="624"/>
      <c r="D43" s="624"/>
      <c r="E43" s="624"/>
      <c r="F43" s="624"/>
      <c r="G43" s="624"/>
      <c r="H43" s="624"/>
      <c r="I43" s="624"/>
      <c r="J43" s="624"/>
      <c r="K43" s="624"/>
      <c r="L43" s="624"/>
      <c r="M43" s="624"/>
      <c r="N43" s="624"/>
      <c r="O43" s="624"/>
      <c r="P43" s="624"/>
      <c r="Q43" s="625"/>
      <c r="R43" s="626">
        <v>70974439</v>
      </c>
      <c r="S43" s="665"/>
      <c r="T43" s="665"/>
      <c r="U43" s="665"/>
      <c r="V43" s="665"/>
      <c r="W43" s="665"/>
      <c r="X43" s="665"/>
      <c r="Y43" s="666"/>
      <c r="Z43" s="667">
        <v>100</v>
      </c>
      <c r="AA43" s="667"/>
      <c r="AB43" s="667"/>
      <c r="AC43" s="667"/>
      <c r="AD43" s="668">
        <v>29719110</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174135</v>
      </c>
      <c r="CS43" s="661"/>
      <c r="CT43" s="661"/>
      <c r="CU43" s="661"/>
      <c r="CV43" s="661"/>
      <c r="CW43" s="661"/>
      <c r="CX43" s="661"/>
      <c r="CY43" s="662"/>
      <c r="CZ43" s="645">
        <v>0.3</v>
      </c>
      <c r="DA43" s="663"/>
      <c r="DB43" s="663"/>
      <c r="DC43" s="664"/>
      <c r="DD43" s="648">
        <v>174135</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5612546</v>
      </c>
      <c r="CS44" s="643"/>
      <c r="CT44" s="643"/>
      <c r="CU44" s="643"/>
      <c r="CV44" s="643"/>
      <c r="CW44" s="643"/>
      <c r="CX44" s="643"/>
      <c r="CY44" s="644"/>
      <c r="CZ44" s="645">
        <v>8.1999999999999993</v>
      </c>
      <c r="DA44" s="646"/>
      <c r="DB44" s="646"/>
      <c r="DC44" s="647"/>
      <c r="DD44" s="648">
        <v>1600306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2294921</v>
      </c>
      <c r="CS45" s="661"/>
      <c r="CT45" s="661"/>
      <c r="CU45" s="661"/>
      <c r="CV45" s="661"/>
      <c r="CW45" s="661"/>
      <c r="CX45" s="661"/>
      <c r="CY45" s="662"/>
      <c r="CZ45" s="645">
        <v>3.3</v>
      </c>
      <c r="DA45" s="663"/>
      <c r="DB45" s="663"/>
      <c r="DC45" s="664"/>
      <c r="DD45" s="648">
        <v>298016</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3308225</v>
      </c>
      <c r="CS46" s="643"/>
      <c r="CT46" s="643"/>
      <c r="CU46" s="643"/>
      <c r="CV46" s="643"/>
      <c r="CW46" s="643"/>
      <c r="CX46" s="643"/>
      <c r="CY46" s="644"/>
      <c r="CZ46" s="645">
        <v>4.8</v>
      </c>
      <c r="DA46" s="646"/>
      <c r="DB46" s="646"/>
      <c r="DC46" s="647"/>
      <c r="DD46" s="648">
        <v>1295590</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t="s">
        <v>128</v>
      </c>
      <c r="CS47" s="661"/>
      <c r="CT47" s="661"/>
      <c r="CU47" s="661"/>
      <c r="CV47" s="661"/>
      <c r="CW47" s="661"/>
      <c r="CX47" s="661"/>
      <c r="CY47" s="662"/>
      <c r="CZ47" s="645" t="s">
        <v>363</v>
      </c>
      <c r="DA47" s="663"/>
      <c r="DB47" s="663"/>
      <c r="DC47" s="664"/>
      <c r="DD47" s="648" t="s">
        <v>363</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364</v>
      </c>
      <c r="CG48" s="640"/>
      <c r="CH48" s="640"/>
      <c r="CI48" s="640"/>
      <c r="CJ48" s="640"/>
      <c r="CK48" s="640"/>
      <c r="CL48" s="640"/>
      <c r="CM48" s="640"/>
      <c r="CN48" s="640"/>
      <c r="CO48" s="640"/>
      <c r="CP48" s="640"/>
      <c r="CQ48" s="641"/>
      <c r="CR48" s="642" t="s">
        <v>363</v>
      </c>
      <c r="CS48" s="643"/>
      <c r="CT48" s="643"/>
      <c r="CU48" s="643"/>
      <c r="CV48" s="643"/>
      <c r="CW48" s="643"/>
      <c r="CX48" s="643"/>
      <c r="CY48" s="644"/>
      <c r="CZ48" s="645" t="s">
        <v>363</v>
      </c>
      <c r="DA48" s="646"/>
      <c r="DB48" s="646"/>
      <c r="DC48" s="647"/>
      <c r="DD48" s="648" t="s">
        <v>363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68505800</v>
      </c>
      <c r="CS49" s="627"/>
      <c r="CT49" s="627"/>
      <c r="CU49" s="627"/>
      <c r="CV49" s="627"/>
      <c r="CW49" s="627"/>
      <c r="CX49" s="627"/>
      <c r="CY49" s="628"/>
      <c r="CZ49" s="629">
        <v>100</v>
      </c>
      <c r="DA49" s="630"/>
      <c r="DB49" s="630"/>
      <c r="DC49" s="631"/>
      <c r="DD49" s="632">
        <v>35882983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dG/x549ZkYZXKndK12966YY2LLOkMhN62ST6WH88l6mu8Mto46XCJgqrgfAN/5MC9oPfrkryCH/lvcPdTjqbug==" saltValue="0KehY+L7/sbvE+p0zunRr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F84" sqref="AF84:AJ84"/>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367</v>
      </c>
      <c r="DK2" s="1168"/>
      <c r="DL2" s="1168"/>
      <c r="DM2" s="1168"/>
      <c r="DN2" s="1168"/>
      <c r="DO2" s="1169"/>
      <c r="DP2" s="251"/>
      <c r="DQ2" s="1167" t="s">
        <v>368</v>
      </c>
      <c r="DR2" s="1168"/>
      <c r="DS2" s="1168"/>
      <c r="DT2" s="1168"/>
      <c r="DU2" s="1168"/>
      <c r="DV2" s="1168"/>
      <c r="DW2" s="1168"/>
      <c r="DX2" s="1168"/>
      <c r="DY2" s="1168"/>
      <c r="DZ2" s="1169"/>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0"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5" t="s">
        <v>385</v>
      </c>
      <c r="DH5" s="1156"/>
      <c r="DI5" s="1156"/>
      <c r="DJ5" s="1156"/>
      <c r="DK5" s="1157"/>
      <c r="DL5" s="1155" t="s">
        <v>386</v>
      </c>
      <c r="DM5" s="1156"/>
      <c r="DN5" s="1156"/>
      <c r="DO5" s="1156"/>
      <c r="DP5" s="1157"/>
      <c r="DQ5" s="1058" t="s">
        <v>387</v>
      </c>
      <c r="DR5" s="1059"/>
      <c r="DS5" s="1059"/>
      <c r="DT5" s="1059"/>
      <c r="DU5" s="1060"/>
      <c r="DV5" s="1058" t="s">
        <v>378</v>
      </c>
      <c r="DW5" s="1059"/>
      <c r="DX5" s="1059"/>
      <c r="DY5" s="1059"/>
      <c r="DZ5" s="1074"/>
      <c r="EA5" s="256"/>
    </row>
    <row r="6" spans="1:131" s="257" customFormat="1" ht="26.25" customHeight="1" thickBot="1">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c r="A7" s="260">
        <v>1</v>
      </c>
      <c r="B7" s="1107" t="s">
        <v>388</v>
      </c>
      <c r="C7" s="1108"/>
      <c r="D7" s="1108"/>
      <c r="E7" s="1108"/>
      <c r="F7" s="1108"/>
      <c r="G7" s="1108"/>
      <c r="H7" s="1108"/>
      <c r="I7" s="1108"/>
      <c r="J7" s="1108"/>
      <c r="K7" s="1108"/>
      <c r="L7" s="1108"/>
      <c r="M7" s="1108"/>
      <c r="N7" s="1108"/>
      <c r="O7" s="1108"/>
      <c r="P7" s="1109"/>
      <c r="Q7" s="1161">
        <v>71066</v>
      </c>
      <c r="R7" s="1162"/>
      <c r="S7" s="1162"/>
      <c r="T7" s="1162"/>
      <c r="U7" s="1162"/>
      <c r="V7" s="1162">
        <v>68644</v>
      </c>
      <c r="W7" s="1162"/>
      <c r="X7" s="1162"/>
      <c r="Y7" s="1162"/>
      <c r="Z7" s="1162"/>
      <c r="AA7" s="1162">
        <v>2422</v>
      </c>
      <c r="AB7" s="1162"/>
      <c r="AC7" s="1162"/>
      <c r="AD7" s="1162"/>
      <c r="AE7" s="1163"/>
      <c r="AF7" s="1164">
        <v>1718</v>
      </c>
      <c r="AG7" s="1165"/>
      <c r="AH7" s="1165"/>
      <c r="AI7" s="1165"/>
      <c r="AJ7" s="1166"/>
      <c r="AK7" s="1148">
        <v>2079</v>
      </c>
      <c r="AL7" s="1149"/>
      <c r="AM7" s="1149"/>
      <c r="AN7" s="1149"/>
      <c r="AO7" s="1149"/>
      <c r="AP7" s="1149">
        <v>42915</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c r="A8" s="263">
        <v>2</v>
      </c>
      <c r="B8" s="1094" t="s">
        <v>389</v>
      </c>
      <c r="C8" s="1095"/>
      <c r="D8" s="1095"/>
      <c r="E8" s="1095"/>
      <c r="F8" s="1095"/>
      <c r="G8" s="1095"/>
      <c r="H8" s="1095"/>
      <c r="I8" s="1095"/>
      <c r="J8" s="1095"/>
      <c r="K8" s="1095"/>
      <c r="L8" s="1095"/>
      <c r="M8" s="1095"/>
      <c r="N8" s="1095"/>
      <c r="O8" s="1095"/>
      <c r="P8" s="1096"/>
      <c r="Q8" s="1100">
        <v>129</v>
      </c>
      <c r="R8" s="1101"/>
      <c r="S8" s="1101"/>
      <c r="T8" s="1101"/>
      <c r="U8" s="1101"/>
      <c r="V8" s="1101">
        <v>82</v>
      </c>
      <c r="W8" s="1101"/>
      <c r="X8" s="1101"/>
      <c r="Y8" s="1101"/>
      <c r="Z8" s="1101"/>
      <c r="AA8" s="1101">
        <v>46</v>
      </c>
      <c r="AB8" s="1101"/>
      <c r="AC8" s="1101"/>
      <c r="AD8" s="1101"/>
      <c r="AE8" s="1102"/>
      <c r="AF8" s="1076">
        <v>7</v>
      </c>
      <c r="AG8" s="1077"/>
      <c r="AH8" s="1077"/>
      <c r="AI8" s="1077"/>
      <c r="AJ8" s="1078"/>
      <c r="AK8" s="1143">
        <v>122</v>
      </c>
      <c r="AL8" s="1144"/>
      <c r="AM8" s="1144"/>
      <c r="AN8" s="1144"/>
      <c r="AO8" s="1144"/>
      <c r="AP8" s="1144">
        <v>334</v>
      </c>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c r="A9" s="263">
        <v>3</v>
      </c>
      <c r="B9" s="1094"/>
      <c r="C9" s="1095"/>
      <c r="D9" s="1095"/>
      <c r="E9" s="1095"/>
      <c r="F9" s="1095"/>
      <c r="G9" s="1095"/>
      <c r="H9" s="1095"/>
      <c r="I9" s="1095"/>
      <c r="J9" s="1095"/>
      <c r="K9" s="1095"/>
      <c r="L9" s="1095"/>
      <c r="M9" s="1095"/>
      <c r="N9" s="1095"/>
      <c r="O9" s="1095"/>
      <c r="P9" s="1096"/>
      <c r="Q9" s="1100"/>
      <c r="R9" s="1101"/>
      <c r="S9" s="1101"/>
      <c r="T9" s="1101"/>
      <c r="U9" s="1101"/>
      <c r="V9" s="1101"/>
      <c r="W9" s="1101"/>
      <c r="X9" s="1101"/>
      <c r="Y9" s="1101"/>
      <c r="Z9" s="1101"/>
      <c r="AA9" s="1101"/>
      <c r="AB9" s="1101"/>
      <c r="AC9" s="1101"/>
      <c r="AD9" s="1101"/>
      <c r="AE9" s="1102"/>
      <c r="AF9" s="1076"/>
      <c r="AG9" s="1077"/>
      <c r="AH9" s="1077"/>
      <c r="AI9" s="1077"/>
      <c r="AJ9" s="1078"/>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c r="A10" s="263">
        <v>4</v>
      </c>
      <c r="B10" s="1094"/>
      <c r="C10" s="1095"/>
      <c r="D10" s="1095"/>
      <c r="E10" s="1095"/>
      <c r="F10" s="1095"/>
      <c r="G10" s="1095"/>
      <c r="H10" s="1095"/>
      <c r="I10" s="1095"/>
      <c r="J10" s="1095"/>
      <c r="K10" s="1095"/>
      <c r="L10" s="1095"/>
      <c r="M10" s="1095"/>
      <c r="N10" s="1095"/>
      <c r="O10" s="1095"/>
      <c r="P10" s="1096"/>
      <c r="Q10" s="1100"/>
      <c r="R10" s="1101"/>
      <c r="S10" s="1101"/>
      <c r="T10" s="1101"/>
      <c r="U10" s="1101"/>
      <c r="V10" s="1101"/>
      <c r="W10" s="1101"/>
      <c r="X10" s="1101"/>
      <c r="Y10" s="1101"/>
      <c r="Z10" s="1101"/>
      <c r="AA10" s="1101"/>
      <c r="AB10" s="1101"/>
      <c r="AC10" s="1101"/>
      <c r="AD10" s="1101"/>
      <c r="AE10" s="1102"/>
      <c r="AF10" s="1076"/>
      <c r="AG10" s="1077"/>
      <c r="AH10" s="1077"/>
      <c r="AI10" s="1077"/>
      <c r="AJ10" s="1078"/>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c r="A11" s="263">
        <v>5</v>
      </c>
      <c r="B11" s="1094"/>
      <c r="C11" s="1095"/>
      <c r="D11" s="1095"/>
      <c r="E11" s="1095"/>
      <c r="F11" s="1095"/>
      <c r="G11" s="1095"/>
      <c r="H11" s="1095"/>
      <c r="I11" s="1095"/>
      <c r="J11" s="1095"/>
      <c r="K11" s="1095"/>
      <c r="L11" s="1095"/>
      <c r="M11" s="1095"/>
      <c r="N11" s="1095"/>
      <c r="O11" s="1095"/>
      <c r="P11" s="1096"/>
      <c r="Q11" s="1100"/>
      <c r="R11" s="1101"/>
      <c r="S11" s="1101"/>
      <c r="T11" s="1101"/>
      <c r="U11" s="1101"/>
      <c r="V11" s="1101"/>
      <c r="W11" s="1101"/>
      <c r="X11" s="1101"/>
      <c r="Y11" s="1101"/>
      <c r="Z11" s="1101"/>
      <c r="AA11" s="1101"/>
      <c r="AB11" s="1101"/>
      <c r="AC11" s="1101"/>
      <c r="AD11" s="1101"/>
      <c r="AE11" s="1102"/>
      <c r="AF11" s="1076"/>
      <c r="AG11" s="1077"/>
      <c r="AH11" s="1077"/>
      <c r="AI11" s="1077"/>
      <c r="AJ11" s="1078"/>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c r="A12" s="263">
        <v>6</v>
      </c>
      <c r="B12" s="1094"/>
      <c r="C12" s="1095"/>
      <c r="D12" s="1095"/>
      <c r="E12" s="1095"/>
      <c r="F12" s="1095"/>
      <c r="G12" s="1095"/>
      <c r="H12" s="1095"/>
      <c r="I12" s="1095"/>
      <c r="J12" s="1095"/>
      <c r="K12" s="1095"/>
      <c r="L12" s="1095"/>
      <c r="M12" s="1095"/>
      <c r="N12" s="1095"/>
      <c r="O12" s="1095"/>
      <c r="P12" s="1096"/>
      <c r="Q12" s="1100"/>
      <c r="R12" s="1101"/>
      <c r="S12" s="1101"/>
      <c r="T12" s="1101"/>
      <c r="U12" s="1101"/>
      <c r="V12" s="1101"/>
      <c r="W12" s="1101"/>
      <c r="X12" s="1101"/>
      <c r="Y12" s="1101"/>
      <c r="Z12" s="1101"/>
      <c r="AA12" s="1101"/>
      <c r="AB12" s="1101"/>
      <c r="AC12" s="1101"/>
      <c r="AD12" s="1101"/>
      <c r="AE12" s="1102"/>
      <c r="AF12" s="1076"/>
      <c r="AG12" s="1077"/>
      <c r="AH12" s="1077"/>
      <c r="AI12" s="1077"/>
      <c r="AJ12" s="1078"/>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c r="A13" s="263">
        <v>7</v>
      </c>
      <c r="B13" s="1094"/>
      <c r="C13" s="1095"/>
      <c r="D13" s="1095"/>
      <c r="E13" s="1095"/>
      <c r="F13" s="1095"/>
      <c r="G13" s="1095"/>
      <c r="H13" s="1095"/>
      <c r="I13" s="1095"/>
      <c r="J13" s="1095"/>
      <c r="K13" s="1095"/>
      <c r="L13" s="1095"/>
      <c r="M13" s="1095"/>
      <c r="N13" s="1095"/>
      <c r="O13" s="1095"/>
      <c r="P13" s="1096"/>
      <c r="Q13" s="1100"/>
      <c r="R13" s="1101"/>
      <c r="S13" s="1101"/>
      <c r="T13" s="1101"/>
      <c r="U13" s="1101"/>
      <c r="V13" s="1101"/>
      <c r="W13" s="1101"/>
      <c r="X13" s="1101"/>
      <c r="Y13" s="1101"/>
      <c r="Z13" s="1101"/>
      <c r="AA13" s="1101"/>
      <c r="AB13" s="1101"/>
      <c r="AC13" s="1101"/>
      <c r="AD13" s="1101"/>
      <c r="AE13" s="1102"/>
      <c r="AF13" s="1076"/>
      <c r="AG13" s="1077"/>
      <c r="AH13" s="1077"/>
      <c r="AI13" s="1077"/>
      <c r="AJ13" s="1078"/>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c r="A14" s="263">
        <v>8</v>
      </c>
      <c r="B14" s="1094"/>
      <c r="C14" s="1095"/>
      <c r="D14" s="1095"/>
      <c r="E14" s="1095"/>
      <c r="F14" s="1095"/>
      <c r="G14" s="1095"/>
      <c r="H14" s="1095"/>
      <c r="I14" s="1095"/>
      <c r="J14" s="1095"/>
      <c r="K14" s="1095"/>
      <c r="L14" s="1095"/>
      <c r="M14" s="1095"/>
      <c r="N14" s="1095"/>
      <c r="O14" s="1095"/>
      <c r="P14" s="1096"/>
      <c r="Q14" s="1100"/>
      <c r="R14" s="1101"/>
      <c r="S14" s="1101"/>
      <c r="T14" s="1101"/>
      <c r="U14" s="1101"/>
      <c r="V14" s="1101"/>
      <c r="W14" s="1101"/>
      <c r="X14" s="1101"/>
      <c r="Y14" s="1101"/>
      <c r="Z14" s="1101"/>
      <c r="AA14" s="1101"/>
      <c r="AB14" s="1101"/>
      <c r="AC14" s="1101"/>
      <c r="AD14" s="1101"/>
      <c r="AE14" s="1102"/>
      <c r="AF14" s="1076"/>
      <c r="AG14" s="1077"/>
      <c r="AH14" s="1077"/>
      <c r="AI14" s="1077"/>
      <c r="AJ14" s="1078"/>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c r="A15" s="263">
        <v>9</v>
      </c>
      <c r="B15" s="1094"/>
      <c r="C15" s="1095"/>
      <c r="D15" s="1095"/>
      <c r="E15" s="1095"/>
      <c r="F15" s="1095"/>
      <c r="G15" s="1095"/>
      <c r="H15" s="1095"/>
      <c r="I15" s="1095"/>
      <c r="J15" s="1095"/>
      <c r="K15" s="1095"/>
      <c r="L15" s="1095"/>
      <c r="M15" s="1095"/>
      <c r="N15" s="1095"/>
      <c r="O15" s="1095"/>
      <c r="P15" s="1096"/>
      <c r="Q15" s="1100"/>
      <c r="R15" s="1101"/>
      <c r="S15" s="1101"/>
      <c r="T15" s="1101"/>
      <c r="U15" s="1101"/>
      <c r="V15" s="1101"/>
      <c r="W15" s="1101"/>
      <c r="X15" s="1101"/>
      <c r="Y15" s="1101"/>
      <c r="Z15" s="1101"/>
      <c r="AA15" s="1101"/>
      <c r="AB15" s="1101"/>
      <c r="AC15" s="1101"/>
      <c r="AD15" s="1101"/>
      <c r="AE15" s="1102"/>
      <c r="AF15" s="1076"/>
      <c r="AG15" s="1077"/>
      <c r="AH15" s="1077"/>
      <c r="AI15" s="1077"/>
      <c r="AJ15" s="1078"/>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c r="A16" s="263">
        <v>10</v>
      </c>
      <c r="B16" s="1094"/>
      <c r="C16" s="1095"/>
      <c r="D16" s="1095"/>
      <c r="E16" s="1095"/>
      <c r="F16" s="1095"/>
      <c r="G16" s="1095"/>
      <c r="H16" s="1095"/>
      <c r="I16" s="1095"/>
      <c r="J16" s="1095"/>
      <c r="K16" s="1095"/>
      <c r="L16" s="1095"/>
      <c r="M16" s="1095"/>
      <c r="N16" s="1095"/>
      <c r="O16" s="1095"/>
      <c r="P16" s="1096"/>
      <c r="Q16" s="1100"/>
      <c r="R16" s="1101"/>
      <c r="S16" s="1101"/>
      <c r="T16" s="1101"/>
      <c r="U16" s="1101"/>
      <c r="V16" s="1101"/>
      <c r="W16" s="1101"/>
      <c r="X16" s="1101"/>
      <c r="Y16" s="1101"/>
      <c r="Z16" s="1101"/>
      <c r="AA16" s="1101"/>
      <c r="AB16" s="1101"/>
      <c r="AC16" s="1101"/>
      <c r="AD16" s="1101"/>
      <c r="AE16" s="1102"/>
      <c r="AF16" s="1076"/>
      <c r="AG16" s="1077"/>
      <c r="AH16" s="1077"/>
      <c r="AI16" s="1077"/>
      <c r="AJ16" s="1078"/>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c r="A17" s="263">
        <v>11</v>
      </c>
      <c r="B17" s="1094"/>
      <c r="C17" s="1095"/>
      <c r="D17" s="1095"/>
      <c r="E17" s="1095"/>
      <c r="F17" s="1095"/>
      <c r="G17" s="1095"/>
      <c r="H17" s="1095"/>
      <c r="I17" s="1095"/>
      <c r="J17" s="1095"/>
      <c r="K17" s="1095"/>
      <c r="L17" s="1095"/>
      <c r="M17" s="1095"/>
      <c r="N17" s="1095"/>
      <c r="O17" s="1095"/>
      <c r="P17" s="1096"/>
      <c r="Q17" s="1100"/>
      <c r="R17" s="1101"/>
      <c r="S17" s="1101"/>
      <c r="T17" s="1101"/>
      <c r="U17" s="1101"/>
      <c r="V17" s="1101"/>
      <c r="W17" s="1101"/>
      <c r="X17" s="1101"/>
      <c r="Y17" s="1101"/>
      <c r="Z17" s="1101"/>
      <c r="AA17" s="1101"/>
      <c r="AB17" s="1101"/>
      <c r="AC17" s="1101"/>
      <c r="AD17" s="1101"/>
      <c r="AE17" s="1102"/>
      <c r="AF17" s="1076"/>
      <c r="AG17" s="1077"/>
      <c r="AH17" s="1077"/>
      <c r="AI17" s="1077"/>
      <c r="AJ17" s="1078"/>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c r="A18" s="263">
        <v>12</v>
      </c>
      <c r="B18" s="1094"/>
      <c r="C18" s="1095"/>
      <c r="D18" s="1095"/>
      <c r="E18" s="1095"/>
      <c r="F18" s="1095"/>
      <c r="G18" s="1095"/>
      <c r="H18" s="1095"/>
      <c r="I18" s="1095"/>
      <c r="J18" s="1095"/>
      <c r="K18" s="1095"/>
      <c r="L18" s="1095"/>
      <c r="M18" s="1095"/>
      <c r="N18" s="1095"/>
      <c r="O18" s="1095"/>
      <c r="P18" s="1096"/>
      <c r="Q18" s="1100"/>
      <c r="R18" s="1101"/>
      <c r="S18" s="1101"/>
      <c r="T18" s="1101"/>
      <c r="U18" s="1101"/>
      <c r="V18" s="1101"/>
      <c r="W18" s="1101"/>
      <c r="X18" s="1101"/>
      <c r="Y18" s="1101"/>
      <c r="Z18" s="1101"/>
      <c r="AA18" s="1101"/>
      <c r="AB18" s="1101"/>
      <c r="AC18" s="1101"/>
      <c r="AD18" s="1101"/>
      <c r="AE18" s="1102"/>
      <c r="AF18" s="1076"/>
      <c r="AG18" s="1077"/>
      <c r="AH18" s="1077"/>
      <c r="AI18" s="1077"/>
      <c r="AJ18" s="1078"/>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c r="A19" s="263">
        <v>13</v>
      </c>
      <c r="B19" s="1094"/>
      <c r="C19" s="1095"/>
      <c r="D19" s="1095"/>
      <c r="E19" s="1095"/>
      <c r="F19" s="1095"/>
      <c r="G19" s="1095"/>
      <c r="H19" s="1095"/>
      <c r="I19" s="1095"/>
      <c r="J19" s="1095"/>
      <c r="K19" s="1095"/>
      <c r="L19" s="1095"/>
      <c r="M19" s="1095"/>
      <c r="N19" s="1095"/>
      <c r="O19" s="1095"/>
      <c r="P19" s="1096"/>
      <c r="Q19" s="1100"/>
      <c r="R19" s="1101"/>
      <c r="S19" s="1101"/>
      <c r="T19" s="1101"/>
      <c r="U19" s="1101"/>
      <c r="V19" s="1101"/>
      <c r="W19" s="1101"/>
      <c r="X19" s="1101"/>
      <c r="Y19" s="1101"/>
      <c r="Z19" s="1101"/>
      <c r="AA19" s="1101"/>
      <c r="AB19" s="1101"/>
      <c r="AC19" s="1101"/>
      <c r="AD19" s="1101"/>
      <c r="AE19" s="1102"/>
      <c r="AF19" s="1076"/>
      <c r="AG19" s="1077"/>
      <c r="AH19" s="1077"/>
      <c r="AI19" s="1077"/>
      <c r="AJ19" s="1078"/>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c r="A20" s="263">
        <v>14</v>
      </c>
      <c r="B20" s="1094"/>
      <c r="C20" s="1095"/>
      <c r="D20" s="1095"/>
      <c r="E20" s="1095"/>
      <c r="F20" s="1095"/>
      <c r="G20" s="1095"/>
      <c r="H20" s="1095"/>
      <c r="I20" s="1095"/>
      <c r="J20" s="1095"/>
      <c r="K20" s="1095"/>
      <c r="L20" s="1095"/>
      <c r="M20" s="1095"/>
      <c r="N20" s="1095"/>
      <c r="O20" s="1095"/>
      <c r="P20" s="1096"/>
      <c r="Q20" s="1100"/>
      <c r="R20" s="1101"/>
      <c r="S20" s="1101"/>
      <c r="T20" s="1101"/>
      <c r="U20" s="1101"/>
      <c r="V20" s="1101"/>
      <c r="W20" s="1101"/>
      <c r="X20" s="1101"/>
      <c r="Y20" s="1101"/>
      <c r="Z20" s="1101"/>
      <c r="AA20" s="1101"/>
      <c r="AB20" s="1101"/>
      <c r="AC20" s="1101"/>
      <c r="AD20" s="1101"/>
      <c r="AE20" s="1102"/>
      <c r="AF20" s="1076"/>
      <c r="AG20" s="1077"/>
      <c r="AH20" s="1077"/>
      <c r="AI20" s="1077"/>
      <c r="AJ20" s="1078"/>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c r="A21" s="263">
        <v>15</v>
      </c>
      <c r="B21" s="1094"/>
      <c r="C21" s="1095"/>
      <c r="D21" s="1095"/>
      <c r="E21" s="1095"/>
      <c r="F21" s="1095"/>
      <c r="G21" s="1095"/>
      <c r="H21" s="1095"/>
      <c r="I21" s="1095"/>
      <c r="J21" s="1095"/>
      <c r="K21" s="1095"/>
      <c r="L21" s="1095"/>
      <c r="M21" s="1095"/>
      <c r="N21" s="1095"/>
      <c r="O21" s="1095"/>
      <c r="P21" s="1096"/>
      <c r="Q21" s="1100"/>
      <c r="R21" s="1101"/>
      <c r="S21" s="1101"/>
      <c r="T21" s="1101"/>
      <c r="U21" s="1101"/>
      <c r="V21" s="1101"/>
      <c r="W21" s="1101"/>
      <c r="X21" s="1101"/>
      <c r="Y21" s="1101"/>
      <c r="Z21" s="1101"/>
      <c r="AA21" s="1101"/>
      <c r="AB21" s="1101"/>
      <c r="AC21" s="1101"/>
      <c r="AD21" s="1101"/>
      <c r="AE21" s="1102"/>
      <c r="AF21" s="1076"/>
      <c r="AG21" s="1077"/>
      <c r="AH21" s="1077"/>
      <c r="AI21" s="1077"/>
      <c r="AJ21" s="1078"/>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c r="A22" s="263">
        <v>16</v>
      </c>
      <c r="B22" s="1094"/>
      <c r="C22" s="1095"/>
      <c r="D22" s="1095"/>
      <c r="E22" s="1095"/>
      <c r="F22" s="1095"/>
      <c r="G22" s="1095"/>
      <c r="H22" s="1095"/>
      <c r="I22" s="1095"/>
      <c r="J22" s="1095"/>
      <c r="K22" s="1095"/>
      <c r="L22" s="1095"/>
      <c r="M22" s="1095"/>
      <c r="N22" s="1095"/>
      <c r="O22" s="1095"/>
      <c r="P22" s="1096"/>
      <c r="Q22" s="1138"/>
      <c r="R22" s="1139"/>
      <c r="S22" s="1139"/>
      <c r="T22" s="1139"/>
      <c r="U22" s="1139"/>
      <c r="V22" s="1139"/>
      <c r="W22" s="1139"/>
      <c r="X22" s="1139"/>
      <c r="Y22" s="1139"/>
      <c r="Z22" s="1139"/>
      <c r="AA22" s="1139"/>
      <c r="AB22" s="1139"/>
      <c r="AC22" s="1139"/>
      <c r="AD22" s="1139"/>
      <c r="AE22" s="1140"/>
      <c r="AF22" s="1076"/>
      <c r="AG22" s="1077"/>
      <c r="AH22" s="1077"/>
      <c r="AI22" s="1077"/>
      <c r="AJ22" s="1078"/>
      <c r="AK22" s="1134"/>
      <c r="AL22" s="1135"/>
      <c r="AM22" s="1135"/>
      <c r="AN22" s="1135"/>
      <c r="AO22" s="1135"/>
      <c r="AP22" s="1135"/>
      <c r="AQ22" s="1135"/>
      <c r="AR22" s="1135"/>
      <c r="AS22" s="1135"/>
      <c r="AT22" s="1135"/>
      <c r="AU22" s="1136"/>
      <c r="AV22" s="1136"/>
      <c r="AW22" s="1136"/>
      <c r="AX22" s="1136"/>
      <c r="AY22" s="1137"/>
      <c r="AZ22" s="1092" t="s">
        <v>390</v>
      </c>
      <c r="BA22" s="1092"/>
      <c r="BB22" s="1092"/>
      <c r="BC22" s="1092"/>
      <c r="BD22" s="1093"/>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c r="A23" s="266" t="s">
        <v>391</v>
      </c>
      <c r="B23" s="1001" t="s">
        <v>392</v>
      </c>
      <c r="C23" s="1002"/>
      <c r="D23" s="1002"/>
      <c r="E23" s="1002"/>
      <c r="F23" s="1002"/>
      <c r="G23" s="1002"/>
      <c r="H23" s="1002"/>
      <c r="I23" s="1002"/>
      <c r="J23" s="1002"/>
      <c r="K23" s="1002"/>
      <c r="L23" s="1002"/>
      <c r="M23" s="1002"/>
      <c r="N23" s="1002"/>
      <c r="O23" s="1002"/>
      <c r="P23" s="1003"/>
      <c r="Q23" s="1125">
        <v>70974</v>
      </c>
      <c r="R23" s="1126"/>
      <c r="S23" s="1126"/>
      <c r="T23" s="1126"/>
      <c r="U23" s="1126"/>
      <c r="V23" s="1126">
        <v>68506</v>
      </c>
      <c r="W23" s="1126"/>
      <c r="X23" s="1126"/>
      <c r="Y23" s="1126"/>
      <c r="Z23" s="1126"/>
      <c r="AA23" s="1126">
        <v>2469</v>
      </c>
      <c r="AB23" s="1126"/>
      <c r="AC23" s="1126"/>
      <c r="AD23" s="1126"/>
      <c r="AE23" s="1127"/>
      <c r="AF23" s="1128">
        <v>1724</v>
      </c>
      <c r="AG23" s="1126"/>
      <c r="AH23" s="1126"/>
      <c r="AI23" s="1126"/>
      <c r="AJ23" s="1129"/>
      <c r="AK23" s="1130"/>
      <c r="AL23" s="1131"/>
      <c r="AM23" s="1131"/>
      <c r="AN23" s="1131"/>
      <c r="AO23" s="1131"/>
      <c r="AP23" s="1126">
        <v>43249</v>
      </c>
      <c r="AQ23" s="1126"/>
      <c r="AR23" s="1126"/>
      <c r="AS23" s="1126"/>
      <c r="AT23" s="1126"/>
      <c r="AU23" s="1132"/>
      <c r="AV23" s="1132"/>
      <c r="AW23" s="1132"/>
      <c r="AX23" s="1132"/>
      <c r="AY23" s="1133"/>
      <c r="AZ23" s="1122" t="s">
        <v>128</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c r="A24" s="1121" t="s">
        <v>393</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c r="A25" s="1120" t="s">
        <v>394</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c r="A26" s="1052" t="s">
        <v>371</v>
      </c>
      <c r="B26" s="1053"/>
      <c r="C26" s="1053"/>
      <c r="D26" s="1053"/>
      <c r="E26" s="1053"/>
      <c r="F26" s="1053"/>
      <c r="G26" s="1053"/>
      <c r="H26" s="1053"/>
      <c r="I26" s="1053"/>
      <c r="J26" s="1053"/>
      <c r="K26" s="1053"/>
      <c r="L26" s="1053"/>
      <c r="M26" s="1053"/>
      <c r="N26" s="1053"/>
      <c r="O26" s="1053"/>
      <c r="P26" s="1054"/>
      <c r="Q26" s="1058" t="s">
        <v>395</v>
      </c>
      <c r="R26" s="1059"/>
      <c r="S26" s="1059"/>
      <c r="T26" s="1059"/>
      <c r="U26" s="1060"/>
      <c r="V26" s="1058" t="s">
        <v>396</v>
      </c>
      <c r="W26" s="1059"/>
      <c r="X26" s="1059"/>
      <c r="Y26" s="1059"/>
      <c r="Z26" s="1060"/>
      <c r="AA26" s="1058" t="s">
        <v>397</v>
      </c>
      <c r="AB26" s="1059"/>
      <c r="AC26" s="1059"/>
      <c r="AD26" s="1059"/>
      <c r="AE26" s="1059"/>
      <c r="AF26" s="1116" t="s">
        <v>398</v>
      </c>
      <c r="AG26" s="1065"/>
      <c r="AH26" s="1065"/>
      <c r="AI26" s="1065"/>
      <c r="AJ26" s="1117"/>
      <c r="AK26" s="1059" t="s">
        <v>399</v>
      </c>
      <c r="AL26" s="1059"/>
      <c r="AM26" s="1059"/>
      <c r="AN26" s="1059"/>
      <c r="AO26" s="1060"/>
      <c r="AP26" s="1058" t="s">
        <v>400</v>
      </c>
      <c r="AQ26" s="1059"/>
      <c r="AR26" s="1059"/>
      <c r="AS26" s="1059"/>
      <c r="AT26" s="1060"/>
      <c r="AU26" s="1058" t="s">
        <v>401</v>
      </c>
      <c r="AV26" s="1059"/>
      <c r="AW26" s="1059"/>
      <c r="AX26" s="1059"/>
      <c r="AY26" s="1060"/>
      <c r="AZ26" s="1058" t="s">
        <v>402</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c r="A28" s="268">
        <v>1</v>
      </c>
      <c r="B28" s="1107" t="s">
        <v>403</v>
      </c>
      <c r="C28" s="1108"/>
      <c r="D28" s="1108"/>
      <c r="E28" s="1108"/>
      <c r="F28" s="1108"/>
      <c r="G28" s="1108"/>
      <c r="H28" s="1108"/>
      <c r="I28" s="1108"/>
      <c r="J28" s="1108"/>
      <c r="K28" s="1108"/>
      <c r="L28" s="1108"/>
      <c r="M28" s="1108"/>
      <c r="N28" s="1108"/>
      <c r="O28" s="1108"/>
      <c r="P28" s="1109"/>
      <c r="Q28" s="1110">
        <v>15696</v>
      </c>
      <c r="R28" s="1111"/>
      <c r="S28" s="1111"/>
      <c r="T28" s="1111"/>
      <c r="U28" s="1111"/>
      <c r="V28" s="1111">
        <v>15411</v>
      </c>
      <c r="W28" s="1111"/>
      <c r="X28" s="1111"/>
      <c r="Y28" s="1111"/>
      <c r="Z28" s="1111"/>
      <c r="AA28" s="1111">
        <v>284</v>
      </c>
      <c r="AB28" s="1111"/>
      <c r="AC28" s="1111"/>
      <c r="AD28" s="1111"/>
      <c r="AE28" s="1112"/>
      <c r="AF28" s="1113">
        <v>284</v>
      </c>
      <c r="AG28" s="1111"/>
      <c r="AH28" s="1111"/>
      <c r="AI28" s="1111"/>
      <c r="AJ28" s="1114"/>
      <c r="AK28" s="1115">
        <v>1105</v>
      </c>
      <c r="AL28" s="1103"/>
      <c r="AM28" s="1103"/>
      <c r="AN28" s="1103"/>
      <c r="AO28" s="1103"/>
      <c r="AP28" s="1103" t="s">
        <v>515</v>
      </c>
      <c r="AQ28" s="1103"/>
      <c r="AR28" s="1103"/>
      <c r="AS28" s="1103"/>
      <c r="AT28" s="1103"/>
      <c r="AU28" s="1103" t="s">
        <v>515</v>
      </c>
      <c r="AV28" s="1103"/>
      <c r="AW28" s="1103"/>
      <c r="AX28" s="1103"/>
      <c r="AY28" s="1103"/>
      <c r="AZ28" s="1104" t="s">
        <v>515</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c r="A29" s="268">
        <v>2</v>
      </c>
      <c r="B29" s="1094" t="s">
        <v>404</v>
      </c>
      <c r="C29" s="1095"/>
      <c r="D29" s="1095"/>
      <c r="E29" s="1095"/>
      <c r="F29" s="1095"/>
      <c r="G29" s="1095"/>
      <c r="H29" s="1095"/>
      <c r="I29" s="1095"/>
      <c r="J29" s="1095"/>
      <c r="K29" s="1095"/>
      <c r="L29" s="1095"/>
      <c r="M29" s="1095"/>
      <c r="N29" s="1095"/>
      <c r="O29" s="1095"/>
      <c r="P29" s="1096"/>
      <c r="Q29" s="1100">
        <v>11400</v>
      </c>
      <c r="R29" s="1101"/>
      <c r="S29" s="1101"/>
      <c r="T29" s="1101"/>
      <c r="U29" s="1101"/>
      <c r="V29" s="1101">
        <v>10936</v>
      </c>
      <c r="W29" s="1101"/>
      <c r="X29" s="1101"/>
      <c r="Y29" s="1101"/>
      <c r="Z29" s="1101"/>
      <c r="AA29" s="1101">
        <v>464</v>
      </c>
      <c r="AB29" s="1101"/>
      <c r="AC29" s="1101"/>
      <c r="AD29" s="1101"/>
      <c r="AE29" s="1102"/>
      <c r="AF29" s="1076">
        <v>464</v>
      </c>
      <c r="AG29" s="1077"/>
      <c r="AH29" s="1077"/>
      <c r="AI29" s="1077"/>
      <c r="AJ29" s="1078"/>
      <c r="AK29" s="1037">
        <v>2014</v>
      </c>
      <c r="AL29" s="1028"/>
      <c r="AM29" s="1028"/>
      <c r="AN29" s="1028"/>
      <c r="AO29" s="1028"/>
      <c r="AP29" s="1028" t="s">
        <v>515</v>
      </c>
      <c r="AQ29" s="1028"/>
      <c r="AR29" s="1028"/>
      <c r="AS29" s="1028"/>
      <c r="AT29" s="1028"/>
      <c r="AU29" s="1028" t="s">
        <v>515</v>
      </c>
      <c r="AV29" s="1028"/>
      <c r="AW29" s="1028"/>
      <c r="AX29" s="1028"/>
      <c r="AY29" s="1028"/>
      <c r="AZ29" s="1099" t="s">
        <v>515</v>
      </c>
      <c r="BA29" s="1099"/>
      <c r="BB29" s="1099"/>
      <c r="BC29" s="1099"/>
      <c r="BD29" s="1099"/>
      <c r="BE29" s="1089"/>
      <c r="BF29" s="1089"/>
      <c r="BG29" s="1089"/>
      <c r="BH29" s="1089"/>
      <c r="BI29" s="1090"/>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c r="A30" s="268">
        <v>3</v>
      </c>
      <c r="B30" s="1094" t="s">
        <v>405</v>
      </c>
      <c r="C30" s="1095"/>
      <c r="D30" s="1095"/>
      <c r="E30" s="1095"/>
      <c r="F30" s="1095"/>
      <c r="G30" s="1095"/>
      <c r="H30" s="1095"/>
      <c r="I30" s="1095"/>
      <c r="J30" s="1095"/>
      <c r="K30" s="1095"/>
      <c r="L30" s="1095"/>
      <c r="M30" s="1095"/>
      <c r="N30" s="1095"/>
      <c r="O30" s="1095"/>
      <c r="P30" s="1096"/>
      <c r="Q30" s="1100">
        <v>1888</v>
      </c>
      <c r="R30" s="1101"/>
      <c r="S30" s="1101"/>
      <c r="T30" s="1101"/>
      <c r="U30" s="1101"/>
      <c r="V30" s="1101">
        <v>1885</v>
      </c>
      <c r="W30" s="1101"/>
      <c r="X30" s="1101"/>
      <c r="Y30" s="1101"/>
      <c r="Z30" s="1101"/>
      <c r="AA30" s="1101">
        <v>3</v>
      </c>
      <c r="AB30" s="1101"/>
      <c r="AC30" s="1101"/>
      <c r="AD30" s="1101"/>
      <c r="AE30" s="1102"/>
      <c r="AF30" s="1076">
        <v>3</v>
      </c>
      <c r="AG30" s="1077"/>
      <c r="AH30" s="1077"/>
      <c r="AI30" s="1077"/>
      <c r="AJ30" s="1078"/>
      <c r="AK30" s="1037">
        <v>353</v>
      </c>
      <c r="AL30" s="1028"/>
      <c r="AM30" s="1028"/>
      <c r="AN30" s="1028"/>
      <c r="AO30" s="1028"/>
      <c r="AP30" s="1028" t="s">
        <v>515</v>
      </c>
      <c r="AQ30" s="1028"/>
      <c r="AR30" s="1028"/>
      <c r="AS30" s="1028"/>
      <c r="AT30" s="1028"/>
      <c r="AU30" s="1028" t="s">
        <v>515</v>
      </c>
      <c r="AV30" s="1028"/>
      <c r="AW30" s="1028"/>
      <c r="AX30" s="1028"/>
      <c r="AY30" s="1028"/>
      <c r="AZ30" s="1099" t="s">
        <v>515</v>
      </c>
      <c r="BA30" s="1099"/>
      <c r="BB30" s="1099"/>
      <c r="BC30" s="1099"/>
      <c r="BD30" s="1099"/>
      <c r="BE30" s="1089"/>
      <c r="BF30" s="1089"/>
      <c r="BG30" s="1089"/>
      <c r="BH30" s="1089"/>
      <c r="BI30" s="1090"/>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c r="A31" s="268">
        <v>4</v>
      </c>
      <c r="B31" s="1094" t="s">
        <v>406</v>
      </c>
      <c r="C31" s="1095"/>
      <c r="D31" s="1095"/>
      <c r="E31" s="1095"/>
      <c r="F31" s="1095"/>
      <c r="G31" s="1095"/>
      <c r="H31" s="1095"/>
      <c r="I31" s="1095"/>
      <c r="J31" s="1095"/>
      <c r="K31" s="1095"/>
      <c r="L31" s="1095"/>
      <c r="M31" s="1095"/>
      <c r="N31" s="1095"/>
      <c r="O31" s="1095"/>
      <c r="P31" s="1096"/>
      <c r="Q31" s="1100">
        <v>3657</v>
      </c>
      <c r="R31" s="1101"/>
      <c r="S31" s="1101"/>
      <c r="T31" s="1101"/>
      <c r="U31" s="1101"/>
      <c r="V31" s="1101">
        <v>3299</v>
      </c>
      <c r="W31" s="1101"/>
      <c r="X31" s="1101"/>
      <c r="Y31" s="1101"/>
      <c r="Z31" s="1101"/>
      <c r="AA31" s="1101">
        <v>358</v>
      </c>
      <c r="AB31" s="1101"/>
      <c r="AC31" s="1101"/>
      <c r="AD31" s="1101"/>
      <c r="AE31" s="1102"/>
      <c r="AF31" s="1076">
        <v>2560</v>
      </c>
      <c r="AG31" s="1077"/>
      <c r="AH31" s="1077"/>
      <c r="AI31" s="1077"/>
      <c r="AJ31" s="1078"/>
      <c r="AK31" s="1037" t="s">
        <v>515</v>
      </c>
      <c r="AL31" s="1028"/>
      <c r="AM31" s="1028"/>
      <c r="AN31" s="1028"/>
      <c r="AO31" s="1028"/>
      <c r="AP31" s="1028">
        <v>0</v>
      </c>
      <c r="AQ31" s="1028"/>
      <c r="AR31" s="1028"/>
      <c r="AS31" s="1028"/>
      <c r="AT31" s="1028"/>
      <c r="AU31" s="1028">
        <v>0</v>
      </c>
      <c r="AV31" s="1028"/>
      <c r="AW31" s="1028"/>
      <c r="AX31" s="1028"/>
      <c r="AY31" s="1028"/>
      <c r="AZ31" s="1099" t="s">
        <v>515</v>
      </c>
      <c r="BA31" s="1099"/>
      <c r="BB31" s="1099"/>
      <c r="BC31" s="1099"/>
      <c r="BD31" s="1099"/>
      <c r="BE31" s="1089" t="s">
        <v>407</v>
      </c>
      <c r="BF31" s="1089"/>
      <c r="BG31" s="1089"/>
      <c r="BH31" s="1089"/>
      <c r="BI31" s="1090"/>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c r="A32" s="268">
        <v>5</v>
      </c>
      <c r="B32" s="1094" t="s">
        <v>408</v>
      </c>
      <c r="C32" s="1095"/>
      <c r="D32" s="1095"/>
      <c r="E32" s="1095"/>
      <c r="F32" s="1095"/>
      <c r="G32" s="1095"/>
      <c r="H32" s="1095"/>
      <c r="I32" s="1095"/>
      <c r="J32" s="1095"/>
      <c r="K32" s="1095"/>
      <c r="L32" s="1095"/>
      <c r="M32" s="1095"/>
      <c r="N32" s="1095"/>
      <c r="O32" s="1095"/>
      <c r="P32" s="1096"/>
      <c r="Q32" s="1100">
        <v>3742</v>
      </c>
      <c r="R32" s="1101"/>
      <c r="S32" s="1101"/>
      <c r="T32" s="1101"/>
      <c r="U32" s="1101"/>
      <c r="V32" s="1101">
        <v>3608</v>
      </c>
      <c r="W32" s="1101"/>
      <c r="X32" s="1101"/>
      <c r="Y32" s="1101"/>
      <c r="Z32" s="1101"/>
      <c r="AA32" s="1101">
        <v>134</v>
      </c>
      <c r="AB32" s="1101"/>
      <c r="AC32" s="1101"/>
      <c r="AD32" s="1101"/>
      <c r="AE32" s="1102"/>
      <c r="AF32" s="1076">
        <v>123</v>
      </c>
      <c r="AG32" s="1077"/>
      <c r="AH32" s="1077"/>
      <c r="AI32" s="1077"/>
      <c r="AJ32" s="1078"/>
      <c r="AK32" s="1037">
        <v>1545</v>
      </c>
      <c r="AL32" s="1028"/>
      <c r="AM32" s="1028"/>
      <c r="AN32" s="1028"/>
      <c r="AO32" s="1028"/>
      <c r="AP32" s="1028">
        <v>18318</v>
      </c>
      <c r="AQ32" s="1028"/>
      <c r="AR32" s="1028"/>
      <c r="AS32" s="1028"/>
      <c r="AT32" s="1028"/>
      <c r="AU32" s="1028">
        <v>2564</v>
      </c>
      <c r="AV32" s="1028"/>
      <c r="AW32" s="1028"/>
      <c r="AX32" s="1028"/>
      <c r="AY32" s="1028"/>
      <c r="AZ32" s="1099" t="s">
        <v>515</v>
      </c>
      <c r="BA32" s="1099"/>
      <c r="BB32" s="1099"/>
      <c r="BC32" s="1099"/>
      <c r="BD32" s="1099"/>
      <c r="BE32" s="1089" t="s">
        <v>407</v>
      </c>
      <c r="BF32" s="1089"/>
      <c r="BG32" s="1089"/>
      <c r="BH32" s="1089"/>
      <c r="BI32" s="1090"/>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c r="A33" s="268">
        <v>6</v>
      </c>
      <c r="B33" s="1094" t="s">
        <v>409</v>
      </c>
      <c r="C33" s="1095"/>
      <c r="D33" s="1095"/>
      <c r="E33" s="1095"/>
      <c r="F33" s="1095"/>
      <c r="G33" s="1095"/>
      <c r="H33" s="1095"/>
      <c r="I33" s="1095"/>
      <c r="J33" s="1095"/>
      <c r="K33" s="1095"/>
      <c r="L33" s="1095"/>
      <c r="M33" s="1095"/>
      <c r="N33" s="1095"/>
      <c r="O33" s="1095"/>
      <c r="P33" s="1096"/>
      <c r="Q33" s="1100">
        <v>709</v>
      </c>
      <c r="R33" s="1101"/>
      <c r="S33" s="1101"/>
      <c r="T33" s="1101"/>
      <c r="U33" s="1101"/>
      <c r="V33" s="1101">
        <v>641</v>
      </c>
      <c r="W33" s="1101"/>
      <c r="X33" s="1101"/>
      <c r="Y33" s="1101"/>
      <c r="Z33" s="1101"/>
      <c r="AA33" s="1101">
        <v>74</v>
      </c>
      <c r="AB33" s="1101"/>
      <c r="AC33" s="1101"/>
      <c r="AD33" s="1101"/>
      <c r="AE33" s="1102"/>
      <c r="AF33" s="1076">
        <v>69</v>
      </c>
      <c r="AG33" s="1077"/>
      <c r="AH33" s="1077"/>
      <c r="AI33" s="1077"/>
      <c r="AJ33" s="1078"/>
      <c r="AK33" s="1037">
        <v>416</v>
      </c>
      <c r="AL33" s="1028"/>
      <c r="AM33" s="1028"/>
      <c r="AN33" s="1028"/>
      <c r="AO33" s="1028"/>
      <c r="AP33" s="1028">
        <v>4024</v>
      </c>
      <c r="AQ33" s="1028"/>
      <c r="AR33" s="1028"/>
      <c r="AS33" s="1028"/>
      <c r="AT33" s="1028"/>
      <c r="AU33" s="1028">
        <v>4024</v>
      </c>
      <c r="AV33" s="1028"/>
      <c r="AW33" s="1028"/>
      <c r="AX33" s="1028"/>
      <c r="AY33" s="1028"/>
      <c r="AZ33" s="1099" t="s">
        <v>515</v>
      </c>
      <c r="BA33" s="1099"/>
      <c r="BB33" s="1099"/>
      <c r="BC33" s="1099"/>
      <c r="BD33" s="1099"/>
      <c r="BE33" s="1089" t="s">
        <v>410</v>
      </c>
      <c r="BF33" s="1089"/>
      <c r="BG33" s="1089"/>
      <c r="BH33" s="1089"/>
      <c r="BI33" s="1090"/>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c r="A34" s="268">
        <v>7</v>
      </c>
      <c r="B34" s="1094" t="s">
        <v>411</v>
      </c>
      <c r="C34" s="1095"/>
      <c r="D34" s="1095"/>
      <c r="E34" s="1095"/>
      <c r="F34" s="1095"/>
      <c r="G34" s="1095"/>
      <c r="H34" s="1095"/>
      <c r="I34" s="1095"/>
      <c r="J34" s="1095"/>
      <c r="K34" s="1095"/>
      <c r="L34" s="1095"/>
      <c r="M34" s="1095"/>
      <c r="N34" s="1095"/>
      <c r="O34" s="1095"/>
      <c r="P34" s="1096"/>
      <c r="Q34" s="1100">
        <v>0</v>
      </c>
      <c r="R34" s="1101"/>
      <c r="S34" s="1101"/>
      <c r="T34" s="1101"/>
      <c r="U34" s="1101"/>
      <c r="V34" s="1101">
        <v>0</v>
      </c>
      <c r="W34" s="1101"/>
      <c r="X34" s="1101"/>
      <c r="Y34" s="1101"/>
      <c r="Z34" s="1101"/>
      <c r="AA34" s="1101">
        <v>0</v>
      </c>
      <c r="AB34" s="1101"/>
      <c r="AC34" s="1101"/>
      <c r="AD34" s="1101"/>
      <c r="AE34" s="1102"/>
      <c r="AF34" s="1076">
        <v>5</v>
      </c>
      <c r="AG34" s="1077"/>
      <c r="AH34" s="1077"/>
      <c r="AI34" s="1077"/>
      <c r="AJ34" s="1078"/>
      <c r="AK34" s="1037" t="s">
        <v>515</v>
      </c>
      <c r="AL34" s="1028"/>
      <c r="AM34" s="1028"/>
      <c r="AN34" s="1028"/>
      <c r="AO34" s="1028"/>
      <c r="AP34" s="1028" t="s">
        <v>515</v>
      </c>
      <c r="AQ34" s="1028"/>
      <c r="AR34" s="1028"/>
      <c r="AS34" s="1028"/>
      <c r="AT34" s="1028"/>
      <c r="AU34" s="1028" t="s">
        <v>515</v>
      </c>
      <c r="AV34" s="1028"/>
      <c r="AW34" s="1028"/>
      <c r="AX34" s="1028"/>
      <c r="AY34" s="1028"/>
      <c r="AZ34" s="1099" t="s">
        <v>515</v>
      </c>
      <c r="BA34" s="1099"/>
      <c r="BB34" s="1099"/>
      <c r="BC34" s="1099"/>
      <c r="BD34" s="1099"/>
      <c r="BE34" s="1089" t="s">
        <v>412</v>
      </c>
      <c r="BF34" s="1089"/>
      <c r="BG34" s="1089"/>
      <c r="BH34" s="1089"/>
      <c r="BI34" s="1090"/>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c r="A35" s="268">
        <v>8</v>
      </c>
      <c r="B35" s="1094"/>
      <c r="C35" s="1095"/>
      <c r="D35" s="1095"/>
      <c r="E35" s="1095"/>
      <c r="F35" s="1095"/>
      <c r="G35" s="1095"/>
      <c r="H35" s="1095"/>
      <c r="I35" s="1095"/>
      <c r="J35" s="1095"/>
      <c r="K35" s="1095"/>
      <c r="L35" s="1095"/>
      <c r="M35" s="1095"/>
      <c r="N35" s="1095"/>
      <c r="O35" s="1095"/>
      <c r="P35" s="1096"/>
      <c r="Q35" s="1100"/>
      <c r="R35" s="1101"/>
      <c r="S35" s="1101"/>
      <c r="T35" s="1101"/>
      <c r="U35" s="1101"/>
      <c r="V35" s="1101"/>
      <c r="W35" s="1101"/>
      <c r="X35" s="1101"/>
      <c r="Y35" s="1101"/>
      <c r="Z35" s="1101"/>
      <c r="AA35" s="1101"/>
      <c r="AB35" s="1101"/>
      <c r="AC35" s="1101"/>
      <c r="AD35" s="1101"/>
      <c r="AE35" s="1102"/>
      <c r="AF35" s="1076"/>
      <c r="AG35" s="1077"/>
      <c r="AH35" s="1077"/>
      <c r="AI35" s="1077"/>
      <c r="AJ35" s="1078"/>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9"/>
      <c r="BF35" s="1089"/>
      <c r="BG35" s="1089"/>
      <c r="BH35" s="1089"/>
      <c r="BI35" s="1090"/>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c r="A36" s="268">
        <v>9</v>
      </c>
      <c r="B36" s="1094"/>
      <c r="C36" s="1095"/>
      <c r="D36" s="1095"/>
      <c r="E36" s="1095"/>
      <c r="F36" s="1095"/>
      <c r="G36" s="1095"/>
      <c r="H36" s="1095"/>
      <c r="I36" s="1095"/>
      <c r="J36" s="1095"/>
      <c r="K36" s="1095"/>
      <c r="L36" s="1095"/>
      <c r="M36" s="1095"/>
      <c r="N36" s="1095"/>
      <c r="O36" s="1095"/>
      <c r="P36" s="1096"/>
      <c r="Q36" s="1100"/>
      <c r="R36" s="1101"/>
      <c r="S36" s="1101"/>
      <c r="T36" s="1101"/>
      <c r="U36" s="1101"/>
      <c r="V36" s="1101"/>
      <c r="W36" s="1101"/>
      <c r="X36" s="1101"/>
      <c r="Y36" s="1101"/>
      <c r="Z36" s="1101"/>
      <c r="AA36" s="1101"/>
      <c r="AB36" s="1101"/>
      <c r="AC36" s="1101"/>
      <c r="AD36" s="1101"/>
      <c r="AE36" s="1102"/>
      <c r="AF36" s="1076"/>
      <c r="AG36" s="1077"/>
      <c r="AH36" s="1077"/>
      <c r="AI36" s="1077"/>
      <c r="AJ36" s="1078"/>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9"/>
      <c r="BF36" s="1089"/>
      <c r="BG36" s="1089"/>
      <c r="BH36" s="1089"/>
      <c r="BI36" s="1090"/>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c r="A37" s="268">
        <v>10</v>
      </c>
      <c r="B37" s="1094"/>
      <c r="C37" s="1095"/>
      <c r="D37" s="1095"/>
      <c r="E37" s="1095"/>
      <c r="F37" s="1095"/>
      <c r="G37" s="1095"/>
      <c r="H37" s="1095"/>
      <c r="I37" s="1095"/>
      <c r="J37" s="1095"/>
      <c r="K37" s="1095"/>
      <c r="L37" s="1095"/>
      <c r="M37" s="1095"/>
      <c r="N37" s="1095"/>
      <c r="O37" s="1095"/>
      <c r="P37" s="1096"/>
      <c r="Q37" s="1100"/>
      <c r="R37" s="1101"/>
      <c r="S37" s="1101"/>
      <c r="T37" s="1101"/>
      <c r="U37" s="1101"/>
      <c r="V37" s="1101"/>
      <c r="W37" s="1101"/>
      <c r="X37" s="1101"/>
      <c r="Y37" s="1101"/>
      <c r="Z37" s="1101"/>
      <c r="AA37" s="1101"/>
      <c r="AB37" s="1101"/>
      <c r="AC37" s="1101"/>
      <c r="AD37" s="1101"/>
      <c r="AE37" s="1102"/>
      <c r="AF37" s="1076"/>
      <c r="AG37" s="1077"/>
      <c r="AH37" s="1077"/>
      <c r="AI37" s="1077"/>
      <c r="AJ37" s="1078"/>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9"/>
      <c r="BF37" s="1089"/>
      <c r="BG37" s="1089"/>
      <c r="BH37" s="1089"/>
      <c r="BI37" s="1090"/>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c r="A38" s="268">
        <v>11</v>
      </c>
      <c r="B38" s="1094"/>
      <c r="C38" s="1095"/>
      <c r="D38" s="1095"/>
      <c r="E38" s="1095"/>
      <c r="F38" s="1095"/>
      <c r="G38" s="1095"/>
      <c r="H38" s="1095"/>
      <c r="I38" s="1095"/>
      <c r="J38" s="1095"/>
      <c r="K38" s="1095"/>
      <c r="L38" s="1095"/>
      <c r="M38" s="1095"/>
      <c r="N38" s="1095"/>
      <c r="O38" s="1095"/>
      <c r="P38" s="1096"/>
      <c r="Q38" s="1100"/>
      <c r="R38" s="1101"/>
      <c r="S38" s="1101"/>
      <c r="T38" s="1101"/>
      <c r="U38" s="1101"/>
      <c r="V38" s="1101"/>
      <c r="W38" s="1101"/>
      <c r="X38" s="1101"/>
      <c r="Y38" s="1101"/>
      <c r="Z38" s="1101"/>
      <c r="AA38" s="1101"/>
      <c r="AB38" s="1101"/>
      <c r="AC38" s="1101"/>
      <c r="AD38" s="1101"/>
      <c r="AE38" s="1102"/>
      <c r="AF38" s="1076"/>
      <c r="AG38" s="1077"/>
      <c r="AH38" s="1077"/>
      <c r="AI38" s="1077"/>
      <c r="AJ38" s="1078"/>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9"/>
      <c r="BF38" s="1089"/>
      <c r="BG38" s="1089"/>
      <c r="BH38" s="1089"/>
      <c r="BI38" s="1090"/>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c r="A39" s="268">
        <v>12</v>
      </c>
      <c r="B39" s="1094"/>
      <c r="C39" s="1095"/>
      <c r="D39" s="1095"/>
      <c r="E39" s="1095"/>
      <c r="F39" s="1095"/>
      <c r="G39" s="1095"/>
      <c r="H39" s="1095"/>
      <c r="I39" s="1095"/>
      <c r="J39" s="1095"/>
      <c r="K39" s="1095"/>
      <c r="L39" s="1095"/>
      <c r="M39" s="1095"/>
      <c r="N39" s="1095"/>
      <c r="O39" s="1095"/>
      <c r="P39" s="1096"/>
      <c r="Q39" s="1100"/>
      <c r="R39" s="1101"/>
      <c r="S39" s="1101"/>
      <c r="T39" s="1101"/>
      <c r="U39" s="1101"/>
      <c r="V39" s="1101"/>
      <c r="W39" s="1101"/>
      <c r="X39" s="1101"/>
      <c r="Y39" s="1101"/>
      <c r="Z39" s="1101"/>
      <c r="AA39" s="1101"/>
      <c r="AB39" s="1101"/>
      <c r="AC39" s="1101"/>
      <c r="AD39" s="1101"/>
      <c r="AE39" s="1102"/>
      <c r="AF39" s="1076"/>
      <c r="AG39" s="1077"/>
      <c r="AH39" s="1077"/>
      <c r="AI39" s="1077"/>
      <c r="AJ39" s="1078"/>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9"/>
      <c r="BF39" s="1089"/>
      <c r="BG39" s="1089"/>
      <c r="BH39" s="1089"/>
      <c r="BI39" s="1090"/>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c r="A40" s="263">
        <v>13</v>
      </c>
      <c r="B40" s="1094"/>
      <c r="C40" s="1095"/>
      <c r="D40" s="1095"/>
      <c r="E40" s="1095"/>
      <c r="F40" s="1095"/>
      <c r="G40" s="1095"/>
      <c r="H40" s="1095"/>
      <c r="I40" s="1095"/>
      <c r="J40" s="1095"/>
      <c r="K40" s="1095"/>
      <c r="L40" s="1095"/>
      <c r="M40" s="1095"/>
      <c r="N40" s="1095"/>
      <c r="O40" s="1095"/>
      <c r="P40" s="1096"/>
      <c r="Q40" s="1100"/>
      <c r="R40" s="1101"/>
      <c r="S40" s="1101"/>
      <c r="T40" s="1101"/>
      <c r="U40" s="1101"/>
      <c r="V40" s="1101"/>
      <c r="W40" s="1101"/>
      <c r="X40" s="1101"/>
      <c r="Y40" s="1101"/>
      <c r="Z40" s="1101"/>
      <c r="AA40" s="1101"/>
      <c r="AB40" s="1101"/>
      <c r="AC40" s="1101"/>
      <c r="AD40" s="1101"/>
      <c r="AE40" s="1102"/>
      <c r="AF40" s="1076"/>
      <c r="AG40" s="1077"/>
      <c r="AH40" s="1077"/>
      <c r="AI40" s="1077"/>
      <c r="AJ40" s="1078"/>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9"/>
      <c r="BF40" s="1089"/>
      <c r="BG40" s="1089"/>
      <c r="BH40" s="1089"/>
      <c r="BI40" s="1090"/>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c r="A41" s="263">
        <v>14</v>
      </c>
      <c r="B41" s="1094"/>
      <c r="C41" s="1095"/>
      <c r="D41" s="1095"/>
      <c r="E41" s="1095"/>
      <c r="F41" s="1095"/>
      <c r="G41" s="1095"/>
      <c r="H41" s="1095"/>
      <c r="I41" s="1095"/>
      <c r="J41" s="1095"/>
      <c r="K41" s="1095"/>
      <c r="L41" s="1095"/>
      <c r="M41" s="1095"/>
      <c r="N41" s="1095"/>
      <c r="O41" s="1095"/>
      <c r="P41" s="1096"/>
      <c r="Q41" s="1100"/>
      <c r="R41" s="1101"/>
      <c r="S41" s="1101"/>
      <c r="T41" s="1101"/>
      <c r="U41" s="1101"/>
      <c r="V41" s="1101"/>
      <c r="W41" s="1101"/>
      <c r="X41" s="1101"/>
      <c r="Y41" s="1101"/>
      <c r="Z41" s="1101"/>
      <c r="AA41" s="1101"/>
      <c r="AB41" s="1101"/>
      <c r="AC41" s="1101"/>
      <c r="AD41" s="1101"/>
      <c r="AE41" s="1102"/>
      <c r="AF41" s="1076"/>
      <c r="AG41" s="1077"/>
      <c r="AH41" s="1077"/>
      <c r="AI41" s="1077"/>
      <c r="AJ41" s="1078"/>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9"/>
      <c r="BF41" s="1089"/>
      <c r="BG41" s="1089"/>
      <c r="BH41" s="1089"/>
      <c r="BI41" s="1090"/>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c r="A42" s="263">
        <v>15</v>
      </c>
      <c r="B42" s="1094"/>
      <c r="C42" s="1095"/>
      <c r="D42" s="1095"/>
      <c r="E42" s="1095"/>
      <c r="F42" s="1095"/>
      <c r="G42" s="1095"/>
      <c r="H42" s="1095"/>
      <c r="I42" s="1095"/>
      <c r="J42" s="1095"/>
      <c r="K42" s="1095"/>
      <c r="L42" s="1095"/>
      <c r="M42" s="1095"/>
      <c r="N42" s="1095"/>
      <c r="O42" s="1095"/>
      <c r="P42" s="1096"/>
      <c r="Q42" s="1100"/>
      <c r="R42" s="1101"/>
      <c r="S42" s="1101"/>
      <c r="T42" s="1101"/>
      <c r="U42" s="1101"/>
      <c r="V42" s="1101"/>
      <c r="W42" s="1101"/>
      <c r="X42" s="1101"/>
      <c r="Y42" s="1101"/>
      <c r="Z42" s="1101"/>
      <c r="AA42" s="1101"/>
      <c r="AB42" s="1101"/>
      <c r="AC42" s="1101"/>
      <c r="AD42" s="1101"/>
      <c r="AE42" s="1102"/>
      <c r="AF42" s="1076"/>
      <c r="AG42" s="1077"/>
      <c r="AH42" s="1077"/>
      <c r="AI42" s="1077"/>
      <c r="AJ42" s="1078"/>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9"/>
      <c r="BF42" s="1089"/>
      <c r="BG42" s="1089"/>
      <c r="BH42" s="1089"/>
      <c r="BI42" s="1090"/>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c r="A43" s="263">
        <v>16</v>
      </c>
      <c r="B43" s="1094"/>
      <c r="C43" s="1095"/>
      <c r="D43" s="1095"/>
      <c r="E43" s="1095"/>
      <c r="F43" s="1095"/>
      <c r="G43" s="1095"/>
      <c r="H43" s="1095"/>
      <c r="I43" s="1095"/>
      <c r="J43" s="1095"/>
      <c r="K43" s="1095"/>
      <c r="L43" s="1095"/>
      <c r="M43" s="1095"/>
      <c r="N43" s="1095"/>
      <c r="O43" s="1095"/>
      <c r="P43" s="1096"/>
      <c r="Q43" s="1100"/>
      <c r="R43" s="1101"/>
      <c r="S43" s="1101"/>
      <c r="T43" s="1101"/>
      <c r="U43" s="1101"/>
      <c r="V43" s="1101"/>
      <c r="W43" s="1101"/>
      <c r="X43" s="1101"/>
      <c r="Y43" s="1101"/>
      <c r="Z43" s="1101"/>
      <c r="AA43" s="1101"/>
      <c r="AB43" s="1101"/>
      <c r="AC43" s="1101"/>
      <c r="AD43" s="1101"/>
      <c r="AE43" s="1102"/>
      <c r="AF43" s="1076"/>
      <c r="AG43" s="1077"/>
      <c r="AH43" s="1077"/>
      <c r="AI43" s="1077"/>
      <c r="AJ43" s="1078"/>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9"/>
      <c r="BF43" s="1089"/>
      <c r="BG43" s="1089"/>
      <c r="BH43" s="1089"/>
      <c r="BI43" s="1090"/>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c r="A44" s="263">
        <v>17</v>
      </c>
      <c r="B44" s="1094"/>
      <c r="C44" s="1095"/>
      <c r="D44" s="1095"/>
      <c r="E44" s="1095"/>
      <c r="F44" s="1095"/>
      <c r="G44" s="1095"/>
      <c r="H44" s="1095"/>
      <c r="I44" s="1095"/>
      <c r="J44" s="1095"/>
      <c r="K44" s="1095"/>
      <c r="L44" s="1095"/>
      <c r="M44" s="1095"/>
      <c r="N44" s="1095"/>
      <c r="O44" s="1095"/>
      <c r="P44" s="1096"/>
      <c r="Q44" s="1100"/>
      <c r="R44" s="1101"/>
      <c r="S44" s="1101"/>
      <c r="T44" s="1101"/>
      <c r="U44" s="1101"/>
      <c r="V44" s="1101"/>
      <c r="W44" s="1101"/>
      <c r="X44" s="1101"/>
      <c r="Y44" s="1101"/>
      <c r="Z44" s="1101"/>
      <c r="AA44" s="1101"/>
      <c r="AB44" s="1101"/>
      <c r="AC44" s="1101"/>
      <c r="AD44" s="1101"/>
      <c r="AE44" s="1102"/>
      <c r="AF44" s="1076"/>
      <c r="AG44" s="1077"/>
      <c r="AH44" s="1077"/>
      <c r="AI44" s="1077"/>
      <c r="AJ44" s="1078"/>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9"/>
      <c r="BF44" s="1089"/>
      <c r="BG44" s="1089"/>
      <c r="BH44" s="1089"/>
      <c r="BI44" s="1090"/>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c r="A45" s="263">
        <v>18</v>
      </c>
      <c r="B45" s="1094"/>
      <c r="C45" s="1095"/>
      <c r="D45" s="1095"/>
      <c r="E45" s="1095"/>
      <c r="F45" s="1095"/>
      <c r="G45" s="1095"/>
      <c r="H45" s="1095"/>
      <c r="I45" s="1095"/>
      <c r="J45" s="1095"/>
      <c r="K45" s="1095"/>
      <c r="L45" s="1095"/>
      <c r="M45" s="1095"/>
      <c r="N45" s="1095"/>
      <c r="O45" s="1095"/>
      <c r="P45" s="1096"/>
      <c r="Q45" s="1100"/>
      <c r="R45" s="1101"/>
      <c r="S45" s="1101"/>
      <c r="T45" s="1101"/>
      <c r="U45" s="1101"/>
      <c r="V45" s="1101"/>
      <c r="W45" s="1101"/>
      <c r="X45" s="1101"/>
      <c r="Y45" s="1101"/>
      <c r="Z45" s="1101"/>
      <c r="AA45" s="1101"/>
      <c r="AB45" s="1101"/>
      <c r="AC45" s="1101"/>
      <c r="AD45" s="1101"/>
      <c r="AE45" s="1102"/>
      <c r="AF45" s="1076"/>
      <c r="AG45" s="1077"/>
      <c r="AH45" s="1077"/>
      <c r="AI45" s="1077"/>
      <c r="AJ45" s="1078"/>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9"/>
      <c r="BF45" s="1089"/>
      <c r="BG45" s="1089"/>
      <c r="BH45" s="1089"/>
      <c r="BI45" s="1090"/>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c r="A46" s="263">
        <v>19</v>
      </c>
      <c r="B46" s="1094"/>
      <c r="C46" s="1095"/>
      <c r="D46" s="1095"/>
      <c r="E46" s="1095"/>
      <c r="F46" s="1095"/>
      <c r="G46" s="1095"/>
      <c r="H46" s="1095"/>
      <c r="I46" s="1095"/>
      <c r="J46" s="1095"/>
      <c r="K46" s="1095"/>
      <c r="L46" s="1095"/>
      <c r="M46" s="1095"/>
      <c r="N46" s="1095"/>
      <c r="O46" s="1095"/>
      <c r="P46" s="1096"/>
      <c r="Q46" s="1100"/>
      <c r="R46" s="1101"/>
      <c r="S46" s="1101"/>
      <c r="T46" s="1101"/>
      <c r="U46" s="1101"/>
      <c r="V46" s="1101"/>
      <c r="W46" s="1101"/>
      <c r="X46" s="1101"/>
      <c r="Y46" s="1101"/>
      <c r="Z46" s="1101"/>
      <c r="AA46" s="1101"/>
      <c r="AB46" s="1101"/>
      <c r="AC46" s="1101"/>
      <c r="AD46" s="1101"/>
      <c r="AE46" s="1102"/>
      <c r="AF46" s="1076"/>
      <c r="AG46" s="1077"/>
      <c r="AH46" s="1077"/>
      <c r="AI46" s="1077"/>
      <c r="AJ46" s="1078"/>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9"/>
      <c r="BF46" s="1089"/>
      <c r="BG46" s="1089"/>
      <c r="BH46" s="1089"/>
      <c r="BI46" s="1090"/>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c r="A47" s="263">
        <v>20</v>
      </c>
      <c r="B47" s="1094"/>
      <c r="C47" s="1095"/>
      <c r="D47" s="1095"/>
      <c r="E47" s="1095"/>
      <c r="F47" s="1095"/>
      <c r="G47" s="1095"/>
      <c r="H47" s="1095"/>
      <c r="I47" s="1095"/>
      <c r="J47" s="1095"/>
      <c r="K47" s="1095"/>
      <c r="L47" s="1095"/>
      <c r="M47" s="1095"/>
      <c r="N47" s="1095"/>
      <c r="O47" s="1095"/>
      <c r="P47" s="1096"/>
      <c r="Q47" s="1100"/>
      <c r="R47" s="1101"/>
      <c r="S47" s="1101"/>
      <c r="T47" s="1101"/>
      <c r="U47" s="1101"/>
      <c r="V47" s="1101"/>
      <c r="W47" s="1101"/>
      <c r="X47" s="1101"/>
      <c r="Y47" s="1101"/>
      <c r="Z47" s="1101"/>
      <c r="AA47" s="1101"/>
      <c r="AB47" s="1101"/>
      <c r="AC47" s="1101"/>
      <c r="AD47" s="1101"/>
      <c r="AE47" s="1102"/>
      <c r="AF47" s="1076"/>
      <c r="AG47" s="1077"/>
      <c r="AH47" s="1077"/>
      <c r="AI47" s="1077"/>
      <c r="AJ47" s="1078"/>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9"/>
      <c r="BF47" s="1089"/>
      <c r="BG47" s="1089"/>
      <c r="BH47" s="1089"/>
      <c r="BI47" s="1090"/>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c r="A48" s="263">
        <v>21</v>
      </c>
      <c r="B48" s="1094"/>
      <c r="C48" s="1095"/>
      <c r="D48" s="1095"/>
      <c r="E48" s="1095"/>
      <c r="F48" s="1095"/>
      <c r="G48" s="1095"/>
      <c r="H48" s="1095"/>
      <c r="I48" s="1095"/>
      <c r="J48" s="1095"/>
      <c r="K48" s="1095"/>
      <c r="L48" s="1095"/>
      <c r="M48" s="1095"/>
      <c r="N48" s="1095"/>
      <c r="O48" s="1095"/>
      <c r="P48" s="1096"/>
      <c r="Q48" s="1100"/>
      <c r="R48" s="1101"/>
      <c r="S48" s="1101"/>
      <c r="T48" s="1101"/>
      <c r="U48" s="1101"/>
      <c r="V48" s="1101"/>
      <c r="W48" s="1101"/>
      <c r="X48" s="1101"/>
      <c r="Y48" s="1101"/>
      <c r="Z48" s="1101"/>
      <c r="AA48" s="1101"/>
      <c r="AB48" s="1101"/>
      <c r="AC48" s="1101"/>
      <c r="AD48" s="1101"/>
      <c r="AE48" s="1102"/>
      <c r="AF48" s="1076"/>
      <c r="AG48" s="1077"/>
      <c r="AH48" s="1077"/>
      <c r="AI48" s="1077"/>
      <c r="AJ48" s="1078"/>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9"/>
      <c r="BF48" s="1089"/>
      <c r="BG48" s="1089"/>
      <c r="BH48" s="1089"/>
      <c r="BI48" s="1090"/>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c r="A49" s="263">
        <v>22</v>
      </c>
      <c r="B49" s="1094"/>
      <c r="C49" s="1095"/>
      <c r="D49" s="1095"/>
      <c r="E49" s="1095"/>
      <c r="F49" s="1095"/>
      <c r="G49" s="1095"/>
      <c r="H49" s="1095"/>
      <c r="I49" s="1095"/>
      <c r="J49" s="1095"/>
      <c r="K49" s="1095"/>
      <c r="L49" s="1095"/>
      <c r="M49" s="1095"/>
      <c r="N49" s="1095"/>
      <c r="O49" s="1095"/>
      <c r="P49" s="1096"/>
      <c r="Q49" s="1100"/>
      <c r="R49" s="1101"/>
      <c r="S49" s="1101"/>
      <c r="T49" s="1101"/>
      <c r="U49" s="1101"/>
      <c r="V49" s="1101"/>
      <c r="W49" s="1101"/>
      <c r="X49" s="1101"/>
      <c r="Y49" s="1101"/>
      <c r="Z49" s="1101"/>
      <c r="AA49" s="1101"/>
      <c r="AB49" s="1101"/>
      <c r="AC49" s="1101"/>
      <c r="AD49" s="1101"/>
      <c r="AE49" s="1102"/>
      <c r="AF49" s="1076"/>
      <c r="AG49" s="1077"/>
      <c r="AH49" s="1077"/>
      <c r="AI49" s="1077"/>
      <c r="AJ49" s="1078"/>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9"/>
      <c r="BF49" s="1089"/>
      <c r="BG49" s="1089"/>
      <c r="BH49" s="1089"/>
      <c r="BI49" s="1090"/>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c r="A50" s="263">
        <v>23</v>
      </c>
      <c r="B50" s="1094"/>
      <c r="C50" s="1095"/>
      <c r="D50" s="1095"/>
      <c r="E50" s="1095"/>
      <c r="F50" s="1095"/>
      <c r="G50" s="1095"/>
      <c r="H50" s="1095"/>
      <c r="I50" s="1095"/>
      <c r="J50" s="1095"/>
      <c r="K50" s="1095"/>
      <c r="L50" s="1095"/>
      <c r="M50" s="1095"/>
      <c r="N50" s="1095"/>
      <c r="O50" s="1095"/>
      <c r="P50" s="1096"/>
      <c r="Q50" s="1097"/>
      <c r="R50" s="1080"/>
      <c r="S50" s="1080"/>
      <c r="T50" s="1080"/>
      <c r="U50" s="1080"/>
      <c r="V50" s="1080"/>
      <c r="W50" s="1080"/>
      <c r="X50" s="1080"/>
      <c r="Y50" s="1080"/>
      <c r="Z50" s="1080"/>
      <c r="AA50" s="1080"/>
      <c r="AB50" s="1080"/>
      <c r="AC50" s="1080"/>
      <c r="AD50" s="1080"/>
      <c r="AE50" s="1098"/>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89"/>
      <c r="BF50" s="1089"/>
      <c r="BG50" s="1089"/>
      <c r="BH50" s="1089"/>
      <c r="BI50" s="1090"/>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c r="A51" s="263">
        <v>24</v>
      </c>
      <c r="B51" s="1094"/>
      <c r="C51" s="1095"/>
      <c r="D51" s="1095"/>
      <c r="E51" s="1095"/>
      <c r="F51" s="1095"/>
      <c r="G51" s="1095"/>
      <c r="H51" s="1095"/>
      <c r="I51" s="1095"/>
      <c r="J51" s="1095"/>
      <c r="K51" s="1095"/>
      <c r="L51" s="1095"/>
      <c r="M51" s="1095"/>
      <c r="N51" s="1095"/>
      <c r="O51" s="1095"/>
      <c r="P51" s="1096"/>
      <c r="Q51" s="1097"/>
      <c r="R51" s="1080"/>
      <c r="S51" s="1080"/>
      <c r="T51" s="1080"/>
      <c r="U51" s="1080"/>
      <c r="V51" s="1080"/>
      <c r="W51" s="1080"/>
      <c r="X51" s="1080"/>
      <c r="Y51" s="1080"/>
      <c r="Z51" s="1080"/>
      <c r="AA51" s="1080"/>
      <c r="AB51" s="1080"/>
      <c r="AC51" s="1080"/>
      <c r="AD51" s="1080"/>
      <c r="AE51" s="1098"/>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89"/>
      <c r="BF51" s="1089"/>
      <c r="BG51" s="1089"/>
      <c r="BH51" s="1089"/>
      <c r="BI51" s="1090"/>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c r="A52" s="263">
        <v>25</v>
      </c>
      <c r="B52" s="1094"/>
      <c r="C52" s="1095"/>
      <c r="D52" s="1095"/>
      <c r="E52" s="1095"/>
      <c r="F52" s="1095"/>
      <c r="G52" s="1095"/>
      <c r="H52" s="1095"/>
      <c r="I52" s="1095"/>
      <c r="J52" s="1095"/>
      <c r="K52" s="1095"/>
      <c r="L52" s="1095"/>
      <c r="M52" s="1095"/>
      <c r="N52" s="1095"/>
      <c r="O52" s="1095"/>
      <c r="P52" s="1096"/>
      <c r="Q52" s="1097"/>
      <c r="R52" s="1080"/>
      <c r="S52" s="1080"/>
      <c r="T52" s="1080"/>
      <c r="U52" s="1080"/>
      <c r="V52" s="1080"/>
      <c r="W52" s="1080"/>
      <c r="X52" s="1080"/>
      <c r="Y52" s="1080"/>
      <c r="Z52" s="1080"/>
      <c r="AA52" s="1080"/>
      <c r="AB52" s="1080"/>
      <c r="AC52" s="1080"/>
      <c r="AD52" s="1080"/>
      <c r="AE52" s="1098"/>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89"/>
      <c r="BF52" s="1089"/>
      <c r="BG52" s="1089"/>
      <c r="BH52" s="1089"/>
      <c r="BI52" s="1090"/>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c r="A53" s="263">
        <v>26</v>
      </c>
      <c r="B53" s="1094"/>
      <c r="C53" s="1095"/>
      <c r="D53" s="1095"/>
      <c r="E53" s="1095"/>
      <c r="F53" s="1095"/>
      <c r="G53" s="1095"/>
      <c r="H53" s="1095"/>
      <c r="I53" s="1095"/>
      <c r="J53" s="1095"/>
      <c r="K53" s="1095"/>
      <c r="L53" s="1095"/>
      <c r="M53" s="1095"/>
      <c r="N53" s="1095"/>
      <c r="O53" s="1095"/>
      <c r="P53" s="1096"/>
      <c r="Q53" s="1097"/>
      <c r="R53" s="1080"/>
      <c r="S53" s="1080"/>
      <c r="T53" s="1080"/>
      <c r="U53" s="1080"/>
      <c r="V53" s="1080"/>
      <c r="W53" s="1080"/>
      <c r="X53" s="1080"/>
      <c r="Y53" s="1080"/>
      <c r="Z53" s="1080"/>
      <c r="AA53" s="1080"/>
      <c r="AB53" s="1080"/>
      <c r="AC53" s="1080"/>
      <c r="AD53" s="1080"/>
      <c r="AE53" s="1098"/>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89"/>
      <c r="BF53" s="1089"/>
      <c r="BG53" s="1089"/>
      <c r="BH53" s="1089"/>
      <c r="BI53" s="1090"/>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c r="A54" s="263">
        <v>27</v>
      </c>
      <c r="B54" s="1094"/>
      <c r="C54" s="1095"/>
      <c r="D54" s="1095"/>
      <c r="E54" s="1095"/>
      <c r="F54" s="1095"/>
      <c r="G54" s="1095"/>
      <c r="H54" s="1095"/>
      <c r="I54" s="1095"/>
      <c r="J54" s="1095"/>
      <c r="K54" s="1095"/>
      <c r="L54" s="1095"/>
      <c r="M54" s="1095"/>
      <c r="N54" s="1095"/>
      <c r="O54" s="1095"/>
      <c r="P54" s="1096"/>
      <c r="Q54" s="1097"/>
      <c r="R54" s="1080"/>
      <c r="S54" s="1080"/>
      <c r="T54" s="1080"/>
      <c r="U54" s="1080"/>
      <c r="V54" s="1080"/>
      <c r="W54" s="1080"/>
      <c r="X54" s="1080"/>
      <c r="Y54" s="1080"/>
      <c r="Z54" s="1080"/>
      <c r="AA54" s="1080"/>
      <c r="AB54" s="1080"/>
      <c r="AC54" s="1080"/>
      <c r="AD54" s="1080"/>
      <c r="AE54" s="1098"/>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89"/>
      <c r="BF54" s="1089"/>
      <c r="BG54" s="1089"/>
      <c r="BH54" s="1089"/>
      <c r="BI54" s="1090"/>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c r="A55" s="263">
        <v>28</v>
      </c>
      <c r="B55" s="1094"/>
      <c r="C55" s="1095"/>
      <c r="D55" s="1095"/>
      <c r="E55" s="1095"/>
      <c r="F55" s="1095"/>
      <c r="G55" s="1095"/>
      <c r="H55" s="1095"/>
      <c r="I55" s="1095"/>
      <c r="J55" s="1095"/>
      <c r="K55" s="1095"/>
      <c r="L55" s="1095"/>
      <c r="M55" s="1095"/>
      <c r="N55" s="1095"/>
      <c r="O55" s="1095"/>
      <c r="P55" s="1096"/>
      <c r="Q55" s="1097"/>
      <c r="R55" s="1080"/>
      <c r="S55" s="1080"/>
      <c r="T55" s="1080"/>
      <c r="U55" s="1080"/>
      <c r="V55" s="1080"/>
      <c r="W55" s="1080"/>
      <c r="X55" s="1080"/>
      <c r="Y55" s="1080"/>
      <c r="Z55" s="1080"/>
      <c r="AA55" s="1080"/>
      <c r="AB55" s="1080"/>
      <c r="AC55" s="1080"/>
      <c r="AD55" s="1080"/>
      <c r="AE55" s="1098"/>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89"/>
      <c r="BF55" s="1089"/>
      <c r="BG55" s="1089"/>
      <c r="BH55" s="1089"/>
      <c r="BI55" s="1090"/>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c r="A56" s="263">
        <v>29</v>
      </c>
      <c r="B56" s="1094"/>
      <c r="C56" s="1095"/>
      <c r="D56" s="1095"/>
      <c r="E56" s="1095"/>
      <c r="F56" s="1095"/>
      <c r="G56" s="1095"/>
      <c r="H56" s="1095"/>
      <c r="I56" s="1095"/>
      <c r="J56" s="1095"/>
      <c r="K56" s="1095"/>
      <c r="L56" s="1095"/>
      <c r="M56" s="1095"/>
      <c r="N56" s="1095"/>
      <c r="O56" s="1095"/>
      <c r="P56" s="1096"/>
      <c r="Q56" s="1097"/>
      <c r="R56" s="1080"/>
      <c r="S56" s="1080"/>
      <c r="T56" s="1080"/>
      <c r="U56" s="1080"/>
      <c r="V56" s="1080"/>
      <c r="W56" s="1080"/>
      <c r="X56" s="1080"/>
      <c r="Y56" s="1080"/>
      <c r="Z56" s="1080"/>
      <c r="AA56" s="1080"/>
      <c r="AB56" s="1080"/>
      <c r="AC56" s="1080"/>
      <c r="AD56" s="1080"/>
      <c r="AE56" s="1098"/>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89"/>
      <c r="BF56" s="1089"/>
      <c r="BG56" s="1089"/>
      <c r="BH56" s="1089"/>
      <c r="BI56" s="1090"/>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c r="A57" s="263">
        <v>30</v>
      </c>
      <c r="B57" s="1094"/>
      <c r="C57" s="1095"/>
      <c r="D57" s="1095"/>
      <c r="E57" s="1095"/>
      <c r="F57" s="1095"/>
      <c r="G57" s="1095"/>
      <c r="H57" s="1095"/>
      <c r="I57" s="1095"/>
      <c r="J57" s="1095"/>
      <c r="K57" s="1095"/>
      <c r="L57" s="1095"/>
      <c r="M57" s="1095"/>
      <c r="N57" s="1095"/>
      <c r="O57" s="1095"/>
      <c r="P57" s="1096"/>
      <c r="Q57" s="1097"/>
      <c r="R57" s="1080"/>
      <c r="S57" s="1080"/>
      <c r="T57" s="1080"/>
      <c r="U57" s="1080"/>
      <c r="V57" s="1080"/>
      <c r="W57" s="1080"/>
      <c r="X57" s="1080"/>
      <c r="Y57" s="1080"/>
      <c r="Z57" s="1080"/>
      <c r="AA57" s="1080"/>
      <c r="AB57" s="1080"/>
      <c r="AC57" s="1080"/>
      <c r="AD57" s="1080"/>
      <c r="AE57" s="1098"/>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89"/>
      <c r="BF57" s="1089"/>
      <c r="BG57" s="1089"/>
      <c r="BH57" s="1089"/>
      <c r="BI57" s="1090"/>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c r="A58" s="263">
        <v>31</v>
      </c>
      <c r="B58" s="1094"/>
      <c r="C58" s="1095"/>
      <c r="D58" s="1095"/>
      <c r="E58" s="1095"/>
      <c r="F58" s="1095"/>
      <c r="G58" s="1095"/>
      <c r="H58" s="1095"/>
      <c r="I58" s="1095"/>
      <c r="J58" s="1095"/>
      <c r="K58" s="1095"/>
      <c r="L58" s="1095"/>
      <c r="M58" s="1095"/>
      <c r="N58" s="1095"/>
      <c r="O58" s="1095"/>
      <c r="P58" s="1096"/>
      <c r="Q58" s="1097"/>
      <c r="R58" s="1080"/>
      <c r="S58" s="1080"/>
      <c r="T58" s="1080"/>
      <c r="U58" s="1080"/>
      <c r="V58" s="1080"/>
      <c r="W58" s="1080"/>
      <c r="X58" s="1080"/>
      <c r="Y58" s="1080"/>
      <c r="Z58" s="1080"/>
      <c r="AA58" s="1080"/>
      <c r="AB58" s="1080"/>
      <c r="AC58" s="1080"/>
      <c r="AD58" s="1080"/>
      <c r="AE58" s="1098"/>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89"/>
      <c r="BF58" s="1089"/>
      <c r="BG58" s="1089"/>
      <c r="BH58" s="1089"/>
      <c r="BI58" s="1090"/>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c r="A59" s="263">
        <v>32</v>
      </c>
      <c r="B59" s="1094"/>
      <c r="C59" s="1095"/>
      <c r="D59" s="1095"/>
      <c r="E59" s="1095"/>
      <c r="F59" s="1095"/>
      <c r="G59" s="1095"/>
      <c r="H59" s="1095"/>
      <c r="I59" s="1095"/>
      <c r="J59" s="1095"/>
      <c r="K59" s="1095"/>
      <c r="L59" s="1095"/>
      <c r="M59" s="1095"/>
      <c r="N59" s="1095"/>
      <c r="O59" s="1095"/>
      <c r="P59" s="1096"/>
      <c r="Q59" s="1097"/>
      <c r="R59" s="1080"/>
      <c r="S59" s="1080"/>
      <c r="T59" s="1080"/>
      <c r="U59" s="1080"/>
      <c r="V59" s="1080"/>
      <c r="W59" s="1080"/>
      <c r="X59" s="1080"/>
      <c r="Y59" s="1080"/>
      <c r="Z59" s="1080"/>
      <c r="AA59" s="1080"/>
      <c r="AB59" s="1080"/>
      <c r="AC59" s="1080"/>
      <c r="AD59" s="1080"/>
      <c r="AE59" s="1098"/>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89"/>
      <c r="BF59" s="1089"/>
      <c r="BG59" s="1089"/>
      <c r="BH59" s="1089"/>
      <c r="BI59" s="1090"/>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c r="A60" s="263">
        <v>33</v>
      </c>
      <c r="B60" s="1094"/>
      <c r="C60" s="1095"/>
      <c r="D60" s="1095"/>
      <c r="E60" s="1095"/>
      <c r="F60" s="1095"/>
      <c r="G60" s="1095"/>
      <c r="H60" s="1095"/>
      <c r="I60" s="1095"/>
      <c r="J60" s="1095"/>
      <c r="K60" s="1095"/>
      <c r="L60" s="1095"/>
      <c r="M60" s="1095"/>
      <c r="N60" s="1095"/>
      <c r="O60" s="1095"/>
      <c r="P60" s="1096"/>
      <c r="Q60" s="1097"/>
      <c r="R60" s="1080"/>
      <c r="S60" s="1080"/>
      <c r="T60" s="1080"/>
      <c r="U60" s="1080"/>
      <c r="V60" s="1080"/>
      <c r="W60" s="1080"/>
      <c r="X60" s="1080"/>
      <c r="Y60" s="1080"/>
      <c r="Z60" s="1080"/>
      <c r="AA60" s="1080"/>
      <c r="AB60" s="1080"/>
      <c r="AC60" s="1080"/>
      <c r="AD60" s="1080"/>
      <c r="AE60" s="1098"/>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89"/>
      <c r="BF60" s="1089"/>
      <c r="BG60" s="1089"/>
      <c r="BH60" s="1089"/>
      <c r="BI60" s="1090"/>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c r="A61" s="263">
        <v>34</v>
      </c>
      <c r="B61" s="1094"/>
      <c r="C61" s="1095"/>
      <c r="D61" s="1095"/>
      <c r="E61" s="1095"/>
      <c r="F61" s="1095"/>
      <c r="G61" s="1095"/>
      <c r="H61" s="1095"/>
      <c r="I61" s="1095"/>
      <c r="J61" s="1095"/>
      <c r="K61" s="1095"/>
      <c r="L61" s="1095"/>
      <c r="M61" s="1095"/>
      <c r="N61" s="1095"/>
      <c r="O61" s="1095"/>
      <c r="P61" s="1096"/>
      <c r="Q61" s="1097"/>
      <c r="R61" s="1080"/>
      <c r="S61" s="1080"/>
      <c r="T61" s="1080"/>
      <c r="U61" s="1080"/>
      <c r="V61" s="1080"/>
      <c r="W61" s="1080"/>
      <c r="X61" s="1080"/>
      <c r="Y61" s="1080"/>
      <c r="Z61" s="1080"/>
      <c r="AA61" s="1080"/>
      <c r="AB61" s="1080"/>
      <c r="AC61" s="1080"/>
      <c r="AD61" s="1080"/>
      <c r="AE61" s="1098"/>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89"/>
      <c r="BF61" s="1089"/>
      <c r="BG61" s="1089"/>
      <c r="BH61" s="1089"/>
      <c r="BI61" s="1090"/>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c r="A62" s="263">
        <v>35</v>
      </c>
      <c r="B62" s="1094"/>
      <c r="C62" s="1095"/>
      <c r="D62" s="1095"/>
      <c r="E62" s="1095"/>
      <c r="F62" s="1095"/>
      <c r="G62" s="1095"/>
      <c r="H62" s="1095"/>
      <c r="I62" s="1095"/>
      <c r="J62" s="1095"/>
      <c r="K62" s="1095"/>
      <c r="L62" s="1095"/>
      <c r="M62" s="1095"/>
      <c r="N62" s="1095"/>
      <c r="O62" s="1095"/>
      <c r="P62" s="1096"/>
      <c r="Q62" s="1097"/>
      <c r="R62" s="1080"/>
      <c r="S62" s="1080"/>
      <c r="T62" s="1080"/>
      <c r="U62" s="1080"/>
      <c r="V62" s="1080"/>
      <c r="W62" s="1080"/>
      <c r="X62" s="1080"/>
      <c r="Y62" s="1080"/>
      <c r="Z62" s="1080"/>
      <c r="AA62" s="1080"/>
      <c r="AB62" s="1080"/>
      <c r="AC62" s="1080"/>
      <c r="AD62" s="1080"/>
      <c r="AE62" s="1098"/>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89"/>
      <c r="BF62" s="1089"/>
      <c r="BG62" s="1089"/>
      <c r="BH62" s="1089"/>
      <c r="BI62" s="1090"/>
      <c r="BJ62" s="1091" t="s">
        <v>413</v>
      </c>
      <c r="BK62" s="1092"/>
      <c r="BL62" s="1092"/>
      <c r="BM62" s="1092"/>
      <c r="BN62" s="1093"/>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c r="A63" s="266" t="s">
        <v>391</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5"/>
      <c r="AF63" s="1086">
        <v>3508</v>
      </c>
      <c r="AG63" s="1016"/>
      <c r="AH63" s="1016"/>
      <c r="AI63" s="1016"/>
      <c r="AJ63" s="1087"/>
      <c r="AK63" s="1088"/>
      <c r="AL63" s="1020"/>
      <c r="AM63" s="1020"/>
      <c r="AN63" s="1020"/>
      <c r="AO63" s="1020"/>
      <c r="AP63" s="1016">
        <v>22341</v>
      </c>
      <c r="AQ63" s="1016"/>
      <c r="AR63" s="1016"/>
      <c r="AS63" s="1016"/>
      <c r="AT63" s="1016"/>
      <c r="AU63" s="1016">
        <v>6588</v>
      </c>
      <c r="AV63" s="1016"/>
      <c r="AW63" s="1016"/>
      <c r="AX63" s="1016"/>
      <c r="AY63" s="1016"/>
      <c r="AZ63" s="1082"/>
      <c r="BA63" s="1082"/>
      <c r="BB63" s="1082"/>
      <c r="BC63" s="1082"/>
      <c r="BD63" s="1082"/>
      <c r="BE63" s="1017"/>
      <c r="BF63" s="1017"/>
      <c r="BG63" s="1017"/>
      <c r="BH63" s="1017"/>
      <c r="BI63" s="1018"/>
      <c r="BJ63" s="1083" t="s">
        <v>415</v>
      </c>
      <c r="BK63" s="1008"/>
      <c r="BL63" s="1008"/>
      <c r="BM63" s="1008"/>
      <c r="BN63" s="1084"/>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c r="A66" s="1052" t="s">
        <v>417</v>
      </c>
      <c r="B66" s="1053"/>
      <c r="C66" s="1053"/>
      <c r="D66" s="1053"/>
      <c r="E66" s="1053"/>
      <c r="F66" s="1053"/>
      <c r="G66" s="1053"/>
      <c r="H66" s="1053"/>
      <c r="I66" s="1053"/>
      <c r="J66" s="1053"/>
      <c r="K66" s="1053"/>
      <c r="L66" s="1053"/>
      <c r="M66" s="1053"/>
      <c r="N66" s="1053"/>
      <c r="O66" s="1053"/>
      <c r="P66" s="1054"/>
      <c r="Q66" s="1058" t="s">
        <v>418</v>
      </c>
      <c r="R66" s="1059"/>
      <c r="S66" s="1059"/>
      <c r="T66" s="1059"/>
      <c r="U66" s="1060"/>
      <c r="V66" s="1058" t="s">
        <v>419</v>
      </c>
      <c r="W66" s="1059"/>
      <c r="X66" s="1059"/>
      <c r="Y66" s="1059"/>
      <c r="Z66" s="1060"/>
      <c r="AA66" s="1058" t="s">
        <v>397</v>
      </c>
      <c r="AB66" s="1059"/>
      <c r="AC66" s="1059"/>
      <c r="AD66" s="1059"/>
      <c r="AE66" s="1060"/>
      <c r="AF66" s="1064" t="s">
        <v>420</v>
      </c>
      <c r="AG66" s="1065"/>
      <c r="AH66" s="1065"/>
      <c r="AI66" s="1065"/>
      <c r="AJ66" s="1066"/>
      <c r="AK66" s="1058" t="s">
        <v>399</v>
      </c>
      <c r="AL66" s="1053"/>
      <c r="AM66" s="1053"/>
      <c r="AN66" s="1053"/>
      <c r="AO66" s="1054"/>
      <c r="AP66" s="1058" t="s">
        <v>421</v>
      </c>
      <c r="AQ66" s="1059"/>
      <c r="AR66" s="1059"/>
      <c r="AS66" s="1059"/>
      <c r="AT66" s="1060"/>
      <c r="AU66" s="1058" t="s">
        <v>422</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c r="A68" s="260">
        <v>1</v>
      </c>
      <c r="B68" s="1042" t="s">
        <v>582</v>
      </c>
      <c r="C68" s="1043"/>
      <c r="D68" s="1043"/>
      <c r="E68" s="1043"/>
      <c r="F68" s="1043"/>
      <c r="G68" s="1043"/>
      <c r="H68" s="1043"/>
      <c r="I68" s="1043"/>
      <c r="J68" s="1043"/>
      <c r="K68" s="1043"/>
      <c r="L68" s="1043"/>
      <c r="M68" s="1043"/>
      <c r="N68" s="1043"/>
      <c r="O68" s="1043"/>
      <c r="P68" s="1044"/>
      <c r="Q68" s="1045">
        <v>3882</v>
      </c>
      <c r="R68" s="1039"/>
      <c r="S68" s="1039"/>
      <c r="T68" s="1039"/>
      <c r="U68" s="1039"/>
      <c r="V68" s="1039">
        <v>3702</v>
      </c>
      <c r="W68" s="1039"/>
      <c r="X68" s="1039"/>
      <c r="Y68" s="1039"/>
      <c r="Z68" s="1039"/>
      <c r="AA68" s="1039">
        <v>180</v>
      </c>
      <c r="AB68" s="1039"/>
      <c r="AC68" s="1039"/>
      <c r="AD68" s="1039"/>
      <c r="AE68" s="1039"/>
      <c r="AF68" s="1039">
        <v>180</v>
      </c>
      <c r="AG68" s="1039"/>
      <c r="AH68" s="1039"/>
      <c r="AI68" s="1039"/>
      <c r="AJ68" s="1039"/>
      <c r="AK68" s="1039">
        <v>69</v>
      </c>
      <c r="AL68" s="1039"/>
      <c r="AM68" s="1039"/>
      <c r="AN68" s="1039"/>
      <c r="AO68" s="1039"/>
      <c r="AP68" s="1039">
        <v>1142</v>
      </c>
      <c r="AQ68" s="1039"/>
      <c r="AR68" s="1039"/>
      <c r="AS68" s="1039"/>
      <c r="AT68" s="1039"/>
      <c r="AU68" s="1039">
        <v>818</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c r="A69" s="263">
        <v>2</v>
      </c>
      <c r="B69" s="1031" t="s">
        <v>583</v>
      </c>
      <c r="C69" s="1032"/>
      <c r="D69" s="1032"/>
      <c r="E69" s="1032"/>
      <c r="F69" s="1032"/>
      <c r="G69" s="1032"/>
      <c r="H69" s="1032"/>
      <c r="I69" s="1032"/>
      <c r="J69" s="1032"/>
      <c r="K69" s="1032"/>
      <c r="L69" s="1032"/>
      <c r="M69" s="1032"/>
      <c r="N69" s="1032"/>
      <c r="O69" s="1032"/>
      <c r="P69" s="1033"/>
      <c r="Q69" s="1034">
        <v>322</v>
      </c>
      <c r="R69" s="1028"/>
      <c r="S69" s="1028"/>
      <c r="T69" s="1028"/>
      <c r="U69" s="1028"/>
      <c r="V69" s="1028">
        <v>300</v>
      </c>
      <c r="W69" s="1028"/>
      <c r="X69" s="1028"/>
      <c r="Y69" s="1028"/>
      <c r="Z69" s="1028"/>
      <c r="AA69" s="1028">
        <v>23</v>
      </c>
      <c r="AB69" s="1028"/>
      <c r="AC69" s="1028"/>
      <c r="AD69" s="1028"/>
      <c r="AE69" s="1028"/>
      <c r="AF69" s="1028">
        <v>23</v>
      </c>
      <c r="AG69" s="1028"/>
      <c r="AH69" s="1028"/>
      <c r="AI69" s="1028"/>
      <c r="AJ69" s="1028"/>
      <c r="AK69" s="1028">
        <v>24</v>
      </c>
      <c r="AL69" s="1028"/>
      <c r="AM69" s="1028"/>
      <c r="AN69" s="1028"/>
      <c r="AO69" s="1028"/>
      <c r="AP69" s="1028" t="s">
        <v>515</v>
      </c>
      <c r="AQ69" s="1028"/>
      <c r="AR69" s="1028"/>
      <c r="AS69" s="1028"/>
      <c r="AT69" s="1028"/>
      <c r="AU69" s="1028" t="s">
        <v>515</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c r="A70" s="263">
        <v>3</v>
      </c>
      <c r="B70" s="1031" t="s">
        <v>584</v>
      </c>
      <c r="C70" s="1032"/>
      <c r="D70" s="1032"/>
      <c r="E70" s="1032"/>
      <c r="F70" s="1032"/>
      <c r="G70" s="1032"/>
      <c r="H70" s="1032"/>
      <c r="I70" s="1032"/>
      <c r="J70" s="1032"/>
      <c r="K70" s="1032"/>
      <c r="L70" s="1032"/>
      <c r="M70" s="1032"/>
      <c r="N70" s="1032"/>
      <c r="O70" s="1032"/>
      <c r="P70" s="1033"/>
      <c r="Q70" s="1034">
        <v>13</v>
      </c>
      <c r="R70" s="1028"/>
      <c r="S70" s="1028"/>
      <c r="T70" s="1028"/>
      <c r="U70" s="1028"/>
      <c r="V70" s="1028">
        <v>6</v>
      </c>
      <c r="W70" s="1028"/>
      <c r="X70" s="1028"/>
      <c r="Y70" s="1028"/>
      <c r="Z70" s="1028"/>
      <c r="AA70" s="1028">
        <v>6</v>
      </c>
      <c r="AB70" s="1028"/>
      <c r="AC70" s="1028"/>
      <c r="AD70" s="1028"/>
      <c r="AE70" s="1028"/>
      <c r="AF70" s="1028">
        <v>6</v>
      </c>
      <c r="AG70" s="1028"/>
      <c r="AH70" s="1028"/>
      <c r="AI70" s="1028"/>
      <c r="AJ70" s="1028"/>
      <c r="AK70" s="1028" t="s">
        <v>515</v>
      </c>
      <c r="AL70" s="1028"/>
      <c r="AM70" s="1028"/>
      <c r="AN70" s="1028"/>
      <c r="AO70" s="1028"/>
      <c r="AP70" s="1028" t="s">
        <v>515</v>
      </c>
      <c r="AQ70" s="1028"/>
      <c r="AR70" s="1028"/>
      <c r="AS70" s="1028"/>
      <c r="AT70" s="1028"/>
      <c r="AU70" s="1028" t="s">
        <v>515</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c r="A71" s="263">
        <v>4</v>
      </c>
      <c r="B71" s="1031" t="s">
        <v>585</v>
      </c>
      <c r="C71" s="1032"/>
      <c r="D71" s="1032"/>
      <c r="E71" s="1032"/>
      <c r="F71" s="1032"/>
      <c r="G71" s="1032"/>
      <c r="H71" s="1032"/>
      <c r="I71" s="1032"/>
      <c r="J71" s="1032"/>
      <c r="K71" s="1032"/>
      <c r="L71" s="1032"/>
      <c r="M71" s="1032"/>
      <c r="N71" s="1032"/>
      <c r="O71" s="1032"/>
      <c r="P71" s="1033"/>
      <c r="Q71" s="1034">
        <v>23332</v>
      </c>
      <c r="R71" s="1028"/>
      <c r="S71" s="1028"/>
      <c r="T71" s="1028"/>
      <c r="U71" s="1028"/>
      <c r="V71" s="1028">
        <v>22338</v>
      </c>
      <c r="W71" s="1028"/>
      <c r="X71" s="1028"/>
      <c r="Y71" s="1028"/>
      <c r="Z71" s="1028"/>
      <c r="AA71" s="1028">
        <v>994</v>
      </c>
      <c r="AB71" s="1028"/>
      <c r="AC71" s="1028"/>
      <c r="AD71" s="1028"/>
      <c r="AE71" s="1028"/>
      <c r="AF71" s="1028">
        <v>994</v>
      </c>
      <c r="AG71" s="1028"/>
      <c r="AH71" s="1028"/>
      <c r="AI71" s="1028"/>
      <c r="AJ71" s="1028"/>
      <c r="AK71" s="1028">
        <v>28</v>
      </c>
      <c r="AL71" s="1028"/>
      <c r="AM71" s="1028"/>
      <c r="AN71" s="1028"/>
      <c r="AO71" s="1028"/>
      <c r="AP71" s="1028" t="s">
        <v>515</v>
      </c>
      <c r="AQ71" s="1028"/>
      <c r="AR71" s="1028"/>
      <c r="AS71" s="1028"/>
      <c r="AT71" s="1028"/>
      <c r="AU71" s="1028" t="s">
        <v>515</v>
      </c>
      <c r="AV71" s="1028"/>
      <c r="AW71" s="1028"/>
      <c r="AX71" s="1028"/>
      <c r="AY71" s="1028"/>
      <c r="AZ71" s="1029" t="s">
        <v>590</v>
      </c>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c r="A72" s="263">
        <v>5</v>
      </c>
      <c r="B72" s="1031" t="s">
        <v>585</v>
      </c>
      <c r="C72" s="1032"/>
      <c r="D72" s="1032"/>
      <c r="E72" s="1032"/>
      <c r="F72" s="1032"/>
      <c r="G72" s="1032"/>
      <c r="H72" s="1032"/>
      <c r="I72" s="1032"/>
      <c r="J72" s="1032"/>
      <c r="K72" s="1032"/>
      <c r="L72" s="1032"/>
      <c r="M72" s="1032"/>
      <c r="N72" s="1032"/>
      <c r="O72" s="1032"/>
      <c r="P72" s="1033"/>
      <c r="Q72" s="1034">
        <v>284</v>
      </c>
      <c r="R72" s="1028"/>
      <c r="S72" s="1028"/>
      <c r="T72" s="1028"/>
      <c r="U72" s="1028"/>
      <c r="V72" s="1028">
        <v>122</v>
      </c>
      <c r="W72" s="1028"/>
      <c r="X72" s="1028"/>
      <c r="Y72" s="1028"/>
      <c r="Z72" s="1028"/>
      <c r="AA72" s="1028">
        <v>162</v>
      </c>
      <c r="AB72" s="1028"/>
      <c r="AC72" s="1028"/>
      <c r="AD72" s="1028"/>
      <c r="AE72" s="1028"/>
      <c r="AF72" s="1028">
        <v>162</v>
      </c>
      <c r="AG72" s="1028"/>
      <c r="AH72" s="1028"/>
      <c r="AI72" s="1028"/>
      <c r="AJ72" s="1028"/>
      <c r="AK72" s="1028" t="s">
        <v>515</v>
      </c>
      <c r="AL72" s="1028"/>
      <c r="AM72" s="1028"/>
      <c r="AN72" s="1028"/>
      <c r="AO72" s="1028"/>
      <c r="AP72" s="1028" t="s">
        <v>515</v>
      </c>
      <c r="AQ72" s="1028"/>
      <c r="AR72" s="1028"/>
      <c r="AS72" s="1028"/>
      <c r="AT72" s="1028"/>
      <c r="AU72" s="1028" t="s">
        <v>515</v>
      </c>
      <c r="AV72" s="1028"/>
      <c r="AW72" s="1028"/>
      <c r="AX72" s="1028"/>
      <c r="AY72" s="1028"/>
      <c r="AZ72" s="1029" t="s">
        <v>591</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c r="A73" s="263">
        <v>6</v>
      </c>
      <c r="B73" s="1031" t="s">
        <v>586</v>
      </c>
      <c r="C73" s="1032"/>
      <c r="D73" s="1032"/>
      <c r="E73" s="1032"/>
      <c r="F73" s="1032"/>
      <c r="G73" s="1032"/>
      <c r="H73" s="1032"/>
      <c r="I73" s="1032"/>
      <c r="J73" s="1032"/>
      <c r="K73" s="1032"/>
      <c r="L73" s="1032"/>
      <c r="M73" s="1032"/>
      <c r="N73" s="1032"/>
      <c r="O73" s="1032"/>
      <c r="P73" s="1033"/>
      <c r="Q73" s="1034">
        <v>236</v>
      </c>
      <c r="R73" s="1028"/>
      <c r="S73" s="1028"/>
      <c r="T73" s="1028"/>
      <c r="U73" s="1028"/>
      <c r="V73" s="1028">
        <v>208</v>
      </c>
      <c r="W73" s="1028"/>
      <c r="X73" s="1028"/>
      <c r="Y73" s="1028"/>
      <c r="Z73" s="1028"/>
      <c r="AA73" s="1028">
        <v>28</v>
      </c>
      <c r="AB73" s="1028"/>
      <c r="AC73" s="1028"/>
      <c r="AD73" s="1028"/>
      <c r="AE73" s="1028"/>
      <c r="AF73" s="1028">
        <v>28</v>
      </c>
      <c r="AG73" s="1028"/>
      <c r="AH73" s="1028"/>
      <c r="AI73" s="1028"/>
      <c r="AJ73" s="1028"/>
      <c r="AK73" s="1028" t="s">
        <v>515</v>
      </c>
      <c r="AL73" s="1028"/>
      <c r="AM73" s="1028"/>
      <c r="AN73" s="1028"/>
      <c r="AO73" s="1028"/>
      <c r="AP73" s="1028" t="s">
        <v>515</v>
      </c>
      <c r="AQ73" s="1028"/>
      <c r="AR73" s="1028"/>
      <c r="AS73" s="1028"/>
      <c r="AT73" s="1028"/>
      <c r="AU73" s="1028" t="s">
        <v>515</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c r="A74" s="263">
        <v>7</v>
      </c>
      <c r="B74" s="1031" t="s">
        <v>587</v>
      </c>
      <c r="C74" s="1032"/>
      <c r="D74" s="1032"/>
      <c r="E74" s="1032"/>
      <c r="F74" s="1032"/>
      <c r="G74" s="1032"/>
      <c r="H74" s="1032"/>
      <c r="I74" s="1032"/>
      <c r="J74" s="1032"/>
      <c r="K74" s="1032"/>
      <c r="L74" s="1032"/>
      <c r="M74" s="1032"/>
      <c r="N74" s="1032"/>
      <c r="O74" s="1032"/>
      <c r="P74" s="1033"/>
      <c r="Q74" s="1034">
        <v>313</v>
      </c>
      <c r="R74" s="1028"/>
      <c r="S74" s="1028"/>
      <c r="T74" s="1028"/>
      <c r="U74" s="1028"/>
      <c r="V74" s="1028">
        <v>295</v>
      </c>
      <c r="W74" s="1028"/>
      <c r="X74" s="1028"/>
      <c r="Y74" s="1028"/>
      <c r="Z74" s="1028"/>
      <c r="AA74" s="1028">
        <v>18</v>
      </c>
      <c r="AB74" s="1028"/>
      <c r="AC74" s="1028"/>
      <c r="AD74" s="1028"/>
      <c r="AE74" s="1028"/>
      <c r="AF74" s="1028">
        <v>18</v>
      </c>
      <c r="AG74" s="1028"/>
      <c r="AH74" s="1028"/>
      <c r="AI74" s="1028"/>
      <c r="AJ74" s="1028"/>
      <c r="AK74" s="1028">
        <v>12</v>
      </c>
      <c r="AL74" s="1028"/>
      <c r="AM74" s="1028"/>
      <c r="AN74" s="1028"/>
      <c r="AO74" s="1028"/>
      <c r="AP74" s="1028" t="s">
        <v>515</v>
      </c>
      <c r="AQ74" s="1028"/>
      <c r="AR74" s="1028"/>
      <c r="AS74" s="1028"/>
      <c r="AT74" s="1028"/>
      <c r="AU74" s="1028" t="s">
        <v>515</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c r="A75" s="263">
        <v>8</v>
      </c>
      <c r="B75" s="1031" t="s">
        <v>588</v>
      </c>
      <c r="C75" s="1032"/>
      <c r="D75" s="1032"/>
      <c r="E75" s="1032"/>
      <c r="F75" s="1032"/>
      <c r="G75" s="1032"/>
      <c r="H75" s="1032"/>
      <c r="I75" s="1032"/>
      <c r="J75" s="1032"/>
      <c r="K75" s="1032"/>
      <c r="L75" s="1032"/>
      <c r="M75" s="1032"/>
      <c r="N75" s="1032"/>
      <c r="O75" s="1032"/>
      <c r="P75" s="1033"/>
      <c r="Q75" s="1035">
        <v>1662</v>
      </c>
      <c r="R75" s="1036"/>
      <c r="S75" s="1036"/>
      <c r="T75" s="1036"/>
      <c r="U75" s="1037"/>
      <c r="V75" s="1038">
        <v>1628</v>
      </c>
      <c r="W75" s="1036"/>
      <c r="X75" s="1036"/>
      <c r="Y75" s="1036"/>
      <c r="Z75" s="1037"/>
      <c r="AA75" s="1038">
        <v>35</v>
      </c>
      <c r="AB75" s="1036"/>
      <c r="AC75" s="1036"/>
      <c r="AD75" s="1036"/>
      <c r="AE75" s="1037"/>
      <c r="AF75" s="1038">
        <v>35</v>
      </c>
      <c r="AG75" s="1036"/>
      <c r="AH75" s="1036"/>
      <c r="AI75" s="1036"/>
      <c r="AJ75" s="1037"/>
      <c r="AK75" s="1038" t="s">
        <v>515</v>
      </c>
      <c r="AL75" s="1036"/>
      <c r="AM75" s="1036"/>
      <c r="AN75" s="1036"/>
      <c r="AO75" s="1037"/>
      <c r="AP75" s="1038" t="s">
        <v>515</v>
      </c>
      <c r="AQ75" s="1036"/>
      <c r="AR75" s="1036"/>
      <c r="AS75" s="1036"/>
      <c r="AT75" s="1037"/>
      <c r="AU75" s="1038" t="s">
        <v>515</v>
      </c>
      <c r="AV75" s="1036"/>
      <c r="AW75" s="1036"/>
      <c r="AX75" s="1036"/>
      <c r="AY75" s="1037"/>
      <c r="AZ75" s="1029" t="s">
        <v>590</v>
      </c>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c r="A76" s="263">
        <v>9</v>
      </c>
      <c r="B76" s="1031" t="s">
        <v>588</v>
      </c>
      <c r="C76" s="1032"/>
      <c r="D76" s="1032"/>
      <c r="E76" s="1032"/>
      <c r="F76" s="1032"/>
      <c r="G76" s="1032"/>
      <c r="H76" s="1032"/>
      <c r="I76" s="1032"/>
      <c r="J76" s="1032"/>
      <c r="K76" s="1032"/>
      <c r="L76" s="1032"/>
      <c r="M76" s="1032"/>
      <c r="N76" s="1032"/>
      <c r="O76" s="1032"/>
      <c r="P76" s="1033"/>
      <c r="Q76" s="1035">
        <v>778014</v>
      </c>
      <c r="R76" s="1036"/>
      <c r="S76" s="1036"/>
      <c r="T76" s="1036"/>
      <c r="U76" s="1037"/>
      <c r="V76" s="1038">
        <v>737977</v>
      </c>
      <c r="W76" s="1036"/>
      <c r="X76" s="1036"/>
      <c r="Y76" s="1036"/>
      <c r="Z76" s="1037"/>
      <c r="AA76" s="1038">
        <v>40037</v>
      </c>
      <c r="AB76" s="1036"/>
      <c r="AC76" s="1036"/>
      <c r="AD76" s="1036"/>
      <c r="AE76" s="1037"/>
      <c r="AF76" s="1038">
        <v>40037</v>
      </c>
      <c r="AG76" s="1036"/>
      <c r="AH76" s="1036"/>
      <c r="AI76" s="1036"/>
      <c r="AJ76" s="1037"/>
      <c r="AK76" s="1038">
        <v>7130</v>
      </c>
      <c r="AL76" s="1036"/>
      <c r="AM76" s="1036"/>
      <c r="AN76" s="1036"/>
      <c r="AO76" s="1037"/>
      <c r="AP76" s="1038" t="s">
        <v>515</v>
      </c>
      <c r="AQ76" s="1036"/>
      <c r="AR76" s="1036"/>
      <c r="AS76" s="1036"/>
      <c r="AT76" s="1037"/>
      <c r="AU76" s="1038" t="s">
        <v>515</v>
      </c>
      <c r="AV76" s="1036"/>
      <c r="AW76" s="1036"/>
      <c r="AX76" s="1036"/>
      <c r="AY76" s="1037"/>
      <c r="AZ76" s="1029" t="s">
        <v>592</v>
      </c>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c r="A77" s="263">
        <v>10</v>
      </c>
      <c r="B77" s="1031" t="s">
        <v>589</v>
      </c>
      <c r="C77" s="1032"/>
      <c r="D77" s="1032"/>
      <c r="E77" s="1032"/>
      <c r="F77" s="1032"/>
      <c r="G77" s="1032"/>
      <c r="H77" s="1032"/>
      <c r="I77" s="1032"/>
      <c r="J77" s="1032"/>
      <c r="K77" s="1032"/>
      <c r="L77" s="1032"/>
      <c r="M77" s="1032"/>
      <c r="N77" s="1032"/>
      <c r="O77" s="1032"/>
      <c r="P77" s="1033"/>
      <c r="Q77" s="1035">
        <v>6685</v>
      </c>
      <c r="R77" s="1036"/>
      <c r="S77" s="1036"/>
      <c r="T77" s="1036"/>
      <c r="U77" s="1037"/>
      <c r="V77" s="1038">
        <v>6338</v>
      </c>
      <c r="W77" s="1036"/>
      <c r="X77" s="1036"/>
      <c r="Y77" s="1036"/>
      <c r="Z77" s="1037"/>
      <c r="AA77" s="1038">
        <v>347</v>
      </c>
      <c r="AB77" s="1036"/>
      <c r="AC77" s="1036"/>
      <c r="AD77" s="1036"/>
      <c r="AE77" s="1037"/>
      <c r="AF77" s="1038">
        <v>347</v>
      </c>
      <c r="AG77" s="1036"/>
      <c r="AH77" s="1036"/>
      <c r="AI77" s="1036"/>
      <c r="AJ77" s="1037"/>
      <c r="AK77" s="1038">
        <v>59</v>
      </c>
      <c r="AL77" s="1036"/>
      <c r="AM77" s="1036"/>
      <c r="AN77" s="1036"/>
      <c r="AO77" s="1037"/>
      <c r="AP77" s="1038">
        <v>931</v>
      </c>
      <c r="AQ77" s="1036"/>
      <c r="AR77" s="1036"/>
      <c r="AS77" s="1036"/>
      <c r="AT77" s="1037"/>
      <c r="AU77" s="1038">
        <v>289</v>
      </c>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c r="A88" s="266" t="s">
        <v>391</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41828</v>
      </c>
      <c r="AG88" s="1016"/>
      <c r="AH88" s="1016"/>
      <c r="AI88" s="1016"/>
      <c r="AJ88" s="1016"/>
      <c r="AK88" s="1020"/>
      <c r="AL88" s="1020"/>
      <c r="AM88" s="1020"/>
      <c r="AN88" s="1020"/>
      <c r="AO88" s="1020"/>
      <c r="AP88" s="1016">
        <v>2073</v>
      </c>
      <c r="AQ88" s="1016"/>
      <c r="AR88" s="1016"/>
      <c r="AS88" s="1016"/>
      <c r="AT88" s="1016"/>
      <c r="AU88" s="1016">
        <v>1107</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305</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305</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305</v>
      </c>
      <c r="DR109" s="951"/>
      <c r="DS109" s="951"/>
      <c r="DT109" s="951"/>
      <c r="DU109" s="952"/>
      <c r="DV109" s="953" t="s">
        <v>434</v>
      </c>
      <c r="DW109" s="951"/>
      <c r="DX109" s="951"/>
      <c r="DY109" s="951"/>
      <c r="DZ109" s="982"/>
    </row>
    <row r="110" spans="1:131" s="248" customFormat="1" ht="26.25" customHeight="1">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4567717</v>
      </c>
      <c r="AB110" s="944"/>
      <c r="AC110" s="944"/>
      <c r="AD110" s="944"/>
      <c r="AE110" s="945"/>
      <c r="AF110" s="946">
        <v>4449526</v>
      </c>
      <c r="AG110" s="944"/>
      <c r="AH110" s="944"/>
      <c r="AI110" s="944"/>
      <c r="AJ110" s="945"/>
      <c r="AK110" s="946">
        <v>4081707</v>
      </c>
      <c r="AL110" s="944"/>
      <c r="AM110" s="944"/>
      <c r="AN110" s="944"/>
      <c r="AO110" s="945"/>
      <c r="AP110" s="947">
        <v>14.7</v>
      </c>
      <c r="AQ110" s="948"/>
      <c r="AR110" s="948"/>
      <c r="AS110" s="948"/>
      <c r="AT110" s="949"/>
      <c r="AU110" s="983" t="s">
        <v>72</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44342902</v>
      </c>
      <c r="BR110" s="891"/>
      <c r="BS110" s="891"/>
      <c r="BT110" s="891"/>
      <c r="BU110" s="891"/>
      <c r="BV110" s="891">
        <v>42545575</v>
      </c>
      <c r="BW110" s="891"/>
      <c r="BX110" s="891"/>
      <c r="BY110" s="891"/>
      <c r="BZ110" s="891"/>
      <c r="CA110" s="891">
        <v>43248567</v>
      </c>
      <c r="CB110" s="891"/>
      <c r="CC110" s="891"/>
      <c r="CD110" s="891"/>
      <c r="CE110" s="891"/>
      <c r="CF110" s="915">
        <v>155.69999999999999</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415</v>
      </c>
      <c r="DH110" s="891"/>
      <c r="DI110" s="891"/>
      <c r="DJ110" s="891"/>
      <c r="DK110" s="891"/>
      <c r="DL110" s="891" t="s">
        <v>415</v>
      </c>
      <c r="DM110" s="891"/>
      <c r="DN110" s="891"/>
      <c r="DO110" s="891"/>
      <c r="DP110" s="891"/>
      <c r="DQ110" s="891" t="s">
        <v>440</v>
      </c>
      <c r="DR110" s="891"/>
      <c r="DS110" s="891"/>
      <c r="DT110" s="891"/>
      <c r="DU110" s="891"/>
      <c r="DV110" s="892" t="s">
        <v>441</v>
      </c>
      <c r="DW110" s="892"/>
      <c r="DX110" s="892"/>
      <c r="DY110" s="892"/>
      <c r="DZ110" s="893"/>
    </row>
    <row r="111" spans="1:131" s="248" customFormat="1" ht="26.25" customHeight="1">
      <c r="A111" s="820" t="s">
        <v>442</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441</v>
      </c>
      <c r="AB111" s="972"/>
      <c r="AC111" s="972"/>
      <c r="AD111" s="972"/>
      <c r="AE111" s="973"/>
      <c r="AF111" s="974" t="s">
        <v>441</v>
      </c>
      <c r="AG111" s="972"/>
      <c r="AH111" s="972"/>
      <c r="AI111" s="972"/>
      <c r="AJ111" s="973"/>
      <c r="AK111" s="974" t="s">
        <v>440</v>
      </c>
      <c r="AL111" s="972"/>
      <c r="AM111" s="972"/>
      <c r="AN111" s="972"/>
      <c r="AO111" s="973"/>
      <c r="AP111" s="975" t="s">
        <v>443</v>
      </c>
      <c r="AQ111" s="976"/>
      <c r="AR111" s="976"/>
      <c r="AS111" s="976"/>
      <c r="AT111" s="977"/>
      <c r="AU111" s="985"/>
      <c r="AV111" s="986"/>
      <c r="AW111" s="986"/>
      <c r="AX111" s="986"/>
      <c r="AY111" s="986"/>
      <c r="AZ111" s="861" t="s">
        <v>444</v>
      </c>
      <c r="BA111" s="796"/>
      <c r="BB111" s="796"/>
      <c r="BC111" s="796"/>
      <c r="BD111" s="796"/>
      <c r="BE111" s="796"/>
      <c r="BF111" s="796"/>
      <c r="BG111" s="796"/>
      <c r="BH111" s="796"/>
      <c r="BI111" s="796"/>
      <c r="BJ111" s="796"/>
      <c r="BK111" s="796"/>
      <c r="BL111" s="796"/>
      <c r="BM111" s="796"/>
      <c r="BN111" s="796"/>
      <c r="BO111" s="796"/>
      <c r="BP111" s="797"/>
      <c r="BQ111" s="862">
        <v>18539</v>
      </c>
      <c r="BR111" s="863"/>
      <c r="BS111" s="863"/>
      <c r="BT111" s="863"/>
      <c r="BU111" s="863"/>
      <c r="BV111" s="863" t="s">
        <v>441</v>
      </c>
      <c r="BW111" s="863"/>
      <c r="BX111" s="863"/>
      <c r="BY111" s="863"/>
      <c r="BZ111" s="863"/>
      <c r="CA111" s="863" t="s">
        <v>440</v>
      </c>
      <c r="CB111" s="863"/>
      <c r="CC111" s="863"/>
      <c r="CD111" s="863"/>
      <c r="CE111" s="863"/>
      <c r="CF111" s="924" t="s">
        <v>415</v>
      </c>
      <c r="CG111" s="925"/>
      <c r="CH111" s="925"/>
      <c r="CI111" s="925"/>
      <c r="CJ111" s="925"/>
      <c r="CK111" s="980"/>
      <c r="CL111" s="867"/>
      <c r="CM111" s="870" t="s">
        <v>445</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v>18539</v>
      </c>
      <c r="DH111" s="863"/>
      <c r="DI111" s="863"/>
      <c r="DJ111" s="863"/>
      <c r="DK111" s="863"/>
      <c r="DL111" s="863" t="s">
        <v>415</v>
      </c>
      <c r="DM111" s="863"/>
      <c r="DN111" s="863"/>
      <c r="DO111" s="863"/>
      <c r="DP111" s="863"/>
      <c r="DQ111" s="863" t="s">
        <v>443</v>
      </c>
      <c r="DR111" s="863"/>
      <c r="DS111" s="863"/>
      <c r="DT111" s="863"/>
      <c r="DU111" s="863"/>
      <c r="DV111" s="840" t="s">
        <v>415</v>
      </c>
      <c r="DW111" s="840"/>
      <c r="DX111" s="840"/>
      <c r="DY111" s="840"/>
      <c r="DZ111" s="841"/>
    </row>
    <row r="112" spans="1:131" s="248" customFormat="1" ht="26.25" customHeight="1">
      <c r="A112" s="965" t="s">
        <v>446</v>
      </c>
      <c r="B112" s="966"/>
      <c r="C112" s="796" t="s">
        <v>447</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440</v>
      </c>
      <c r="AB112" s="826"/>
      <c r="AC112" s="826"/>
      <c r="AD112" s="826"/>
      <c r="AE112" s="827"/>
      <c r="AF112" s="828" t="s">
        <v>441</v>
      </c>
      <c r="AG112" s="826"/>
      <c r="AH112" s="826"/>
      <c r="AI112" s="826"/>
      <c r="AJ112" s="827"/>
      <c r="AK112" s="828" t="s">
        <v>415</v>
      </c>
      <c r="AL112" s="826"/>
      <c r="AM112" s="826"/>
      <c r="AN112" s="826"/>
      <c r="AO112" s="827"/>
      <c r="AP112" s="873" t="s">
        <v>128</v>
      </c>
      <c r="AQ112" s="874"/>
      <c r="AR112" s="874"/>
      <c r="AS112" s="874"/>
      <c r="AT112" s="875"/>
      <c r="AU112" s="985"/>
      <c r="AV112" s="986"/>
      <c r="AW112" s="986"/>
      <c r="AX112" s="986"/>
      <c r="AY112" s="986"/>
      <c r="AZ112" s="861" t="s">
        <v>448</v>
      </c>
      <c r="BA112" s="796"/>
      <c r="BB112" s="796"/>
      <c r="BC112" s="796"/>
      <c r="BD112" s="796"/>
      <c r="BE112" s="796"/>
      <c r="BF112" s="796"/>
      <c r="BG112" s="796"/>
      <c r="BH112" s="796"/>
      <c r="BI112" s="796"/>
      <c r="BJ112" s="796"/>
      <c r="BK112" s="796"/>
      <c r="BL112" s="796"/>
      <c r="BM112" s="796"/>
      <c r="BN112" s="796"/>
      <c r="BO112" s="796"/>
      <c r="BP112" s="797"/>
      <c r="BQ112" s="862">
        <v>12962624</v>
      </c>
      <c r="BR112" s="863"/>
      <c r="BS112" s="863"/>
      <c r="BT112" s="863"/>
      <c r="BU112" s="863"/>
      <c r="BV112" s="863">
        <v>6988473</v>
      </c>
      <c r="BW112" s="863"/>
      <c r="BX112" s="863"/>
      <c r="BY112" s="863"/>
      <c r="BZ112" s="863"/>
      <c r="CA112" s="863">
        <v>6588171</v>
      </c>
      <c r="CB112" s="863"/>
      <c r="CC112" s="863"/>
      <c r="CD112" s="863"/>
      <c r="CE112" s="863"/>
      <c r="CF112" s="924">
        <v>23.7</v>
      </c>
      <c r="CG112" s="925"/>
      <c r="CH112" s="925"/>
      <c r="CI112" s="925"/>
      <c r="CJ112" s="925"/>
      <c r="CK112" s="980"/>
      <c r="CL112" s="867"/>
      <c r="CM112" s="870" t="s">
        <v>449</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441</v>
      </c>
      <c r="DH112" s="863"/>
      <c r="DI112" s="863"/>
      <c r="DJ112" s="863"/>
      <c r="DK112" s="863"/>
      <c r="DL112" s="863" t="s">
        <v>128</v>
      </c>
      <c r="DM112" s="863"/>
      <c r="DN112" s="863"/>
      <c r="DO112" s="863"/>
      <c r="DP112" s="863"/>
      <c r="DQ112" s="863" t="s">
        <v>128</v>
      </c>
      <c r="DR112" s="863"/>
      <c r="DS112" s="863"/>
      <c r="DT112" s="863"/>
      <c r="DU112" s="863"/>
      <c r="DV112" s="840" t="s">
        <v>128</v>
      </c>
      <c r="DW112" s="840"/>
      <c r="DX112" s="840"/>
      <c r="DY112" s="840"/>
      <c r="DZ112" s="841"/>
    </row>
    <row r="113" spans="1:130" s="248" customFormat="1" ht="26.25" customHeight="1">
      <c r="A113" s="967"/>
      <c r="B113" s="968"/>
      <c r="C113" s="796" t="s">
        <v>450</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1084342</v>
      </c>
      <c r="AB113" s="972"/>
      <c r="AC113" s="972"/>
      <c r="AD113" s="972"/>
      <c r="AE113" s="973"/>
      <c r="AF113" s="974">
        <v>1264027</v>
      </c>
      <c r="AG113" s="972"/>
      <c r="AH113" s="972"/>
      <c r="AI113" s="972"/>
      <c r="AJ113" s="973"/>
      <c r="AK113" s="974">
        <v>1298832</v>
      </c>
      <c r="AL113" s="972"/>
      <c r="AM113" s="972"/>
      <c r="AN113" s="972"/>
      <c r="AO113" s="973"/>
      <c r="AP113" s="975">
        <v>4.7</v>
      </c>
      <c r="AQ113" s="976"/>
      <c r="AR113" s="976"/>
      <c r="AS113" s="976"/>
      <c r="AT113" s="977"/>
      <c r="AU113" s="985"/>
      <c r="AV113" s="986"/>
      <c r="AW113" s="986"/>
      <c r="AX113" s="986"/>
      <c r="AY113" s="986"/>
      <c r="AZ113" s="861" t="s">
        <v>451</v>
      </c>
      <c r="BA113" s="796"/>
      <c r="BB113" s="796"/>
      <c r="BC113" s="796"/>
      <c r="BD113" s="796"/>
      <c r="BE113" s="796"/>
      <c r="BF113" s="796"/>
      <c r="BG113" s="796"/>
      <c r="BH113" s="796"/>
      <c r="BI113" s="796"/>
      <c r="BJ113" s="796"/>
      <c r="BK113" s="796"/>
      <c r="BL113" s="796"/>
      <c r="BM113" s="796"/>
      <c r="BN113" s="796"/>
      <c r="BO113" s="796"/>
      <c r="BP113" s="797"/>
      <c r="BQ113" s="862">
        <v>1016706</v>
      </c>
      <c r="BR113" s="863"/>
      <c r="BS113" s="863"/>
      <c r="BT113" s="863"/>
      <c r="BU113" s="863"/>
      <c r="BV113" s="863">
        <v>958918</v>
      </c>
      <c r="BW113" s="863"/>
      <c r="BX113" s="863"/>
      <c r="BY113" s="863"/>
      <c r="BZ113" s="863"/>
      <c r="CA113" s="863">
        <v>1107185</v>
      </c>
      <c r="CB113" s="863"/>
      <c r="CC113" s="863"/>
      <c r="CD113" s="863"/>
      <c r="CE113" s="863"/>
      <c r="CF113" s="924">
        <v>4</v>
      </c>
      <c r="CG113" s="925"/>
      <c r="CH113" s="925"/>
      <c r="CI113" s="925"/>
      <c r="CJ113" s="925"/>
      <c r="CK113" s="980"/>
      <c r="CL113" s="867"/>
      <c r="CM113" s="870" t="s">
        <v>452</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440</v>
      </c>
      <c r="DH113" s="826"/>
      <c r="DI113" s="826"/>
      <c r="DJ113" s="826"/>
      <c r="DK113" s="827"/>
      <c r="DL113" s="828" t="s">
        <v>415</v>
      </c>
      <c r="DM113" s="826"/>
      <c r="DN113" s="826"/>
      <c r="DO113" s="826"/>
      <c r="DP113" s="827"/>
      <c r="DQ113" s="828" t="s">
        <v>128</v>
      </c>
      <c r="DR113" s="826"/>
      <c r="DS113" s="826"/>
      <c r="DT113" s="826"/>
      <c r="DU113" s="827"/>
      <c r="DV113" s="873" t="s">
        <v>128</v>
      </c>
      <c r="DW113" s="874"/>
      <c r="DX113" s="874"/>
      <c r="DY113" s="874"/>
      <c r="DZ113" s="875"/>
    </row>
    <row r="114" spans="1:130" s="248" customFormat="1" ht="26.25" customHeight="1">
      <c r="A114" s="967"/>
      <c r="B114" s="968"/>
      <c r="C114" s="796" t="s">
        <v>453</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234072</v>
      </c>
      <c r="AB114" s="826"/>
      <c r="AC114" s="826"/>
      <c r="AD114" s="826"/>
      <c r="AE114" s="827"/>
      <c r="AF114" s="828">
        <v>261108</v>
      </c>
      <c r="AG114" s="826"/>
      <c r="AH114" s="826"/>
      <c r="AI114" s="826"/>
      <c r="AJ114" s="827"/>
      <c r="AK114" s="828">
        <v>235304</v>
      </c>
      <c r="AL114" s="826"/>
      <c r="AM114" s="826"/>
      <c r="AN114" s="826"/>
      <c r="AO114" s="827"/>
      <c r="AP114" s="873">
        <v>0.8</v>
      </c>
      <c r="AQ114" s="874"/>
      <c r="AR114" s="874"/>
      <c r="AS114" s="874"/>
      <c r="AT114" s="875"/>
      <c r="AU114" s="985"/>
      <c r="AV114" s="986"/>
      <c r="AW114" s="986"/>
      <c r="AX114" s="986"/>
      <c r="AY114" s="986"/>
      <c r="AZ114" s="861" t="s">
        <v>454</v>
      </c>
      <c r="BA114" s="796"/>
      <c r="BB114" s="796"/>
      <c r="BC114" s="796"/>
      <c r="BD114" s="796"/>
      <c r="BE114" s="796"/>
      <c r="BF114" s="796"/>
      <c r="BG114" s="796"/>
      <c r="BH114" s="796"/>
      <c r="BI114" s="796"/>
      <c r="BJ114" s="796"/>
      <c r="BK114" s="796"/>
      <c r="BL114" s="796"/>
      <c r="BM114" s="796"/>
      <c r="BN114" s="796"/>
      <c r="BO114" s="796"/>
      <c r="BP114" s="797"/>
      <c r="BQ114" s="862">
        <v>3783642</v>
      </c>
      <c r="BR114" s="863"/>
      <c r="BS114" s="863"/>
      <c r="BT114" s="863"/>
      <c r="BU114" s="863"/>
      <c r="BV114" s="863">
        <v>3713849</v>
      </c>
      <c r="BW114" s="863"/>
      <c r="BX114" s="863"/>
      <c r="BY114" s="863"/>
      <c r="BZ114" s="863"/>
      <c r="CA114" s="863">
        <v>3646182</v>
      </c>
      <c r="CB114" s="863"/>
      <c r="CC114" s="863"/>
      <c r="CD114" s="863"/>
      <c r="CE114" s="863"/>
      <c r="CF114" s="924">
        <v>13.1</v>
      </c>
      <c r="CG114" s="925"/>
      <c r="CH114" s="925"/>
      <c r="CI114" s="925"/>
      <c r="CJ114" s="925"/>
      <c r="CK114" s="980"/>
      <c r="CL114" s="867"/>
      <c r="CM114" s="870" t="s">
        <v>455</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440</v>
      </c>
      <c r="DH114" s="826"/>
      <c r="DI114" s="826"/>
      <c r="DJ114" s="826"/>
      <c r="DK114" s="827"/>
      <c r="DL114" s="828" t="s">
        <v>440</v>
      </c>
      <c r="DM114" s="826"/>
      <c r="DN114" s="826"/>
      <c r="DO114" s="826"/>
      <c r="DP114" s="827"/>
      <c r="DQ114" s="828" t="s">
        <v>415</v>
      </c>
      <c r="DR114" s="826"/>
      <c r="DS114" s="826"/>
      <c r="DT114" s="826"/>
      <c r="DU114" s="827"/>
      <c r="DV114" s="873" t="s">
        <v>128</v>
      </c>
      <c r="DW114" s="874"/>
      <c r="DX114" s="874"/>
      <c r="DY114" s="874"/>
      <c r="DZ114" s="875"/>
    </row>
    <row r="115" spans="1:130" s="248" customFormat="1" ht="26.25" customHeight="1">
      <c r="A115" s="967"/>
      <c r="B115" s="968"/>
      <c r="C115" s="796" t="s">
        <v>456</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19560</v>
      </c>
      <c r="AB115" s="972"/>
      <c r="AC115" s="972"/>
      <c r="AD115" s="972"/>
      <c r="AE115" s="973"/>
      <c r="AF115" s="974">
        <v>19578</v>
      </c>
      <c r="AG115" s="972"/>
      <c r="AH115" s="972"/>
      <c r="AI115" s="972"/>
      <c r="AJ115" s="973"/>
      <c r="AK115" s="974" t="s">
        <v>440</v>
      </c>
      <c r="AL115" s="972"/>
      <c r="AM115" s="972"/>
      <c r="AN115" s="972"/>
      <c r="AO115" s="973"/>
      <c r="AP115" s="975" t="s">
        <v>440</v>
      </c>
      <c r="AQ115" s="976"/>
      <c r="AR115" s="976"/>
      <c r="AS115" s="976"/>
      <c r="AT115" s="977"/>
      <c r="AU115" s="985"/>
      <c r="AV115" s="986"/>
      <c r="AW115" s="986"/>
      <c r="AX115" s="986"/>
      <c r="AY115" s="986"/>
      <c r="AZ115" s="861" t="s">
        <v>457</v>
      </c>
      <c r="BA115" s="796"/>
      <c r="BB115" s="796"/>
      <c r="BC115" s="796"/>
      <c r="BD115" s="796"/>
      <c r="BE115" s="796"/>
      <c r="BF115" s="796"/>
      <c r="BG115" s="796"/>
      <c r="BH115" s="796"/>
      <c r="BI115" s="796"/>
      <c r="BJ115" s="796"/>
      <c r="BK115" s="796"/>
      <c r="BL115" s="796"/>
      <c r="BM115" s="796"/>
      <c r="BN115" s="796"/>
      <c r="BO115" s="796"/>
      <c r="BP115" s="797"/>
      <c r="BQ115" s="862" t="s">
        <v>440</v>
      </c>
      <c r="BR115" s="863"/>
      <c r="BS115" s="863"/>
      <c r="BT115" s="863"/>
      <c r="BU115" s="863"/>
      <c r="BV115" s="863" t="s">
        <v>440</v>
      </c>
      <c r="BW115" s="863"/>
      <c r="BX115" s="863"/>
      <c r="BY115" s="863"/>
      <c r="BZ115" s="863"/>
      <c r="CA115" s="863" t="s">
        <v>128</v>
      </c>
      <c r="CB115" s="863"/>
      <c r="CC115" s="863"/>
      <c r="CD115" s="863"/>
      <c r="CE115" s="863"/>
      <c r="CF115" s="924" t="s">
        <v>415</v>
      </c>
      <c r="CG115" s="925"/>
      <c r="CH115" s="925"/>
      <c r="CI115" s="925"/>
      <c r="CJ115" s="925"/>
      <c r="CK115" s="980"/>
      <c r="CL115" s="867"/>
      <c r="CM115" s="861" t="s">
        <v>458</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441</v>
      </c>
      <c r="DH115" s="826"/>
      <c r="DI115" s="826"/>
      <c r="DJ115" s="826"/>
      <c r="DK115" s="827"/>
      <c r="DL115" s="828" t="s">
        <v>128</v>
      </c>
      <c r="DM115" s="826"/>
      <c r="DN115" s="826"/>
      <c r="DO115" s="826"/>
      <c r="DP115" s="827"/>
      <c r="DQ115" s="828" t="s">
        <v>441</v>
      </c>
      <c r="DR115" s="826"/>
      <c r="DS115" s="826"/>
      <c r="DT115" s="826"/>
      <c r="DU115" s="827"/>
      <c r="DV115" s="873" t="s">
        <v>441</v>
      </c>
      <c r="DW115" s="874"/>
      <c r="DX115" s="874"/>
      <c r="DY115" s="874"/>
      <c r="DZ115" s="875"/>
    </row>
    <row r="116" spans="1:130" s="248" customFormat="1" ht="26.25" customHeight="1">
      <c r="A116" s="969"/>
      <c r="B116" s="970"/>
      <c r="C116" s="929" t="s">
        <v>459</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128</v>
      </c>
      <c r="AB116" s="826"/>
      <c r="AC116" s="826"/>
      <c r="AD116" s="826"/>
      <c r="AE116" s="827"/>
      <c r="AF116" s="828" t="s">
        <v>415</v>
      </c>
      <c r="AG116" s="826"/>
      <c r="AH116" s="826"/>
      <c r="AI116" s="826"/>
      <c r="AJ116" s="827"/>
      <c r="AK116" s="828" t="s">
        <v>415</v>
      </c>
      <c r="AL116" s="826"/>
      <c r="AM116" s="826"/>
      <c r="AN116" s="826"/>
      <c r="AO116" s="827"/>
      <c r="AP116" s="873" t="s">
        <v>440</v>
      </c>
      <c r="AQ116" s="874"/>
      <c r="AR116" s="874"/>
      <c r="AS116" s="874"/>
      <c r="AT116" s="875"/>
      <c r="AU116" s="985"/>
      <c r="AV116" s="986"/>
      <c r="AW116" s="986"/>
      <c r="AX116" s="986"/>
      <c r="AY116" s="986"/>
      <c r="AZ116" s="912" t="s">
        <v>460</v>
      </c>
      <c r="BA116" s="913"/>
      <c r="BB116" s="913"/>
      <c r="BC116" s="913"/>
      <c r="BD116" s="913"/>
      <c r="BE116" s="913"/>
      <c r="BF116" s="913"/>
      <c r="BG116" s="913"/>
      <c r="BH116" s="913"/>
      <c r="BI116" s="913"/>
      <c r="BJ116" s="913"/>
      <c r="BK116" s="913"/>
      <c r="BL116" s="913"/>
      <c r="BM116" s="913"/>
      <c r="BN116" s="913"/>
      <c r="BO116" s="913"/>
      <c r="BP116" s="914"/>
      <c r="BQ116" s="862" t="s">
        <v>128</v>
      </c>
      <c r="BR116" s="863"/>
      <c r="BS116" s="863"/>
      <c r="BT116" s="863"/>
      <c r="BU116" s="863"/>
      <c r="BV116" s="863" t="s">
        <v>440</v>
      </c>
      <c r="BW116" s="863"/>
      <c r="BX116" s="863"/>
      <c r="BY116" s="863"/>
      <c r="BZ116" s="863"/>
      <c r="CA116" s="863" t="s">
        <v>128</v>
      </c>
      <c r="CB116" s="863"/>
      <c r="CC116" s="863"/>
      <c r="CD116" s="863"/>
      <c r="CE116" s="863"/>
      <c r="CF116" s="924" t="s">
        <v>440</v>
      </c>
      <c r="CG116" s="925"/>
      <c r="CH116" s="925"/>
      <c r="CI116" s="925"/>
      <c r="CJ116" s="925"/>
      <c r="CK116" s="980"/>
      <c r="CL116" s="867"/>
      <c r="CM116" s="870" t="s">
        <v>461</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415</v>
      </c>
      <c r="DH116" s="826"/>
      <c r="DI116" s="826"/>
      <c r="DJ116" s="826"/>
      <c r="DK116" s="827"/>
      <c r="DL116" s="828" t="s">
        <v>128</v>
      </c>
      <c r="DM116" s="826"/>
      <c r="DN116" s="826"/>
      <c r="DO116" s="826"/>
      <c r="DP116" s="827"/>
      <c r="DQ116" s="828" t="s">
        <v>415</v>
      </c>
      <c r="DR116" s="826"/>
      <c r="DS116" s="826"/>
      <c r="DT116" s="826"/>
      <c r="DU116" s="827"/>
      <c r="DV116" s="873" t="s">
        <v>415</v>
      </c>
      <c r="DW116" s="874"/>
      <c r="DX116" s="874"/>
      <c r="DY116" s="874"/>
      <c r="DZ116" s="875"/>
    </row>
    <row r="117" spans="1:130" s="248" customFormat="1" ht="26.25" customHeight="1">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462</v>
      </c>
      <c r="Z117" s="952"/>
      <c r="AA117" s="957">
        <v>5905691</v>
      </c>
      <c r="AB117" s="958"/>
      <c r="AC117" s="958"/>
      <c r="AD117" s="958"/>
      <c r="AE117" s="959"/>
      <c r="AF117" s="960">
        <v>5994239</v>
      </c>
      <c r="AG117" s="958"/>
      <c r="AH117" s="958"/>
      <c r="AI117" s="958"/>
      <c r="AJ117" s="959"/>
      <c r="AK117" s="960">
        <v>5615843</v>
      </c>
      <c r="AL117" s="958"/>
      <c r="AM117" s="958"/>
      <c r="AN117" s="958"/>
      <c r="AO117" s="959"/>
      <c r="AP117" s="961"/>
      <c r="AQ117" s="962"/>
      <c r="AR117" s="962"/>
      <c r="AS117" s="962"/>
      <c r="AT117" s="963"/>
      <c r="AU117" s="985"/>
      <c r="AV117" s="986"/>
      <c r="AW117" s="986"/>
      <c r="AX117" s="986"/>
      <c r="AY117" s="986"/>
      <c r="AZ117" s="912" t="s">
        <v>463</v>
      </c>
      <c r="BA117" s="913"/>
      <c r="BB117" s="913"/>
      <c r="BC117" s="913"/>
      <c r="BD117" s="913"/>
      <c r="BE117" s="913"/>
      <c r="BF117" s="913"/>
      <c r="BG117" s="913"/>
      <c r="BH117" s="913"/>
      <c r="BI117" s="913"/>
      <c r="BJ117" s="913"/>
      <c r="BK117" s="913"/>
      <c r="BL117" s="913"/>
      <c r="BM117" s="913"/>
      <c r="BN117" s="913"/>
      <c r="BO117" s="913"/>
      <c r="BP117" s="914"/>
      <c r="BQ117" s="862" t="s">
        <v>128</v>
      </c>
      <c r="BR117" s="863"/>
      <c r="BS117" s="863"/>
      <c r="BT117" s="863"/>
      <c r="BU117" s="863"/>
      <c r="BV117" s="863" t="s">
        <v>440</v>
      </c>
      <c r="BW117" s="863"/>
      <c r="BX117" s="863"/>
      <c r="BY117" s="863"/>
      <c r="BZ117" s="863"/>
      <c r="CA117" s="863" t="s">
        <v>128</v>
      </c>
      <c r="CB117" s="863"/>
      <c r="CC117" s="863"/>
      <c r="CD117" s="863"/>
      <c r="CE117" s="863"/>
      <c r="CF117" s="924" t="s">
        <v>128</v>
      </c>
      <c r="CG117" s="925"/>
      <c r="CH117" s="925"/>
      <c r="CI117" s="925"/>
      <c r="CJ117" s="925"/>
      <c r="CK117" s="980"/>
      <c r="CL117" s="867"/>
      <c r="CM117" s="870" t="s">
        <v>464</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128</v>
      </c>
      <c r="DH117" s="826"/>
      <c r="DI117" s="826"/>
      <c r="DJ117" s="826"/>
      <c r="DK117" s="827"/>
      <c r="DL117" s="828" t="s">
        <v>440</v>
      </c>
      <c r="DM117" s="826"/>
      <c r="DN117" s="826"/>
      <c r="DO117" s="826"/>
      <c r="DP117" s="827"/>
      <c r="DQ117" s="828" t="s">
        <v>128</v>
      </c>
      <c r="DR117" s="826"/>
      <c r="DS117" s="826"/>
      <c r="DT117" s="826"/>
      <c r="DU117" s="827"/>
      <c r="DV117" s="873" t="s">
        <v>128</v>
      </c>
      <c r="DW117" s="874"/>
      <c r="DX117" s="874"/>
      <c r="DY117" s="874"/>
      <c r="DZ117" s="875"/>
    </row>
    <row r="118" spans="1:130" s="248" customFormat="1" ht="26.25" customHeight="1">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305</v>
      </c>
      <c r="AL118" s="951"/>
      <c r="AM118" s="951"/>
      <c r="AN118" s="951"/>
      <c r="AO118" s="952"/>
      <c r="AP118" s="954" t="s">
        <v>434</v>
      </c>
      <c r="AQ118" s="955"/>
      <c r="AR118" s="955"/>
      <c r="AS118" s="955"/>
      <c r="AT118" s="956"/>
      <c r="AU118" s="985"/>
      <c r="AV118" s="986"/>
      <c r="AW118" s="986"/>
      <c r="AX118" s="986"/>
      <c r="AY118" s="986"/>
      <c r="AZ118" s="928" t="s">
        <v>465</v>
      </c>
      <c r="BA118" s="929"/>
      <c r="BB118" s="929"/>
      <c r="BC118" s="929"/>
      <c r="BD118" s="929"/>
      <c r="BE118" s="929"/>
      <c r="BF118" s="929"/>
      <c r="BG118" s="929"/>
      <c r="BH118" s="929"/>
      <c r="BI118" s="929"/>
      <c r="BJ118" s="929"/>
      <c r="BK118" s="929"/>
      <c r="BL118" s="929"/>
      <c r="BM118" s="929"/>
      <c r="BN118" s="929"/>
      <c r="BO118" s="929"/>
      <c r="BP118" s="930"/>
      <c r="BQ118" s="931" t="s">
        <v>415</v>
      </c>
      <c r="BR118" s="894"/>
      <c r="BS118" s="894"/>
      <c r="BT118" s="894"/>
      <c r="BU118" s="894"/>
      <c r="BV118" s="894" t="s">
        <v>415</v>
      </c>
      <c r="BW118" s="894"/>
      <c r="BX118" s="894"/>
      <c r="BY118" s="894"/>
      <c r="BZ118" s="894"/>
      <c r="CA118" s="894" t="s">
        <v>415</v>
      </c>
      <c r="CB118" s="894"/>
      <c r="CC118" s="894"/>
      <c r="CD118" s="894"/>
      <c r="CE118" s="894"/>
      <c r="CF118" s="924" t="s">
        <v>440</v>
      </c>
      <c r="CG118" s="925"/>
      <c r="CH118" s="925"/>
      <c r="CI118" s="925"/>
      <c r="CJ118" s="925"/>
      <c r="CK118" s="980"/>
      <c r="CL118" s="867"/>
      <c r="CM118" s="870" t="s">
        <v>466</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415</v>
      </c>
      <c r="DH118" s="826"/>
      <c r="DI118" s="826"/>
      <c r="DJ118" s="826"/>
      <c r="DK118" s="827"/>
      <c r="DL118" s="828" t="s">
        <v>440</v>
      </c>
      <c r="DM118" s="826"/>
      <c r="DN118" s="826"/>
      <c r="DO118" s="826"/>
      <c r="DP118" s="827"/>
      <c r="DQ118" s="828" t="s">
        <v>415</v>
      </c>
      <c r="DR118" s="826"/>
      <c r="DS118" s="826"/>
      <c r="DT118" s="826"/>
      <c r="DU118" s="827"/>
      <c r="DV118" s="873" t="s">
        <v>415</v>
      </c>
      <c r="DW118" s="874"/>
      <c r="DX118" s="874"/>
      <c r="DY118" s="874"/>
      <c r="DZ118" s="875"/>
    </row>
    <row r="119" spans="1:130" s="248" customFormat="1" ht="26.25" customHeight="1">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415</v>
      </c>
      <c r="AB119" s="944"/>
      <c r="AC119" s="944"/>
      <c r="AD119" s="944"/>
      <c r="AE119" s="945"/>
      <c r="AF119" s="946" t="s">
        <v>415</v>
      </c>
      <c r="AG119" s="944"/>
      <c r="AH119" s="944"/>
      <c r="AI119" s="944"/>
      <c r="AJ119" s="945"/>
      <c r="AK119" s="946" t="s">
        <v>415</v>
      </c>
      <c r="AL119" s="944"/>
      <c r="AM119" s="944"/>
      <c r="AN119" s="944"/>
      <c r="AO119" s="945"/>
      <c r="AP119" s="947" t="s">
        <v>440</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467</v>
      </c>
      <c r="BP119" s="927"/>
      <c r="BQ119" s="931">
        <v>62124413</v>
      </c>
      <c r="BR119" s="894"/>
      <c r="BS119" s="894"/>
      <c r="BT119" s="894"/>
      <c r="BU119" s="894"/>
      <c r="BV119" s="894">
        <v>54206815</v>
      </c>
      <c r="BW119" s="894"/>
      <c r="BX119" s="894"/>
      <c r="BY119" s="894"/>
      <c r="BZ119" s="894"/>
      <c r="CA119" s="894">
        <v>54590105</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440</v>
      </c>
      <c r="DH119" s="809"/>
      <c r="DI119" s="809"/>
      <c r="DJ119" s="809"/>
      <c r="DK119" s="810"/>
      <c r="DL119" s="811" t="s">
        <v>440</v>
      </c>
      <c r="DM119" s="809"/>
      <c r="DN119" s="809"/>
      <c r="DO119" s="809"/>
      <c r="DP119" s="810"/>
      <c r="DQ119" s="811" t="s">
        <v>440</v>
      </c>
      <c r="DR119" s="809"/>
      <c r="DS119" s="809"/>
      <c r="DT119" s="809"/>
      <c r="DU119" s="810"/>
      <c r="DV119" s="897" t="s">
        <v>440</v>
      </c>
      <c r="DW119" s="898"/>
      <c r="DX119" s="898"/>
      <c r="DY119" s="898"/>
      <c r="DZ119" s="899"/>
    </row>
    <row r="120" spans="1:130" s="248" customFormat="1" ht="26.25" customHeight="1">
      <c r="A120" s="866"/>
      <c r="B120" s="867"/>
      <c r="C120" s="870" t="s">
        <v>445</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v>19560</v>
      </c>
      <c r="AB120" s="826"/>
      <c r="AC120" s="826"/>
      <c r="AD120" s="826"/>
      <c r="AE120" s="827"/>
      <c r="AF120" s="828">
        <v>19578</v>
      </c>
      <c r="AG120" s="826"/>
      <c r="AH120" s="826"/>
      <c r="AI120" s="826"/>
      <c r="AJ120" s="827"/>
      <c r="AK120" s="828" t="s">
        <v>440</v>
      </c>
      <c r="AL120" s="826"/>
      <c r="AM120" s="826"/>
      <c r="AN120" s="826"/>
      <c r="AO120" s="827"/>
      <c r="AP120" s="873" t="s">
        <v>440</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9734521</v>
      </c>
      <c r="BR120" s="891"/>
      <c r="BS120" s="891"/>
      <c r="BT120" s="891"/>
      <c r="BU120" s="891"/>
      <c r="BV120" s="891">
        <v>9375257</v>
      </c>
      <c r="BW120" s="891"/>
      <c r="BX120" s="891"/>
      <c r="BY120" s="891"/>
      <c r="BZ120" s="891"/>
      <c r="CA120" s="891">
        <v>8721499</v>
      </c>
      <c r="CB120" s="891"/>
      <c r="CC120" s="891"/>
      <c r="CD120" s="891"/>
      <c r="CE120" s="891"/>
      <c r="CF120" s="915">
        <v>31.4</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v>4419901</v>
      </c>
      <c r="DH120" s="891"/>
      <c r="DI120" s="891"/>
      <c r="DJ120" s="891"/>
      <c r="DK120" s="891"/>
      <c r="DL120" s="891">
        <v>4269515</v>
      </c>
      <c r="DM120" s="891"/>
      <c r="DN120" s="891"/>
      <c r="DO120" s="891"/>
      <c r="DP120" s="891"/>
      <c r="DQ120" s="891">
        <v>4023719</v>
      </c>
      <c r="DR120" s="891"/>
      <c r="DS120" s="891"/>
      <c r="DT120" s="891"/>
      <c r="DU120" s="891"/>
      <c r="DV120" s="892">
        <v>14.5</v>
      </c>
      <c r="DW120" s="892"/>
      <c r="DX120" s="892"/>
      <c r="DY120" s="892"/>
      <c r="DZ120" s="893"/>
    </row>
    <row r="121" spans="1:130" s="248" customFormat="1" ht="26.25" customHeight="1">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440</v>
      </c>
      <c r="AB121" s="826"/>
      <c r="AC121" s="826"/>
      <c r="AD121" s="826"/>
      <c r="AE121" s="827"/>
      <c r="AF121" s="828" t="s">
        <v>440</v>
      </c>
      <c r="AG121" s="826"/>
      <c r="AH121" s="826"/>
      <c r="AI121" s="826"/>
      <c r="AJ121" s="827"/>
      <c r="AK121" s="828" t="s">
        <v>440</v>
      </c>
      <c r="AL121" s="826"/>
      <c r="AM121" s="826"/>
      <c r="AN121" s="826"/>
      <c r="AO121" s="827"/>
      <c r="AP121" s="873" t="s">
        <v>440</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v>4321465</v>
      </c>
      <c r="BR121" s="863"/>
      <c r="BS121" s="863"/>
      <c r="BT121" s="863"/>
      <c r="BU121" s="863"/>
      <c r="BV121" s="863">
        <v>1733779</v>
      </c>
      <c r="BW121" s="863"/>
      <c r="BX121" s="863"/>
      <c r="BY121" s="863"/>
      <c r="BZ121" s="863"/>
      <c r="CA121" s="863">
        <v>1817186</v>
      </c>
      <c r="CB121" s="863"/>
      <c r="CC121" s="863"/>
      <c r="CD121" s="863"/>
      <c r="CE121" s="863"/>
      <c r="CF121" s="924">
        <v>6.5</v>
      </c>
      <c r="CG121" s="925"/>
      <c r="CH121" s="925"/>
      <c r="CI121" s="925"/>
      <c r="CJ121" s="925"/>
      <c r="CK121" s="918"/>
      <c r="CL121" s="904"/>
      <c r="CM121" s="904"/>
      <c r="CN121" s="904"/>
      <c r="CO121" s="905"/>
      <c r="CP121" s="884" t="s">
        <v>408</v>
      </c>
      <c r="CQ121" s="885"/>
      <c r="CR121" s="885"/>
      <c r="CS121" s="885"/>
      <c r="CT121" s="885"/>
      <c r="CU121" s="885"/>
      <c r="CV121" s="885"/>
      <c r="CW121" s="885"/>
      <c r="CX121" s="885"/>
      <c r="CY121" s="885"/>
      <c r="CZ121" s="885"/>
      <c r="DA121" s="885"/>
      <c r="DB121" s="885"/>
      <c r="DC121" s="885"/>
      <c r="DD121" s="885"/>
      <c r="DE121" s="885"/>
      <c r="DF121" s="886"/>
      <c r="DG121" s="862">
        <v>8542723</v>
      </c>
      <c r="DH121" s="863"/>
      <c r="DI121" s="863"/>
      <c r="DJ121" s="863"/>
      <c r="DK121" s="863"/>
      <c r="DL121" s="863">
        <v>2718958</v>
      </c>
      <c r="DM121" s="863"/>
      <c r="DN121" s="863"/>
      <c r="DO121" s="863"/>
      <c r="DP121" s="863"/>
      <c r="DQ121" s="863">
        <v>2564452</v>
      </c>
      <c r="DR121" s="863"/>
      <c r="DS121" s="863"/>
      <c r="DT121" s="863"/>
      <c r="DU121" s="863"/>
      <c r="DV121" s="840">
        <v>9.1999999999999993</v>
      </c>
      <c r="DW121" s="840"/>
      <c r="DX121" s="840"/>
      <c r="DY121" s="840"/>
      <c r="DZ121" s="841"/>
    </row>
    <row r="122" spans="1:130" s="248" customFormat="1" ht="26.25" customHeight="1">
      <c r="A122" s="866"/>
      <c r="B122" s="867"/>
      <c r="C122" s="870" t="s">
        <v>455</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440</v>
      </c>
      <c r="AB122" s="826"/>
      <c r="AC122" s="826"/>
      <c r="AD122" s="826"/>
      <c r="AE122" s="827"/>
      <c r="AF122" s="828" t="s">
        <v>440</v>
      </c>
      <c r="AG122" s="826"/>
      <c r="AH122" s="826"/>
      <c r="AI122" s="826"/>
      <c r="AJ122" s="827"/>
      <c r="AK122" s="828" t="s">
        <v>440</v>
      </c>
      <c r="AL122" s="826"/>
      <c r="AM122" s="826"/>
      <c r="AN122" s="826"/>
      <c r="AO122" s="827"/>
      <c r="AP122" s="873" t="s">
        <v>440</v>
      </c>
      <c r="AQ122" s="874"/>
      <c r="AR122" s="874"/>
      <c r="AS122" s="874"/>
      <c r="AT122" s="875"/>
      <c r="AU122" s="935"/>
      <c r="AV122" s="936"/>
      <c r="AW122" s="936"/>
      <c r="AX122" s="936"/>
      <c r="AY122" s="937"/>
      <c r="AZ122" s="928" t="s">
        <v>475</v>
      </c>
      <c r="BA122" s="929"/>
      <c r="BB122" s="929"/>
      <c r="BC122" s="929"/>
      <c r="BD122" s="929"/>
      <c r="BE122" s="929"/>
      <c r="BF122" s="929"/>
      <c r="BG122" s="929"/>
      <c r="BH122" s="929"/>
      <c r="BI122" s="929"/>
      <c r="BJ122" s="929"/>
      <c r="BK122" s="929"/>
      <c r="BL122" s="929"/>
      <c r="BM122" s="929"/>
      <c r="BN122" s="929"/>
      <c r="BO122" s="929"/>
      <c r="BP122" s="930"/>
      <c r="BQ122" s="931">
        <v>43568057</v>
      </c>
      <c r="BR122" s="894"/>
      <c r="BS122" s="894"/>
      <c r="BT122" s="894"/>
      <c r="BU122" s="894"/>
      <c r="BV122" s="894">
        <v>42751023</v>
      </c>
      <c r="BW122" s="894"/>
      <c r="BX122" s="894"/>
      <c r="BY122" s="894"/>
      <c r="BZ122" s="894"/>
      <c r="CA122" s="894">
        <v>42511187</v>
      </c>
      <c r="CB122" s="894"/>
      <c r="CC122" s="894"/>
      <c r="CD122" s="894"/>
      <c r="CE122" s="894"/>
      <c r="CF122" s="895">
        <v>153.1</v>
      </c>
      <c r="CG122" s="896"/>
      <c r="CH122" s="896"/>
      <c r="CI122" s="896"/>
      <c r="CJ122" s="896"/>
      <c r="CK122" s="918"/>
      <c r="CL122" s="904"/>
      <c r="CM122" s="904"/>
      <c r="CN122" s="904"/>
      <c r="CO122" s="905"/>
      <c r="CP122" s="884" t="s">
        <v>476</v>
      </c>
      <c r="CQ122" s="885"/>
      <c r="CR122" s="885"/>
      <c r="CS122" s="885"/>
      <c r="CT122" s="885"/>
      <c r="CU122" s="885"/>
      <c r="CV122" s="885"/>
      <c r="CW122" s="885"/>
      <c r="CX122" s="885"/>
      <c r="CY122" s="885"/>
      <c r="CZ122" s="885"/>
      <c r="DA122" s="885"/>
      <c r="DB122" s="885"/>
      <c r="DC122" s="885"/>
      <c r="DD122" s="885"/>
      <c r="DE122" s="885"/>
      <c r="DF122" s="886"/>
      <c r="DG122" s="862" t="s">
        <v>128</v>
      </c>
      <c r="DH122" s="863"/>
      <c r="DI122" s="863"/>
      <c r="DJ122" s="863"/>
      <c r="DK122" s="863"/>
      <c r="DL122" s="863" t="s">
        <v>440</v>
      </c>
      <c r="DM122" s="863"/>
      <c r="DN122" s="863"/>
      <c r="DO122" s="863"/>
      <c r="DP122" s="863"/>
      <c r="DQ122" s="863" t="s">
        <v>128</v>
      </c>
      <c r="DR122" s="863"/>
      <c r="DS122" s="863"/>
      <c r="DT122" s="863"/>
      <c r="DU122" s="863"/>
      <c r="DV122" s="840" t="s">
        <v>128</v>
      </c>
      <c r="DW122" s="840"/>
      <c r="DX122" s="840"/>
      <c r="DY122" s="840"/>
      <c r="DZ122" s="841"/>
    </row>
    <row r="123" spans="1:130" s="248" customFormat="1" ht="26.25" customHeight="1">
      <c r="A123" s="866"/>
      <c r="B123" s="867"/>
      <c r="C123" s="870" t="s">
        <v>461</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440</v>
      </c>
      <c r="AB123" s="826"/>
      <c r="AC123" s="826"/>
      <c r="AD123" s="826"/>
      <c r="AE123" s="827"/>
      <c r="AF123" s="828" t="s">
        <v>128</v>
      </c>
      <c r="AG123" s="826"/>
      <c r="AH123" s="826"/>
      <c r="AI123" s="826"/>
      <c r="AJ123" s="827"/>
      <c r="AK123" s="828" t="s">
        <v>440</v>
      </c>
      <c r="AL123" s="826"/>
      <c r="AM123" s="826"/>
      <c r="AN123" s="826"/>
      <c r="AO123" s="827"/>
      <c r="AP123" s="873" t="s">
        <v>128</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477</v>
      </c>
      <c r="BP123" s="927"/>
      <c r="BQ123" s="881">
        <v>57624043</v>
      </c>
      <c r="BR123" s="882"/>
      <c r="BS123" s="882"/>
      <c r="BT123" s="882"/>
      <c r="BU123" s="882"/>
      <c r="BV123" s="882">
        <v>53860059</v>
      </c>
      <c r="BW123" s="882"/>
      <c r="BX123" s="882"/>
      <c r="BY123" s="882"/>
      <c r="BZ123" s="882"/>
      <c r="CA123" s="882">
        <v>53049872</v>
      </c>
      <c r="CB123" s="882"/>
      <c r="CC123" s="882"/>
      <c r="CD123" s="882"/>
      <c r="CE123" s="882"/>
      <c r="CF123" s="792"/>
      <c r="CG123" s="793"/>
      <c r="CH123" s="793"/>
      <c r="CI123" s="793"/>
      <c r="CJ123" s="883"/>
      <c r="CK123" s="918"/>
      <c r="CL123" s="904"/>
      <c r="CM123" s="904"/>
      <c r="CN123" s="904"/>
      <c r="CO123" s="905"/>
      <c r="CP123" s="884" t="s">
        <v>411</v>
      </c>
      <c r="CQ123" s="885"/>
      <c r="CR123" s="885"/>
      <c r="CS123" s="885"/>
      <c r="CT123" s="885"/>
      <c r="CU123" s="885"/>
      <c r="CV123" s="885"/>
      <c r="CW123" s="885"/>
      <c r="CX123" s="885"/>
      <c r="CY123" s="885"/>
      <c r="CZ123" s="885"/>
      <c r="DA123" s="885"/>
      <c r="DB123" s="885"/>
      <c r="DC123" s="885"/>
      <c r="DD123" s="885"/>
      <c r="DE123" s="885"/>
      <c r="DF123" s="886"/>
      <c r="DG123" s="825" t="s">
        <v>128</v>
      </c>
      <c r="DH123" s="826"/>
      <c r="DI123" s="826"/>
      <c r="DJ123" s="826"/>
      <c r="DK123" s="827"/>
      <c r="DL123" s="828" t="s">
        <v>440</v>
      </c>
      <c r="DM123" s="826"/>
      <c r="DN123" s="826"/>
      <c r="DO123" s="826"/>
      <c r="DP123" s="827"/>
      <c r="DQ123" s="828" t="s">
        <v>128</v>
      </c>
      <c r="DR123" s="826"/>
      <c r="DS123" s="826"/>
      <c r="DT123" s="826"/>
      <c r="DU123" s="827"/>
      <c r="DV123" s="873" t="s">
        <v>128</v>
      </c>
      <c r="DW123" s="874"/>
      <c r="DX123" s="874"/>
      <c r="DY123" s="874"/>
      <c r="DZ123" s="875"/>
    </row>
    <row r="124" spans="1:130" s="248" customFormat="1" ht="26.25" customHeight="1" thickBot="1">
      <c r="A124" s="866"/>
      <c r="B124" s="867"/>
      <c r="C124" s="870" t="s">
        <v>464</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128</v>
      </c>
      <c r="AB124" s="826"/>
      <c r="AC124" s="826"/>
      <c r="AD124" s="826"/>
      <c r="AE124" s="827"/>
      <c r="AF124" s="828" t="s">
        <v>440</v>
      </c>
      <c r="AG124" s="826"/>
      <c r="AH124" s="826"/>
      <c r="AI124" s="826"/>
      <c r="AJ124" s="827"/>
      <c r="AK124" s="828" t="s">
        <v>128</v>
      </c>
      <c r="AL124" s="826"/>
      <c r="AM124" s="826"/>
      <c r="AN124" s="826"/>
      <c r="AO124" s="827"/>
      <c r="AP124" s="873" t="s">
        <v>128</v>
      </c>
      <c r="AQ124" s="874"/>
      <c r="AR124" s="874"/>
      <c r="AS124" s="874"/>
      <c r="AT124" s="875"/>
      <c r="AU124" s="876" t="s">
        <v>478</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16.600000000000001</v>
      </c>
      <c r="BR124" s="880"/>
      <c r="BS124" s="880"/>
      <c r="BT124" s="880"/>
      <c r="BU124" s="880"/>
      <c r="BV124" s="880">
        <v>1.2</v>
      </c>
      <c r="BW124" s="880"/>
      <c r="BX124" s="880"/>
      <c r="BY124" s="880"/>
      <c r="BZ124" s="880"/>
      <c r="CA124" s="880">
        <v>5.5</v>
      </c>
      <c r="CB124" s="880"/>
      <c r="CC124" s="880"/>
      <c r="CD124" s="880"/>
      <c r="CE124" s="880"/>
      <c r="CF124" s="770"/>
      <c r="CG124" s="771"/>
      <c r="CH124" s="771"/>
      <c r="CI124" s="771"/>
      <c r="CJ124" s="911"/>
      <c r="CK124" s="919"/>
      <c r="CL124" s="919"/>
      <c r="CM124" s="919"/>
      <c r="CN124" s="919"/>
      <c r="CO124" s="920"/>
      <c r="CP124" s="884" t="s">
        <v>479</v>
      </c>
      <c r="CQ124" s="885"/>
      <c r="CR124" s="885"/>
      <c r="CS124" s="885"/>
      <c r="CT124" s="885"/>
      <c r="CU124" s="885"/>
      <c r="CV124" s="885"/>
      <c r="CW124" s="885"/>
      <c r="CX124" s="885"/>
      <c r="CY124" s="885"/>
      <c r="CZ124" s="885"/>
      <c r="DA124" s="885"/>
      <c r="DB124" s="885"/>
      <c r="DC124" s="885"/>
      <c r="DD124" s="885"/>
      <c r="DE124" s="885"/>
      <c r="DF124" s="886"/>
      <c r="DG124" s="808" t="s">
        <v>128</v>
      </c>
      <c r="DH124" s="809"/>
      <c r="DI124" s="809"/>
      <c r="DJ124" s="809"/>
      <c r="DK124" s="810"/>
      <c r="DL124" s="811" t="s">
        <v>128</v>
      </c>
      <c r="DM124" s="809"/>
      <c r="DN124" s="809"/>
      <c r="DO124" s="809"/>
      <c r="DP124" s="810"/>
      <c r="DQ124" s="811" t="s">
        <v>128</v>
      </c>
      <c r="DR124" s="809"/>
      <c r="DS124" s="809"/>
      <c r="DT124" s="809"/>
      <c r="DU124" s="810"/>
      <c r="DV124" s="897" t="s">
        <v>128</v>
      </c>
      <c r="DW124" s="898"/>
      <c r="DX124" s="898"/>
      <c r="DY124" s="898"/>
      <c r="DZ124" s="899"/>
    </row>
    <row r="125" spans="1:130" s="248" customFormat="1" ht="26.25" customHeight="1">
      <c r="A125" s="866"/>
      <c r="B125" s="867"/>
      <c r="C125" s="870" t="s">
        <v>466</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440</v>
      </c>
      <c r="AB125" s="826"/>
      <c r="AC125" s="826"/>
      <c r="AD125" s="826"/>
      <c r="AE125" s="827"/>
      <c r="AF125" s="828" t="s">
        <v>440</v>
      </c>
      <c r="AG125" s="826"/>
      <c r="AH125" s="826"/>
      <c r="AI125" s="826"/>
      <c r="AJ125" s="827"/>
      <c r="AK125" s="828" t="s">
        <v>128</v>
      </c>
      <c r="AL125" s="826"/>
      <c r="AM125" s="826"/>
      <c r="AN125" s="826"/>
      <c r="AO125" s="827"/>
      <c r="AP125" s="873" t="s">
        <v>440</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480</v>
      </c>
      <c r="CL125" s="901"/>
      <c r="CM125" s="901"/>
      <c r="CN125" s="901"/>
      <c r="CO125" s="902"/>
      <c r="CP125" s="909" t="s">
        <v>481</v>
      </c>
      <c r="CQ125" s="854"/>
      <c r="CR125" s="854"/>
      <c r="CS125" s="854"/>
      <c r="CT125" s="854"/>
      <c r="CU125" s="854"/>
      <c r="CV125" s="854"/>
      <c r="CW125" s="854"/>
      <c r="CX125" s="854"/>
      <c r="CY125" s="854"/>
      <c r="CZ125" s="854"/>
      <c r="DA125" s="854"/>
      <c r="DB125" s="854"/>
      <c r="DC125" s="854"/>
      <c r="DD125" s="854"/>
      <c r="DE125" s="854"/>
      <c r="DF125" s="855"/>
      <c r="DG125" s="910" t="s">
        <v>440</v>
      </c>
      <c r="DH125" s="891"/>
      <c r="DI125" s="891"/>
      <c r="DJ125" s="891"/>
      <c r="DK125" s="891"/>
      <c r="DL125" s="891" t="s">
        <v>128</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440</v>
      </c>
      <c r="AB126" s="826"/>
      <c r="AC126" s="826"/>
      <c r="AD126" s="826"/>
      <c r="AE126" s="827"/>
      <c r="AF126" s="828" t="s">
        <v>440</v>
      </c>
      <c r="AG126" s="826"/>
      <c r="AH126" s="826"/>
      <c r="AI126" s="826"/>
      <c r="AJ126" s="827"/>
      <c r="AK126" s="828" t="s">
        <v>440</v>
      </c>
      <c r="AL126" s="826"/>
      <c r="AM126" s="826"/>
      <c r="AN126" s="826"/>
      <c r="AO126" s="827"/>
      <c r="AP126" s="873" t="s">
        <v>440</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482</v>
      </c>
      <c r="CQ126" s="796"/>
      <c r="CR126" s="796"/>
      <c r="CS126" s="796"/>
      <c r="CT126" s="796"/>
      <c r="CU126" s="796"/>
      <c r="CV126" s="796"/>
      <c r="CW126" s="796"/>
      <c r="CX126" s="796"/>
      <c r="CY126" s="796"/>
      <c r="CZ126" s="796"/>
      <c r="DA126" s="796"/>
      <c r="DB126" s="796"/>
      <c r="DC126" s="796"/>
      <c r="DD126" s="796"/>
      <c r="DE126" s="796"/>
      <c r="DF126" s="797"/>
      <c r="DG126" s="862" t="s">
        <v>440</v>
      </c>
      <c r="DH126" s="863"/>
      <c r="DI126" s="863"/>
      <c r="DJ126" s="863"/>
      <c r="DK126" s="863"/>
      <c r="DL126" s="863" t="s">
        <v>128</v>
      </c>
      <c r="DM126" s="863"/>
      <c r="DN126" s="863"/>
      <c r="DO126" s="863"/>
      <c r="DP126" s="863"/>
      <c r="DQ126" s="863" t="s">
        <v>440</v>
      </c>
      <c r="DR126" s="863"/>
      <c r="DS126" s="863"/>
      <c r="DT126" s="863"/>
      <c r="DU126" s="863"/>
      <c r="DV126" s="840" t="s">
        <v>440</v>
      </c>
      <c r="DW126" s="840"/>
      <c r="DX126" s="840"/>
      <c r="DY126" s="840"/>
      <c r="DZ126" s="841"/>
    </row>
    <row r="127" spans="1:130" s="248" customFormat="1" ht="26.25" customHeight="1">
      <c r="A127" s="868"/>
      <c r="B127" s="869"/>
      <c r="C127" s="887" t="s">
        <v>483</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440</v>
      </c>
      <c r="AB127" s="826"/>
      <c r="AC127" s="826"/>
      <c r="AD127" s="826"/>
      <c r="AE127" s="827"/>
      <c r="AF127" s="828" t="s">
        <v>440</v>
      </c>
      <c r="AG127" s="826"/>
      <c r="AH127" s="826"/>
      <c r="AI127" s="826"/>
      <c r="AJ127" s="827"/>
      <c r="AK127" s="828" t="s">
        <v>440</v>
      </c>
      <c r="AL127" s="826"/>
      <c r="AM127" s="826"/>
      <c r="AN127" s="826"/>
      <c r="AO127" s="827"/>
      <c r="AP127" s="873" t="s">
        <v>128</v>
      </c>
      <c r="AQ127" s="874"/>
      <c r="AR127" s="874"/>
      <c r="AS127" s="874"/>
      <c r="AT127" s="875"/>
      <c r="AU127" s="284"/>
      <c r="AV127" s="284"/>
      <c r="AW127" s="284"/>
      <c r="AX127" s="890" t="s">
        <v>484</v>
      </c>
      <c r="AY127" s="858"/>
      <c r="AZ127" s="858"/>
      <c r="BA127" s="858"/>
      <c r="BB127" s="858"/>
      <c r="BC127" s="858"/>
      <c r="BD127" s="858"/>
      <c r="BE127" s="859"/>
      <c r="BF127" s="857" t="s">
        <v>485</v>
      </c>
      <c r="BG127" s="858"/>
      <c r="BH127" s="858"/>
      <c r="BI127" s="858"/>
      <c r="BJ127" s="858"/>
      <c r="BK127" s="858"/>
      <c r="BL127" s="859"/>
      <c r="BM127" s="857" t="s">
        <v>486</v>
      </c>
      <c r="BN127" s="858"/>
      <c r="BO127" s="858"/>
      <c r="BP127" s="858"/>
      <c r="BQ127" s="858"/>
      <c r="BR127" s="858"/>
      <c r="BS127" s="859"/>
      <c r="BT127" s="857" t="s">
        <v>487</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488</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440</v>
      </c>
      <c r="DR127" s="863"/>
      <c r="DS127" s="863"/>
      <c r="DT127" s="863"/>
      <c r="DU127" s="863"/>
      <c r="DV127" s="840" t="s">
        <v>440</v>
      </c>
      <c r="DW127" s="840"/>
      <c r="DX127" s="840"/>
      <c r="DY127" s="840"/>
      <c r="DZ127" s="841"/>
    </row>
    <row r="128" spans="1:130" s="248" customFormat="1" ht="26.25" customHeight="1" thickBot="1">
      <c r="A128" s="842" t="s">
        <v>489</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490</v>
      </c>
      <c r="X128" s="844"/>
      <c r="Y128" s="844"/>
      <c r="Z128" s="845"/>
      <c r="AA128" s="846">
        <v>554366</v>
      </c>
      <c r="AB128" s="847"/>
      <c r="AC128" s="847"/>
      <c r="AD128" s="847"/>
      <c r="AE128" s="848"/>
      <c r="AF128" s="849">
        <v>683771</v>
      </c>
      <c r="AG128" s="847"/>
      <c r="AH128" s="847"/>
      <c r="AI128" s="847"/>
      <c r="AJ128" s="848"/>
      <c r="AK128" s="849">
        <v>654784</v>
      </c>
      <c r="AL128" s="847"/>
      <c r="AM128" s="847"/>
      <c r="AN128" s="847"/>
      <c r="AO128" s="848"/>
      <c r="AP128" s="850"/>
      <c r="AQ128" s="851"/>
      <c r="AR128" s="851"/>
      <c r="AS128" s="851"/>
      <c r="AT128" s="852"/>
      <c r="AU128" s="284"/>
      <c r="AV128" s="284"/>
      <c r="AW128" s="284"/>
      <c r="AX128" s="853" t="s">
        <v>491</v>
      </c>
      <c r="AY128" s="854"/>
      <c r="AZ128" s="854"/>
      <c r="BA128" s="854"/>
      <c r="BB128" s="854"/>
      <c r="BC128" s="854"/>
      <c r="BD128" s="854"/>
      <c r="BE128" s="855"/>
      <c r="BF128" s="832" t="s">
        <v>128</v>
      </c>
      <c r="BG128" s="833"/>
      <c r="BH128" s="833"/>
      <c r="BI128" s="833"/>
      <c r="BJ128" s="833"/>
      <c r="BK128" s="833"/>
      <c r="BL128" s="856"/>
      <c r="BM128" s="832">
        <v>11.75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492</v>
      </c>
      <c r="CQ128" s="774"/>
      <c r="CR128" s="774"/>
      <c r="CS128" s="774"/>
      <c r="CT128" s="774"/>
      <c r="CU128" s="774"/>
      <c r="CV128" s="774"/>
      <c r="CW128" s="774"/>
      <c r="CX128" s="774"/>
      <c r="CY128" s="774"/>
      <c r="CZ128" s="774"/>
      <c r="DA128" s="774"/>
      <c r="DB128" s="774"/>
      <c r="DC128" s="774"/>
      <c r="DD128" s="774"/>
      <c r="DE128" s="774"/>
      <c r="DF128" s="775"/>
      <c r="DG128" s="836" t="s">
        <v>440</v>
      </c>
      <c r="DH128" s="837"/>
      <c r="DI128" s="837"/>
      <c r="DJ128" s="837"/>
      <c r="DK128" s="837"/>
      <c r="DL128" s="837" t="s">
        <v>128</v>
      </c>
      <c r="DM128" s="837"/>
      <c r="DN128" s="837"/>
      <c r="DO128" s="837"/>
      <c r="DP128" s="837"/>
      <c r="DQ128" s="837" t="s">
        <v>440</v>
      </c>
      <c r="DR128" s="837"/>
      <c r="DS128" s="837"/>
      <c r="DT128" s="837"/>
      <c r="DU128" s="837"/>
      <c r="DV128" s="838" t="s">
        <v>440</v>
      </c>
      <c r="DW128" s="838"/>
      <c r="DX128" s="838"/>
      <c r="DY128" s="838"/>
      <c r="DZ128" s="839"/>
    </row>
    <row r="129" spans="1:131" s="248" customFormat="1" ht="26.25" customHeight="1">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493</v>
      </c>
      <c r="X129" s="823"/>
      <c r="Y129" s="823"/>
      <c r="Z129" s="824"/>
      <c r="AA129" s="825">
        <v>30675698</v>
      </c>
      <c r="AB129" s="826"/>
      <c r="AC129" s="826"/>
      <c r="AD129" s="826"/>
      <c r="AE129" s="827"/>
      <c r="AF129" s="828">
        <v>30949603</v>
      </c>
      <c r="AG129" s="826"/>
      <c r="AH129" s="826"/>
      <c r="AI129" s="826"/>
      <c r="AJ129" s="827"/>
      <c r="AK129" s="828">
        <v>31301335</v>
      </c>
      <c r="AL129" s="826"/>
      <c r="AM129" s="826"/>
      <c r="AN129" s="826"/>
      <c r="AO129" s="827"/>
      <c r="AP129" s="829"/>
      <c r="AQ129" s="830"/>
      <c r="AR129" s="830"/>
      <c r="AS129" s="830"/>
      <c r="AT129" s="831"/>
      <c r="AU129" s="286"/>
      <c r="AV129" s="286"/>
      <c r="AW129" s="286"/>
      <c r="AX129" s="795" t="s">
        <v>494</v>
      </c>
      <c r="AY129" s="796"/>
      <c r="AZ129" s="796"/>
      <c r="BA129" s="796"/>
      <c r="BB129" s="796"/>
      <c r="BC129" s="796"/>
      <c r="BD129" s="796"/>
      <c r="BE129" s="797"/>
      <c r="BF129" s="815" t="s">
        <v>128</v>
      </c>
      <c r="BG129" s="816"/>
      <c r="BH129" s="816"/>
      <c r="BI129" s="816"/>
      <c r="BJ129" s="816"/>
      <c r="BK129" s="816"/>
      <c r="BL129" s="817"/>
      <c r="BM129" s="815">
        <v>16.75</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820" t="s">
        <v>495</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496</v>
      </c>
      <c r="X130" s="823"/>
      <c r="Y130" s="823"/>
      <c r="Z130" s="824"/>
      <c r="AA130" s="825">
        <v>3720390</v>
      </c>
      <c r="AB130" s="826"/>
      <c r="AC130" s="826"/>
      <c r="AD130" s="826"/>
      <c r="AE130" s="827"/>
      <c r="AF130" s="828">
        <v>3663663</v>
      </c>
      <c r="AG130" s="826"/>
      <c r="AH130" s="826"/>
      <c r="AI130" s="826"/>
      <c r="AJ130" s="827"/>
      <c r="AK130" s="828">
        <v>3531121</v>
      </c>
      <c r="AL130" s="826"/>
      <c r="AM130" s="826"/>
      <c r="AN130" s="826"/>
      <c r="AO130" s="827"/>
      <c r="AP130" s="829"/>
      <c r="AQ130" s="830"/>
      <c r="AR130" s="830"/>
      <c r="AS130" s="830"/>
      <c r="AT130" s="831"/>
      <c r="AU130" s="286"/>
      <c r="AV130" s="286"/>
      <c r="AW130" s="286"/>
      <c r="AX130" s="795" t="s">
        <v>497</v>
      </c>
      <c r="AY130" s="796"/>
      <c r="AZ130" s="796"/>
      <c r="BA130" s="796"/>
      <c r="BB130" s="796"/>
      <c r="BC130" s="796"/>
      <c r="BD130" s="796"/>
      <c r="BE130" s="797"/>
      <c r="BF130" s="798">
        <v>5.7</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498</v>
      </c>
      <c r="X131" s="806"/>
      <c r="Y131" s="806"/>
      <c r="Z131" s="807"/>
      <c r="AA131" s="808">
        <v>26955308</v>
      </c>
      <c r="AB131" s="809"/>
      <c r="AC131" s="809"/>
      <c r="AD131" s="809"/>
      <c r="AE131" s="810"/>
      <c r="AF131" s="811">
        <v>27285940</v>
      </c>
      <c r="AG131" s="809"/>
      <c r="AH131" s="809"/>
      <c r="AI131" s="809"/>
      <c r="AJ131" s="810"/>
      <c r="AK131" s="811">
        <v>27770214</v>
      </c>
      <c r="AL131" s="809"/>
      <c r="AM131" s="809"/>
      <c r="AN131" s="809"/>
      <c r="AO131" s="810"/>
      <c r="AP131" s="812"/>
      <c r="AQ131" s="813"/>
      <c r="AR131" s="813"/>
      <c r="AS131" s="813"/>
      <c r="AT131" s="814"/>
      <c r="AU131" s="286"/>
      <c r="AV131" s="286"/>
      <c r="AW131" s="286"/>
      <c r="AX131" s="773" t="s">
        <v>499</v>
      </c>
      <c r="AY131" s="774"/>
      <c r="AZ131" s="774"/>
      <c r="BA131" s="774"/>
      <c r="BB131" s="774"/>
      <c r="BC131" s="774"/>
      <c r="BD131" s="774"/>
      <c r="BE131" s="775"/>
      <c r="BF131" s="776">
        <v>5.5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782" t="s">
        <v>500</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501</v>
      </c>
      <c r="W132" s="786"/>
      <c r="X132" s="786"/>
      <c r="Y132" s="786"/>
      <c r="Z132" s="787"/>
      <c r="AA132" s="788">
        <v>6.0505151709999998</v>
      </c>
      <c r="AB132" s="789"/>
      <c r="AC132" s="789"/>
      <c r="AD132" s="789"/>
      <c r="AE132" s="790"/>
      <c r="AF132" s="791">
        <v>6.0353610690000004</v>
      </c>
      <c r="AG132" s="789"/>
      <c r="AH132" s="789"/>
      <c r="AI132" s="789"/>
      <c r="AJ132" s="790"/>
      <c r="AK132" s="791">
        <v>5.149178901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502</v>
      </c>
      <c r="W133" s="765"/>
      <c r="X133" s="765"/>
      <c r="Y133" s="765"/>
      <c r="Z133" s="766"/>
      <c r="AA133" s="767">
        <v>6.5</v>
      </c>
      <c r="AB133" s="768"/>
      <c r="AC133" s="768"/>
      <c r="AD133" s="768"/>
      <c r="AE133" s="769"/>
      <c r="AF133" s="767">
        <v>6.1</v>
      </c>
      <c r="AG133" s="768"/>
      <c r="AH133" s="768"/>
      <c r="AI133" s="768"/>
      <c r="AJ133" s="769"/>
      <c r="AK133" s="767">
        <v>5.7</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qAFvkGQKD9kwpJjITv4D7nKBpAhilfS5gPTauVnsNw8V5UQqCPTraAdpXrk/1fJ9RnUMD+k3+HQ+HOBbG6yQ==" saltValue="Rh7r8zLga1C/cEBVF8d59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S29" sqref="CS29"/>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503</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JycFALComY9mN7b3ilYoNUZIO2wNXAF2ATgiZCN9D/NyPts5m2msysXRs2zwnhjqyIs1Q/tDMbY7RRvTm58/ig==" saltValue="iX0FU4/B1dOfy19GQ/GW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P4" sqref="BP4"/>
    </sheetView>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u8D2OhkGvbxNmGmdbrFo4Rm+U5Zoc4uJgRF47MB7KBo9yp+fetLKZsC86Q+oIy99vsPBkaXwb4wY8RT1okFzqw==" saltValue="j4D8kuuVjKf8AQno54A2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506</v>
      </c>
      <c r="AP7" s="305"/>
      <c r="AQ7" s="306" t="s">
        <v>507</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508</v>
      </c>
      <c r="AQ8" s="312" t="s">
        <v>509</v>
      </c>
      <c r="AR8" s="313" t="s">
        <v>510</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511</v>
      </c>
      <c r="AL9" s="1190"/>
      <c r="AM9" s="1190"/>
      <c r="AN9" s="1191"/>
      <c r="AO9" s="314">
        <v>7437275</v>
      </c>
      <c r="AP9" s="314">
        <v>48767</v>
      </c>
      <c r="AQ9" s="315">
        <v>60699</v>
      </c>
      <c r="AR9" s="316">
        <v>-19.7</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512</v>
      </c>
      <c r="AL10" s="1190"/>
      <c r="AM10" s="1190"/>
      <c r="AN10" s="1191"/>
      <c r="AO10" s="317">
        <v>1873593</v>
      </c>
      <c r="AP10" s="317">
        <v>12285</v>
      </c>
      <c r="AQ10" s="318">
        <v>1313</v>
      </c>
      <c r="AR10" s="319">
        <v>835.6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513</v>
      </c>
      <c r="AL11" s="1190"/>
      <c r="AM11" s="1190"/>
      <c r="AN11" s="1191"/>
      <c r="AO11" s="317">
        <v>24529</v>
      </c>
      <c r="AP11" s="317">
        <v>161</v>
      </c>
      <c r="AQ11" s="318">
        <v>1158</v>
      </c>
      <c r="AR11" s="319">
        <v>-86.1</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514</v>
      </c>
      <c r="AL12" s="1190"/>
      <c r="AM12" s="1190"/>
      <c r="AN12" s="1191"/>
      <c r="AO12" s="317" t="s">
        <v>515</v>
      </c>
      <c r="AP12" s="317" t="s">
        <v>515</v>
      </c>
      <c r="AQ12" s="318" t="s">
        <v>515</v>
      </c>
      <c r="AR12" s="319" t="s">
        <v>515</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516</v>
      </c>
      <c r="AL13" s="1190"/>
      <c r="AM13" s="1190"/>
      <c r="AN13" s="1191"/>
      <c r="AO13" s="317">
        <v>433848</v>
      </c>
      <c r="AP13" s="317">
        <v>2845</v>
      </c>
      <c r="AQ13" s="318">
        <v>2240</v>
      </c>
      <c r="AR13" s="319">
        <v>27</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517</v>
      </c>
      <c r="AL14" s="1190"/>
      <c r="AM14" s="1190"/>
      <c r="AN14" s="1191"/>
      <c r="AO14" s="317">
        <v>174135</v>
      </c>
      <c r="AP14" s="317">
        <v>1142</v>
      </c>
      <c r="AQ14" s="318">
        <v>1314</v>
      </c>
      <c r="AR14" s="319">
        <v>-13.1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518</v>
      </c>
      <c r="AL15" s="1193"/>
      <c r="AM15" s="1193"/>
      <c r="AN15" s="1194"/>
      <c r="AO15" s="317">
        <v>-568638</v>
      </c>
      <c r="AP15" s="317">
        <v>-3729</v>
      </c>
      <c r="AQ15" s="318">
        <v>-3730</v>
      </c>
      <c r="AR15" s="319">
        <v>0</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9374742</v>
      </c>
      <c r="AP16" s="317">
        <v>61471</v>
      </c>
      <c r="AQ16" s="318">
        <v>62995</v>
      </c>
      <c r="AR16" s="319">
        <v>-2.4</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523</v>
      </c>
      <c r="AL21" s="1196"/>
      <c r="AM21" s="1196"/>
      <c r="AN21" s="1197"/>
      <c r="AO21" s="330">
        <v>5.58</v>
      </c>
      <c r="AP21" s="331">
        <v>6.04</v>
      </c>
      <c r="AQ21" s="332">
        <v>-0.46</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524</v>
      </c>
      <c r="AL22" s="1196"/>
      <c r="AM22" s="1196"/>
      <c r="AN22" s="1197"/>
      <c r="AO22" s="335">
        <v>96.9</v>
      </c>
      <c r="AP22" s="336">
        <v>99.9</v>
      </c>
      <c r="AQ22" s="337">
        <v>-3</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506</v>
      </c>
      <c r="AP30" s="305"/>
      <c r="AQ30" s="306" t="s">
        <v>507</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508</v>
      </c>
      <c r="AQ31" s="312" t="s">
        <v>509</v>
      </c>
      <c r="AR31" s="313" t="s">
        <v>510</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528</v>
      </c>
      <c r="AL32" s="1179"/>
      <c r="AM32" s="1179"/>
      <c r="AN32" s="1180"/>
      <c r="AO32" s="345">
        <v>4081707</v>
      </c>
      <c r="AP32" s="345">
        <v>26764</v>
      </c>
      <c r="AQ32" s="346">
        <v>26503</v>
      </c>
      <c r="AR32" s="347">
        <v>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529</v>
      </c>
      <c r="AL33" s="1179"/>
      <c r="AM33" s="1179"/>
      <c r="AN33" s="1180"/>
      <c r="AO33" s="345" t="s">
        <v>515</v>
      </c>
      <c r="AP33" s="345" t="s">
        <v>515</v>
      </c>
      <c r="AQ33" s="346" t="s">
        <v>515</v>
      </c>
      <c r="AR33" s="347" t="s">
        <v>515</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530</v>
      </c>
      <c r="AL34" s="1179"/>
      <c r="AM34" s="1179"/>
      <c r="AN34" s="1180"/>
      <c r="AO34" s="345" t="s">
        <v>515</v>
      </c>
      <c r="AP34" s="345" t="s">
        <v>515</v>
      </c>
      <c r="AQ34" s="346">
        <v>25</v>
      </c>
      <c r="AR34" s="347" t="s">
        <v>515</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531</v>
      </c>
      <c r="AL35" s="1179"/>
      <c r="AM35" s="1179"/>
      <c r="AN35" s="1180"/>
      <c r="AO35" s="345">
        <v>1298832</v>
      </c>
      <c r="AP35" s="345">
        <v>8517</v>
      </c>
      <c r="AQ35" s="346">
        <v>5830</v>
      </c>
      <c r="AR35" s="347">
        <v>46.1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532</v>
      </c>
      <c r="AL36" s="1179"/>
      <c r="AM36" s="1179"/>
      <c r="AN36" s="1180"/>
      <c r="AO36" s="345">
        <v>235304</v>
      </c>
      <c r="AP36" s="345">
        <v>1543</v>
      </c>
      <c r="AQ36" s="346">
        <v>589</v>
      </c>
      <c r="AR36" s="347">
        <v>162</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533</v>
      </c>
      <c r="AL37" s="1179"/>
      <c r="AM37" s="1179"/>
      <c r="AN37" s="1180"/>
      <c r="AO37" s="345" t="s">
        <v>515</v>
      </c>
      <c r="AP37" s="345" t="s">
        <v>515</v>
      </c>
      <c r="AQ37" s="346">
        <v>1271</v>
      </c>
      <c r="AR37" s="347" t="s">
        <v>515</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534</v>
      </c>
      <c r="AL38" s="1176"/>
      <c r="AM38" s="1176"/>
      <c r="AN38" s="1177"/>
      <c r="AO38" s="348" t="s">
        <v>515</v>
      </c>
      <c r="AP38" s="348" t="s">
        <v>515</v>
      </c>
      <c r="AQ38" s="349">
        <v>0</v>
      </c>
      <c r="AR38" s="337" t="s">
        <v>515</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535</v>
      </c>
      <c r="AL39" s="1176"/>
      <c r="AM39" s="1176"/>
      <c r="AN39" s="1177"/>
      <c r="AO39" s="345">
        <v>-654784</v>
      </c>
      <c r="AP39" s="345">
        <v>-4293</v>
      </c>
      <c r="AQ39" s="346">
        <v>-7632</v>
      </c>
      <c r="AR39" s="347">
        <v>-43.8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536</v>
      </c>
      <c r="AL40" s="1179"/>
      <c r="AM40" s="1179"/>
      <c r="AN40" s="1180"/>
      <c r="AO40" s="345">
        <v>-3531121</v>
      </c>
      <c r="AP40" s="345">
        <v>-23154</v>
      </c>
      <c r="AQ40" s="346">
        <v>-20405</v>
      </c>
      <c r="AR40" s="347">
        <v>13.5</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1429938</v>
      </c>
      <c r="AP41" s="345">
        <v>9376</v>
      </c>
      <c r="AQ41" s="346">
        <v>6181</v>
      </c>
      <c r="AR41" s="347">
        <v>51.7</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506</v>
      </c>
      <c r="AN49" s="1186" t="s">
        <v>540</v>
      </c>
      <c r="AO49" s="1187"/>
      <c r="AP49" s="1187"/>
      <c r="AQ49" s="1187"/>
      <c r="AR49" s="1188"/>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541</v>
      </c>
      <c r="AO50" s="362" t="s">
        <v>542</v>
      </c>
      <c r="AP50" s="363" t="s">
        <v>543</v>
      </c>
      <c r="AQ50" s="364" t="s">
        <v>544</v>
      </c>
      <c r="AR50" s="365" t="s">
        <v>545</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3681944</v>
      </c>
      <c r="AN51" s="367">
        <v>23871</v>
      </c>
      <c r="AO51" s="368">
        <v>-33.5</v>
      </c>
      <c r="AP51" s="369">
        <v>39893</v>
      </c>
      <c r="AQ51" s="370">
        <v>-0.1</v>
      </c>
      <c r="AR51" s="371">
        <v>-33.4</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1345088</v>
      </c>
      <c r="AN52" s="375">
        <v>8721</v>
      </c>
      <c r="AO52" s="376">
        <v>-53.7</v>
      </c>
      <c r="AP52" s="377">
        <v>26170</v>
      </c>
      <c r="AQ52" s="378">
        <v>16</v>
      </c>
      <c r="AR52" s="379">
        <v>-69.7</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6599054</v>
      </c>
      <c r="AN53" s="367">
        <v>42819</v>
      </c>
      <c r="AO53" s="368">
        <v>79.400000000000006</v>
      </c>
      <c r="AP53" s="369">
        <v>41080</v>
      </c>
      <c r="AQ53" s="370">
        <v>3</v>
      </c>
      <c r="AR53" s="371">
        <v>76.400000000000006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5269530</v>
      </c>
      <c r="AN54" s="375">
        <v>34192</v>
      </c>
      <c r="AO54" s="376">
        <v>292.10000000000002</v>
      </c>
      <c r="AP54" s="377">
        <v>27265</v>
      </c>
      <c r="AQ54" s="378">
        <v>4.2</v>
      </c>
      <c r="AR54" s="379">
        <v>287.89999999999998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3248408</v>
      </c>
      <c r="AN55" s="367">
        <v>21133</v>
      </c>
      <c r="AO55" s="368">
        <v>-50.6</v>
      </c>
      <c r="AP55" s="369">
        <v>33173</v>
      </c>
      <c r="AQ55" s="370">
        <v>-19.2</v>
      </c>
      <c r="AR55" s="371">
        <v>-31.4</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2300323</v>
      </c>
      <c r="AN56" s="375">
        <v>14965</v>
      </c>
      <c r="AO56" s="376">
        <v>-56.2</v>
      </c>
      <c r="AP56" s="377">
        <v>20353</v>
      </c>
      <c r="AQ56" s="378">
        <v>-25.4</v>
      </c>
      <c r="AR56" s="379">
        <v>-30.8</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3416903</v>
      </c>
      <c r="AN57" s="367">
        <v>22323</v>
      </c>
      <c r="AO57" s="368">
        <v>5.6</v>
      </c>
      <c r="AP57" s="369">
        <v>37644</v>
      </c>
      <c r="AQ57" s="370">
        <v>13.5</v>
      </c>
      <c r="AR57" s="371">
        <v>-7.9</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2363295</v>
      </c>
      <c r="AN58" s="375">
        <v>15440</v>
      </c>
      <c r="AO58" s="376">
        <v>3.2</v>
      </c>
      <c r="AP58" s="377">
        <v>24939</v>
      </c>
      <c r="AQ58" s="378">
        <v>22.5</v>
      </c>
      <c r="AR58" s="379">
        <v>-19.3</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5612546</v>
      </c>
      <c r="AN59" s="367">
        <v>36802</v>
      </c>
      <c r="AO59" s="368">
        <v>64.900000000000006</v>
      </c>
      <c r="AP59" s="369">
        <v>39221</v>
      </c>
      <c r="AQ59" s="370">
        <v>4.2</v>
      </c>
      <c r="AR59" s="371">
        <v>60.7</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3308225</v>
      </c>
      <c r="AN60" s="375">
        <v>21692</v>
      </c>
      <c r="AO60" s="376">
        <v>40.5</v>
      </c>
      <c r="AP60" s="377">
        <v>24821</v>
      </c>
      <c r="AQ60" s="378">
        <v>-0.5</v>
      </c>
      <c r="AR60" s="379">
        <v>41</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4511771</v>
      </c>
      <c r="AN61" s="382">
        <v>29390</v>
      </c>
      <c r="AO61" s="383">
        <v>13.2</v>
      </c>
      <c r="AP61" s="384">
        <v>38202</v>
      </c>
      <c r="AQ61" s="385">
        <v>0.3</v>
      </c>
      <c r="AR61" s="371">
        <v>12.9</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2917292</v>
      </c>
      <c r="AN62" s="375">
        <v>19002</v>
      </c>
      <c r="AO62" s="376">
        <v>45.2</v>
      </c>
      <c r="AP62" s="377">
        <v>24710</v>
      </c>
      <c r="AQ62" s="378">
        <v>3.4</v>
      </c>
      <c r="AR62" s="379">
        <v>41.8</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FK3QuIQEg7qv0GlvElSkIPhE9G+y44pEjsc3OkKYipa/AsQsspN6lo9RIcweO4bJ4uu2az/5EEGkU64jMQDMvQ==" saltValue="Bkd2RLi8mbIPSKJ1vJIWo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CP102" sqref="CP102"/>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554</v>
      </c>
    </row>
    <row r="120" spans="125:125" ht="13.5" hidden="1" customHeight="1"/>
    <row r="121" spans="125:125" ht="13.5" hidden="1" customHeight="1">
      <c r="DU121" s="292"/>
    </row>
  </sheetData>
  <sheetProtection algorithmName="SHA-512" hashValue="UTiODnHxiv+At056wH04lRUwMdZycl7+xV11GzMM+HvR/IyyLfGdY5aQpHfJeir/d3nKBTWfSQlLoC0KnEUBGA==" saltValue="8cg/BHuthIxU+iWeyYEY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H116" sqref="H116"/>
    </sheetView>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555</v>
      </c>
    </row>
  </sheetData>
  <sheetProtection algorithmName="SHA-512" hashValue="6idCe65BGchLDc7v1HrYuHKcmPARakd4uO4uH2KaLGD+TKIGWzQj5q3XJMA8kkWan/dOlAzqyDkpIIczQpIBBw==" saltValue="iwPgAAnZxp6x0cJN/+/uQ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J44" sqref="J44"/>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00" t="s">
        <v>3</v>
      </c>
      <c r="D47" s="1200"/>
      <c r="E47" s="1201"/>
      <c r="F47" s="11">
        <v>19.11</v>
      </c>
      <c r="G47" s="12">
        <v>17.579999999999998</v>
      </c>
      <c r="H47" s="12">
        <v>16.38</v>
      </c>
      <c r="I47" s="12">
        <v>15.75</v>
      </c>
      <c r="J47" s="13">
        <v>12.76</v>
      </c>
    </row>
    <row r="48" spans="2:10" ht="57.75" customHeight="1">
      <c r="B48" s="14"/>
      <c r="C48" s="1202" t="s">
        <v>4</v>
      </c>
      <c r="D48" s="1202"/>
      <c r="E48" s="1203"/>
      <c r="F48" s="15">
        <v>7.6</v>
      </c>
      <c r="G48" s="16">
        <v>4.4000000000000004</v>
      </c>
      <c r="H48" s="16">
        <v>4.6100000000000003</v>
      </c>
      <c r="I48" s="16">
        <v>4.71</v>
      </c>
      <c r="J48" s="17">
        <v>5.51</v>
      </c>
    </row>
    <row r="49" spans="2:10" ht="57.75" customHeight="1" thickBot="1">
      <c r="B49" s="18"/>
      <c r="C49" s="1204" t="s">
        <v>5</v>
      </c>
      <c r="D49" s="1204"/>
      <c r="E49" s="1205"/>
      <c r="F49" s="19" t="s">
        <v>561</v>
      </c>
      <c r="G49" s="20" t="s">
        <v>562</v>
      </c>
      <c r="H49" s="20" t="s">
        <v>563</v>
      </c>
      <c r="I49" s="20" t="s">
        <v>564</v>
      </c>
      <c r="J49" s="21" t="s">
        <v>565</v>
      </c>
    </row>
    <row r="50" spans="2:10" ht="13.5" customHeight="1"/>
  </sheetData>
  <sheetProtection algorithmName="SHA-512" hashValue="VPMquJE9lXdtQtxIeWH2NXx76yCS7EsUZ35xflQvAFYZ+vGxI+VJ6QyFIoYGOA5dFqQpwgzMnFDo2Q2bWyB/wA==" saltValue="yGMxVYe8t80dnbDKoGJB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久喜市</cp:lastModifiedBy>
  <cp:lastPrinted>2022-03-10T07:17:02Z</cp:lastPrinted>
  <dcterms:created xsi:type="dcterms:W3CDTF">2022-02-02T04:14:59Z</dcterms:created>
  <dcterms:modified xsi:type="dcterms:W3CDTF">2022-09-16T08:45:08Z</dcterms:modified>
  <cp:category/>
</cp:coreProperties>
</file>