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11企画部\50財政課\100予算担当\●調査もの(予算担当)●\【市町村課】からの調査もの\01 財政担当から\★財政状況資料集★\R2年度財政状況（R4年度作成）\07 回答（２回目）\"/>
    </mc:Choice>
  </mc:AlternateContent>
  <bookViews>
    <workbookView xWindow="0" yWindow="0" windowWidth="15360" windowHeight="7635" firstSheet="13" activeTab="13"/>
  </bookViews>
  <sheets>
    <sheet name="総括表" sheetId="18" r:id="rId1"/>
    <sheet name="普通会計の状況" sheetId="11" r:id="rId2"/>
    <sheet name="各会計、関係団体の財政状況及び健全化判断比率 " sheetId="19"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 sheetId="20" r:id="rId10"/>
    <sheet name="実質公債費比率（分子）の構造 " sheetId="21" r:id="rId11"/>
    <sheet name="将来負担比率（分子）の構造 " sheetId="22" r:id="rId12"/>
    <sheet name="基金残高に係る経年分析" sheetId="8"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8" l="1"/>
  <c r="CQ43" i="18"/>
  <c r="CO43" i="18" s="1"/>
  <c r="BY43" i="18"/>
  <c r="BW43" i="18" s="1"/>
  <c r="BE43" i="18"/>
  <c r="AM43" i="18"/>
  <c r="U43" i="18"/>
  <c r="E43" i="18"/>
  <c r="C43" i="18"/>
  <c r="DG42" i="18"/>
  <c r="CQ42" i="18"/>
  <c r="CO42" i="18" s="1"/>
  <c r="BY42" i="18"/>
  <c r="BE42" i="18"/>
  <c r="AM42" i="18"/>
  <c r="U42" i="18"/>
  <c r="E42" i="18"/>
  <c r="C42" i="18"/>
  <c r="DG41" i="18"/>
  <c r="CQ41" i="18"/>
  <c r="CO41" i="18" s="1"/>
  <c r="BY41" i="18"/>
  <c r="BE41" i="18"/>
  <c r="AM41" i="18"/>
  <c r="U41" i="18"/>
  <c r="E41" i="18"/>
  <c r="C41" i="18"/>
  <c r="DG40" i="18"/>
  <c r="CQ40" i="18"/>
  <c r="CO40" i="18" s="1"/>
  <c r="BY40" i="18"/>
  <c r="BE40" i="18"/>
  <c r="AM40" i="18"/>
  <c r="U40" i="18"/>
  <c r="E40" i="18"/>
  <c r="C40" i="18"/>
  <c r="DG39" i="18"/>
  <c r="CQ39" i="18"/>
  <c r="CO39" i="18" s="1"/>
  <c r="BY39" i="18"/>
  <c r="BE39" i="18"/>
  <c r="AM39" i="18"/>
  <c r="U39" i="18"/>
  <c r="E39" i="18"/>
  <c r="C39" i="18"/>
  <c r="DG38" i="18"/>
  <c r="CQ38" i="18"/>
  <c r="CO38" i="18" s="1"/>
  <c r="BY38" i="18"/>
  <c r="BE38" i="18"/>
  <c r="AM38" i="18"/>
  <c r="U38" i="18"/>
  <c r="E38" i="18"/>
  <c r="C38" i="18"/>
  <c r="DG37" i="18"/>
  <c r="CQ37" i="18"/>
  <c r="CO37" i="18" s="1"/>
  <c r="BY37" i="18"/>
  <c r="BE37" i="18"/>
  <c r="AM37" i="18"/>
  <c r="U37" i="18"/>
  <c r="E37" i="18"/>
  <c r="DG36" i="18"/>
  <c r="CQ36" i="18"/>
  <c r="CO36" i="18" s="1"/>
  <c r="BY36" i="18"/>
  <c r="BE36" i="18"/>
  <c r="AM36" i="18"/>
  <c r="W36" i="18"/>
  <c r="E36" i="18"/>
  <c r="DG35" i="18"/>
  <c r="CQ35" i="18"/>
  <c r="BY35" i="18"/>
  <c r="BE35" i="18"/>
  <c r="AO35" i="18"/>
  <c r="W35" i="18"/>
  <c r="E35" i="18"/>
  <c r="DG34" i="18"/>
  <c r="CQ34" i="18"/>
  <c r="BY34" i="18"/>
  <c r="BE34" i="18"/>
  <c r="AO34" i="18"/>
  <c r="W34" i="18"/>
  <c r="E34" i="18"/>
  <c r="C34" i="18" s="1"/>
  <c r="C36" i="18" l="1"/>
  <c r="C37" i="18" s="1"/>
  <c r="C35" i="18"/>
  <c r="U34" i="18" s="1"/>
  <c r="U35" i="18" s="1"/>
  <c r="U36" i="18" s="1"/>
  <c r="AM34" i="18" l="1"/>
  <c r="AM35" i="18" s="1"/>
  <c r="BW34" i="18" l="1"/>
  <c r="BW35" i="18" s="1"/>
  <c r="BW36" i="18" s="1"/>
  <c r="BW37" i="18" s="1"/>
  <c r="BW38" i="18" s="1"/>
  <c r="BW39" i="18" s="1"/>
  <c r="BW40" i="18" s="1"/>
  <c r="BW41" i="18" s="1"/>
  <c r="BW42" i="18"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8" l="1"/>
  <c r="CO35" i="18" s="1"/>
</calcChain>
</file>

<file path=xl/sharedStrings.xml><?xml version="1.0" encoding="utf-8"?>
<sst xmlns="http://schemas.openxmlformats.org/spreadsheetml/2006/main" count="1088" uniqueCount="603">
  <si>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</si>
  <si>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</si>
  <si>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</si>
  <si>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</si>
  <si>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</si>
  <si>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</si>
  <si>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</si>
  <si>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</si>
  <si>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</si>
  <si>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</si>
  <si>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</si>
  <si>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</si>
  <si>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</si>
  <si>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</si>
  <si>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</si>
  <si>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</si>
  <si>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</si>
  <si>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</si>
  <si>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</si>
  <si>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</si>
  <si>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</si>
  <si>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</si>
  <si>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</si>
  <si>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</si>
  <si>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</si>
  <si>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</si>
  <si>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</si>
  <si>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</si>
  <si>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</si>
  <si>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</si>
  <si>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</si>
  <si>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</si>
  <si>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</si>
  <si>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</si>
  <si>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</si>
  <si>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</si>
  <si>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</si>
  <si>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</si>
  <si>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</si>
  <si>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</si>
  <si>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</si>
  <si>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</si>
  <si>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</si>
  <si>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</si>
  <si>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</si>
  <si>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</si>
  <si>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</si>
  <si>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</si>
  <si>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</si>
  <si>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</si>
  <si>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</si>
  <si>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</si>
  <si>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</si>
  <si>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</si>
  <si>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</si>
  <si>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</si>
  <si>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</si>
  <si>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</si>
  <si>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</si>
  <si>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</si>
  <si>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</si>
  <si>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</si>
  <si>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</si>
  <si>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</si>
  <si>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</si>
  <si>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</si>
  <si>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</si>
  <si>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</si>
  <si>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</si>
  <si>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</si>
  <si>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</si>
  <si>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</si>
  <si>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</si>
  <si>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</si>
  <si>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</si>
  <si>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</si>
  <si>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</si>
  <si>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</si>
  <si>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</si>
  <si>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</si>
  <si>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</si>
  <si>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</si>
  <si>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</si>
  <si>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</si>
  <si>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</si>
  <si>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</si>
  <si>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</si>
  <si>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</si>
  <si>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</si>
  <si>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</si>
  <si>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</si>
  <si>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</si>
  <si>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</si>
  <si>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</si>
  <si>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</si>
  <si>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</si>
  <si>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</si>
  <si>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</si>
  <si>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</si>
  <si>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</si>
  <si>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</si>
  <si>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</si>
  <si>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</si>
  <si>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</si>
  <si>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</si>
  <si>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</si>
  <si>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</si>
  <si>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</si>
  <si>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</si>
  <si>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</si>
  <si>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</si>
  <si>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</si>
  <si>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</si>
  <si>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</si>
  <si>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</si>
  <si>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</si>
  <si>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</si>
  <si>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</si>
  <si>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</si>
  <si>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</si>
  <si>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</si>
  <si>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</si>
  <si>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</si>
  <si>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</si>
  <si>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</si>
  <si>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</si>
  <si>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</si>
  <si>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</si>
  <si>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</si>
  <si>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</si>
  <si>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</si>
  <si>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</si>
  <si>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</si>
  <si>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</si>
  <si>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</si>
  <si>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</si>
  <si>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</si>
  <si>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</si>
  <si>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</si>
  <si>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</si>
  <si>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</si>
  <si>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</si>
  <si>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</si>
  <si>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</si>
  <si>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</si>
  <si>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</si>
  <si>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</si>
  <si>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</si>
  <si>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</si>
  <si>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</si>
  <si>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</si>
  <si>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</si>
  <si>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</si>
  <si>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</si>
  <si>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</si>
  <si>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</si>
  <si>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</si>
  <si>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</si>
  <si>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埼玉県入間市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</si>
  <si>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</si>
  <si>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</si>
  <si>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</si>
  <si>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</si>
  <si>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</si>
  <si>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</si>
  <si>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</si>
  <si>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</si>
  <si>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</si>
  <si>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</si>
  <si>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</si>
  <si>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</si>
  <si>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</si>
  <si>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</si>
  <si>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</si>
  <si>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</si>
  <si>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</si>
  <si>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</si>
  <si>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</si>
  <si>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</si>
  <si>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</si>
  <si>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</si>
  <si>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</si>
  <si>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</si>
  <si>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</si>
  <si>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</si>
  <si>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</si>
  <si>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</si>
  <si>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</si>
  <si>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</si>
  <si>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</si>
  <si>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</si>
  <si>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</si>
  <si>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</si>
  <si>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</si>
  <si>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</si>
  <si>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</si>
  <si>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</si>
  <si>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</si>
  <si>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</si>
  <si>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</si>
  <si>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</si>
  <si>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</si>
  <si>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</si>
  <si>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</si>
  <si>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</si>
  <si>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</si>
  <si>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</si>
  <si>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</si>
  <si>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</si>
  <si>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</si>
  <si>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</si>
  <si>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</si>
  <si>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</si>
  <si>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</si>
  <si>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</si>
  <si>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</si>
  <si>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</si>
  <si>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</si>
  <si>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</si>
  <si>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</si>
  <si>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</si>
  <si>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</si>
  <si>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</si>
  <si>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</si>
  <si>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</si>
  <si>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</si>
  <si>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</si>
  <si>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</si>
  <si>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</si>
  <si>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</si>
  <si>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</si>
  <si>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</si>
  <si>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</si>
  <si>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</si>
  <si>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</si>
  <si>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</si>
  <si>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</si>
  <si>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</si>
  <si>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</si>
  <si>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</si>
  <si>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</si>
  <si>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</si>
  <si>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</si>
  <si>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</si>
  <si>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</si>
  <si>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</si>
  <si>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</si>
  <si>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</si>
  <si>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</si>
  <si>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</si>
  <si>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</si>
  <si>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</si>
  <si>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</si>
  <si>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</si>
  <si>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</si>
  <si>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</si>
  <si>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</si>
  <si>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</si>
  <si>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</si>
  <si>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</si>
  <si>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</si>
  <si>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</si>
  <si>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</si>
  <si>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</si>
  <si>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</si>
  <si>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</si>
  <si>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</si>
  <si>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</si>
  <si>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</si>
  <si>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</si>
  <si>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</si>
  <si>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</si>
  <si>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</si>
  <si>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</si>
  <si>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</si>
  <si>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</si>
  <si>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</si>
  <si>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</si>
  <si>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</si>
  <si>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</si>
  <si>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</si>
  <si>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</si>
  <si>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</si>
  <si>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</si>
  <si>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</si>
  <si>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</si>
  <si>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</si>
  <si>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</si>
  <si>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</si>
  <si>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</si>
  <si>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</si>
  <si>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</si>
  <si>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</si>
  <si>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</si>
  <si>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</si>
  <si>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</si>
  <si>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</si>
  <si>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</si>
  <si>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</si>
  <si>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</si>
  <si>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</si>
  <si>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</si>
  <si>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</si>
  <si>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</si>
  <si>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</si>
  <si>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</si>
  <si>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</si>
  <si>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</si>
  <si>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</si>
  <si>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</si>
  <si>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</si>
  <si>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</si>
  <si>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埼玉県入間市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</si>
  <si>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</si>
  <si>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</si>
  <si>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</si>
  <si>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</si>
  <si>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</si>
  <si>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</si>
  <si>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</si>
  <si>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</si>
  <si>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</si>
  <si>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</si>
  <si>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</si>
  <si>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</si>
  <si>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</si>
  <si>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</si>
  <si>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</si>
  <si>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</si>
  <si>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</si>
  <si>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</si>
  <si>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</si>
  <si>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</si>
  <si>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</si>
  <si>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</si>
  <si>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</si>
  <si>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</si>
  <si>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</si>
  <si>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</si>
  <si>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</si>
  <si>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</si>
  <si>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</si>
  <si>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</si>
  <si>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</si>
  <si>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</si>
  <si>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</si>
  <si>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</si>
  <si>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</si>
  <si>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</si>
  <si>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</si>
  <si>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</si>
  <si>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</si>
  <si>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</si>
  <si>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</si>
  <si>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</si>
  <si>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</si>
  <si>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</si>
  <si>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</si>
  <si>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</si>
  <si>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</si>
  <si>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</si>
  <si>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</si>
  <si>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</si>
  <si>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</si>
  <si>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</si>
  <si>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</si>
  <si>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</si>
  <si>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</si>
  <si>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</si>
  <si>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</si>
  <si>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</si>
  <si>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</si>
  <si>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</si>
  <si>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</si>
  <si>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</si>
  <si>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</si>
  <si>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</si>
  <si>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</si>
  <si>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特定財源の額</t>
    <rPh sb="0" eb="2">
      <t>トクテイ</t>
    </rPh>
    <rPh sb="2" eb="4">
      <t>ザイゲン</t>
    </rPh>
    <rPh sb="5" eb="6">
      <t>ガク</t>
    </rPh>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</si>
  <si>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</si>
  <si>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</si>
  <si>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</si>
  <si>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</si>
  <si>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20"/>
  </si>
  <si>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</si>
  <si>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</si>
  <si>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</si>
  <si>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</si>
  <si>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</si>
  <si>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</si>
  <si>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</si>
  <si>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</si>
  <si>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</si>
  <si>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</si>
  <si>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</si>
  <si>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</si>
  <si>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</si>
  <si>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</si>
  <si>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</si>
  <si>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</si>
  <si>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</si>
  <si>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</si>
  <si>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</si>
  <si>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</si>
  <si>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</si>
  <si>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</si>
  <si>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</si>
  <si>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</si>
  <si>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</si>
  <si>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</si>
  <si>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</si>
  <si>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</si>
  <si>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</si>
  <si>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</si>
  <si>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</si>
  <si>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</si>
  <si>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</si>
  <si>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</si>
  <si>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</si>
  <si>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</si>
  <si>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</si>
  <si>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</si>
  <si>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</si>
  <si>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</si>
  <si>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</si>
  <si>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</si>
  <si>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</si>
  <si>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</si>
  <si>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</si>
  <si>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</si>
  <si>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</si>
  <si>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</si>
  <si>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</si>
  <si>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</si>
  <si>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</si>
  <si>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</si>
  <si>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</si>
  <si>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</si>
  <si>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</si>
  <si>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</si>
  <si>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</si>
  <si>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</si>
  <si>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</si>
  <si>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</si>
  <si>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</si>
  <si>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</si>
  <si>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3.20</t>
  </si>
  <si>
    <t>▲ 1.13</t>
  </si>
  <si>
    <t>▲ 2.09</t>
  </si>
  <si>
    <t>水道事業会計</t>
  </si>
  <si>
    <t>下水道事業会計</t>
  </si>
  <si>
    <t>一般会計</t>
  </si>
  <si>
    <t>介護保険特別会計</t>
  </si>
  <si>
    <t>国民健康保険特別会計</t>
  </si>
  <si>
    <t>入間市駅北口土地区画整理事業特別会計</t>
  </si>
  <si>
    <t>扇台土地区画整理事業特別会計</t>
  </si>
  <si>
    <t>後期高齢者医療特別会計</t>
  </si>
  <si>
    <t>その他会計（赤字）</t>
  </si>
  <si>
    <t>その他会計（黒字）</t>
  </si>
  <si>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</si>
  <si>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5"/>
  </si>
  <si>
    <t>ふるさと寄附金基金</t>
    <rPh sb="4" eb="7">
      <t>キフキン</t>
    </rPh>
    <rPh sb="7" eb="9">
      <t>キキン</t>
    </rPh>
    <phoneticPr fontId="5"/>
  </si>
  <si>
    <t>森林環境基金</t>
    <rPh sb="0" eb="2">
      <t>シンリン</t>
    </rPh>
    <rPh sb="2" eb="4">
      <t>カンキョウ</t>
    </rPh>
    <rPh sb="4" eb="6">
      <t>キキン</t>
    </rPh>
    <phoneticPr fontId="5"/>
  </si>
  <si>
    <t>子ども医療基金</t>
    <rPh sb="0" eb="1">
      <t>コ</t>
    </rPh>
    <rPh sb="3" eb="5">
      <t>イリョウ</t>
    </rPh>
    <rPh sb="5" eb="7">
      <t>キキン</t>
    </rPh>
    <phoneticPr fontId="5"/>
  </si>
  <si>
    <t>歳入総額</t>
    <phoneticPr fontId="25"/>
  </si>
  <si>
    <t>×</t>
    <phoneticPr fontId="5"/>
  </si>
  <si>
    <t>歳出総額</t>
    <phoneticPr fontId="25"/>
  </si>
  <si>
    <t>入間市</t>
    <phoneticPr fontId="5"/>
  </si>
  <si>
    <t>2-7</t>
    <phoneticPr fontId="5"/>
  </si>
  <si>
    <t>歳入歳出差引</t>
    <phoneticPr fontId="25"/>
  </si>
  <si>
    <t>　　(※1)</t>
    <phoneticPr fontId="5"/>
  </si>
  <si>
    <t>○</t>
    <phoneticPr fontId="5"/>
  </si>
  <si>
    <t>翌年度に繰越すべき財源</t>
    <phoneticPr fontId="5"/>
  </si>
  <si>
    <t>×</t>
    <phoneticPr fontId="5"/>
  </si>
  <si>
    <t>実質収支</t>
    <phoneticPr fontId="25"/>
  </si>
  <si>
    <t>単年度収支</t>
    <phoneticPr fontId="25"/>
  </si>
  <si>
    <t>×</t>
    <phoneticPr fontId="5"/>
  </si>
  <si>
    <t>積立金</t>
    <phoneticPr fontId="25"/>
  </si>
  <si>
    <t>健全化判断比率</t>
    <phoneticPr fontId="5"/>
  </si>
  <si>
    <t>-1.8</t>
    <phoneticPr fontId="5"/>
  </si>
  <si>
    <t>繰上償還金</t>
    <phoneticPr fontId="25"/>
  </si>
  <si>
    <t>-</t>
    <phoneticPr fontId="5"/>
  </si>
  <si>
    <t>積立金取崩し額</t>
    <phoneticPr fontId="25"/>
  </si>
  <si>
    <t>-</t>
    <phoneticPr fontId="5"/>
  </si>
  <si>
    <t>うち日本人(人)</t>
    <phoneticPr fontId="5"/>
  </si>
  <si>
    <t>○</t>
    <phoneticPr fontId="5"/>
  </si>
  <si>
    <t>実質単年度収支</t>
    <phoneticPr fontId="25"/>
  </si>
  <si>
    <t>令02.01.01(人)</t>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</si>
  <si>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</si>
  <si>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</si>
  <si>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-0.4</t>
    <phoneticPr fontId="5"/>
  </si>
  <si>
    <t>基準財政需要額</t>
    <phoneticPr fontId="25"/>
  </si>
  <si>
    <t>うち日本人(％)</t>
    <phoneticPr fontId="5"/>
  </si>
  <si>
    <t>標準税収入額等</t>
    <phoneticPr fontId="25"/>
  </si>
  <si>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</si>
  <si>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</si>
  <si>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</si>
  <si>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</si>
  <si>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</si>
  <si>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</si>
  <si>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</si>
  <si>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</si>
  <si>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</si>
  <si>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歳出</t>
    <phoneticPr fontId="31"/>
  </si>
  <si>
    <t>形式収支</t>
    <phoneticPr fontId="31"/>
  </si>
  <si>
    <t>実質収支</t>
    <phoneticPr fontId="31"/>
  </si>
  <si>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</si>
  <si>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</si>
  <si>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</si>
  <si>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</si>
  <si>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</si>
  <si>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</si>
  <si>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</si>
  <si>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</si>
  <si>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</si>
  <si>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入間都市開発株式会社</t>
    <rPh sb="0" eb="2">
      <t>イルマ</t>
    </rPh>
    <rPh sb="2" eb="6">
      <t>トシカイハツ</t>
    </rPh>
    <rPh sb="6" eb="10">
      <t>カブシキガイシャ</t>
    </rPh>
    <phoneticPr fontId="2"/>
  </si>
  <si>
    <t>武蔵藤沢駅周辺土地区画整理事業特別会計</t>
    <phoneticPr fontId="5"/>
  </si>
  <si>
    <t>入間市土地開発公社</t>
    <rPh sb="0" eb="3">
      <t>イルマシ</t>
    </rPh>
    <rPh sb="3" eb="7">
      <t>トチカイハツ</t>
    </rPh>
    <rPh sb="7" eb="9">
      <t>コウシャ</t>
    </rPh>
    <phoneticPr fontId="2"/>
  </si>
  <si>
    <t>入間市駅北口土地区画整理事業特別会計</t>
    <phoneticPr fontId="5"/>
  </si>
  <si>
    <t>扇台土地区画整理事業特別会計</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</si>
  <si>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</si>
  <si>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</si>
  <si>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</si>
  <si>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</si>
  <si>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</si>
  <si>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</si>
  <si>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</si>
  <si>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</si>
  <si>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</si>
  <si>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</si>
  <si>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</si>
  <si>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</si>
  <si>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</si>
  <si>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</si>
  <si>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</si>
  <si>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左のうち
一般会計等
負担見込額</t>
    <phoneticPr fontId="5"/>
  </si>
  <si>
    <t>入間西部衛生組合</t>
    <phoneticPr fontId="2"/>
  </si>
  <si>
    <t>埼玉西部消防組合</t>
    <phoneticPr fontId="2"/>
  </si>
  <si>
    <t>埼玉県後期高齢者医療広域連合</t>
    <phoneticPr fontId="2"/>
  </si>
  <si>
    <t>一般会計</t>
    <rPh sb="0" eb="4">
      <t>イッパンカイケイ</t>
    </rPh>
    <phoneticPr fontId="2"/>
  </si>
  <si>
    <t>特別会計</t>
    <rPh sb="0" eb="4">
      <t>トクベツカイケイ</t>
    </rPh>
    <phoneticPr fontId="2"/>
  </si>
  <si>
    <t>埼玉県市町村総合事務組合</t>
    <phoneticPr fontId="2"/>
  </si>
  <si>
    <t>一般会計</t>
    <phoneticPr fontId="2"/>
  </si>
  <si>
    <t>交通災害特別会計</t>
    <rPh sb="0" eb="4">
      <t>コウツウサイガイ</t>
    </rPh>
    <rPh sb="4" eb="8">
      <t>トクベツカイケイ</t>
    </rPh>
    <phoneticPr fontId="2"/>
  </si>
  <si>
    <t>彩の国さいたま人づくり広域連合</t>
    <phoneticPr fontId="2"/>
  </si>
  <si>
    <t>埼玉県都市競艇組合</t>
    <phoneticPr fontId="2"/>
  </si>
  <si>
    <t>瑞穂斎場組合</t>
    <rPh sb="0" eb="4">
      <t>ミズホサイジョウ</t>
    </rPh>
    <rPh sb="4" eb="6">
      <t>クミアイ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</si>
  <si>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</si>
  <si>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</si>
  <si>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</si>
  <si>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</si>
  <si>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</si>
  <si>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</si>
  <si>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</si>
  <si>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</si>
  <si>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下水道事業会計</t>
    <phoneticPr fontId="5"/>
  </si>
  <si>
    <t>水道事業会計</t>
    <phoneticPr fontId="5"/>
  </si>
  <si>
    <t>介護保険特別会計</t>
    <phoneticPr fontId="5"/>
  </si>
  <si>
    <t>(Ｆ)</t>
    <phoneticPr fontId="5"/>
  </si>
  <si>
    <t>後期高齢者医療特別会計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</si>
  <si>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</si>
  <si>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</si>
  <si>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</si>
  <si>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</si>
  <si>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</si>
  <si>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</si>
  <si>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</si>
  <si>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</si>
  <si>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標準財政規模比（％）</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</si>
  <si>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</si>
  <si>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</si>
  <si>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</si>
  <si>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</si>
  <si>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</si>
  <si>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</si>
  <si>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</si>
  <si>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</si>
  <si>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（百万円）</t>
    <phoneticPr fontId="5"/>
  </si>
  <si>
    <t>H27末</t>
    <phoneticPr fontId="5"/>
  </si>
  <si>
    <t>H28末</t>
    <phoneticPr fontId="5"/>
  </si>
  <si>
    <t>H29末</t>
    <phoneticPr fontId="5"/>
  </si>
  <si>
    <t>H30末</t>
    <phoneticPr fontId="5"/>
  </si>
  <si>
    <t>R01末</t>
    <phoneticPr fontId="5"/>
  </si>
  <si>
    <t>将来負担額(A)</t>
    <phoneticPr fontId="5"/>
  </si>
  <si>
    <t>うち、健全化法施行規則附則第三条に係る負担見込額</t>
    <phoneticPr fontId="5"/>
  </si>
  <si>
    <t>充当可能財源等(B)</t>
    <phoneticPr fontId="5"/>
  </si>
  <si>
    <t>(A)－(B)</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</si>
  <si>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</si>
  <si>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</si>
  <si>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</si>
  <si>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</si>
  <si>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</si>
  <si>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</si>
  <si>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</si>
  <si>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</si>
  <si>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</si>
  <si>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</si>
  <si>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</si>
  <si>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</si>
  <si>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</si>
  <si>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</si>
  <si>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充当可能財源等が減少したが、標準財政規模の額の増加幅が大きかったため、将来負担比率は前年度より0.5ポイント減少した。今後は、公共施設マネジメントによる庁舎の建替え等が予定されていることから、比率については上昇することが見込まれる。一方、有形固定資産減価償却率については各公共施設の老朽化に伴い比較的高い数値となっており、今後も上昇を続けていくことが見込まれる。施設の統廃合や再整備などについて計画的かつ効率的に実施していく必要があり、公共施設等総合管理計画に基づき適切に進めていく。</t>
    <rPh sb="24" eb="26">
      <t>ゾウカ</t>
    </rPh>
    <rPh sb="26" eb="27">
      <t>ハバ</t>
    </rPh>
    <rPh sb="28" eb="29">
      <t>オオ</t>
    </rPh>
    <rPh sb="55" eb="56">
      <t>ゲン</t>
    </rPh>
    <rPh sb="56" eb="57">
      <t>ショウ</t>
    </rPh>
    <phoneticPr fontId="5"/>
  </si>
  <si>
    <t>　将来負担比率、実質公債費比率については、平成２７年度決算までは、ともに減少傾向であり、類似団体と比較して低い数値で推移をしていた。しかし、平成２８年度～令和元年度決算については、公共施設の耐震化等による地方債の発行に伴う元利償還金の増加や、厳しい財政状況による財政調整基金の減少などにより、それぞれの比率はともに上昇傾向に転じた。令和２年度決算については、将来負担比率は減少しているものの、元利償還金の増加等に伴い実質公債費比率は０．９ポイント上昇している。このことから地方債発行の適正管理や公共施設整備基金への計画的な積み立て等に努めていく。</t>
    <rPh sb="77" eb="79">
      <t>レイワ</t>
    </rPh>
    <rPh sb="79" eb="81">
      <t>ガンネン</t>
    </rPh>
    <rPh sb="81" eb="82">
      <t>ド</t>
    </rPh>
    <rPh sb="82" eb="84">
      <t>ケッサン</t>
    </rPh>
    <rPh sb="166" eb="168">
      <t>レイワ</t>
    </rPh>
    <rPh sb="169" eb="171">
      <t>ネンド</t>
    </rPh>
    <rPh sb="171" eb="173">
      <t>ケッサン</t>
    </rPh>
    <rPh sb="179" eb="181">
      <t>ショウライ</t>
    </rPh>
    <rPh sb="181" eb="183">
      <t>フタン</t>
    </rPh>
    <rPh sb="183" eb="185">
      <t>ヒリツ</t>
    </rPh>
    <rPh sb="186" eb="187">
      <t>ゲン</t>
    </rPh>
    <rPh sb="187" eb="188">
      <t>ショウ</t>
    </rPh>
    <rPh sb="196" eb="198">
      <t>ガンリ</t>
    </rPh>
    <rPh sb="198" eb="201">
      <t>ショウカンキン</t>
    </rPh>
    <rPh sb="202" eb="204">
      <t>ゾウカ</t>
    </rPh>
    <rPh sb="204" eb="205">
      <t>トウ</t>
    </rPh>
    <rPh sb="206" eb="207">
      <t>トモナ</t>
    </rPh>
    <rPh sb="208" eb="210">
      <t>ジッシツ</t>
    </rPh>
    <rPh sb="210" eb="213">
      <t>コウサイヒ</t>
    </rPh>
    <rPh sb="213" eb="215">
      <t>ヒリツ</t>
    </rPh>
    <rPh sb="223" eb="22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</si>
</sst>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4" fillId="0" borderId="71" xfId="9"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7" xfId="8" applyFont="1" applyFill="1" applyBorder="1" applyAlignment="1">
      <alignment horizontal="left" vertical="center"/>
    </xf>
    <xf numFmtId="0" fontId="20" fillId="0" borderId="74"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34" fillId="6" borderId="0"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Protection="1">
      <alignment vertical="center"/>
    </xf>
    <xf numFmtId="0" fontId="34" fillId="6" borderId="0" xfId="12" applyFont="1" applyFill="1" applyProtection="1">
      <alignment vertical="center"/>
    </xf>
    <xf numFmtId="0" fontId="34" fillId="6" borderId="75" xfId="12" applyFont="1" applyFill="1" applyBorder="1" applyAlignment="1" applyProtection="1">
      <alignment horizontal="center"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391D-4AE9-A9CB-549792E27D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16641</c:v>
                </c:pt>
                <c:pt idx="1">
                  <c:v>15968</c:v>
                </c:pt>
                <c:pt idx="2">
                  <c:v>20297</c:v>
                </c:pt>
                <c:pt idx="3">
                  <c:v>17136</c:v>
                </c:pt>
                <c:pt idx="4">
                  <c:v>23993</c:v>
                </c:pt>
              </c:numCache>
            </c:numRef>
          </c:val>
          <c:smooth val="0"/>
          <c:extLst xmlns:c16r2="http://schemas.microsoft.com/office/drawing/2015/06/chart">
            <c:ext xmlns:c16="http://schemas.microsoft.com/office/drawing/2014/chart" uri="{C3380CC4-5D6E-409C-BE32-E72D297353CC}">
              <c16:uniqueId val="{00000001-391D-4AE9-A9CB-549792E27DED}"/>
            </c:ext>
          </c:extLst>
        </c:ser>
        <c:dLbls>
          <c:showLegendKey val="0"/>
          <c:showVal val="0"/>
          <c:showCatName val="0"/>
          <c:showSerName val="0"/>
          <c:showPercent val="0"/>
          <c:showBubbleSize val="0"/>
        </c:dLbls>
        <c:marker val="1"/>
        <c:smooth val="0"/>
        <c:axId val="675933504"/>
        <c:axId val="675926056"/>
      </c:lineChart>
      <c:catAx>
        <c:axId val="675933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5926056"/>
        <c:crosses val="autoZero"/>
        <c:auto val="1"/>
        <c:lblAlgn val="ctr"/>
        <c:lblOffset val="100"/>
        <c:tickLblSkip val="1"/>
        <c:tickMarkSkip val="1"/>
        <c:noMultiLvlLbl val="0"/>
      </c:catAx>
      <c:valAx>
        <c:axId val="6759260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593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2.99</c:v>
                </c:pt>
                <c:pt idx="1">
                  <c:v>3.87</c:v>
                </c:pt>
                <c:pt idx="2">
                  <c:v>2.7</c:v>
                </c:pt>
                <c:pt idx="3">
                  <c:v>3.82</c:v>
                </c:pt>
                <c:pt idx="4">
                  <c:v>4.4800000000000004</c:v>
                </c:pt>
              </c:numCache>
            </c:numRef>
          </c:val>
          <c:extLst xmlns:c16r2="http://schemas.microsoft.com/office/drawing/2015/06/chart">
            <c:ext xmlns:c16="http://schemas.microsoft.com/office/drawing/2014/chart" uri="{C3380CC4-5D6E-409C-BE32-E72D297353CC}">
              <c16:uniqueId val="{00000000-A068-486B-9441-464813C6C9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11.99</c:v>
                </c:pt>
                <c:pt idx="1">
                  <c:v>9.83</c:v>
                </c:pt>
                <c:pt idx="2">
                  <c:v>8.7200000000000006</c:v>
                </c:pt>
                <c:pt idx="3">
                  <c:v>7.83</c:v>
                </c:pt>
                <c:pt idx="4">
                  <c:v>8.2200000000000006</c:v>
                </c:pt>
              </c:numCache>
            </c:numRef>
          </c:val>
          <c:extLst xmlns:c16r2="http://schemas.microsoft.com/office/drawing/2015/06/chart">
            <c:ext xmlns:c16="http://schemas.microsoft.com/office/drawing/2014/chart" uri="{C3380CC4-5D6E-409C-BE32-E72D297353CC}">
              <c16:uniqueId val="{00000001-A068-486B-9441-464813C6C9D5}"/>
            </c:ext>
          </c:extLst>
        </c:ser>
        <c:dLbls>
          <c:showLegendKey val="0"/>
          <c:showVal val="0"/>
          <c:showCatName val="0"/>
          <c:showSerName val="0"/>
          <c:showPercent val="0"/>
          <c:showBubbleSize val="0"/>
        </c:dLbls>
        <c:gapWidth val="250"/>
        <c:overlap val="100"/>
        <c:axId val="537168048"/>
        <c:axId val="53716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c:v>
                </c:pt>
                <c:pt idx="1">
                  <c:v>-1.1299999999999999</c:v>
                </c:pt>
                <c:pt idx="2">
                  <c:v>-2.09</c:v>
                </c:pt>
                <c:pt idx="3">
                  <c:v>0.3</c:v>
                </c:pt>
                <c:pt idx="4">
                  <c:v>1.32</c:v>
                </c:pt>
              </c:numCache>
            </c:numRef>
          </c:val>
          <c:smooth val="0"/>
          <c:extLst xmlns:c16r2="http://schemas.microsoft.com/office/drawing/2015/06/chart">
            <c:ext xmlns:c16="http://schemas.microsoft.com/office/drawing/2014/chart" uri="{C3380CC4-5D6E-409C-BE32-E72D297353CC}">
              <c16:uniqueId val="{00000002-A068-486B-9441-464813C6C9D5}"/>
            </c:ext>
          </c:extLst>
        </c:ser>
        <c:dLbls>
          <c:showLegendKey val="0"/>
          <c:showVal val="0"/>
          <c:showCatName val="0"/>
          <c:showSerName val="0"/>
          <c:showPercent val="0"/>
          <c:showBubbleSize val="0"/>
        </c:dLbls>
        <c:marker val="1"/>
        <c:smooth val="0"/>
        <c:axId val="537168048"/>
        <c:axId val="537168832"/>
      </c:lineChart>
      <c:catAx>
        <c:axId val="53716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7168832"/>
        <c:crosses val="autoZero"/>
        <c:auto val="1"/>
        <c:lblAlgn val="ctr"/>
        <c:lblOffset val="100"/>
        <c:tickLblSkip val="1"/>
        <c:tickMarkSkip val="1"/>
        <c:noMultiLvlLbl val="0"/>
      </c:catAx>
      <c:valAx>
        <c:axId val="5371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16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0.36</c:v>
                </c:pt>
                <c:pt idx="2">
                  <c:v>#N/A</c:v>
                </c:pt>
                <c:pt idx="3">
                  <c:v>0.05</c:v>
                </c:pt>
                <c:pt idx="4">
                  <c:v>#N/A</c:v>
                </c:pt>
                <c:pt idx="5">
                  <c:v>0.04</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BCA6-4C0D-88FC-B3E7C1BDBE8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A6-4C0D-88FC-B3E7C1BDBE8A}"/>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BCA6-4C0D-88FC-B3E7C1BDBE8A}"/>
            </c:ext>
          </c:extLst>
        </c:ser>
        <c:ser>
          <c:idx val="3"/>
          <c:order val="3"/>
          <c:tx>
            <c:strRef>
              <c:f>[1]データシート!$A$30</c:f>
              <c:strCache>
                <c:ptCount val="1"/>
                <c:pt idx="0">
                  <c:v>扇台土地区画整理事業特別会計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0.15</c:v>
                </c:pt>
                <c:pt idx="2">
                  <c:v>#N/A</c:v>
                </c:pt>
                <c:pt idx="3">
                  <c:v>0.24</c:v>
                </c:pt>
                <c:pt idx="4">
                  <c:v>#N/A</c:v>
                </c:pt>
                <c:pt idx="5">
                  <c:v>0.21</c:v>
                </c:pt>
                <c:pt idx="6">
                  <c:v>#N/A</c:v>
                </c:pt>
                <c:pt idx="7">
                  <c:v>0.11</c:v>
                </c:pt>
                <c:pt idx="8">
                  <c:v>#N/A</c:v>
                </c:pt>
                <c:pt idx="9">
                  <c:v>0.28000000000000003</c:v>
                </c:pt>
              </c:numCache>
            </c:numRef>
          </c:val>
          <c:extLst xmlns:c16r2="http://schemas.microsoft.com/office/drawing/2015/06/chart">
            <c:ext xmlns:c16="http://schemas.microsoft.com/office/drawing/2014/chart" uri="{C3380CC4-5D6E-409C-BE32-E72D297353CC}">
              <c16:uniqueId val="{00000003-BCA6-4C0D-88FC-B3E7C1BDBE8A}"/>
            </c:ext>
          </c:extLst>
        </c:ser>
        <c:ser>
          <c:idx val="4"/>
          <c:order val="4"/>
          <c:tx>
            <c:strRef>
              <c:f>[1]データシート!$A$31</c:f>
              <c:strCache>
                <c:ptCount val="1"/>
                <c:pt idx="0">
                  <c:v>入間市駅北口土地区画整理事業特別会計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0.21</c:v>
                </c:pt>
                <c:pt idx="2">
                  <c:v>#N/A</c:v>
                </c:pt>
                <c:pt idx="3">
                  <c:v>0.51</c:v>
                </c:pt>
                <c:pt idx="4">
                  <c:v>#N/A</c:v>
                </c:pt>
                <c:pt idx="5">
                  <c:v>0.17</c:v>
                </c:pt>
                <c:pt idx="6">
                  <c:v>#N/A</c:v>
                </c:pt>
                <c:pt idx="7">
                  <c:v>0.24</c:v>
                </c:pt>
                <c:pt idx="8">
                  <c:v>#N/A</c:v>
                </c:pt>
                <c:pt idx="9">
                  <c:v>0.38</c:v>
                </c:pt>
              </c:numCache>
            </c:numRef>
          </c:val>
          <c:extLst xmlns:c16r2="http://schemas.microsoft.com/office/drawing/2015/06/chart">
            <c:ext xmlns:c16="http://schemas.microsoft.com/office/drawing/2014/chart" uri="{C3380CC4-5D6E-409C-BE32-E72D297353CC}">
              <c16:uniqueId val="{00000004-BCA6-4C0D-88FC-B3E7C1BDBE8A}"/>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1.07</c:v>
                </c:pt>
                <c:pt idx="2">
                  <c:v>#N/A</c:v>
                </c:pt>
                <c:pt idx="3">
                  <c:v>3.15</c:v>
                </c:pt>
                <c:pt idx="4">
                  <c:v>#N/A</c:v>
                </c:pt>
                <c:pt idx="5">
                  <c:v>1.64</c:v>
                </c:pt>
                <c:pt idx="6">
                  <c:v>#N/A</c:v>
                </c:pt>
                <c:pt idx="7">
                  <c:v>0.8</c:v>
                </c:pt>
                <c:pt idx="8">
                  <c:v>#N/A</c:v>
                </c:pt>
                <c:pt idx="9">
                  <c:v>0.75</c:v>
                </c:pt>
              </c:numCache>
            </c:numRef>
          </c:val>
          <c:extLst xmlns:c16r2="http://schemas.microsoft.com/office/drawing/2015/06/chart">
            <c:ext xmlns:c16="http://schemas.microsoft.com/office/drawing/2014/chart" uri="{C3380CC4-5D6E-409C-BE32-E72D297353CC}">
              <c16:uniqueId val="{00000005-BCA6-4C0D-88FC-B3E7C1BDBE8A}"/>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1.77</c:v>
                </c:pt>
                <c:pt idx="2">
                  <c:v>#N/A</c:v>
                </c:pt>
                <c:pt idx="3">
                  <c:v>0.97</c:v>
                </c:pt>
                <c:pt idx="4">
                  <c:v>#N/A</c:v>
                </c:pt>
                <c:pt idx="5">
                  <c:v>1.25</c:v>
                </c:pt>
                <c:pt idx="6">
                  <c:v>#N/A</c:v>
                </c:pt>
                <c:pt idx="7">
                  <c:v>1.1399999999999999</c:v>
                </c:pt>
                <c:pt idx="8">
                  <c:v>#N/A</c:v>
                </c:pt>
                <c:pt idx="9">
                  <c:v>3.28</c:v>
                </c:pt>
              </c:numCache>
            </c:numRef>
          </c:val>
          <c:extLst xmlns:c16r2="http://schemas.microsoft.com/office/drawing/2015/06/chart">
            <c:ext xmlns:c16="http://schemas.microsoft.com/office/drawing/2014/chart" uri="{C3380CC4-5D6E-409C-BE32-E72D297353CC}">
              <c16:uniqueId val="{00000006-BCA6-4C0D-88FC-B3E7C1BDBE8A}"/>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2.99</c:v>
                </c:pt>
                <c:pt idx="2">
                  <c:v>#N/A</c:v>
                </c:pt>
                <c:pt idx="3">
                  <c:v>3.87</c:v>
                </c:pt>
                <c:pt idx="4">
                  <c:v>#N/A</c:v>
                </c:pt>
                <c:pt idx="5">
                  <c:v>2.69</c:v>
                </c:pt>
                <c:pt idx="6">
                  <c:v>#N/A</c:v>
                </c:pt>
                <c:pt idx="7">
                  <c:v>3.81</c:v>
                </c:pt>
                <c:pt idx="8">
                  <c:v>#N/A</c:v>
                </c:pt>
                <c:pt idx="9">
                  <c:v>4.4800000000000004</c:v>
                </c:pt>
              </c:numCache>
            </c:numRef>
          </c:val>
          <c:extLst xmlns:c16r2="http://schemas.microsoft.com/office/drawing/2015/06/chart">
            <c:ext xmlns:c16="http://schemas.microsoft.com/office/drawing/2014/chart" uri="{C3380CC4-5D6E-409C-BE32-E72D297353CC}">
              <c16:uniqueId val="{00000007-BCA6-4C0D-88FC-B3E7C1BDBE8A}"/>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1.52</c:v>
                </c:pt>
                <c:pt idx="2">
                  <c:v>#N/A</c:v>
                </c:pt>
                <c:pt idx="3">
                  <c:v>2.19</c:v>
                </c:pt>
                <c:pt idx="4">
                  <c:v>#N/A</c:v>
                </c:pt>
                <c:pt idx="5">
                  <c:v>2.67</c:v>
                </c:pt>
                <c:pt idx="6">
                  <c:v>#N/A</c:v>
                </c:pt>
                <c:pt idx="7">
                  <c:v>3.44</c:v>
                </c:pt>
                <c:pt idx="8">
                  <c:v>#N/A</c:v>
                </c:pt>
                <c:pt idx="9">
                  <c:v>4.55</c:v>
                </c:pt>
              </c:numCache>
            </c:numRef>
          </c:val>
          <c:extLst xmlns:c16r2="http://schemas.microsoft.com/office/drawing/2015/06/chart">
            <c:ext xmlns:c16="http://schemas.microsoft.com/office/drawing/2014/chart" uri="{C3380CC4-5D6E-409C-BE32-E72D297353CC}">
              <c16:uniqueId val="{00000008-BCA6-4C0D-88FC-B3E7C1BDBE8A}"/>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14.4</c:v>
                </c:pt>
                <c:pt idx="2">
                  <c:v>#N/A</c:v>
                </c:pt>
                <c:pt idx="3">
                  <c:v>12.14</c:v>
                </c:pt>
                <c:pt idx="4">
                  <c:v>#N/A</c:v>
                </c:pt>
                <c:pt idx="5">
                  <c:v>12.43</c:v>
                </c:pt>
                <c:pt idx="6">
                  <c:v>#N/A</c:v>
                </c:pt>
                <c:pt idx="7">
                  <c:v>13.35</c:v>
                </c:pt>
                <c:pt idx="8">
                  <c:v>#N/A</c:v>
                </c:pt>
                <c:pt idx="9">
                  <c:v>12.04</c:v>
                </c:pt>
              </c:numCache>
            </c:numRef>
          </c:val>
          <c:extLst xmlns:c16r2="http://schemas.microsoft.com/office/drawing/2015/06/chart">
            <c:ext xmlns:c16="http://schemas.microsoft.com/office/drawing/2014/chart" uri="{C3380CC4-5D6E-409C-BE32-E72D297353CC}">
              <c16:uniqueId val="{00000009-BCA6-4C0D-88FC-B3E7C1BDBE8A}"/>
            </c:ext>
          </c:extLst>
        </c:ser>
        <c:dLbls>
          <c:showLegendKey val="0"/>
          <c:showVal val="0"/>
          <c:showCatName val="0"/>
          <c:showSerName val="0"/>
          <c:showPercent val="0"/>
          <c:showBubbleSize val="0"/>
        </c:dLbls>
        <c:gapWidth val="150"/>
        <c:overlap val="100"/>
        <c:axId val="577700520"/>
        <c:axId val="680078144"/>
      </c:barChart>
      <c:catAx>
        <c:axId val="57770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0078144"/>
        <c:crosses val="autoZero"/>
        <c:auto val="1"/>
        <c:lblAlgn val="ctr"/>
        <c:lblOffset val="100"/>
        <c:tickLblSkip val="1"/>
        <c:tickMarkSkip val="1"/>
        <c:noMultiLvlLbl val="0"/>
      </c:catAx>
      <c:valAx>
        <c:axId val="68007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70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3448</c:v>
                </c:pt>
                <c:pt idx="5">
                  <c:v>3430</c:v>
                </c:pt>
                <c:pt idx="8">
                  <c:v>3432</c:v>
                </c:pt>
                <c:pt idx="11">
                  <c:v>3401</c:v>
                </c:pt>
                <c:pt idx="14">
                  <c:v>3287</c:v>
                </c:pt>
              </c:numCache>
            </c:numRef>
          </c:val>
          <c:extLst xmlns:c16r2="http://schemas.microsoft.com/office/drawing/2015/06/chart">
            <c:ext xmlns:c16="http://schemas.microsoft.com/office/drawing/2014/chart" uri="{C3380CC4-5D6E-409C-BE32-E72D297353CC}">
              <c16:uniqueId val="{00000000-2112-45C2-8A4F-74A2B24B774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112-45C2-8A4F-74A2B24B774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127</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2-2112-45C2-8A4F-74A2B24B774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115</c:v>
                </c:pt>
                <c:pt idx="3">
                  <c:v>134</c:v>
                </c:pt>
                <c:pt idx="6">
                  <c:v>149</c:v>
                </c:pt>
                <c:pt idx="9">
                  <c:v>144</c:v>
                </c:pt>
                <c:pt idx="12">
                  <c:v>145</c:v>
                </c:pt>
              </c:numCache>
            </c:numRef>
          </c:val>
          <c:extLst xmlns:c16r2="http://schemas.microsoft.com/office/drawing/2015/06/chart">
            <c:ext xmlns:c16="http://schemas.microsoft.com/office/drawing/2014/chart" uri="{C3380CC4-5D6E-409C-BE32-E72D297353CC}">
              <c16:uniqueId val="{00000003-2112-45C2-8A4F-74A2B24B774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434</c:v>
                </c:pt>
                <c:pt idx="3">
                  <c:v>380</c:v>
                </c:pt>
                <c:pt idx="6">
                  <c:v>353</c:v>
                </c:pt>
                <c:pt idx="9">
                  <c:v>339</c:v>
                </c:pt>
                <c:pt idx="12">
                  <c:v>330</c:v>
                </c:pt>
              </c:numCache>
            </c:numRef>
          </c:val>
          <c:extLst xmlns:c16r2="http://schemas.microsoft.com/office/drawing/2015/06/chart">
            <c:ext xmlns:c16="http://schemas.microsoft.com/office/drawing/2014/chart" uri="{C3380CC4-5D6E-409C-BE32-E72D297353CC}">
              <c16:uniqueId val="{00000004-2112-45C2-8A4F-74A2B24B774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12-45C2-8A4F-74A2B24B774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112-45C2-8A4F-74A2B24B774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2943</c:v>
                </c:pt>
                <c:pt idx="3">
                  <c:v>3103</c:v>
                </c:pt>
                <c:pt idx="6">
                  <c:v>3230</c:v>
                </c:pt>
                <c:pt idx="9">
                  <c:v>3452</c:v>
                </c:pt>
                <c:pt idx="12">
                  <c:v>3654</c:v>
                </c:pt>
              </c:numCache>
            </c:numRef>
          </c:val>
          <c:extLst xmlns:c16r2="http://schemas.microsoft.com/office/drawing/2015/06/chart">
            <c:ext xmlns:c16="http://schemas.microsoft.com/office/drawing/2014/chart" uri="{C3380CC4-5D6E-409C-BE32-E72D297353CC}">
              <c16:uniqueId val="{00000007-2112-45C2-8A4F-74A2B24B7745}"/>
            </c:ext>
          </c:extLst>
        </c:ser>
        <c:dLbls>
          <c:showLegendKey val="0"/>
          <c:showVal val="0"/>
          <c:showCatName val="0"/>
          <c:showSerName val="0"/>
          <c:showPercent val="0"/>
          <c:showBubbleSize val="0"/>
        </c:dLbls>
        <c:gapWidth val="100"/>
        <c:overlap val="100"/>
        <c:axId val="680074616"/>
        <c:axId val="6800750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171</c:v>
                </c:pt>
                <c:pt idx="2">
                  <c:v>#N/A</c:v>
                </c:pt>
                <c:pt idx="3">
                  <c:v>#N/A</c:v>
                </c:pt>
                <c:pt idx="4">
                  <c:v>193</c:v>
                </c:pt>
                <c:pt idx="5">
                  <c:v>#N/A</c:v>
                </c:pt>
                <c:pt idx="6">
                  <c:v>#N/A</c:v>
                </c:pt>
                <c:pt idx="7">
                  <c:v>300</c:v>
                </c:pt>
                <c:pt idx="8">
                  <c:v>#N/A</c:v>
                </c:pt>
                <c:pt idx="9">
                  <c:v>#N/A</c:v>
                </c:pt>
                <c:pt idx="10">
                  <c:v>534</c:v>
                </c:pt>
                <c:pt idx="11">
                  <c:v>#N/A</c:v>
                </c:pt>
                <c:pt idx="12">
                  <c:v>#N/A</c:v>
                </c:pt>
                <c:pt idx="13">
                  <c:v>842</c:v>
                </c:pt>
                <c:pt idx="14">
                  <c:v>#N/A</c:v>
                </c:pt>
              </c:numCache>
            </c:numRef>
          </c:val>
          <c:smooth val="0"/>
          <c:extLst xmlns:c16r2="http://schemas.microsoft.com/office/drawing/2015/06/chart">
            <c:ext xmlns:c16="http://schemas.microsoft.com/office/drawing/2014/chart" uri="{C3380CC4-5D6E-409C-BE32-E72D297353CC}">
              <c16:uniqueId val="{00000008-2112-45C2-8A4F-74A2B24B7745}"/>
            </c:ext>
          </c:extLst>
        </c:ser>
        <c:dLbls>
          <c:showLegendKey val="0"/>
          <c:showVal val="0"/>
          <c:showCatName val="0"/>
          <c:showSerName val="0"/>
          <c:showPercent val="0"/>
          <c:showBubbleSize val="0"/>
        </c:dLbls>
        <c:marker val="1"/>
        <c:smooth val="0"/>
        <c:axId val="680074616"/>
        <c:axId val="680075008"/>
      </c:lineChart>
      <c:catAx>
        <c:axId val="68007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0075008"/>
        <c:crosses val="autoZero"/>
        <c:auto val="1"/>
        <c:lblAlgn val="ctr"/>
        <c:lblOffset val="100"/>
        <c:tickLblSkip val="1"/>
        <c:tickMarkSkip val="1"/>
        <c:noMultiLvlLbl val="0"/>
      </c:catAx>
      <c:valAx>
        <c:axId val="6800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074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28788</c:v>
                </c:pt>
                <c:pt idx="5">
                  <c:v>28148</c:v>
                </c:pt>
                <c:pt idx="8">
                  <c:v>27757</c:v>
                </c:pt>
                <c:pt idx="11">
                  <c:v>27292</c:v>
                </c:pt>
                <c:pt idx="14">
                  <c:v>26799</c:v>
                </c:pt>
              </c:numCache>
            </c:numRef>
          </c:val>
          <c:extLst xmlns:c16r2="http://schemas.microsoft.com/office/drawing/2015/06/chart">
            <c:ext xmlns:c16="http://schemas.microsoft.com/office/drawing/2014/chart" uri="{C3380CC4-5D6E-409C-BE32-E72D297353CC}">
              <c16:uniqueId val="{00000000-68F6-4D3E-98BA-84673F524AC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6414</c:v>
                </c:pt>
                <c:pt idx="5">
                  <c:v>6614</c:v>
                </c:pt>
                <c:pt idx="8">
                  <c:v>6281</c:v>
                </c:pt>
                <c:pt idx="11">
                  <c:v>5210</c:v>
                </c:pt>
                <c:pt idx="14">
                  <c:v>4674</c:v>
                </c:pt>
              </c:numCache>
            </c:numRef>
          </c:val>
          <c:extLst xmlns:c16r2="http://schemas.microsoft.com/office/drawing/2015/06/chart">
            <c:ext xmlns:c16="http://schemas.microsoft.com/office/drawing/2014/chart" uri="{C3380CC4-5D6E-409C-BE32-E72D297353CC}">
              <c16:uniqueId val="{00000001-68F6-4D3E-98BA-84673F524AC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4559</c:v>
                </c:pt>
                <c:pt idx="5">
                  <c:v>4569</c:v>
                </c:pt>
                <c:pt idx="8">
                  <c:v>4916</c:v>
                </c:pt>
                <c:pt idx="11">
                  <c:v>4698</c:v>
                </c:pt>
                <c:pt idx="14">
                  <c:v>4772</c:v>
                </c:pt>
              </c:numCache>
            </c:numRef>
          </c:val>
          <c:extLst xmlns:c16r2="http://schemas.microsoft.com/office/drawing/2015/06/chart">
            <c:ext xmlns:c16="http://schemas.microsoft.com/office/drawing/2014/chart" uri="{C3380CC4-5D6E-409C-BE32-E72D297353CC}">
              <c16:uniqueId val="{00000002-68F6-4D3E-98BA-84673F524AC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F6-4D3E-98BA-84673F524AC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F6-4D3E-98BA-84673F524AC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10</c:v>
                </c:pt>
                <c:pt idx="3">
                  <c:v>8</c:v>
                </c:pt>
                <c:pt idx="6">
                  <c:v>12</c:v>
                </c:pt>
                <c:pt idx="9">
                  <c:v>31</c:v>
                </c:pt>
                <c:pt idx="12">
                  <c:v>14</c:v>
                </c:pt>
              </c:numCache>
            </c:numRef>
          </c:val>
          <c:extLst xmlns:c16r2="http://schemas.microsoft.com/office/drawing/2015/06/chart">
            <c:ext xmlns:c16="http://schemas.microsoft.com/office/drawing/2014/chart" uri="{C3380CC4-5D6E-409C-BE32-E72D297353CC}">
              <c16:uniqueId val="{00000005-68F6-4D3E-98BA-84673F524AC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4460</c:v>
                </c:pt>
                <c:pt idx="3">
                  <c:v>4332</c:v>
                </c:pt>
                <c:pt idx="6">
                  <c:v>4379</c:v>
                </c:pt>
                <c:pt idx="9">
                  <c:v>4027</c:v>
                </c:pt>
                <c:pt idx="12">
                  <c:v>3458</c:v>
                </c:pt>
              </c:numCache>
            </c:numRef>
          </c:val>
          <c:extLst xmlns:c16r2="http://schemas.microsoft.com/office/drawing/2015/06/chart">
            <c:ext xmlns:c16="http://schemas.microsoft.com/office/drawing/2014/chart" uri="{C3380CC4-5D6E-409C-BE32-E72D297353CC}">
              <c16:uniqueId val="{00000006-68F6-4D3E-98BA-84673F524AC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829</c:v>
                </c:pt>
                <c:pt idx="3">
                  <c:v>733</c:v>
                </c:pt>
                <c:pt idx="6">
                  <c:v>922</c:v>
                </c:pt>
                <c:pt idx="9">
                  <c:v>1449</c:v>
                </c:pt>
                <c:pt idx="12">
                  <c:v>1356</c:v>
                </c:pt>
              </c:numCache>
            </c:numRef>
          </c:val>
          <c:extLst xmlns:c16r2="http://schemas.microsoft.com/office/drawing/2015/06/chart">
            <c:ext xmlns:c16="http://schemas.microsoft.com/office/drawing/2014/chart" uri="{C3380CC4-5D6E-409C-BE32-E72D297353CC}">
              <c16:uniqueId val="{00000007-68F6-4D3E-98BA-84673F524AC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2958</c:v>
                </c:pt>
                <c:pt idx="3">
                  <c:v>3104</c:v>
                </c:pt>
                <c:pt idx="6">
                  <c:v>2712</c:v>
                </c:pt>
                <c:pt idx="9">
                  <c:v>2412</c:v>
                </c:pt>
                <c:pt idx="12">
                  <c:v>2285</c:v>
                </c:pt>
              </c:numCache>
            </c:numRef>
          </c:val>
          <c:extLst xmlns:c16r2="http://schemas.microsoft.com/office/drawing/2015/06/chart">
            <c:ext xmlns:c16="http://schemas.microsoft.com/office/drawing/2014/chart" uri="{C3380CC4-5D6E-409C-BE32-E72D297353CC}">
              <c16:uniqueId val="{00000008-68F6-4D3E-98BA-84673F524AC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8F6-4D3E-98BA-84673F524AC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32305</c:v>
                </c:pt>
                <c:pt idx="3">
                  <c:v>32189</c:v>
                </c:pt>
                <c:pt idx="6">
                  <c:v>32583</c:v>
                </c:pt>
                <c:pt idx="9">
                  <c:v>31809</c:v>
                </c:pt>
                <c:pt idx="12">
                  <c:v>31615</c:v>
                </c:pt>
              </c:numCache>
            </c:numRef>
          </c:val>
          <c:extLst xmlns:c16r2="http://schemas.microsoft.com/office/drawing/2015/06/chart">
            <c:ext xmlns:c16="http://schemas.microsoft.com/office/drawing/2014/chart" uri="{C3380CC4-5D6E-409C-BE32-E72D297353CC}">
              <c16:uniqueId val="{0000000A-68F6-4D3E-98BA-84673F524AC4}"/>
            </c:ext>
          </c:extLst>
        </c:ser>
        <c:dLbls>
          <c:showLegendKey val="0"/>
          <c:showVal val="0"/>
          <c:showCatName val="0"/>
          <c:showSerName val="0"/>
          <c:showPercent val="0"/>
          <c:showBubbleSize val="0"/>
        </c:dLbls>
        <c:gapWidth val="100"/>
        <c:overlap val="100"/>
        <c:axId val="680075792"/>
        <c:axId val="6800710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832</c:v>
                </c:pt>
                <c:pt idx="2">
                  <c:v>#N/A</c:v>
                </c:pt>
                <c:pt idx="3">
                  <c:v>#N/A</c:v>
                </c:pt>
                <c:pt idx="4">
                  <c:v>1034</c:v>
                </c:pt>
                <c:pt idx="5">
                  <c:v>#N/A</c:v>
                </c:pt>
                <c:pt idx="6">
                  <c:v>#N/A</c:v>
                </c:pt>
                <c:pt idx="7">
                  <c:v>1655</c:v>
                </c:pt>
                <c:pt idx="8">
                  <c:v>#N/A</c:v>
                </c:pt>
                <c:pt idx="9">
                  <c:v>#N/A</c:v>
                </c:pt>
                <c:pt idx="10">
                  <c:v>2527</c:v>
                </c:pt>
                <c:pt idx="11">
                  <c:v>#N/A</c:v>
                </c:pt>
                <c:pt idx="12">
                  <c:v>#N/A</c:v>
                </c:pt>
                <c:pt idx="13">
                  <c:v>2482</c:v>
                </c:pt>
                <c:pt idx="14">
                  <c:v>#N/A</c:v>
                </c:pt>
              </c:numCache>
            </c:numRef>
          </c:val>
          <c:smooth val="0"/>
          <c:extLst xmlns:c16r2="http://schemas.microsoft.com/office/drawing/2015/06/chart">
            <c:ext xmlns:c16="http://schemas.microsoft.com/office/drawing/2014/chart" uri="{C3380CC4-5D6E-409C-BE32-E72D297353CC}">
              <c16:uniqueId val="{0000000B-68F6-4D3E-98BA-84673F524AC4}"/>
            </c:ext>
          </c:extLst>
        </c:ser>
        <c:dLbls>
          <c:showLegendKey val="0"/>
          <c:showVal val="0"/>
          <c:showCatName val="0"/>
          <c:showSerName val="0"/>
          <c:showPercent val="0"/>
          <c:showBubbleSize val="0"/>
        </c:dLbls>
        <c:marker val="1"/>
        <c:smooth val="0"/>
        <c:axId val="680075792"/>
        <c:axId val="680071088"/>
      </c:lineChart>
      <c:catAx>
        <c:axId val="68007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0071088"/>
        <c:crosses val="autoZero"/>
        <c:auto val="1"/>
        <c:lblAlgn val="ctr"/>
        <c:lblOffset val="100"/>
        <c:tickLblSkip val="1"/>
        <c:tickMarkSkip val="1"/>
        <c:noMultiLvlLbl val="0"/>
      </c:catAx>
      <c:valAx>
        <c:axId val="68007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07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2257</c:v>
                </c:pt>
                <c:pt idx="1">
                  <c:v>2040</c:v>
                </c:pt>
                <c:pt idx="2">
                  <c:v>2191</c:v>
                </c:pt>
              </c:numCache>
            </c:numRef>
          </c:val>
          <c:extLst xmlns:c16r2="http://schemas.microsoft.com/office/drawing/2015/06/chart">
            <c:ext xmlns:c16="http://schemas.microsoft.com/office/drawing/2014/chart" uri="{C3380CC4-5D6E-409C-BE32-E72D297353CC}">
              <c16:uniqueId val="{00000000-9B10-4E84-BDF5-70C9408FF3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B10-4E84-BDF5-70C9408FF3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746</c:v>
                </c:pt>
                <c:pt idx="1">
                  <c:v>946</c:v>
                </c:pt>
                <c:pt idx="2">
                  <c:v>1159</c:v>
                </c:pt>
              </c:numCache>
            </c:numRef>
          </c:val>
          <c:extLst xmlns:c16r2="http://schemas.microsoft.com/office/drawing/2015/06/chart">
            <c:ext xmlns:c16="http://schemas.microsoft.com/office/drawing/2014/chart" uri="{C3380CC4-5D6E-409C-BE32-E72D297353CC}">
              <c16:uniqueId val="{00000002-9B10-4E84-BDF5-70C9408FF3F0}"/>
            </c:ext>
          </c:extLst>
        </c:ser>
        <c:dLbls>
          <c:showLegendKey val="0"/>
          <c:showVal val="0"/>
          <c:showCatName val="0"/>
          <c:showSerName val="0"/>
          <c:showPercent val="0"/>
          <c:showBubbleSize val="0"/>
        </c:dLbls>
        <c:gapWidth val="120"/>
        <c:overlap val="100"/>
        <c:axId val="680073832"/>
        <c:axId val="680076184"/>
      </c:barChart>
      <c:catAx>
        <c:axId val="68007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0076184"/>
        <c:crosses val="autoZero"/>
        <c:auto val="1"/>
        <c:lblAlgn val="ctr"/>
        <c:lblOffset val="100"/>
        <c:tickLblSkip val="1"/>
        <c:tickMarkSkip val="1"/>
        <c:noMultiLvlLbl val="0"/>
      </c:catAx>
      <c:valAx>
        <c:axId val="680076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8007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E5B-498E-B099-69DB22F78EE4}"/>
                </c:ext>
                <c:ext xmlns:c15="http://schemas.microsoft.com/office/drawing/2012/chart" uri="{CE6537A1-D6FC-4f65-9D91-7224C49458BB}">
                  <c15:layout/>
                  <c15:dlblFieldTable>
                    <c15:dlblFTEntry>
                      <c15:txfldGUID>{9D2EE4F6-EEB1-4405-B7FD-3778A314CB40}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E5B-498E-B099-69DB22F78EE4}"/>
                </c:ext>
                <c:ext xmlns:c15="http://schemas.microsoft.com/office/drawing/2012/chart" uri="{CE6537A1-D6FC-4f65-9D91-7224C49458BB}">
                  <c15:dlblFieldTable>
                    <c15:dlblFTEntry>
                      <c15:txfldGUID>{696C13AA-7AE0-470B-B346-3D7325DAAD68}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E5B-498E-B099-69DB22F78EE4}"/>
                </c:ext>
                <c:ext xmlns:c15="http://schemas.microsoft.com/office/drawing/2012/chart" uri="{CE6537A1-D6FC-4f65-9D91-7224C49458BB}">
                  <c15:dlblFieldTable>
                    <c15:dlblFTEntry>
                      <c15:txfldGUID>{79A7AABA-260C-430B-8583-DA156415F58F}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E5B-498E-B099-69DB22F78EE4}"/>
                </c:ext>
                <c:ext xmlns:c15="http://schemas.microsoft.com/office/drawing/2012/chart" uri="{CE6537A1-D6FC-4f65-9D91-7224C49458BB}">
                  <c15:dlblFieldTable>
                    <c15:dlblFTEntry>
                      <c15:txfldGUID>{0C7B3043-02CF-47CA-842C-55C58674023D}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E5B-498E-B099-69DB22F78EE4}"/>
                </c:ext>
                <c:ext xmlns:c15="http://schemas.microsoft.com/office/drawing/2012/chart" uri="{CE6537A1-D6FC-4f65-9D91-7224C49458BB}">
                  <c15:dlblFieldTable>
                    <c15:dlblFTEntry>
                      <c15:txfldGUID>{8787FF17-2920-4E0C-94D1-4AFAC44F1083}</c15:txfldGUID>
                      <c15:f>#REF!</c15:f>
                      <c15:dlblFieldTableCache>
                        <c:ptCount val="1"/>
                        <c:pt idx="0">
                          <c:v>#REF!</c:v>
                        </c:pt>
                      </c15:dlblFieldTableCache>
                    </c15:dlblFTEntry>
                  </c15:dlblFieldTable>
                  <c15:showDataLabelsRange val="0"/>
                </c:ext>
              </c:extLst>
            </c:dLbl>
            <c:dLbl>
              <c:idx val="8"/>
              <c:layout>
                <c:manualLayout>
                  <c:x val="-3.28664208915991E-2"/>
                  <c:y val="-5.6807981042041232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E5B-498E-B099-69DB22F78EE4}"/>
                </c:ext>
                <c:ext xmlns:c15="http://schemas.microsoft.com/office/drawing/2012/chart" uri="{CE6537A1-D6FC-4f65-9D91-7224C49458BB}">
                  <c15:layout/>
                  <c15:dlblFieldTable>
                    <c15:dlblFTEntry>
                      <c15:txfldGUID>{2C0DBBD5-A4D7-41AE-8310-129005AB67A4}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E5B-498E-B099-69DB22F78EE4}"/>
                </c:ext>
                <c:ext xmlns:c15="http://schemas.microsoft.com/office/drawing/2012/chart" uri="{CE6537A1-D6FC-4f65-9D91-7224C49458BB}">
                  <c15:layout/>
                  <c15:dlblFieldTable>
                    <c15:dlblFTEntry>
                      <c15:txfldGUID>{D4ECE847-0CFC-4E0E-B4BA-E1C944175880}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E5B-498E-B099-69DB22F78EE4}"/>
                </c:ext>
                <c:ext xmlns:c15="http://schemas.microsoft.com/office/drawing/2012/chart" uri="{CE6537A1-D6FC-4f65-9D91-7224C49458BB}">
                  <c15:layout/>
                  <c15:dlblFieldTable>
                    <c15:dlblFTEntry>
                      <c15:txfldGUID>{742A415C-EF75-4390-9D32-40F21E64EA6C}</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E5B-498E-B099-69DB22F78EE4}"/>
                </c:ext>
                <c:ext xmlns:c15="http://schemas.microsoft.com/office/drawing/2012/chart" uri="{CE6537A1-D6FC-4f65-9D91-7224C49458BB}">
                  <c15:layout/>
                  <c15:dlblFieldTable>
                    <c15:dlblFTEntry>
                      <c15:txfldGUID>{B490B44F-01A7-4C05-BC32-A7ABAAF1B079}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62.9</c:v>
                </c:pt>
                <c:pt idx="16">
                  <c:v>64.099999999999994</c:v>
                </c:pt>
                <c:pt idx="24">
                  <c:v>66.099999999999994</c:v>
                </c:pt>
                <c:pt idx="32">
                  <c:v>67.7</c:v>
                </c:pt>
              </c:numCache>
            </c:numRef>
          </c:xVal>
          <c:yVal>
            <c:numRef>
              <c:f>公会計指標分析・財政指標組合せ分析表!$BP$51:$DC$51</c:f>
              <c:numCache>
                <c:formatCode>#,##0.0;"▲ "#,##0.0</c:formatCode>
                <c:ptCount val="40"/>
                <c:pt idx="0">
                  <c:v>3.6</c:v>
                </c:pt>
                <c:pt idx="8">
                  <c:v>4.5</c:v>
                </c:pt>
                <c:pt idx="16">
                  <c:v>7.1</c:v>
                </c:pt>
                <c:pt idx="24">
                  <c:v>10.7</c:v>
                </c:pt>
                <c:pt idx="32">
                  <c:v>10.199999999999999</c:v>
                </c:pt>
              </c:numCache>
            </c:numRef>
          </c:yVal>
          <c:smooth val="0"/>
          <c:extLst xmlns:c16r2="http://schemas.microsoft.com/office/drawing/2015/06/chart">
            <c:ext xmlns:c16="http://schemas.microsoft.com/office/drawing/2014/chart" uri="{C3380CC4-5D6E-409C-BE32-E72D297353CC}">
              <c16:uniqueId val="{00000009-2E5B-498E-B099-69DB22F78E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E5B-498E-B099-69DB22F78EE4}"/>
                </c:ext>
                <c:ext xmlns:c15="http://schemas.microsoft.com/office/drawing/2012/chart" uri="{CE6537A1-D6FC-4f65-9D91-7224C49458BB}">
                  <c15:layout/>
                  <c15:dlblFieldTable>
                    <c15:dlblFTEntry>
                      <c15:txfldGUID>{54591713-E1FB-44CA-B995-A5ECCE4D321E}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E5B-498E-B099-69DB22F78EE4}"/>
                </c:ext>
                <c:ext xmlns:c15="http://schemas.microsoft.com/office/drawing/2012/chart" uri="{CE6537A1-D6FC-4f65-9D91-7224C49458BB}">
                  <c15:dlblFieldTable>
                    <c15:dlblFTEntry>
                      <c15:txfldGUID>{B011841A-F31C-4A8C-92C0-B8BF84449913}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E5B-498E-B099-69DB22F78EE4}"/>
                </c:ext>
                <c:ext xmlns:c15="http://schemas.microsoft.com/office/drawing/2012/chart" uri="{CE6537A1-D6FC-4f65-9D91-7224C49458BB}">
                  <c15:dlblFieldTable>
                    <c15:dlblFTEntry>
                      <c15:txfldGUID>{0C2F0353-EF1F-4B9A-845C-44AD9F807237}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E5B-498E-B099-69DB22F78EE4}"/>
                </c:ext>
                <c:ext xmlns:c15="http://schemas.microsoft.com/office/drawing/2012/chart" uri="{CE6537A1-D6FC-4f65-9D91-7224C49458BB}">
                  <c15:dlblFieldTable>
                    <c15:dlblFTEntry>
                      <c15:txfldGUID>{F31AB8F9-600B-4655-B2EF-A973CD764752}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E5B-498E-B099-69DB22F78EE4}"/>
                </c:ext>
                <c:ext xmlns:c15="http://schemas.microsoft.com/office/drawing/2012/chart" uri="{CE6537A1-D6FC-4f65-9D91-7224C49458BB}">
                  <c15:dlblFieldTable>
                    <c15:dlblFTEntry>
                      <c15:txfldGUID>{65F4DEE2-8C6E-4360-B875-0667BC562135}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E5B-498E-B099-69DB22F78EE4}"/>
                </c:ext>
                <c:ext xmlns:c15="http://schemas.microsoft.com/office/drawing/2012/chart" uri="{CE6537A1-D6FC-4f65-9D91-7224C49458BB}">
                  <c15:layout/>
                  <c15:dlblFieldTable>
                    <c15:dlblFTEntry>
                      <c15:txfldGUID>{209F7AA5-F69A-4B07-82DE-63499F2D0019}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E5B-498E-B099-69DB22F78EE4}"/>
                </c:ext>
                <c:ext xmlns:c15="http://schemas.microsoft.com/office/drawing/2012/chart" uri="{CE6537A1-D6FC-4f65-9D91-7224C49458BB}">
                  <c15:layout/>
                  <c15:dlblFieldTable>
                    <c15:dlblFTEntry>
                      <c15:txfldGUID>{7E4E3DBF-0643-43C5-B2FA-220407503406}</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129453022820736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E5B-498E-B099-69DB22F78EE4}"/>
                </c:ext>
                <c:ext xmlns:c15="http://schemas.microsoft.com/office/drawing/2012/chart" uri="{CE6537A1-D6FC-4f65-9D91-7224C49458BB}">
                  <c15:layout/>
                  <c15:dlblFieldTable>
                    <c15:dlblFTEntry>
                      <c15:txfldGUID>{A0558CB9-B371-446F-93B0-9FDE2F26CDD4}</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7.267010316968912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E5B-498E-B099-69DB22F78EE4}"/>
                </c:ext>
                <c:ext xmlns:c15="http://schemas.microsoft.com/office/drawing/2012/chart" uri="{CE6537A1-D6FC-4f65-9D91-7224C49458BB}">
                  <c15:layout/>
                  <c15:dlblFieldTable>
                    <c15:dlblFTEntry>
                      <c15:txfldGUID>{7FB3DACC-238A-4205-B50B-98830CFC67E5}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2E5B-498E-B099-69DB22F78EE4}"/>
            </c:ext>
          </c:extLst>
        </c:ser>
        <c:dLbls>
          <c:showLegendKey val="0"/>
          <c:showVal val="1"/>
          <c:showCatName val="0"/>
          <c:showSerName val="0"/>
          <c:showPercent val="0"/>
          <c:showBubbleSize val="0"/>
        </c:dLbls>
        <c:axId val="680074224"/>
        <c:axId val="680073440"/>
      </c:scatterChart>
      <c:valAx>
        <c:axId val="680074224"/>
        <c:scaling>
          <c:orientation val="maxMin"/>
          <c:max val="69"/>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0073440"/>
        <c:crosses val="autoZero"/>
        <c:crossBetween val="midCat"/>
      </c:valAx>
      <c:valAx>
        <c:axId val="6800734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8007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29-431A-9EA7-ED293B66B1B7}"/>
                </c:ext>
                <c:ext xmlns:c15="http://schemas.microsoft.com/office/drawing/2012/chart" uri="{CE6537A1-D6FC-4f65-9D91-7224C49458BB}">
                  <c15:layout/>
                  <c15:dlblFieldTable>
                    <c15:dlblFTEntry>
                      <c15:txfldGUID>{9770C970-8C21-4029-9CD1-9EC504FE014E}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29-431A-9EA7-ED293B66B1B7}"/>
                </c:ext>
                <c:ext xmlns:c15="http://schemas.microsoft.com/office/drawing/2012/chart" uri="{CE6537A1-D6FC-4f65-9D91-7224C49458BB}">
                  <c15:dlblFieldTable>
                    <c15:dlblFTEntry>
                      <c15:txfldGUID>{2354D875-7FFE-421D-8D7B-17A20974A3B1}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29-431A-9EA7-ED293B66B1B7}"/>
                </c:ext>
                <c:ext xmlns:c15="http://schemas.microsoft.com/office/drawing/2012/chart" uri="{CE6537A1-D6FC-4f65-9D91-7224C49458BB}">
                  <c15:dlblFieldTable>
                    <c15:dlblFTEntry>
                      <c15:txfldGUID>{8D3F5C8E-86CD-435A-87E0-A4739E66E571}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29-431A-9EA7-ED293B66B1B7}"/>
                </c:ext>
                <c:ext xmlns:c15="http://schemas.microsoft.com/office/drawing/2012/chart" uri="{CE6537A1-D6FC-4f65-9D91-7224C49458BB}">
                  <c15:dlblFieldTable>
                    <c15:dlblFTEntry>
                      <c15:txfldGUID>{6633B263-9902-4D40-BBB9-F793B1A21226}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29-431A-9EA7-ED293B66B1B7}"/>
                </c:ext>
                <c:ext xmlns:c15="http://schemas.microsoft.com/office/drawing/2012/chart" uri="{CE6537A1-D6FC-4f65-9D91-7224C49458BB}">
                  <c15:dlblFieldTable>
                    <c15:dlblFTEntry>
                      <c15:txfldGUID>{79F36BF8-12D7-4BDD-825B-D26F1089C3B4}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29-431A-9EA7-ED293B66B1B7}"/>
                </c:ext>
                <c:ext xmlns:c15="http://schemas.microsoft.com/office/drawing/2012/chart" uri="{CE6537A1-D6FC-4f65-9D91-7224C49458BB}">
                  <c15:layout/>
                  <c15:dlblFieldTable>
                    <c15:dlblFTEntry>
                      <c15:txfldGUID>{5592A350-20A9-41FD-BA3E-AD0D96D905CB}</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29-431A-9EA7-ED293B66B1B7}"/>
                </c:ext>
                <c:ext xmlns:c15="http://schemas.microsoft.com/office/drawing/2012/chart" uri="{CE6537A1-D6FC-4f65-9D91-7224C49458BB}">
                  <c15:layout/>
                  <c15:dlblFieldTable>
                    <c15:dlblFTEntry>
                      <c15:txfldGUID>{A47D50E1-A998-4974-8BAD-3C47B4B38366}</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29-431A-9EA7-ED293B66B1B7}"/>
                </c:ext>
                <c:ext xmlns:c15="http://schemas.microsoft.com/office/drawing/2012/chart" uri="{CE6537A1-D6FC-4f65-9D91-7224C49458BB}">
                  <c15:layout/>
                  <c15:dlblFieldTable>
                    <c15:dlblFTEntry>
                      <c15:txfldGUID>{8C0DB9E5-32E9-4E08-B613-4F52C3F3AD69}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29-431A-9EA7-ED293B66B1B7}"/>
                </c:ext>
                <c:ext xmlns:c15="http://schemas.microsoft.com/office/drawing/2012/chart" uri="{CE6537A1-D6FC-4f65-9D91-7224C49458BB}">
                  <c15:layout/>
                  <c15:dlblFieldTable>
                    <c15:dlblFTEntry>
                      <c15:txfldGUID>{8B3C62E0-8C97-4B14-96C9-9839F6FF6B81}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0.7</c:v>
                </c:pt>
                <c:pt idx="16">
                  <c:v>0.9</c:v>
                </c:pt>
                <c:pt idx="24">
                  <c:v>1.4</c:v>
                </c:pt>
                <c:pt idx="32">
                  <c:v>2.2999999999999998</c:v>
                </c:pt>
              </c:numCache>
            </c:numRef>
          </c:xVal>
          <c:yVal>
            <c:numRef>
              <c:f>公会計指標分析・財政指標組合せ分析表!$BP$73:$DC$73</c:f>
              <c:numCache>
                <c:formatCode>#,##0.0;"▲ "#,##0.0</c:formatCode>
                <c:ptCount val="40"/>
                <c:pt idx="0">
                  <c:v>3.6</c:v>
                </c:pt>
                <c:pt idx="8">
                  <c:v>4.5</c:v>
                </c:pt>
                <c:pt idx="16">
                  <c:v>7.1</c:v>
                </c:pt>
                <c:pt idx="24">
                  <c:v>10.7</c:v>
                </c:pt>
                <c:pt idx="32">
                  <c:v>10.199999999999999</c:v>
                </c:pt>
              </c:numCache>
            </c:numRef>
          </c:yVal>
          <c:smooth val="0"/>
          <c:extLst xmlns:c16r2="http://schemas.microsoft.com/office/drawing/2015/06/chart">
            <c:ext xmlns:c16="http://schemas.microsoft.com/office/drawing/2014/chart" uri="{C3380CC4-5D6E-409C-BE32-E72D297353CC}">
              <c16:uniqueId val="{00000009-C529-431A-9EA7-ED293B66B1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29-431A-9EA7-ED293B66B1B7}"/>
                </c:ext>
                <c:ext xmlns:c15="http://schemas.microsoft.com/office/drawing/2012/chart" uri="{CE6537A1-D6FC-4f65-9D91-7224C49458BB}">
                  <c15:layout/>
                  <c15:dlblFieldTable>
                    <c15:dlblFTEntry>
                      <c15:txfldGUID>{0D8A99A8-8755-4BBA-9E70-FC7C05938BD7}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29-431A-9EA7-ED293B66B1B7}"/>
                </c:ext>
                <c:ext xmlns:c15="http://schemas.microsoft.com/office/drawing/2012/chart" uri="{CE6537A1-D6FC-4f65-9D91-7224C49458BB}">
                  <c15:dlblFieldTable>
                    <c15:dlblFTEntry>
                      <c15:txfldGUID>{B7CD4DEC-4E2D-4684-909C-89CDABA5395F}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29-431A-9EA7-ED293B66B1B7}"/>
                </c:ext>
                <c:ext xmlns:c15="http://schemas.microsoft.com/office/drawing/2012/chart" uri="{CE6537A1-D6FC-4f65-9D91-7224C49458BB}">
                  <c15:dlblFieldTable>
                    <c15:dlblFTEntry>
                      <c15:txfldGUID>{B18037B9-0A7A-4604-8A4A-D9BD4ED1A835}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29-431A-9EA7-ED293B66B1B7}"/>
                </c:ext>
                <c:ext xmlns:c15="http://schemas.microsoft.com/office/drawing/2012/chart" uri="{CE6537A1-D6FC-4f65-9D91-7224C49458BB}">
                  <c15:dlblFieldTable>
                    <c15:dlblFTEntry>
                      <c15:txfldGUID>{D012C620-AE0D-488A-AB63-639F323F7698}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29-431A-9EA7-ED293B66B1B7}"/>
                </c:ext>
                <c:ext xmlns:c15="http://schemas.microsoft.com/office/drawing/2012/chart" uri="{CE6537A1-D6FC-4f65-9D91-7224C49458BB}">
                  <c15:dlblFieldTable>
                    <c15:dlblFTEntry>
                      <c15:txfldGUID>{CD60A7C5-749D-4DA5-BE63-40E366520638}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29-431A-9EA7-ED293B66B1B7}"/>
                </c:ext>
                <c:ext xmlns:c15="http://schemas.microsoft.com/office/drawing/2012/chart" uri="{CE6537A1-D6FC-4f65-9D91-7224C49458BB}">
                  <c15:layout/>
                  <c15:dlblFieldTable>
                    <c15:dlblFTEntry>
                      <c15:txfldGUID>{0FE9C9FB-FF51-4AF9-9836-30AB7049ACE7}</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29-431A-9EA7-ED293B66B1B7}"/>
                </c:ext>
                <c:ext xmlns:c15="http://schemas.microsoft.com/office/drawing/2012/chart" uri="{CE6537A1-D6FC-4f65-9D91-7224C49458BB}">
                  <c15:layout/>
                  <c15:dlblFieldTable>
                    <c15:dlblFTEntry>
                      <c15:txfldGUID>{1E038717-74CE-4A83-BA93-6D92919BB238}</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29-431A-9EA7-ED293B66B1B7}"/>
                </c:ext>
                <c:ext xmlns:c15="http://schemas.microsoft.com/office/drawing/2012/chart" uri="{CE6537A1-D6FC-4f65-9D91-7224C49458BB}">
                  <c15:layout/>
                  <c15:dlblFieldTable>
                    <c15:dlblFTEntry>
                      <c15:txfldGUID>{8F430350-85C8-488B-A18B-79F9E35AE687}</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29-431A-9EA7-ED293B66B1B7}"/>
                </c:ext>
                <c:ext xmlns:c15="http://schemas.microsoft.com/office/drawing/2012/chart" uri="{CE6537A1-D6FC-4f65-9D91-7224C49458BB}">
                  <c15:layout/>
                  <c15:dlblFieldTable>
                    <c15:dlblFTEntry>
                      <c15:txfldGUID>{7274AC2A-8262-48C7-BF9B-76A4325FE7AA}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C529-431A-9EA7-ED293B66B1B7}"/>
            </c:ext>
          </c:extLst>
        </c:ser>
        <c:dLbls>
          <c:showLegendKey val="0"/>
          <c:showVal val="1"/>
          <c:showCatName val="0"/>
          <c:showSerName val="0"/>
          <c:showPercent val="0"/>
          <c:showBubbleSize val="0"/>
        </c:dLbls>
        <c:axId val="680077360"/>
        <c:axId val="680078536"/>
      </c:scatterChart>
      <c:valAx>
        <c:axId val="680077360"/>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0078536"/>
        <c:crosses val="autoZero"/>
        <c:crossBetween val="midCat"/>
      </c:valAx>
      <c:valAx>
        <c:axId val="680078536"/>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80077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元利償還金は、学校耐震化や臨時財政対策債等の影響により、前年度と比較して約２億円増加した。</a:t>
          </a:r>
        </a:p>
        <a:p>
          <a:r>
            <a:rPr kumimoji="1" lang="ja-JP" altLang="en-US" sz="1400">
              <a:latin typeface="ＭＳ ゴシック" pitchFamily="49" charset="-128"/>
              <a:ea typeface="ＭＳ ゴシック" pitchFamily="49" charset="-128"/>
            </a:rPr>
            <a:t>　地方債発行額は、今後予定されている公共施設マネジメントにより、増加傾向で推移することが見込まれることから、公債費の適正化に努める。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一般会計等地方債残高及び公営企業債等繰入見込額はともに前年度と比較して減少し、将来負担額については約１０億円減少となった。</a:t>
          </a:r>
        </a:p>
        <a:p>
          <a:r>
            <a:rPr kumimoji="1" lang="ja-JP" altLang="en-US" sz="1400">
              <a:latin typeface="ＭＳ ゴシック" pitchFamily="49" charset="-128"/>
              <a:ea typeface="ＭＳ ゴシック" pitchFamily="49" charset="-128"/>
            </a:rPr>
            <a:t>　地方債発行額は、今後予定されている公共施設マネジメントにより、増加傾向で推移することが見込まれることから、公債費の適正化に努める。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埼玉県入間市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を行わず、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150,604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財政調整基金については、今後も年度末残高の目標値を標準財政規模の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目標額達成に向けて積立額の確保に努めていく。公共施設整備基金については、財政調整基金の残高確保を優先しつつ、状況に応じて積み立てを行い、今後の公共施設マネジメントの推進に伴い、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地域福祉基金：地域福祉の推進に資する事業の財源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ふるさと寄附金基金：環境の保全、産業及び観光、自治の振興、男女共同参画の推進、防災及び防犯、交通対策、社会福祉、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健康づくり、都市基盤の整備、教育及び生涯学習、市長が認める事業に要する経費の財源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億円を積み立てている。これまで繰出しを行っておらず、増額が続いている。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地域福祉基金：地域福祉推進に係る事業への繰出しによる減。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公共施設整備基金：今後の公共施設マネジメントの推進に伴い、公共施設の整備に活用が図れるよう、計画的な積み立てを継続していく。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150,604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千円を積立て、歳入歳出予算の財源調整のため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しは行わなかった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今後も年度末残高の目標値を標準財政規模の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％とするとともに、当初予算における財政調整基金繰入金の抑制に努め、目標額達成に向けて積立額の確保に努めていく。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147,162
144,857
44.69
60,524,149
59,242,326
1,195,682
26,659,819
31,614,682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　有形固定資産減価償却率は、前年度から</a:t>
          </a:r>
          <a:r>
            <a:rPr kumimoji="1" lang="ja-JP" altLang="en-US" sz="1050" baseline="0">
              <a:solidFill>
                <a:schemeClr val="dk1"/>
              </a:solidFill>
              <a:effectLst/>
              <a:latin typeface="+mn-lt"/>
              <a:ea typeface="+mn-ea"/>
              <a:cs typeface="+mn-cs"/>
            </a:rPr>
            <a:t>１</a:t>
          </a:r>
          <a:r>
            <a:rPr kumimoji="1" lang="ja-JP" altLang="ja-JP" sz="1050" baseline="0">
              <a:solidFill>
                <a:schemeClr val="dk1"/>
              </a:solidFill>
              <a:effectLst/>
              <a:latin typeface="+mn-lt"/>
              <a:ea typeface="+mn-ea"/>
              <a:cs typeface="+mn-cs"/>
            </a:rPr>
            <a:t>．</a:t>
          </a:r>
          <a:r>
            <a:rPr kumimoji="1" lang="ja-JP" altLang="en-US" sz="1050" baseline="0">
              <a:solidFill>
                <a:schemeClr val="dk1"/>
              </a:solidFill>
              <a:effectLst/>
              <a:latin typeface="+mn-lt"/>
              <a:ea typeface="+mn-ea"/>
              <a:cs typeface="+mn-cs"/>
            </a:rPr>
            <a:t>６</a:t>
          </a:r>
          <a:r>
            <a:rPr kumimoji="1" lang="ja-JP" altLang="ja-JP" sz="1050" baseline="0">
              <a:solidFill>
                <a:schemeClr val="dk1"/>
              </a:solidFill>
              <a:effectLst/>
              <a:latin typeface="+mn-lt"/>
              <a:ea typeface="+mn-ea"/>
              <a:cs typeface="+mn-cs"/>
            </a:rPr>
            <a:t>ポイント上昇し、平成２７年度から上昇傾向にある。</a:t>
          </a:r>
          <a:endParaRPr lang="ja-JP" altLang="ja-JP" sz="1050">
            <a:effectLst/>
          </a:endParaRPr>
        </a:p>
        <a:p>
          <a:r>
            <a:rPr kumimoji="1" lang="ja-JP" altLang="ja-JP" sz="1050" baseline="0">
              <a:solidFill>
                <a:schemeClr val="dk1"/>
              </a:solidFill>
              <a:effectLst/>
              <a:latin typeface="+mn-lt"/>
              <a:ea typeface="+mn-ea"/>
              <a:cs typeface="+mn-cs"/>
            </a:rPr>
            <a:t>　また、類似団体、全国及び埼玉県の平均を上回っており、その要因としては、消防施設、体育館・プール、学校施設、市営住宅及び庁舎等の老朽化が進んでいることが挙げられる。公共施設の再整備、維持管理等においては、公共施設等総合管理計画に基づき適切に進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11811</xdr:rowOff>
    </xdr:from>
    <xdr:to>
      <xdr:col>23</xdr:col>
      <xdr:colOff>136525</xdr:colOff>
      <xdr:row>31</xdr:row>
      <xdr:rowOff>113411</xdr:rowOff>
    </xdr:to>
    <xdr:sp macro="" textlink="">
      <xdr:nvSpPr>
        <xdr:cNvPr id="79" name="楕円 78"/>
        <xdr:cNvSpPr/>
      </xdr:nvSpPr>
      <xdr:spPr>
        <a:xfrm>
          <a:off x="47117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161688</xdr:rowOff>
    </xdr:from>
    <xdr:ext cx="405111" cy="259045"/>
    <xdr:sp macro="" textlink="">
      <xdr:nvSpPr>
        <xdr:cNvPr id="80" name="有形固定資産減価償却率該当値テキスト"/>
        <xdr:cNvSpPr txBox="1"/>
      </xdr:nvSpPr>
      <xdr:spPr>
        <a:xfrm>
          <a:off x="4813300" y="607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1" name="楕円 80"/>
        <xdr:cNvSpPr/>
      </xdr:nvSpPr>
      <xdr:spPr>
        <a:xfrm>
          <a:off x="4000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62611</xdr:rowOff>
    </xdr:to>
    <xdr:cxnSp macro="">
      <xdr:nvCxnSpPr>
        <xdr:cNvPr id="82" name="直線コネクタ 81"/>
        <xdr:cNvCxnSpPr/>
      </xdr:nvCxnSpPr>
      <xdr:spPr>
        <a:xfrm>
          <a:off x="4051300" y="607999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3" name="楕円 82"/>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78613</xdr:rowOff>
    </xdr:from>
    <xdr:to>
      <xdr:col>19</xdr:col>
      <xdr:colOff>136525</xdr:colOff>
      <xdr:row>30</xdr:row>
      <xdr:rowOff>164973</xdr:rowOff>
    </xdr:to>
    <xdr:cxnSp macro="">
      <xdr:nvCxnSpPr>
        <xdr:cNvPr id="84" name="直線コネクタ 83"/>
        <xdr:cNvCxnSpPr/>
      </xdr:nvCxnSpPr>
      <xdr:spPr>
        <a:xfrm>
          <a:off x="3289300" y="599363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85" name="楕円 84"/>
        <xdr:cNvSpPr/>
      </xdr:nvSpPr>
      <xdr:spPr>
        <a:xfrm>
          <a:off x="2476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78613</xdr:rowOff>
    </xdr:to>
    <xdr:cxnSp macro="">
      <xdr:nvCxnSpPr>
        <xdr:cNvPr id="86" name="直線コネクタ 85"/>
        <xdr:cNvCxnSpPr/>
      </xdr:nvCxnSpPr>
      <xdr:spPr>
        <a:xfrm>
          <a:off x="2527300" y="594182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楕円 86"/>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30</xdr:row>
      <xdr:rowOff>26797</xdr:rowOff>
    </xdr:to>
    <xdr:cxnSp macro="">
      <xdr:nvCxnSpPr>
        <xdr:cNvPr id="88" name="直線コネクタ 87"/>
        <xdr:cNvCxnSpPr/>
      </xdr:nvCxnSpPr>
      <xdr:spPr>
        <a:xfrm>
          <a:off x="1765300" y="5859780"/>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1" name="n_3aveValue有形固定資産減価償却率"/>
        <xdr:cNvSpPr txBox="1"/>
      </xdr:nvSpPr>
      <xdr:spPr>
        <a:xfrm>
          <a:off x="2324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35450</xdr:rowOff>
    </xdr:from>
    <xdr:ext cx="405111" cy="259045"/>
    <xdr:sp macro="" textlink="">
      <xdr:nvSpPr>
        <xdr:cNvPr id="93" name="n_1mainValue有形固定資産減価償却率"/>
        <xdr:cNvSpPr txBox="1"/>
      </xdr:nvSpPr>
      <xdr:spPr>
        <a:xfrm>
          <a:off x="38360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94" name="n_2mainValue有形固定資産減価償却率"/>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68724</xdr:rowOff>
    </xdr:from>
    <xdr:ext cx="405111" cy="259045"/>
    <xdr:sp macro="" textlink="">
      <xdr:nvSpPr>
        <xdr:cNvPr id="95" name="n_3mainValue有形固定資産減価償却率"/>
        <xdr:cNvSpPr txBox="1"/>
      </xdr:nvSpPr>
      <xdr:spPr>
        <a:xfrm>
          <a:off x="2324744"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6" name="n_4main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債務償還比率は全国の平均を下回っているものの、類似団体及び埼玉県の平均を上回っている。前年度からは</a:t>
          </a:r>
          <a:r>
            <a:rPr kumimoji="1" lang="ja-JP" altLang="en-US" sz="1000" baseline="0">
              <a:solidFill>
                <a:schemeClr val="dk1"/>
              </a:solidFill>
              <a:effectLst/>
              <a:latin typeface="+mn-lt"/>
              <a:ea typeface="+mn-ea"/>
              <a:cs typeface="+mn-cs"/>
            </a:rPr>
            <a:t>２２</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３</a:t>
          </a:r>
          <a:r>
            <a:rPr kumimoji="1" lang="ja-JP" altLang="ja-JP" sz="1000" baseline="0">
              <a:solidFill>
                <a:schemeClr val="dk1"/>
              </a:solidFill>
              <a:effectLst/>
              <a:latin typeface="+mn-lt"/>
              <a:ea typeface="+mn-ea"/>
              <a:cs typeface="+mn-cs"/>
            </a:rPr>
            <a:t>ポイント下がっており、これは主</a:t>
          </a:r>
          <a:r>
            <a:rPr kumimoji="1" lang="ja-JP" altLang="en-US" sz="1000" baseline="0">
              <a:solidFill>
                <a:schemeClr val="dk1"/>
              </a:solidFill>
              <a:effectLst/>
              <a:latin typeface="+mn-lt"/>
              <a:ea typeface="+mn-ea"/>
              <a:cs typeface="+mn-cs"/>
            </a:rPr>
            <a:t>に地方消費税交付金や法人事業税交付金</a:t>
          </a:r>
          <a:r>
            <a:rPr kumimoji="1" lang="ja-JP" altLang="ja-JP" sz="1000" baseline="0">
              <a:solidFill>
                <a:schemeClr val="dk1"/>
              </a:solidFill>
              <a:effectLst/>
              <a:latin typeface="+mn-lt"/>
              <a:ea typeface="+mn-ea"/>
              <a:cs typeface="+mn-cs"/>
            </a:rPr>
            <a:t>といった経常一般財源等の増加に伴い、比率が減少したものである。</a:t>
          </a:r>
          <a:endParaRPr lang="ja-JP" altLang="ja-JP" sz="1000">
            <a:effectLst/>
          </a:endParaRPr>
        </a:p>
        <a:p>
          <a:r>
            <a:rPr kumimoji="1" lang="ja-JP" altLang="ja-JP" sz="1000" baseline="0">
              <a:solidFill>
                <a:schemeClr val="dk1"/>
              </a:solidFill>
              <a:effectLst/>
              <a:latin typeface="+mn-lt"/>
              <a:ea typeface="+mn-ea"/>
              <a:cs typeface="+mn-cs"/>
            </a:rPr>
            <a:t>　引き続き入間市行政改革大綱第１期実行計画に基づき、地方債の新規発行額を元金償還額未満とすることに努めるとともに、経常経費の見直しを進め、弾力性のある財政運営に取り組む。</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xdr:cNvSpPr txBox="1"/>
      </xdr:nvSpPr>
      <xdr:spPr>
        <a:xfrm>
          <a:off x="14846300" y="5536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130488</xdr:rowOff>
    </xdr:from>
    <xdr:to>
      <xdr:col>76</xdr:col>
      <xdr:colOff>73025</xdr:colOff>
      <xdr:row>29</xdr:row>
      <xdr:rowOff>60638</xdr:rowOff>
    </xdr:to>
    <xdr:sp macro="" textlink="">
      <xdr:nvSpPr>
        <xdr:cNvPr id="141" name="楕円 140"/>
        <xdr:cNvSpPr/>
      </xdr:nvSpPr>
      <xdr:spPr>
        <a:xfrm>
          <a:off x="14744700" y="57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108915</xdr:rowOff>
    </xdr:from>
    <xdr:ext cx="469744" cy="259045"/>
    <xdr:sp macro="" textlink="">
      <xdr:nvSpPr>
        <xdr:cNvPr id="142" name="債務償還比率該当値テキスト"/>
        <xdr:cNvSpPr txBox="1"/>
      </xdr:nvSpPr>
      <xdr:spPr>
        <a:xfrm>
          <a:off x="14846300" y="56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146537</xdr:rowOff>
    </xdr:from>
    <xdr:to>
      <xdr:col>72</xdr:col>
      <xdr:colOff>123825</xdr:colOff>
      <xdr:row>29</xdr:row>
      <xdr:rowOff>76687</xdr:rowOff>
    </xdr:to>
    <xdr:sp macro="" textlink="">
      <xdr:nvSpPr>
        <xdr:cNvPr id="143" name="楕円 142"/>
        <xdr:cNvSpPr/>
      </xdr:nvSpPr>
      <xdr:spPr>
        <a:xfrm>
          <a:off x="14033500" y="57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9838</xdr:rowOff>
    </xdr:from>
    <xdr:to>
      <xdr:col>76</xdr:col>
      <xdr:colOff>22225</xdr:colOff>
      <xdr:row>29</xdr:row>
      <xdr:rowOff>25887</xdr:rowOff>
    </xdr:to>
    <xdr:cxnSp macro="">
      <xdr:nvCxnSpPr>
        <xdr:cNvPr id="144" name="直線コネクタ 143"/>
        <xdr:cNvCxnSpPr/>
      </xdr:nvCxnSpPr>
      <xdr:spPr>
        <a:xfrm flipV="1">
          <a:off x="14084300" y="5753413"/>
          <a:ext cx="711200" cy="1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30573</xdr:rowOff>
    </xdr:from>
    <xdr:to>
      <xdr:col>68</xdr:col>
      <xdr:colOff>123825</xdr:colOff>
      <xdr:row>29</xdr:row>
      <xdr:rowOff>132173</xdr:rowOff>
    </xdr:to>
    <xdr:sp macro="" textlink="">
      <xdr:nvSpPr>
        <xdr:cNvPr id="145" name="楕円 144"/>
        <xdr:cNvSpPr/>
      </xdr:nvSpPr>
      <xdr:spPr>
        <a:xfrm>
          <a:off x="13271500" y="5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25887</xdr:rowOff>
    </xdr:from>
    <xdr:to>
      <xdr:col>72</xdr:col>
      <xdr:colOff>73025</xdr:colOff>
      <xdr:row>29</xdr:row>
      <xdr:rowOff>81373</xdr:rowOff>
    </xdr:to>
    <xdr:cxnSp macro="">
      <xdr:nvCxnSpPr>
        <xdr:cNvPr id="146" name="直線コネクタ 145"/>
        <xdr:cNvCxnSpPr/>
      </xdr:nvCxnSpPr>
      <xdr:spPr>
        <a:xfrm flipV="1">
          <a:off x="13322300" y="5769462"/>
          <a:ext cx="762000" cy="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156037</xdr:rowOff>
    </xdr:from>
    <xdr:to>
      <xdr:col>64</xdr:col>
      <xdr:colOff>123825</xdr:colOff>
      <xdr:row>29</xdr:row>
      <xdr:rowOff>86187</xdr:rowOff>
    </xdr:to>
    <xdr:sp macro="" textlink="">
      <xdr:nvSpPr>
        <xdr:cNvPr id="147" name="楕円 146"/>
        <xdr:cNvSpPr/>
      </xdr:nvSpPr>
      <xdr:spPr>
        <a:xfrm>
          <a:off x="12509500" y="57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35387</xdr:rowOff>
    </xdr:from>
    <xdr:to>
      <xdr:col>68</xdr:col>
      <xdr:colOff>73025</xdr:colOff>
      <xdr:row>29</xdr:row>
      <xdr:rowOff>81373</xdr:rowOff>
    </xdr:to>
    <xdr:cxnSp macro="">
      <xdr:nvCxnSpPr>
        <xdr:cNvPr id="148" name="直線コネクタ 147"/>
        <xdr:cNvCxnSpPr/>
      </xdr:nvCxnSpPr>
      <xdr:spPr>
        <a:xfrm>
          <a:off x="12560300" y="5778962"/>
          <a:ext cx="762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44391</xdr:rowOff>
    </xdr:from>
    <xdr:to>
      <xdr:col>60</xdr:col>
      <xdr:colOff>123825</xdr:colOff>
      <xdr:row>29</xdr:row>
      <xdr:rowOff>145991</xdr:rowOff>
    </xdr:to>
    <xdr:sp macro="" textlink="">
      <xdr:nvSpPr>
        <xdr:cNvPr id="149" name="楕円 148"/>
        <xdr:cNvSpPr/>
      </xdr:nvSpPr>
      <xdr:spPr>
        <a:xfrm>
          <a:off x="11747500" y="57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35387</xdr:rowOff>
    </xdr:from>
    <xdr:to>
      <xdr:col>64</xdr:col>
      <xdr:colOff>73025</xdr:colOff>
      <xdr:row>29</xdr:row>
      <xdr:rowOff>95191</xdr:rowOff>
    </xdr:to>
    <xdr:cxnSp macro="">
      <xdr:nvCxnSpPr>
        <xdr:cNvPr id="150" name="直線コネクタ 149"/>
        <xdr:cNvCxnSpPr/>
      </xdr:nvCxnSpPr>
      <xdr:spPr>
        <a:xfrm flipV="1">
          <a:off x="11798300" y="5778962"/>
          <a:ext cx="7620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xdr:cNvSpPr txBox="1"/>
      </xdr:nvSpPr>
      <xdr:spPr>
        <a:xfrm>
          <a:off x="13836727" y="54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xdr:cNvSpPr txBox="1"/>
      </xdr:nvSpPr>
      <xdr:spPr>
        <a:xfrm>
          <a:off x="130874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xdr:cNvSpPr txBox="1"/>
      </xdr:nvSpPr>
      <xdr:spPr>
        <a:xfrm>
          <a:off x="12325427" y="54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xdr:cNvSpPr txBox="1"/>
      </xdr:nvSpPr>
      <xdr:spPr>
        <a:xfrm>
          <a:off x="11563427" y="54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67814</xdr:rowOff>
    </xdr:from>
    <xdr:ext cx="469744" cy="259045"/>
    <xdr:sp macro="" textlink="">
      <xdr:nvSpPr>
        <xdr:cNvPr id="155" name="n_1mainValue債務償還比率"/>
        <xdr:cNvSpPr txBox="1"/>
      </xdr:nvSpPr>
      <xdr:spPr>
        <a:xfrm>
          <a:off x="13836727" y="581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123300</xdr:rowOff>
    </xdr:from>
    <xdr:ext cx="469744" cy="259045"/>
    <xdr:sp macro="" textlink="">
      <xdr:nvSpPr>
        <xdr:cNvPr id="156" name="n_2mainValue債務償還比率"/>
        <xdr:cNvSpPr txBox="1"/>
      </xdr:nvSpPr>
      <xdr:spPr>
        <a:xfrm>
          <a:off x="13087427" y="58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77314</xdr:rowOff>
    </xdr:from>
    <xdr:ext cx="469744" cy="259045"/>
    <xdr:sp macro="" textlink="">
      <xdr:nvSpPr>
        <xdr:cNvPr id="157" name="n_3mainValue債務償還比率"/>
        <xdr:cNvSpPr txBox="1"/>
      </xdr:nvSpPr>
      <xdr:spPr>
        <a:xfrm>
          <a:off x="12325427" y="582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137118</xdr:rowOff>
    </xdr:from>
    <xdr:ext cx="469744" cy="259045"/>
    <xdr:sp macro="" textlink="">
      <xdr:nvSpPr>
        <xdr:cNvPr id="158" name="n_4mainValue債務償還比率"/>
        <xdr:cNvSpPr txBox="1"/>
      </xdr:nvSpPr>
      <xdr:spPr>
        <a:xfrm>
          <a:off x="11563427" y="588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147,162
144,857
44.69
60,524,149
59,242,326
1,195,682
26,659,819
31,614,682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71" name="楕円 70"/>
        <xdr:cNvSpPr/>
      </xdr:nvSpPr>
      <xdr:spPr>
        <a:xfrm>
          <a:off x="45847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33545</xdr:rowOff>
    </xdr:from>
    <xdr:ext cx="405111" cy="259045"/>
    <xdr:sp macro="" textlink="">
      <xdr:nvSpPr>
        <xdr:cNvPr id="72" name="【道路】&#10;有形固定資産減価償却率該当値テキスト"/>
        <xdr:cNvSpPr txBox="1"/>
      </xdr:nvSpPr>
      <xdr:spPr>
        <a:xfrm>
          <a:off x="4673600"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169418</xdr:rowOff>
    </xdr:from>
    <xdr:to>
      <xdr:col>20</xdr:col>
      <xdr:colOff>38100</xdr:colOff>
      <xdr:row>37</xdr:row>
      <xdr:rowOff>99568</xdr:rowOff>
    </xdr:to>
    <xdr:sp macro="" textlink="">
      <xdr:nvSpPr>
        <xdr:cNvPr id="73" name="楕円 72"/>
        <xdr:cNvSpPr/>
      </xdr:nvSpPr>
      <xdr:spPr>
        <a:xfrm>
          <a:off x="3746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37</xdr:row>
      <xdr:rowOff>105918</xdr:rowOff>
    </xdr:to>
    <xdr:cxnSp macro="">
      <xdr:nvCxnSpPr>
        <xdr:cNvPr id="74" name="直線コネクタ 73"/>
        <xdr:cNvCxnSpPr/>
      </xdr:nvCxnSpPr>
      <xdr:spPr>
        <a:xfrm>
          <a:off x="3797300" y="63924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112268</xdr:rowOff>
    </xdr:from>
    <xdr:to>
      <xdr:col>15</xdr:col>
      <xdr:colOff>101600</xdr:colOff>
      <xdr:row>37</xdr:row>
      <xdr:rowOff>42418</xdr:rowOff>
    </xdr:to>
    <xdr:sp macro="" textlink="">
      <xdr:nvSpPr>
        <xdr:cNvPr id="75" name="楕円 74"/>
        <xdr:cNvSpPr/>
      </xdr:nvSpPr>
      <xdr:spPr>
        <a:xfrm>
          <a:off x="2857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163068</xdr:rowOff>
    </xdr:from>
    <xdr:to>
      <xdr:col>19</xdr:col>
      <xdr:colOff>177800</xdr:colOff>
      <xdr:row>37</xdr:row>
      <xdr:rowOff>48768</xdr:rowOff>
    </xdr:to>
    <xdr:cxnSp macro="">
      <xdr:nvCxnSpPr>
        <xdr:cNvPr id="76" name="直線コネクタ 75"/>
        <xdr:cNvCxnSpPr/>
      </xdr:nvCxnSpPr>
      <xdr:spPr>
        <a:xfrm>
          <a:off x="2908300" y="63352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61976</xdr:rowOff>
    </xdr:from>
    <xdr:to>
      <xdr:col>10</xdr:col>
      <xdr:colOff>165100</xdr:colOff>
      <xdr:row>36</xdr:row>
      <xdr:rowOff>163576</xdr:rowOff>
    </xdr:to>
    <xdr:sp macro="" textlink="">
      <xdr:nvSpPr>
        <xdr:cNvPr id="77" name="楕円 76"/>
        <xdr:cNvSpPr/>
      </xdr:nvSpPr>
      <xdr:spPr>
        <a:xfrm>
          <a:off x="196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112776</xdr:rowOff>
    </xdr:from>
    <xdr:to>
      <xdr:col>15</xdr:col>
      <xdr:colOff>50800</xdr:colOff>
      <xdr:row>36</xdr:row>
      <xdr:rowOff>163068</xdr:rowOff>
    </xdr:to>
    <xdr:cxnSp macro="">
      <xdr:nvCxnSpPr>
        <xdr:cNvPr id="78" name="直線コネクタ 77"/>
        <xdr:cNvCxnSpPr/>
      </xdr:nvCxnSpPr>
      <xdr:spPr>
        <a:xfrm>
          <a:off x="2019300" y="62849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xdr:rowOff>
    </xdr:from>
    <xdr:to>
      <xdr:col>6</xdr:col>
      <xdr:colOff>38100</xdr:colOff>
      <xdr:row>36</xdr:row>
      <xdr:rowOff>104140</xdr:rowOff>
    </xdr:to>
    <xdr:sp macro="" textlink="">
      <xdr:nvSpPr>
        <xdr:cNvPr id="79" name="楕円 78"/>
        <xdr:cNvSpPr/>
      </xdr:nvSpPr>
      <xdr:spPr>
        <a:xfrm>
          <a:off x="107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53340</xdr:rowOff>
    </xdr:from>
    <xdr:to>
      <xdr:col>10</xdr:col>
      <xdr:colOff>114300</xdr:colOff>
      <xdr:row>36</xdr:row>
      <xdr:rowOff>112776</xdr:rowOff>
    </xdr:to>
    <xdr:cxnSp macro="">
      <xdr:nvCxnSpPr>
        <xdr:cNvPr id="80" name="直線コネクタ 79"/>
        <xdr:cNvCxnSpPr/>
      </xdr:nvCxnSpPr>
      <xdr:spPr>
        <a:xfrm>
          <a:off x="1130300" y="62255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90695</xdr:rowOff>
    </xdr:from>
    <xdr:ext cx="405111" cy="259045"/>
    <xdr:sp macro="" textlink="">
      <xdr:nvSpPr>
        <xdr:cNvPr id="85" name="n_1mainValue【道路】&#10;有形固定資産減価償却率"/>
        <xdr:cNvSpPr txBox="1"/>
      </xdr:nvSpPr>
      <xdr:spPr>
        <a:xfrm>
          <a:off x="35820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33545</xdr:rowOff>
    </xdr:from>
    <xdr:ext cx="405111" cy="259045"/>
    <xdr:sp macro="" textlink="">
      <xdr:nvSpPr>
        <xdr:cNvPr id="86" name="n_2mainValue【道路】&#10;有形固定資産減価償却率"/>
        <xdr:cNvSpPr txBox="1"/>
      </xdr:nvSpPr>
      <xdr:spPr>
        <a:xfrm>
          <a:off x="2705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8653</xdr:rowOff>
    </xdr:from>
    <xdr:ext cx="405111" cy="259045"/>
    <xdr:sp macro="" textlink="">
      <xdr:nvSpPr>
        <xdr:cNvPr id="87" name="n_3mainValue【道路】&#10;有形固定資産減価償却率"/>
        <xdr:cNvSpPr txBox="1"/>
      </xdr:nvSpPr>
      <xdr:spPr>
        <a:xfrm>
          <a:off x="18167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8" name="n_4mainValue【道路】&#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107620</xdr:rowOff>
    </xdr:from>
    <xdr:to>
      <xdr:col>55</xdr:col>
      <xdr:colOff>50800</xdr:colOff>
      <xdr:row>40</xdr:row>
      <xdr:rowOff>37770</xdr:rowOff>
    </xdr:to>
    <xdr:sp macro="" textlink="">
      <xdr:nvSpPr>
        <xdr:cNvPr id="128" name="楕円 127"/>
        <xdr:cNvSpPr/>
      </xdr:nvSpPr>
      <xdr:spPr>
        <a:xfrm>
          <a:off x="10426700" y="6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86047</xdr:rowOff>
    </xdr:from>
    <xdr:ext cx="469744" cy="259045"/>
    <xdr:sp macro="" textlink="">
      <xdr:nvSpPr>
        <xdr:cNvPr id="129" name="【道路】&#10;一人当たり延長該当値テキスト"/>
        <xdr:cNvSpPr txBox="1"/>
      </xdr:nvSpPr>
      <xdr:spPr>
        <a:xfrm>
          <a:off x="10515600" y="67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109068</xdr:rowOff>
    </xdr:from>
    <xdr:to>
      <xdr:col>50</xdr:col>
      <xdr:colOff>165100</xdr:colOff>
      <xdr:row>40</xdr:row>
      <xdr:rowOff>39218</xdr:rowOff>
    </xdr:to>
    <xdr:sp macro="" textlink="">
      <xdr:nvSpPr>
        <xdr:cNvPr id="130" name="楕円 129"/>
        <xdr:cNvSpPr/>
      </xdr:nvSpPr>
      <xdr:spPr>
        <a:xfrm>
          <a:off x="9588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158420</xdr:rowOff>
    </xdr:from>
    <xdr:to>
      <xdr:col>55</xdr:col>
      <xdr:colOff>0</xdr:colOff>
      <xdr:row>39</xdr:row>
      <xdr:rowOff>159868</xdr:rowOff>
    </xdr:to>
    <xdr:cxnSp macro="">
      <xdr:nvCxnSpPr>
        <xdr:cNvPr id="131" name="直線コネクタ 130"/>
        <xdr:cNvCxnSpPr/>
      </xdr:nvCxnSpPr>
      <xdr:spPr>
        <a:xfrm flipV="1">
          <a:off x="9639300" y="684497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110972</xdr:rowOff>
    </xdr:from>
    <xdr:to>
      <xdr:col>46</xdr:col>
      <xdr:colOff>38100</xdr:colOff>
      <xdr:row>40</xdr:row>
      <xdr:rowOff>41122</xdr:rowOff>
    </xdr:to>
    <xdr:sp macro="" textlink="">
      <xdr:nvSpPr>
        <xdr:cNvPr id="132" name="楕円 131"/>
        <xdr:cNvSpPr/>
      </xdr:nvSpPr>
      <xdr:spPr>
        <a:xfrm>
          <a:off x="8699500" y="67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159868</xdr:rowOff>
    </xdr:from>
    <xdr:to>
      <xdr:col>50</xdr:col>
      <xdr:colOff>114300</xdr:colOff>
      <xdr:row>39</xdr:row>
      <xdr:rowOff>161772</xdr:rowOff>
    </xdr:to>
    <xdr:cxnSp macro="">
      <xdr:nvCxnSpPr>
        <xdr:cNvPr id="133" name="直線コネクタ 132"/>
        <xdr:cNvCxnSpPr/>
      </xdr:nvCxnSpPr>
      <xdr:spPr>
        <a:xfrm flipV="1">
          <a:off x="8750300" y="684641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111811</xdr:rowOff>
    </xdr:from>
    <xdr:to>
      <xdr:col>41</xdr:col>
      <xdr:colOff>101600</xdr:colOff>
      <xdr:row>40</xdr:row>
      <xdr:rowOff>41961</xdr:rowOff>
    </xdr:to>
    <xdr:sp macro="" textlink="">
      <xdr:nvSpPr>
        <xdr:cNvPr id="134" name="楕円 133"/>
        <xdr:cNvSpPr/>
      </xdr:nvSpPr>
      <xdr:spPr>
        <a:xfrm>
          <a:off x="7810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161772</xdr:rowOff>
    </xdr:from>
    <xdr:to>
      <xdr:col>45</xdr:col>
      <xdr:colOff>177800</xdr:colOff>
      <xdr:row>39</xdr:row>
      <xdr:rowOff>162611</xdr:rowOff>
    </xdr:to>
    <xdr:cxnSp macro="">
      <xdr:nvCxnSpPr>
        <xdr:cNvPr id="135" name="直線コネクタ 134"/>
        <xdr:cNvCxnSpPr/>
      </xdr:nvCxnSpPr>
      <xdr:spPr>
        <a:xfrm flipV="1">
          <a:off x="7861300" y="6848322"/>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112268</xdr:rowOff>
    </xdr:from>
    <xdr:to>
      <xdr:col>36</xdr:col>
      <xdr:colOff>165100</xdr:colOff>
      <xdr:row>40</xdr:row>
      <xdr:rowOff>42418</xdr:rowOff>
    </xdr:to>
    <xdr:sp macro="" textlink="">
      <xdr:nvSpPr>
        <xdr:cNvPr id="136" name="楕円 135"/>
        <xdr:cNvSpPr/>
      </xdr:nvSpPr>
      <xdr:spPr>
        <a:xfrm>
          <a:off x="6921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162611</xdr:rowOff>
    </xdr:from>
    <xdr:to>
      <xdr:col>41</xdr:col>
      <xdr:colOff>50800</xdr:colOff>
      <xdr:row>39</xdr:row>
      <xdr:rowOff>163068</xdr:rowOff>
    </xdr:to>
    <xdr:cxnSp macro="">
      <xdr:nvCxnSpPr>
        <xdr:cNvPr id="137" name="直線コネクタ 136"/>
        <xdr:cNvCxnSpPr/>
      </xdr:nvCxnSpPr>
      <xdr:spPr>
        <a:xfrm flipV="1">
          <a:off x="6972300" y="684916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30345</xdr:rowOff>
    </xdr:from>
    <xdr:ext cx="469744" cy="259045"/>
    <xdr:sp macro="" textlink="">
      <xdr:nvSpPr>
        <xdr:cNvPr id="142" name="n_1mainValue【道路】&#10;一人当たり延長"/>
        <xdr:cNvSpPr txBox="1"/>
      </xdr:nvSpPr>
      <xdr:spPr>
        <a:xfrm>
          <a:off x="9391727" y="68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32249</xdr:rowOff>
    </xdr:from>
    <xdr:ext cx="469744" cy="259045"/>
    <xdr:sp macro="" textlink="">
      <xdr:nvSpPr>
        <xdr:cNvPr id="143" name="n_2mainValue【道路】&#10;一人当たり延長"/>
        <xdr:cNvSpPr txBox="1"/>
      </xdr:nvSpPr>
      <xdr:spPr>
        <a:xfrm>
          <a:off x="8515427" y="68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33088</xdr:rowOff>
    </xdr:from>
    <xdr:ext cx="469744" cy="259045"/>
    <xdr:sp macro="" textlink="">
      <xdr:nvSpPr>
        <xdr:cNvPr id="144" name="n_3mainValue【道路】&#10;一人当たり延長"/>
        <xdr:cNvSpPr txBox="1"/>
      </xdr:nvSpPr>
      <xdr:spPr>
        <a:xfrm>
          <a:off x="7626427" y="68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33545</xdr:rowOff>
    </xdr:from>
    <xdr:ext cx="469744" cy="259045"/>
    <xdr:sp macro="" textlink="">
      <xdr:nvSpPr>
        <xdr:cNvPr id="145" name="n_4mainValue【道路】&#10;一人当たり延長"/>
        <xdr:cNvSpPr txBox="1"/>
      </xdr:nvSpPr>
      <xdr:spPr>
        <a:xfrm>
          <a:off x="6737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169228</xdr:rowOff>
    </xdr:from>
    <xdr:to>
      <xdr:col>24</xdr:col>
      <xdr:colOff>114300</xdr:colOff>
      <xdr:row>58</xdr:row>
      <xdr:rowOff>99378</xdr:rowOff>
    </xdr:to>
    <xdr:sp macro="" textlink="">
      <xdr:nvSpPr>
        <xdr:cNvPr id="190" name="楕円 189"/>
        <xdr:cNvSpPr/>
      </xdr:nvSpPr>
      <xdr:spPr>
        <a:xfrm>
          <a:off x="4584700" y="99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20655</xdr:rowOff>
    </xdr:from>
    <xdr:ext cx="405111" cy="259045"/>
    <xdr:sp macro="" textlink="">
      <xdr:nvSpPr>
        <xdr:cNvPr id="191" name="【橋りょう・トンネル】&#10;有形固定資産減価償却率該当値テキスト"/>
        <xdr:cNvSpPr txBox="1"/>
      </xdr:nvSpPr>
      <xdr:spPr>
        <a:xfrm>
          <a:off x="4673600" y="979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92" name="楕円 191"/>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48578</xdr:rowOff>
    </xdr:to>
    <xdr:cxnSp macro="">
      <xdr:nvCxnSpPr>
        <xdr:cNvPr id="193" name="直線コネクタ 192"/>
        <xdr:cNvCxnSpPr/>
      </xdr:nvCxnSpPr>
      <xdr:spPr>
        <a:xfrm>
          <a:off x="3797300" y="9944100"/>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72072</xdr:rowOff>
    </xdr:from>
    <xdr:to>
      <xdr:col>15</xdr:col>
      <xdr:colOff>101600</xdr:colOff>
      <xdr:row>58</xdr:row>
      <xdr:rowOff>2222</xdr:rowOff>
    </xdr:to>
    <xdr:sp macro="" textlink="">
      <xdr:nvSpPr>
        <xdr:cNvPr id="194" name="楕円 193"/>
        <xdr:cNvSpPr/>
      </xdr:nvSpPr>
      <xdr:spPr>
        <a:xfrm>
          <a:off x="2857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122872</xdr:rowOff>
    </xdr:from>
    <xdr:to>
      <xdr:col>19</xdr:col>
      <xdr:colOff>177800</xdr:colOff>
      <xdr:row>58</xdr:row>
      <xdr:rowOff>0</xdr:rowOff>
    </xdr:to>
    <xdr:cxnSp macro="">
      <xdr:nvCxnSpPr>
        <xdr:cNvPr id="195" name="直線コネクタ 194"/>
        <xdr:cNvCxnSpPr/>
      </xdr:nvCxnSpPr>
      <xdr:spPr>
        <a:xfrm>
          <a:off x="2908300" y="989552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72072</xdr:rowOff>
    </xdr:from>
    <xdr:to>
      <xdr:col>10</xdr:col>
      <xdr:colOff>165100</xdr:colOff>
      <xdr:row>58</xdr:row>
      <xdr:rowOff>2222</xdr:rowOff>
    </xdr:to>
    <xdr:sp macro="" textlink="">
      <xdr:nvSpPr>
        <xdr:cNvPr id="196" name="楕円 195"/>
        <xdr:cNvSpPr/>
      </xdr:nvSpPr>
      <xdr:spPr>
        <a:xfrm>
          <a:off x="1968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122872</xdr:rowOff>
    </xdr:from>
    <xdr:to>
      <xdr:col>15</xdr:col>
      <xdr:colOff>50800</xdr:colOff>
      <xdr:row>57</xdr:row>
      <xdr:rowOff>122872</xdr:rowOff>
    </xdr:to>
    <xdr:cxnSp macro="">
      <xdr:nvCxnSpPr>
        <xdr:cNvPr id="197" name="直線コネクタ 196"/>
        <xdr:cNvCxnSpPr/>
      </xdr:nvCxnSpPr>
      <xdr:spPr>
        <a:xfrm>
          <a:off x="2019300" y="9895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23495</xdr:rowOff>
    </xdr:from>
    <xdr:to>
      <xdr:col>6</xdr:col>
      <xdr:colOff>38100</xdr:colOff>
      <xdr:row>57</xdr:row>
      <xdr:rowOff>125095</xdr:rowOff>
    </xdr:to>
    <xdr:sp macro="" textlink="">
      <xdr:nvSpPr>
        <xdr:cNvPr id="198" name="楕円 197"/>
        <xdr:cNvSpPr/>
      </xdr:nvSpPr>
      <xdr:spPr>
        <a:xfrm>
          <a:off x="107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74295</xdr:rowOff>
    </xdr:from>
    <xdr:to>
      <xdr:col>10</xdr:col>
      <xdr:colOff>114300</xdr:colOff>
      <xdr:row>57</xdr:row>
      <xdr:rowOff>122872</xdr:rowOff>
    </xdr:to>
    <xdr:cxnSp macro="">
      <xdr:nvCxnSpPr>
        <xdr:cNvPr id="199" name="直線コネクタ 198"/>
        <xdr:cNvCxnSpPr/>
      </xdr:nvCxnSpPr>
      <xdr:spPr>
        <a:xfrm>
          <a:off x="1130300" y="9846945"/>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204" name="n_1mainValue【橋りょう・トンネ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18749</xdr:rowOff>
    </xdr:from>
    <xdr:ext cx="405111" cy="259045"/>
    <xdr:sp macro="" textlink="">
      <xdr:nvSpPr>
        <xdr:cNvPr id="205" name="n_2mainValue【橋りょう・トンネル】&#10;有形固定資産減価償却率"/>
        <xdr:cNvSpPr txBox="1"/>
      </xdr:nvSpPr>
      <xdr:spPr>
        <a:xfrm>
          <a:off x="2705744" y="961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18749</xdr:rowOff>
    </xdr:from>
    <xdr:ext cx="405111" cy="259045"/>
    <xdr:sp macro="" textlink="">
      <xdr:nvSpPr>
        <xdr:cNvPr id="206" name="n_3mainValue【橋りょう・トンネル】&#10;有形固定資産減価償却率"/>
        <xdr:cNvSpPr txBox="1"/>
      </xdr:nvSpPr>
      <xdr:spPr>
        <a:xfrm>
          <a:off x="1816744" y="961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141622</xdr:rowOff>
    </xdr:from>
    <xdr:ext cx="405111" cy="259045"/>
    <xdr:sp macro="" textlink="">
      <xdr:nvSpPr>
        <xdr:cNvPr id="207" name="n_4mainValue【橋りょう・トンネル】&#10;有形固定資産減価償却率"/>
        <xdr:cNvSpPr txBox="1"/>
      </xdr:nvSpPr>
      <xdr:spPr>
        <a:xfrm>
          <a:off x="927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2898</xdr:rowOff>
    </xdr:from>
    <xdr:to>
      <xdr:col>55</xdr:col>
      <xdr:colOff>50800</xdr:colOff>
      <xdr:row>62</xdr:row>
      <xdr:rowOff>104498</xdr:rowOff>
    </xdr:to>
    <xdr:sp macro="" textlink="">
      <xdr:nvSpPr>
        <xdr:cNvPr id="247" name="楕円 246"/>
        <xdr:cNvSpPr/>
      </xdr:nvSpPr>
      <xdr:spPr>
        <a:xfrm>
          <a:off x="10426700" y="106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152775</xdr:rowOff>
    </xdr:from>
    <xdr:ext cx="534377" cy="259045"/>
    <xdr:sp macro="" textlink="">
      <xdr:nvSpPr>
        <xdr:cNvPr id="248" name="【橋りょう・トンネル】&#10;一人当たり有形固定資産（償却資産）額該当値テキスト"/>
        <xdr:cNvSpPr txBox="1"/>
      </xdr:nvSpPr>
      <xdr:spPr>
        <a:xfrm>
          <a:off x="10515600" y="106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4293</xdr:rowOff>
    </xdr:from>
    <xdr:to>
      <xdr:col>50</xdr:col>
      <xdr:colOff>165100</xdr:colOff>
      <xdr:row>62</xdr:row>
      <xdr:rowOff>105893</xdr:rowOff>
    </xdr:to>
    <xdr:sp macro="" textlink="">
      <xdr:nvSpPr>
        <xdr:cNvPr id="249" name="楕円 248"/>
        <xdr:cNvSpPr/>
      </xdr:nvSpPr>
      <xdr:spPr>
        <a:xfrm>
          <a:off x="9588500" y="106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53698</xdr:rowOff>
    </xdr:from>
    <xdr:to>
      <xdr:col>55</xdr:col>
      <xdr:colOff>0</xdr:colOff>
      <xdr:row>62</xdr:row>
      <xdr:rowOff>55093</xdr:rowOff>
    </xdr:to>
    <xdr:cxnSp macro="">
      <xdr:nvCxnSpPr>
        <xdr:cNvPr id="250" name="直線コネクタ 249"/>
        <xdr:cNvCxnSpPr/>
      </xdr:nvCxnSpPr>
      <xdr:spPr>
        <a:xfrm flipV="1">
          <a:off x="9639300" y="10683598"/>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6049</xdr:rowOff>
    </xdr:from>
    <xdr:to>
      <xdr:col>46</xdr:col>
      <xdr:colOff>38100</xdr:colOff>
      <xdr:row>62</xdr:row>
      <xdr:rowOff>107649</xdr:rowOff>
    </xdr:to>
    <xdr:sp macro="" textlink="">
      <xdr:nvSpPr>
        <xdr:cNvPr id="251" name="楕円 250"/>
        <xdr:cNvSpPr/>
      </xdr:nvSpPr>
      <xdr:spPr>
        <a:xfrm>
          <a:off x="8699500" y="106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55093</xdr:rowOff>
    </xdr:from>
    <xdr:to>
      <xdr:col>50</xdr:col>
      <xdr:colOff>114300</xdr:colOff>
      <xdr:row>62</xdr:row>
      <xdr:rowOff>56849</xdr:rowOff>
    </xdr:to>
    <xdr:cxnSp macro="">
      <xdr:nvCxnSpPr>
        <xdr:cNvPr id="252" name="直線コネクタ 251"/>
        <xdr:cNvCxnSpPr/>
      </xdr:nvCxnSpPr>
      <xdr:spPr>
        <a:xfrm flipV="1">
          <a:off x="8750300" y="10684993"/>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17601</xdr:rowOff>
    </xdr:from>
    <xdr:to>
      <xdr:col>41</xdr:col>
      <xdr:colOff>101600</xdr:colOff>
      <xdr:row>62</xdr:row>
      <xdr:rowOff>119201</xdr:rowOff>
    </xdr:to>
    <xdr:sp macro="" textlink="">
      <xdr:nvSpPr>
        <xdr:cNvPr id="253" name="楕円 252"/>
        <xdr:cNvSpPr/>
      </xdr:nvSpPr>
      <xdr:spPr>
        <a:xfrm>
          <a:off x="7810500" y="106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56849</xdr:rowOff>
    </xdr:from>
    <xdr:to>
      <xdr:col>45</xdr:col>
      <xdr:colOff>177800</xdr:colOff>
      <xdr:row>62</xdr:row>
      <xdr:rowOff>68401</xdr:rowOff>
    </xdr:to>
    <xdr:cxnSp macro="">
      <xdr:nvCxnSpPr>
        <xdr:cNvPr id="254" name="直線コネクタ 253"/>
        <xdr:cNvCxnSpPr/>
      </xdr:nvCxnSpPr>
      <xdr:spPr>
        <a:xfrm flipV="1">
          <a:off x="7861300" y="10686749"/>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18546</xdr:rowOff>
    </xdr:from>
    <xdr:to>
      <xdr:col>36</xdr:col>
      <xdr:colOff>165100</xdr:colOff>
      <xdr:row>62</xdr:row>
      <xdr:rowOff>120146</xdr:rowOff>
    </xdr:to>
    <xdr:sp macro="" textlink="">
      <xdr:nvSpPr>
        <xdr:cNvPr id="255" name="楕円 254"/>
        <xdr:cNvSpPr/>
      </xdr:nvSpPr>
      <xdr:spPr>
        <a:xfrm>
          <a:off x="6921500" y="106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68401</xdr:rowOff>
    </xdr:from>
    <xdr:to>
      <xdr:col>41</xdr:col>
      <xdr:colOff>50800</xdr:colOff>
      <xdr:row>62</xdr:row>
      <xdr:rowOff>69346</xdr:rowOff>
    </xdr:to>
    <xdr:cxnSp macro="">
      <xdr:nvCxnSpPr>
        <xdr:cNvPr id="256" name="直線コネクタ 255"/>
        <xdr:cNvCxnSpPr/>
      </xdr:nvCxnSpPr>
      <xdr:spPr>
        <a:xfrm flipV="1">
          <a:off x="6972300" y="10698301"/>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122420</xdr:rowOff>
    </xdr:from>
    <xdr:ext cx="534377" cy="259045"/>
    <xdr:sp macro="" textlink="">
      <xdr:nvSpPr>
        <xdr:cNvPr id="261" name="n_1mainValue【橋りょう・トンネル】&#10;一人当たり有形固定資産（償却資産）額"/>
        <xdr:cNvSpPr txBox="1"/>
      </xdr:nvSpPr>
      <xdr:spPr>
        <a:xfrm>
          <a:off x="9359411" y="104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124176</xdr:rowOff>
    </xdr:from>
    <xdr:ext cx="534377" cy="259045"/>
    <xdr:sp macro="" textlink="">
      <xdr:nvSpPr>
        <xdr:cNvPr id="262" name="n_2mainValue【橋りょう・トンネル】&#10;一人当たり有形固定資産（償却資産）額"/>
        <xdr:cNvSpPr txBox="1"/>
      </xdr:nvSpPr>
      <xdr:spPr>
        <a:xfrm>
          <a:off x="8483111" y="104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135728</xdr:rowOff>
    </xdr:from>
    <xdr:ext cx="534377" cy="259045"/>
    <xdr:sp macro="" textlink="">
      <xdr:nvSpPr>
        <xdr:cNvPr id="263" name="n_3mainValue【橋りょう・トンネル】&#10;一人当たり有形固定資産（償却資産）額"/>
        <xdr:cNvSpPr txBox="1"/>
      </xdr:nvSpPr>
      <xdr:spPr>
        <a:xfrm>
          <a:off x="7594111" y="104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111273</xdr:rowOff>
    </xdr:from>
    <xdr:ext cx="534377" cy="259045"/>
    <xdr:sp macro="" textlink="">
      <xdr:nvSpPr>
        <xdr:cNvPr id="264" name="n_4mainValue【橋りょう・トンネル】&#10;一人当たり有形固定資産（償却資産）額"/>
        <xdr:cNvSpPr txBox="1"/>
      </xdr:nvSpPr>
      <xdr:spPr>
        <a:xfrm>
          <a:off x="6705111" y="107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5" name="楕円 304"/>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6" name="【公営住宅】&#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307" name="楕円 306"/>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5714</xdr:rowOff>
    </xdr:to>
    <xdr:cxnSp macro="">
      <xdr:nvCxnSpPr>
        <xdr:cNvPr id="308" name="直線コネクタ 307"/>
        <xdr:cNvCxnSpPr/>
      </xdr:nvCxnSpPr>
      <xdr:spPr>
        <a:xfrm>
          <a:off x="3797300" y="143751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9" name="楕円 308"/>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144780</xdr:rowOff>
    </xdr:to>
    <xdr:cxnSp macro="">
      <xdr:nvCxnSpPr>
        <xdr:cNvPr id="310" name="直線コネクタ 309"/>
        <xdr:cNvCxnSpPr/>
      </xdr:nvCxnSpPr>
      <xdr:spPr>
        <a:xfrm>
          <a:off x="2908300" y="14340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11" name="楕円 310"/>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110489</xdr:rowOff>
    </xdr:to>
    <xdr:cxnSp macro="">
      <xdr:nvCxnSpPr>
        <xdr:cNvPr id="312" name="直線コネクタ 311"/>
        <xdr:cNvCxnSpPr/>
      </xdr:nvCxnSpPr>
      <xdr:spPr>
        <a:xfrm>
          <a:off x="2019300" y="14306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xdr:rowOff>
    </xdr:from>
    <xdr:to>
      <xdr:col>6</xdr:col>
      <xdr:colOff>38100</xdr:colOff>
      <xdr:row>83</xdr:row>
      <xdr:rowOff>109855</xdr:rowOff>
    </xdr:to>
    <xdr:sp macro="" textlink="">
      <xdr:nvSpPr>
        <xdr:cNvPr id="313" name="楕円 312"/>
        <xdr:cNvSpPr/>
      </xdr:nvSpPr>
      <xdr:spPr>
        <a:xfrm>
          <a:off x="1079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59055</xdr:rowOff>
    </xdr:from>
    <xdr:to>
      <xdr:col>10</xdr:col>
      <xdr:colOff>114300</xdr:colOff>
      <xdr:row>83</xdr:row>
      <xdr:rowOff>76200</xdr:rowOff>
    </xdr:to>
    <xdr:cxnSp macro="">
      <xdr:nvCxnSpPr>
        <xdr:cNvPr id="314" name="直線コネクタ 313"/>
        <xdr:cNvCxnSpPr/>
      </xdr:nvCxnSpPr>
      <xdr:spPr>
        <a:xfrm>
          <a:off x="1130300" y="142894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19" name="n_1mainValue【公営住宅】&#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20" name="n_2mainValue【公営住宅】&#10;有形固定資産減価償却率"/>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21" name="n_3mainValue【公営住宅】&#10;有形固定資産減価償却率"/>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100982</xdr:rowOff>
    </xdr:from>
    <xdr:ext cx="405111" cy="259045"/>
    <xdr:sp macro="" textlink="">
      <xdr:nvSpPr>
        <xdr:cNvPr id="322" name="n_4mainValue【公営住宅】&#10;有形固定資産減価償却率"/>
        <xdr:cNvSpPr txBox="1"/>
      </xdr:nvSpPr>
      <xdr:spPr>
        <a:xfrm>
          <a:off x="927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136461</xdr:rowOff>
    </xdr:from>
    <xdr:to>
      <xdr:col>55</xdr:col>
      <xdr:colOff>50800</xdr:colOff>
      <xdr:row>85</xdr:row>
      <xdr:rowOff>66611</xdr:rowOff>
    </xdr:to>
    <xdr:sp macro="" textlink="">
      <xdr:nvSpPr>
        <xdr:cNvPr id="358" name="楕円 357"/>
        <xdr:cNvSpPr/>
      </xdr:nvSpPr>
      <xdr:spPr>
        <a:xfrm>
          <a:off x="104267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51388</xdr:rowOff>
    </xdr:from>
    <xdr:ext cx="469744" cy="259045"/>
    <xdr:sp macro="" textlink="">
      <xdr:nvSpPr>
        <xdr:cNvPr id="359" name="【公営住宅】&#10;一人当たり面積該当値テキスト"/>
        <xdr:cNvSpPr txBox="1"/>
      </xdr:nvSpPr>
      <xdr:spPr>
        <a:xfrm>
          <a:off x="10515600" y="1445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137033</xdr:rowOff>
    </xdr:from>
    <xdr:to>
      <xdr:col>50</xdr:col>
      <xdr:colOff>165100</xdr:colOff>
      <xdr:row>85</xdr:row>
      <xdr:rowOff>67183</xdr:rowOff>
    </xdr:to>
    <xdr:sp macro="" textlink="">
      <xdr:nvSpPr>
        <xdr:cNvPr id="360" name="楕円 359"/>
        <xdr:cNvSpPr/>
      </xdr:nvSpPr>
      <xdr:spPr>
        <a:xfrm>
          <a:off x="9588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xdr:rowOff>
    </xdr:from>
    <xdr:to>
      <xdr:col>55</xdr:col>
      <xdr:colOff>0</xdr:colOff>
      <xdr:row>85</xdr:row>
      <xdr:rowOff>16383</xdr:rowOff>
    </xdr:to>
    <xdr:cxnSp macro="">
      <xdr:nvCxnSpPr>
        <xdr:cNvPr id="361" name="直線コネクタ 360"/>
        <xdr:cNvCxnSpPr/>
      </xdr:nvCxnSpPr>
      <xdr:spPr>
        <a:xfrm flipV="1">
          <a:off x="9639300" y="1458906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136461</xdr:rowOff>
    </xdr:from>
    <xdr:to>
      <xdr:col>46</xdr:col>
      <xdr:colOff>38100</xdr:colOff>
      <xdr:row>85</xdr:row>
      <xdr:rowOff>66611</xdr:rowOff>
    </xdr:to>
    <xdr:sp macro="" textlink="">
      <xdr:nvSpPr>
        <xdr:cNvPr id="362" name="楕円 361"/>
        <xdr:cNvSpPr/>
      </xdr:nvSpPr>
      <xdr:spPr>
        <a:xfrm>
          <a:off x="8699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16383</xdr:rowOff>
    </xdr:to>
    <xdr:cxnSp macro="">
      <xdr:nvCxnSpPr>
        <xdr:cNvPr id="363" name="直線コネクタ 362"/>
        <xdr:cNvCxnSpPr/>
      </xdr:nvCxnSpPr>
      <xdr:spPr>
        <a:xfrm>
          <a:off x="8750300" y="145890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135319</xdr:rowOff>
    </xdr:from>
    <xdr:to>
      <xdr:col>41</xdr:col>
      <xdr:colOff>101600</xdr:colOff>
      <xdr:row>85</xdr:row>
      <xdr:rowOff>65469</xdr:rowOff>
    </xdr:to>
    <xdr:sp macro="" textlink="">
      <xdr:nvSpPr>
        <xdr:cNvPr id="364" name="楕円 363"/>
        <xdr:cNvSpPr/>
      </xdr:nvSpPr>
      <xdr:spPr>
        <a:xfrm>
          <a:off x="7810500" y="145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14669</xdr:rowOff>
    </xdr:from>
    <xdr:to>
      <xdr:col>45</xdr:col>
      <xdr:colOff>177800</xdr:colOff>
      <xdr:row>85</xdr:row>
      <xdr:rowOff>15811</xdr:rowOff>
    </xdr:to>
    <xdr:cxnSp macro="">
      <xdr:nvCxnSpPr>
        <xdr:cNvPr id="365" name="直線コネクタ 364"/>
        <xdr:cNvCxnSpPr/>
      </xdr:nvCxnSpPr>
      <xdr:spPr>
        <a:xfrm>
          <a:off x="7861300" y="145879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134747</xdr:rowOff>
    </xdr:from>
    <xdr:to>
      <xdr:col>36</xdr:col>
      <xdr:colOff>165100</xdr:colOff>
      <xdr:row>85</xdr:row>
      <xdr:rowOff>64897</xdr:rowOff>
    </xdr:to>
    <xdr:sp macro="" textlink="">
      <xdr:nvSpPr>
        <xdr:cNvPr id="366" name="楕円 365"/>
        <xdr:cNvSpPr/>
      </xdr:nvSpPr>
      <xdr:spPr>
        <a:xfrm>
          <a:off x="6921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xdr:rowOff>
    </xdr:from>
    <xdr:to>
      <xdr:col>41</xdr:col>
      <xdr:colOff>50800</xdr:colOff>
      <xdr:row>85</xdr:row>
      <xdr:rowOff>14669</xdr:rowOff>
    </xdr:to>
    <xdr:cxnSp macro="">
      <xdr:nvCxnSpPr>
        <xdr:cNvPr id="367" name="直線コネクタ 366"/>
        <xdr:cNvCxnSpPr/>
      </xdr:nvCxnSpPr>
      <xdr:spPr>
        <a:xfrm>
          <a:off x="6972300" y="145873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58310</xdr:rowOff>
    </xdr:from>
    <xdr:ext cx="469744" cy="259045"/>
    <xdr:sp macro="" textlink="">
      <xdr:nvSpPr>
        <xdr:cNvPr id="372" name="n_1mainValue【公営住宅】&#10;一人当たり面積"/>
        <xdr:cNvSpPr txBox="1"/>
      </xdr:nvSpPr>
      <xdr:spPr>
        <a:xfrm>
          <a:off x="93917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57738</xdr:rowOff>
    </xdr:from>
    <xdr:ext cx="469744" cy="259045"/>
    <xdr:sp macro="" textlink="">
      <xdr:nvSpPr>
        <xdr:cNvPr id="373" name="n_2mainValue【公営住宅】&#10;一人当たり面積"/>
        <xdr:cNvSpPr txBox="1"/>
      </xdr:nvSpPr>
      <xdr:spPr>
        <a:xfrm>
          <a:off x="85154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56596</xdr:rowOff>
    </xdr:from>
    <xdr:ext cx="469744" cy="259045"/>
    <xdr:sp macro="" textlink="">
      <xdr:nvSpPr>
        <xdr:cNvPr id="374" name="n_3mainValue【公営住宅】&#10;一人当たり面積"/>
        <xdr:cNvSpPr txBox="1"/>
      </xdr:nvSpPr>
      <xdr:spPr>
        <a:xfrm>
          <a:off x="7626427" y="1462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56024</xdr:rowOff>
    </xdr:from>
    <xdr:ext cx="469744" cy="259045"/>
    <xdr:sp macro="" textlink="">
      <xdr:nvSpPr>
        <xdr:cNvPr id="375" name="n_4mainValue【公営住宅】&#10;一人当たり面積"/>
        <xdr:cNvSpPr txBox="1"/>
      </xdr:nvSpPr>
      <xdr:spPr>
        <a:xfrm>
          <a:off x="67374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32" name="楕円 431"/>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33" name="【認定こども園・幼稚園・保育所】&#10;有形固定資産減価償却率該当値テキスト"/>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34" name="楕円 433"/>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129540</xdr:rowOff>
    </xdr:to>
    <xdr:cxnSp macro="">
      <xdr:nvCxnSpPr>
        <xdr:cNvPr id="435" name="直線コネクタ 434"/>
        <xdr:cNvCxnSpPr/>
      </xdr:nvCxnSpPr>
      <xdr:spPr>
        <a:xfrm>
          <a:off x="15481300" y="6637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436" name="楕円 435"/>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121920</xdr:rowOff>
    </xdr:to>
    <xdr:cxnSp macro="">
      <xdr:nvCxnSpPr>
        <xdr:cNvPr id="437" name="直線コネクタ 436"/>
        <xdr:cNvCxnSpPr/>
      </xdr:nvCxnSpPr>
      <xdr:spPr>
        <a:xfrm>
          <a:off x="14592300" y="66160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38" name="楕円 437"/>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89535</xdr:rowOff>
    </xdr:from>
    <xdr:to>
      <xdr:col>76</xdr:col>
      <xdr:colOff>114300</xdr:colOff>
      <xdr:row>38</xdr:row>
      <xdr:rowOff>100965</xdr:rowOff>
    </xdr:to>
    <xdr:cxnSp macro="">
      <xdr:nvCxnSpPr>
        <xdr:cNvPr id="439" name="直線コネクタ 438"/>
        <xdr:cNvCxnSpPr/>
      </xdr:nvCxnSpPr>
      <xdr:spPr>
        <a:xfrm>
          <a:off x="13703300" y="66046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440" name="楕円 439"/>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89535</xdr:rowOff>
    </xdr:to>
    <xdr:cxnSp macro="">
      <xdr:nvCxnSpPr>
        <xdr:cNvPr id="441" name="直線コネクタ 440"/>
        <xdr:cNvCxnSpPr/>
      </xdr:nvCxnSpPr>
      <xdr:spPr>
        <a:xfrm>
          <a:off x="12814300" y="65798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46"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447" name="n_2mainValue【認定こども園・幼稚園・保育所】&#10;有形固定資産減価償却率"/>
        <xdr:cNvSpPr txBox="1"/>
      </xdr:nvSpPr>
      <xdr:spPr>
        <a:xfrm>
          <a:off x="14389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131462</xdr:rowOff>
    </xdr:from>
    <xdr:ext cx="405111" cy="259045"/>
    <xdr:sp macro="" textlink="">
      <xdr:nvSpPr>
        <xdr:cNvPr id="448" name="n_3mainValue【認定こども園・幼稚園・保育所】&#10;有形固定資産減価償却率"/>
        <xdr:cNvSpPr txBox="1"/>
      </xdr:nvSpPr>
      <xdr:spPr>
        <a:xfrm>
          <a:off x="13500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49" name="n_4mainValue【認定こども園・幼稚園・保育所】&#10;有形固定資産減価償却率"/>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9" name="楕円 488"/>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0"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1" name="楕円 490"/>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30480</xdr:rowOff>
    </xdr:to>
    <xdr:cxnSp macro="">
      <xdr:nvCxnSpPr>
        <xdr:cNvPr id="492" name="直線コネクタ 491"/>
        <xdr:cNvCxnSpPr/>
      </xdr:nvCxnSpPr>
      <xdr:spPr>
        <a:xfrm>
          <a:off x="21323300" y="6873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3" name="楕円 492"/>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94" name="直線コネクタ 493"/>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143510</xdr:rowOff>
    </xdr:from>
    <xdr:to>
      <xdr:col>102</xdr:col>
      <xdr:colOff>165100</xdr:colOff>
      <xdr:row>40</xdr:row>
      <xdr:rowOff>73660</xdr:rowOff>
    </xdr:to>
    <xdr:sp macro="" textlink="">
      <xdr:nvSpPr>
        <xdr:cNvPr id="495" name="楕円 494"/>
        <xdr:cNvSpPr/>
      </xdr:nvSpPr>
      <xdr:spPr>
        <a:xfrm>
          <a:off x="19494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22860</xdr:rowOff>
    </xdr:to>
    <xdr:cxnSp macro="">
      <xdr:nvCxnSpPr>
        <xdr:cNvPr id="496" name="直線コネクタ 495"/>
        <xdr:cNvCxnSpPr/>
      </xdr:nvCxnSpPr>
      <xdr:spPr>
        <a:xfrm flipV="1">
          <a:off x="19545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7" name="楕円 496"/>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30480</xdr:rowOff>
    </xdr:to>
    <xdr:cxnSp macro="">
      <xdr:nvCxnSpPr>
        <xdr:cNvPr id="498" name="直線コネクタ 497"/>
        <xdr:cNvCxnSpPr/>
      </xdr:nvCxnSpPr>
      <xdr:spPr>
        <a:xfrm flipV="1">
          <a:off x="18656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3"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4"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64787</xdr:rowOff>
    </xdr:from>
    <xdr:ext cx="469744" cy="259045"/>
    <xdr:sp macro="" textlink="">
      <xdr:nvSpPr>
        <xdr:cNvPr id="505" name="n_3mainValue【認定こども園・幼稚園・保育所】&#10;一人当たり面積"/>
        <xdr:cNvSpPr txBox="1"/>
      </xdr:nvSpPr>
      <xdr:spPr>
        <a:xfrm>
          <a:off x="19310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6"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547" name="楕円 546"/>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548" name="【学校施設】&#10;有形固定資産減価償却率該当値テキスト"/>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549" name="楕円 548"/>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118110</xdr:rowOff>
    </xdr:to>
    <xdr:cxnSp macro="">
      <xdr:nvCxnSpPr>
        <xdr:cNvPr id="550" name="直線コネクタ 549"/>
        <xdr:cNvCxnSpPr/>
      </xdr:nvCxnSpPr>
      <xdr:spPr>
        <a:xfrm>
          <a:off x="15481300" y="105346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51" name="楕円 550"/>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76200</xdr:rowOff>
    </xdr:to>
    <xdr:cxnSp macro="">
      <xdr:nvCxnSpPr>
        <xdr:cNvPr id="552" name="直線コネクタ 551"/>
        <xdr:cNvCxnSpPr/>
      </xdr:nvCxnSpPr>
      <xdr:spPr>
        <a:xfrm>
          <a:off x="14592300" y="10507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21590</xdr:rowOff>
    </xdr:from>
    <xdr:to>
      <xdr:col>72</xdr:col>
      <xdr:colOff>38100</xdr:colOff>
      <xdr:row>61</xdr:row>
      <xdr:rowOff>123190</xdr:rowOff>
    </xdr:to>
    <xdr:sp macro="" textlink="">
      <xdr:nvSpPr>
        <xdr:cNvPr id="553" name="楕円 552"/>
        <xdr:cNvSpPr/>
      </xdr:nvSpPr>
      <xdr:spPr>
        <a:xfrm>
          <a:off x="1365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72390</xdr:rowOff>
    </xdr:to>
    <xdr:cxnSp macro="">
      <xdr:nvCxnSpPr>
        <xdr:cNvPr id="554" name="直線コネクタ 553"/>
        <xdr:cNvCxnSpPr/>
      </xdr:nvCxnSpPr>
      <xdr:spPr>
        <a:xfrm flipV="1">
          <a:off x="13703300" y="10507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555" name="楕円 554"/>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72390</xdr:rowOff>
    </xdr:to>
    <xdr:cxnSp macro="">
      <xdr:nvCxnSpPr>
        <xdr:cNvPr id="556" name="直線コネクタ 555"/>
        <xdr:cNvCxnSpPr/>
      </xdr:nvCxnSpPr>
      <xdr:spPr>
        <a:xfrm>
          <a:off x="12814300" y="10462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561" name="n_1mainValue【学校施設】&#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62" name="n_2main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114317</xdr:rowOff>
    </xdr:from>
    <xdr:ext cx="405111" cy="259045"/>
    <xdr:sp macro="" textlink="">
      <xdr:nvSpPr>
        <xdr:cNvPr id="563" name="n_3mainValue【学校施設】&#10;有形固定資産減価償却率"/>
        <xdr:cNvSpPr txBox="1"/>
      </xdr:nvSpPr>
      <xdr:spPr>
        <a:xfrm>
          <a:off x="13500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564" name="n_4mainValue【学校施設】&#10;有形固定資産減価償却率"/>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83094</xdr:rowOff>
    </xdr:from>
    <xdr:to>
      <xdr:col>116</xdr:col>
      <xdr:colOff>114300</xdr:colOff>
      <xdr:row>61</xdr:row>
      <xdr:rowOff>13244</xdr:rowOff>
    </xdr:to>
    <xdr:sp macro="" textlink="">
      <xdr:nvSpPr>
        <xdr:cNvPr id="607" name="楕円 606"/>
        <xdr:cNvSpPr/>
      </xdr:nvSpPr>
      <xdr:spPr>
        <a:xfrm>
          <a:off x="22110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61521</xdr:rowOff>
    </xdr:from>
    <xdr:ext cx="469744" cy="259045"/>
    <xdr:sp macro="" textlink="">
      <xdr:nvSpPr>
        <xdr:cNvPr id="608" name="【学校施設】&#10;一人当たり面積該当値テキスト"/>
        <xdr:cNvSpPr txBox="1"/>
      </xdr:nvSpPr>
      <xdr:spPr>
        <a:xfrm>
          <a:off x="22199600" y="1034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87449</xdr:rowOff>
    </xdr:from>
    <xdr:to>
      <xdr:col>112</xdr:col>
      <xdr:colOff>38100</xdr:colOff>
      <xdr:row>61</xdr:row>
      <xdr:rowOff>17599</xdr:rowOff>
    </xdr:to>
    <xdr:sp macro="" textlink="">
      <xdr:nvSpPr>
        <xdr:cNvPr id="609" name="楕円 608"/>
        <xdr:cNvSpPr/>
      </xdr:nvSpPr>
      <xdr:spPr>
        <a:xfrm>
          <a:off x="21272500" y="103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133894</xdr:rowOff>
    </xdr:from>
    <xdr:to>
      <xdr:col>116</xdr:col>
      <xdr:colOff>63500</xdr:colOff>
      <xdr:row>60</xdr:row>
      <xdr:rowOff>138249</xdr:rowOff>
    </xdr:to>
    <xdr:cxnSp macro="">
      <xdr:nvCxnSpPr>
        <xdr:cNvPr id="610" name="直線コネクタ 609"/>
        <xdr:cNvCxnSpPr/>
      </xdr:nvCxnSpPr>
      <xdr:spPr>
        <a:xfrm flipV="1">
          <a:off x="21323300" y="1042089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92891</xdr:rowOff>
    </xdr:from>
    <xdr:to>
      <xdr:col>107</xdr:col>
      <xdr:colOff>101600</xdr:colOff>
      <xdr:row>61</xdr:row>
      <xdr:rowOff>23041</xdr:rowOff>
    </xdr:to>
    <xdr:sp macro="" textlink="">
      <xdr:nvSpPr>
        <xdr:cNvPr id="611" name="楕円 610"/>
        <xdr:cNvSpPr/>
      </xdr:nvSpPr>
      <xdr:spPr>
        <a:xfrm>
          <a:off x="2038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138249</xdr:rowOff>
    </xdr:from>
    <xdr:to>
      <xdr:col>111</xdr:col>
      <xdr:colOff>177800</xdr:colOff>
      <xdr:row>60</xdr:row>
      <xdr:rowOff>143691</xdr:rowOff>
    </xdr:to>
    <xdr:cxnSp macro="">
      <xdr:nvCxnSpPr>
        <xdr:cNvPr id="612" name="直線コネクタ 611"/>
        <xdr:cNvCxnSpPr/>
      </xdr:nvCxnSpPr>
      <xdr:spPr>
        <a:xfrm flipV="1">
          <a:off x="20434300" y="1042524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93980</xdr:rowOff>
    </xdr:from>
    <xdr:to>
      <xdr:col>102</xdr:col>
      <xdr:colOff>165100</xdr:colOff>
      <xdr:row>61</xdr:row>
      <xdr:rowOff>24130</xdr:rowOff>
    </xdr:to>
    <xdr:sp macro="" textlink="">
      <xdr:nvSpPr>
        <xdr:cNvPr id="613" name="楕円 612"/>
        <xdr:cNvSpPr/>
      </xdr:nvSpPr>
      <xdr:spPr>
        <a:xfrm>
          <a:off x="19494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143691</xdr:rowOff>
    </xdr:from>
    <xdr:to>
      <xdr:col>107</xdr:col>
      <xdr:colOff>50800</xdr:colOff>
      <xdr:row>60</xdr:row>
      <xdr:rowOff>144780</xdr:rowOff>
    </xdr:to>
    <xdr:cxnSp macro="">
      <xdr:nvCxnSpPr>
        <xdr:cNvPr id="614" name="直線コネクタ 613"/>
        <xdr:cNvCxnSpPr/>
      </xdr:nvCxnSpPr>
      <xdr:spPr>
        <a:xfrm flipV="1">
          <a:off x="19545300" y="1043069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99423</xdr:rowOff>
    </xdr:from>
    <xdr:to>
      <xdr:col>98</xdr:col>
      <xdr:colOff>38100</xdr:colOff>
      <xdr:row>61</xdr:row>
      <xdr:rowOff>29573</xdr:rowOff>
    </xdr:to>
    <xdr:sp macro="" textlink="">
      <xdr:nvSpPr>
        <xdr:cNvPr id="615" name="楕円 614"/>
        <xdr:cNvSpPr/>
      </xdr:nvSpPr>
      <xdr:spPr>
        <a:xfrm>
          <a:off x="18605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144780</xdr:rowOff>
    </xdr:from>
    <xdr:to>
      <xdr:col>102</xdr:col>
      <xdr:colOff>114300</xdr:colOff>
      <xdr:row>60</xdr:row>
      <xdr:rowOff>150223</xdr:rowOff>
    </xdr:to>
    <xdr:cxnSp macro="">
      <xdr:nvCxnSpPr>
        <xdr:cNvPr id="616" name="直線コネクタ 615"/>
        <xdr:cNvCxnSpPr/>
      </xdr:nvCxnSpPr>
      <xdr:spPr>
        <a:xfrm flipV="1">
          <a:off x="18656300" y="104317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8726</xdr:rowOff>
    </xdr:from>
    <xdr:ext cx="469744" cy="259045"/>
    <xdr:sp macro="" textlink="">
      <xdr:nvSpPr>
        <xdr:cNvPr id="621" name="n_1mainValue【学校施設】&#10;一人当たり面積"/>
        <xdr:cNvSpPr txBox="1"/>
      </xdr:nvSpPr>
      <xdr:spPr>
        <a:xfrm>
          <a:off x="21075727" y="104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14168</xdr:rowOff>
    </xdr:from>
    <xdr:ext cx="469744" cy="259045"/>
    <xdr:sp macro="" textlink="">
      <xdr:nvSpPr>
        <xdr:cNvPr id="622" name="n_2mainValue【学校施設】&#10;一人当たり面積"/>
        <xdr:cNvSpPr txBox="1"/>
      </xdr:nvSpPr>
      <xdr:spPr>
        <a:xfrm>
          <a:off x="201994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15257</xdr:rowOff>
    </xdr:from>
    <xdr:ext cx="469744" cy="259045"/>
    <xdr:sp macro="" textlink="">
      <xdr:nvSpPr>
        <xdr:cNvPr id="623" name="n_3mainValue【学校施設】&#10;一人当たり面積"/>
        <xdr:cNvSpPr txBox="1"/>
      </xdr:nvSpPr>
      <xdr:spPr>
        <a:xfrm>
          <a:off x="193104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20700</xdr:rowOff>
    </xdr:from>
    <xdr:ext cx="469744" cy="259045"/>
    <xdr:sp macro="" textlink="">
      <xdr:nvSpPr>
        <xdr:cNvPr id="624" name="n_4mainValue【学校施設】&#10;一人当たり面積"/>
        <xdr:cNvSpPr txBox="1"/>
      </xdr:nvSpPr>
      <xdr:spPr>
        <a:xfrm>
          <a:off x="18421427" y="1047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54"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65" name="楕円 664"/>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666" name="【児童館】&#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667" name="楕円 666"/>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81</xdr:row>
      <xdr:rowOff>156211</xdr:rowOff>
    </xdr:to>
    <xdr:cxnSp macro="">
      <xdr:nvCxnSpPr>
        <xdr:cNvPr id="668" name="直線コネクタ 667"/>
        <xdr:cNvCxnSpPr/>
      </xdr:nvCxnSpPr>
      <xdr:spPr>
        <a:xfrm>
          <a:off x="15481300" y="14020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48261</xdr:rowOff>
    </xdr:from>
    <xdr:to>
      <xdr:col>76</xdr:col>
      <xdr:colOff>165100</xdr:colOff>
      <xdr:row>81</xdr:row>
      <xdr:rowOff>149861</xdr:rowOff>
    </xdr:to>
    <xdr:sp macro="" textlink="">
      <xdr:nvSpPr>
        <xdr:cNvPr id="669" name="楕円 668"/>
        <xdr:cNvSpPr/>
      </xdr:nvSpPr>
      <xdr:spPr>
        <a:xfrm>
          <a:off x="14541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99061</xdr:rowOff>
    </xdr:from>
    <xdr:to>
      <xdr:col>81</xdr:col>
      <xdr:colOff>50800</xdr:colOff>
      <xdr:row>81</xdr:row>
      <xdr:rowOff>133350</xdr:rowOff>
    </xdr:to>
    <xdr:cxnSp macro="">
      <xdr:nvCxnSpPr>
        <xdr:cNvPr id="670" name="直線コネクタ 669"/>
        <xdr:cNvCxnSpPr/>
      </xdr:nvCxnSpPr>
      <xdr:spPr>
        <a:xfrm>
          <a:off x="14592300" y="13986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671" name="楕円 670"/>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99061</xdr:rowOff>
    </xdr:to>
    <xdr:cxnSp macro="">
      <xdr:nvCxnSpPr>
        <xdr:cNvPr id="672" name="直線コネクタ 671"/>
        <xdr:cNvCxnSpPr/>
      </xdr:nvCxnSpPr>
      <xdr:spPr>
        <a:xfrm>
          <a:off x="13703300" y="13971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126364</xdr:rowOff>
    </xdr:from>
    <xdr:to>
      <xdr:col>67</xdr:col>
      <xdr:colOff>101600</xdr:colOff>
      <xdr:row>82</xdr:row>
      <xdr:rowOff>56514</xdr:rowOff>
    </xdr:to>
    <xdr:sp macro="" textlink="">
      <xdr:nvSpPr>
        <xdr:cNvPr id="673" name="楕円 672"/>
        <xdr:cNvSpPr/>
      </xdr:nvSpPr>
      <xdr:spPr>
        <a:xfrm>
          <a:off x="12763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83820</xdr:rowOff>
    </xdr:from>
    <xdr:to>
      <xdr:col>71</xdr:col>
      <xdr:colOff>177800</xdr:colOff>
      <xdr:row>82</xdr:row>
      <xdr:rowOff>5714</xdr:rowOff>
    </xdr:to>
    <xdr:cxnSp macro="">
      <xdr:nvCxnSpPr>
        <xdr:cNvPr id="674" name="直線コネクタ 673"/>
        <xdr:cNvCxnSpPr/>
      </xdr:nvCxnSpPr>
      <xdr:spPr>
        <a:xfrm flipV="1">
          <a:off x="12814300" y="1397127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675" name="n_1aveValue【児童館】&#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29227</xdr:rowOff>
    </xdr:from>
    <xdr:ext cx="405111" cy="259045"/>
    <xdr:sp macro="" textlink="">
      <xdr:nvSpPr>
        <xdr:cNvPr id="679" name="n_1main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140988</xdr:rowOff>
    </xdr:from>
    <xdr:ext cx="405111" cy="259045"/>
    <xdr:sp macro="" textlink="">
      <xdr:nvSpPr>
        <xdr:cNvPr id="680" name="n_2mainValue【児童館】&#10;有形固定資産減価償却率"/>
        <xdr:cNvSpPr txBox="1"/>
      </xdr:nvSpPr>
      <xdr:spPr>
        <a:xfrm>
          <a:off x="14389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125747</xdr:rowOff>
    </xdr:from>
    <xdr:ext cx="405111" cy="259045"/>
    <xdr:sp macro="" textlink="">
      <xdr:nvSpPr>
        <xdr:cNvPr id="681" name="n_3mainValue【児童館】&#10;有形固定資産減価償却率"/>
        <xdr:cNvSpPr txBox="1"/>
      </xdr:nvSpPr>
      <xdr:spPr>
        <a:xfrm>
          <a:off x="13500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47641</xdr:rowOff>
    </xdr:from>
    <xdr:ext cx="405111" cy="259045"/>
    <xdr:sp macro="" textlink="">
      <xdr:nvSpPr>
        <xdr:cNvPr id="682" name="n_4mainValue【児童館】&#10;有形固定資産減価償却率"/>
        <xdr:cNvSpPr txBox="1"/>
      </xdr:nvSpPr>
      <xdr:spPr>
        <a:xfrm>
          <a:off x="12611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13"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24" name="楕円 723"/>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725"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726" name="楕円 725"/>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5443</xdr:rowOff>
    </xdr:to>
    <xdr:cxnSp macro="">
      <xdr:nvCxnSpPr>
        <xdr:cNvPr id="727" name="直線コネクタ 726"/>
        <xdr:cNvCxnSpPr/>
      </xdr:nvCxnSpPr>
      <xdr:spPr>
        <a:xfrm>
          <a:off x="21323300" y="1406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126093</xdr:rowOff>
    </xdr:from>
    <xdr:to>
      <xdr:col>107</xdr:col>
      <xdr:colOff>101600</xdr:colOff>
      <xdr:row>82</xdr:row>
      <xdr:rowOff>56243</xdr:rowOff>
    </xdr:to>
    <xdr:sp macro="" textlink="">
      <xdr:nvSpPr>
        <xdr:cNvPr id="728" name="楕円 727"/>
        <xdr:cNvSpPr/>
      </xdr:nvSpPr>
      <xdr:spPr>
        <a:xfrm>
          <a:off x="2038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82</xdr:row>
      <xdr:rowOff>5443</xdr:rowOff>
    </xdr:to>
    <xdr:cxnSp macro="">
      <xdr:nvCxnSpPr>
        <xdr:cNvPr id="729" name="直線コネクタ 728"/>
        <xdr:cNvCxnSpPr/>
      </xdr:nvCxnSpPr>
      <xdr:spPr>
        <a:xfrm>
          <a:off x="20434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730" name="楕円 729"/>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5443</xdr:rowOff>
    </xdr:from>
    <xdr:to>
      <xdr:col>107</xdr:col>
      <xdr:colOff>50800</xdr:colOff>
      <xdr:row>82</xdr:row>
      <xdr:rowOff>5443</xdr:rowOff>
    </xdr:to>
    <xdr:cxnSp macro="">
      <xdr:nvCxnSpPr>
        <xdr:cNvPr id="731" name="直線コネクタ 730"/>
        <xdr:cNvCxnSpPr/>
      </xdr:nvCxnSpPr>
      <xdr:spPr>
        <a:xfrm>
          <a:off x="19545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126093</xdr:rowOff>
    </xdr:from>
    <xdr:to>
      <xdr:col>98</xdr:col>
      <xdr:colOff>38100</xdr:colOff>
      <xdr:row>82</xdr:row>
      <xdr:rowOff>56243</xdr:rowOff>
    </xdr:to>
    <xdr:sp macro="" textlink="">
      <xdr:nvSpPr>
        <xdr:cNvPr id="732" name="楕円 731"/>
        <xdr:cNvSpPr/>
      </xdr:nvSpPr>
      <xdr:spPr>
        <a:xfrm>
          <a:off x="18605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5443</xdr:rowOff>
    </xdr:from>
    <xdr:to>
      <xdr:col>102</xdr:col>
      <xdr:colOff>114300</xdr:colOff>
      <xdr:row>82</xdr:row>
      <xdr:rowOff>5443</xdr:rowOff>
    </xdr:to>
    <xdr:cxnSp macro="">
      <xdr:nvCxnSpPr>
        <xdr:cNvPr id="733" name="直線コネクタ 732"/>
        <xdr:cNvCxnSpPr/>
      </xdr:nvCxnSpPr>
      <xdr:spPr>
        <a:xfrm>
          <a:off x="18656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4"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5"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36"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737" name="n_4aveValue【児童館】&#10;一人当たり面積"/>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738" name="n_1main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739" name="n_2mainValue【児童館】&#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740" name="n_3mainValue【児童館】&#10;一人当たり面積"/>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72770</xdr:rowOff>
    </xdr:from>
    <xdr:ext cx="469744" cy="259045"/>
    <xdr:sp macro="" textlink="">
      <xdr:nvSpPr>
        <xdr:cNvPr id="741" name="n_4mainValue【児童館】&#10;一人当たり面積"/>
        <xdr:cNvSpPr txBox="1"/>
      </xdr:nvSpPr>
      <xdr:spPr>
        <a:xfrm>
          <a:off x="18421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1"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23495</xdr:rowOff>
    </xdr:from>
    <xdr:to>
      <xdr:col>85</xdr:col>
      <xdr:colOff>177800</xdr:colOff>
      <xdr:row>104</xdr:row>
      <xdr:rowOff>125095</xdr:rowOff>
    </xdr:to>
    <xdr:sp macro="" textlink="">
      <xdr:nvSpPr>
        <xdr:cNvPr id="782" name="楕円 781"/>
        <xdr:cNvSpPr/>
      </xdr:nvSpPr>
      <xdr:spPr>
        <a:xfrm>
          <a:off x="162687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1922</xdr:rowOff>
    </xdr:from>
    <xdr:ext cx="405111" cy="259045"/>
    <xdr:sp macro="" textlink="">
      <xdr:nvSpPr>
        <xdr:cNvPr id="783" name="【公民館】&#10;有形固定資産減価償却率該当値テキスト"/>
        <xdr:cNvSpPr txBox="1"/>
      </xdr:nvSpPr>
      <xdr:spPr>
        <a:xfrm>
          <a:off x="1635760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784" name="楕円 783"/>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74295</xdr:rowOff>
    </xdr:to>
    <xdr:cxnSp macro="">
      <xdr:nvCxnSpPr>
        <xdr:cNvPr id="785" name="直線コネクタ 784"/>
        <xdr:cNvCxnSpPr/>
      </xdr:nvCxnSpPr>
      <xdr:spPr>
        <a:xfrm>
          <a:off x="15481300" y="178689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786" name="楕円 785"/>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38100</xdr:rowOff>
    </xdr:to>
    <xdr:cxnSp macro="">
      <xdr:nvCxnSpPr>
        <xdr:cNvPr id="787" name="直線コネクタ 786"/>
        <xdr:cNvCxnSpPr/>
      </xdr:nvCxnSpPr>
      <xdr:spPr>
        <a:xfrm>
          <a:off x="14592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88" name="楕円 787"/>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0</xdr:rowOff>
    </xdr:to>
    <xdr:cxnSp macro="">
      <xdr:nvCxnSpPr>
        <xdr:cNvPr id="789" name="直線コネクタ 788"/>
        <xdr:cNvCxnSpPr/>
      </xdr:nvCxnSpPr>
      <xdr:spPr>
        <a:xfrm>
          <a:off x="13703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790" name="楕円 789"/>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133350</xdr:rowOff>
    </xdr:to>
    <xdr:cxnSp macro="">
      <xdr:nvCxnSpPr>
        <xdr:cNvPr id="791" name="直線コネクタ 790"/>
        <xdr:cNvCxnSpPr/>
      </xdr:nvCxnSpPr>
      <xdr:spPr>
        <a:xfrm>
          <a:off x="12814300" y="1776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3"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94" name="n_3aveValue【公民館】&#10;有形固定資産減価償却率"/>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95" name="n_4aveValue【公民館】&#10;有形固定資産減価償却率"/>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80027</xdr:rowOff>
    </xdr:from>
    <xdr:ext cx="405111" cy="259045"/>
    <xdr:sp macro="" textlink="">
      <xdr:nvSpPr>
        <xdr:cNvPr id="796" name="n_1mainValue【公民館】&#10;有形固定資産減価償却率"/>
        <xdr:cNvSpPr txBox="1"/>
      </xdr:nvSpPr>
      <xdr:spPr>
        <a:xfrm>
          <a:off x="15266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41927</xdr:rowOff>
    </xdr:from>
    <xdr:ext cx="405111" cy="259045"/>
    <xdr:sp macro="" textlink="">
      <xdr:nvSpPr>
        <xdr:cNvPr id="797" name="n_2mainValue【公民館】&#10;有形固定資産減価償却率"/>
        <xdr:cNvSpPr txBox="1"/>
      </xdr:nvSpPr>
      <xdr:spPr>
        <a:xfrm>
          <a:off x="14389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798" name="n_3mainValue【公民館】&#10;有形固定資産減価償却率"/>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170197</xdr:rowOff>
    </xdr:from>
    <xdr:ext cx="405111" cy="259045"/>
    <xdr:sp macro="" textlink="">
      <xdr:nvSpPr>
        <xdr:cNvPr id="799" name="n_4mainValue【公民館】&#10;有形固定資産減価償却率"/>
        <xdr:cNvSpPr txBox="1"/>
      </xdr:nvSpPr>
      <xdr:spPr>
        <a:xfrm>
          <a:off x="12611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28"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macro="" textlink="">
      <xdr:nvSpPr>
        <xdr:cNvPr id="839" name="楕円 838"/>
        <xdr:cNvSpPr/>
      </xdr:nvSpPr>
      <xdr:spPr>
        <a:xfrm>
          <a:off x="22110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macro="" textlink="">
      <xdr:nvSpPr>
        <xdr:cNvPr id="840" name="【公民館】&#10;一人当たり面積該当値テキスト"/>
        <xdr:cNvSpPr txBox="1"/>
      </xdr:nvSpPr>
      <xdr:spPr>
        <a:xfrm>
          <a:off x="2219960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90170</xdr:rowOff>
    </xdr:from>
    <xdr:to>
      <xdr:col>112</xdr:col>
      <xdr:colOff>38100</xdr:colOff>
      <xdr:row>104</xdr:row>
      <xdr:rowOff>20320</xdr:rowOff>
    </xdr:to>
    <xdr:sp macro="" textlink="">
      <xdr:nvSpPr>
        <xdr:cNvPr id="841" name="楕円 840"/>
        <xdr:cNvSpPr/>
      </xdr:nvSpPr>
      <xdr:spPr>
        <a:xfrm>
          <a:off x="2127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140970</xdr:rowOff>
    </xdr:from>
    <xdr:to>
      <xdr:col>116</xdr:col>
      <xdr:colOff>63500</xdr:colOff>
      <xdr:row>103</xdr:row>
      <xdr:rowOff>140970</xdr:rowOff>
    </xdr:to>
    <xdr:cxnSp macro="">
      <xdr:nvCxnSpPr>
        <xdr:cNvPr id="842" name="直線コネクタ 841"/>
        <xdr:cNvCxnSpPr/>
      </xdr:nvCxnSpPr>
      <xdr:spPr>
        <a:xfrm>
          <a:off x="21323300" y="17800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97789</xdr:rowOff>
    </xdr:from>
    <xdr:to>
      <xdr:col>107</xdr:col>
      <xdr:colOff>101600</xdr:colOff>
      <xdr:row>104</xdr:row>
      <xdr:rowOff>27939</xdr:rowOff>
    </xdr:to>
    <xdr:sp macro="" textlink="">
      <xdr:nvSpPr>
        <xdr:cNvPr id="843" name="楕円 842"/>
        <xdr:cNvSpPr/>
      </xdr:nvSpPr>
      <xdr:spPr>
        <a:xfrm>
          <a:off x="2038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140970</xdr:rowOff>
    </xdr:from>
    <xdr:to>
      <xdr:col>111</xdr:col>
      <xdr:colOff>177800</xdr:colOff>
      <xdr:row>103</xdr:row>
      <xdr:rowOff>148589</xdr:rowOff>
    </xdr:to>
    <xdr:cxnSp macro="">
      <xdr:nvCxnSpPr>
        <xdr:cNvPr id="844" name="直線コネクタ 843"/>
        <xdr:cNvCxnSpPr/>
      </xdr:nvCxnSpPr>
      <xdr:spPr>
        <a:xfrm flipV="1">
          <a:off x="20434300" y="1780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97789</xdr:rowOff>
    </xdr:from>
    <xdr:to>
      <xdr:col>102</xdr:col>
      <xdr:colOff>165100</xdr:colOff>
      <xdr:row>104</xdr:row>
      <xdr:rowOff>27939</xdr:rowOff>
    </xdr:to>
    <xdr:sp macro="" textlink="">
      <xdr:nvSpPr>
        <xdr:cNvPr id="845" name="楕円 844"/>
        <xdr:cNvSpPr/>
      </xdr:nvSpPr>
      <xdr:spPr>
        <a:xfrm>
          <a:off x="19494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148589</xdr:rowOff>
    </xdr:from>
    <xdr:to>
      <xdr:col>107</xdr:col>
      <xdr:colOff>50800</xdr:colOff>
      <xdr:row>103</xdr:row>
      <xdr:rowOff>148589</xdr:rowOff>
    </xdr:to>
    <xdr:cxnSp macro="">
      <xdr:nvCxnSpPr>
        <xdr:cNvPr id="846" name="直線コネクタ 845"/>
        <xdr:cNvCxnSpPr/>
      </xdr:nvCxnSpPr>
      <xdr:spPr>
        <a:xfrm>
          <a:off x="19545300" y="1780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97789</xdr:rowOff>
    </xdr:from>
    <xdr:to>
      <xdr:col>98</xdr:col>
      <xdr:colOff>38100</xdr:colOff>
      <xdr:row>104</xdr:row>
      <xdr:rowOff>27939</xdr:rowOff>
    </xdr:to>
    <xdr:sp macro="" textlink="">
      <xdr:nvSpPr>
        <xdr:cNvPr id="847" name="楕円 846"/>
        <xdr:cNvSpPr/>
      </xdr:nvSpPr>
      <xdr:spPr>
        <a:xfrm>
          <a:off x="18605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148589</xdr:rowOff>
    </xdr:from>
    <xdr:to>
      <xdr:col>102</xdr:col>
      <xdr:colOff>114300</xdr:colOff>
      <xdr:row>103</xdr:row>
      <xdr:rowOff>148589</xdr:rowOff>
    </xdr:to>
    <xdr:cxnSp macro="">
      <xdr:nvCxnSpPr>
        <xdr:cNvPr id="848" name="直線コネクタ 847"/>
        <xdr:cNvCxnSpPr/>
      </xdr:nvCxnSpPr>
      <xdr:spPr>
        <a:xfrm>
          <a:off x="18656300" y="1780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9"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50" name="n_2aveValue【公民館】&#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51" name="n_3ave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2"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36847</xdr:rowOff>
    </xdr:from>
    <xdr:ext cx="469744" cy="259045"/>
    <xdr:sp macro="" textlink="">
      <xdr:nvSpPr>
        <xdr:cNvPr id="853" name="n_1mainValue【公民館】&#10;一人当たり面積"/>
        <xdr:cNvSpPr txBox="1"/>
      </xdr:nvSpPr>
      <xdr:spPr>
        <a:xfrm>
          <a:off x="210757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44466</xdr:rowOff>
    </xdr:from>
    <xdr:ext cx="469744" cy="259045"/>
    <xdr:sp macro="" textlink="">
      <xdr:nvSpPr>
        <xdr:cNvPr id="854" name="n_2mainValue【公民館】&#10;一人当たり面積"/>
        <xdr:cNvSpPr txBox="1"/>
      </xdr:nvSpPr>
      <xdr:spPr>
        <a:xfrm>
          <a:off x="20199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44466</xdr:rowOff>
    </xdr:from>
    <xdr:ext cx="469744" cy="259045"/>
    <xdr:sp macro="" textlink="">
      <xdr:nvSpPr>
        <xdr:cNvPr id="855" name="n_3mainValue【公民館】&#10;一人当たり面積"/>
        <xdr:cNvSpPr txBox="1"/>
      </xdr:nvSpPr>
      <xdr:spPr>
        <a:xfrm>
          <a:off x="19310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44466</xdr:rowOff>
    </xdr:from>
    <xdr:ext cx="469744" cy="259045"/>
    <xdr:sp macro="" textlink="">
      <xdr:nvSpPr>
        <xdr:cNvPr id="856" name="n_4mainValue【公民館】&#10;一人当たり面積"/>
        <xdr:cNvSpPr txBox="1"/>
      </xdr:nvSpPr>
      <xdr:spPr>
        <a:xfrm>
          <a:off x="18421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等と比較して特に有形固定資産減価償却率が高くなっている施設は、「認定こども園・幼稚園・保育所」、「学校施設」、「公営住宅」であり、特に低くなっている施設は「橋りょう・トンネル」であ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「認定こども園・幼稚園・保育所」については、保育所の老朽化が課題であり、今後は公共施設マネジメントにより老朽化への対応と施設の集約化等に取り組んでいく。「学校施設」については、小学校が８</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％、中学校が７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なっており、特に小学校の有形固定資産減価償却率が高くなっている。小・中学校の校舎は既に耐震化が完了し、屋内運動場についても令和元年度に耐震化が完了しており、積極的な老朽化対策に取り組んできたところである。今後は施設の複合化を考慮しつつ統廃合や再整備に取り組んでいく。「公営住宅」については、定期的な点検整備や修繕を実施することにより、入居者の安全確保と居住環境の改善を図っている。今後も市営住宅長寿命化計画に基づき、居住環境の維持・改善に努めていく。</a:t>
          </a:r>
          <a:endParaRPr lang="ja-JP" altLang="ja-JP" sz="1400">
            <a:effectLst/>
          </a:endParaRPr>
        </a:p>
        <a:p>
          <a:r>
            <a:rPr kumimoji="1" lang="ja-JP" altLang="ja-JP" sz="1100">
              <a:solidFill>
                <a:schemeClr val="dk1"/>
              </a:solidFill>
              <a:effectLst/>
              <a:latin typeface="+mn-lt"/>
              <a:ea typeface="+mn-ea"/>
              <a:cs typeface="+mn-cs"/>
            </a:rPr>
            <a:t>　また、「公民館」については、有形固定資産減価償却率が比較的低くなっているが、建築から耐用年数の半分以上が経過している施設が多く、今後、維持管理費用の増加が見込まれる。公共施設マネジメントにより施設機能の見直しを図るとともに、統廃合や再整備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147,162
144,857
44.69
60,524,149
59,242,326
1,195,682
26,659,819
31,614,682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27215</xdr:rowOff>
    </xdr:to>
    <xdr:cxnSp macro="">
      <xdr:nvCxnSpPr>
        <xdr:cNvPr id="77" name="直線コネクタ 76"/>
        <xdr:cNvCxnSpPr/>
      </xdr:nvCxnSpPr>
      <xdr:spPr>
        <a:xfrm>
          <a:off x="3797300" y="65112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8" name="楕円 77"/>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167640</xdr:rowOff>
    </xdr:to>
    <xdr:cxnSp macro="">
      <xdr:nvCxnSpPr>
        <xdr:cNvPr id="79" name="直線コネクタ 78"/>
        <xdr:cNvCxnSpPr/>
      </xdr:nvCxnSpPr>
      <xdr:spPr>
        <a:xfrm>
          <a:off x="2908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80" name="楕円 79"/>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105592</xdr:rowOff>
    </xdr:from>
    <xdr:to>
      <xdr:col>15</xdr:col>
      <xdr:colOff>50800</xdr:colOff>
      <xdr:row>37</xdr:row>
      <xdr:rowOff>136616</xdr:rowOff>
    </xdr:to>
    <xdr:cxnSp macro="">
      <xdr:nvCxnSpPr>
        <xdr:cNvPr id="81" name="直線コネクタ 80"/>
        <xdr:cNvCxnSpPr/>
      </xdr:nvCxnSpPr>
      <xdr:spPr>
        <a:xfrm>
          <a:off x="2019300" y="64492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23767</xdr:rowOff>
    </xdr:from>
    <xdr:to>
      <xdr:col>6</xdr:col>
      <xdr:colOff>38100</xdr:colOff>
      <xdr:row>37</xdr:row>
      <xdr:rowOff>125367</xdr:rowOff>
    </xdr:to>
    <xdr:sp macro="" textlink="">
      <xdr:nvSpPr>
        <xdr:cNvPr id="82" name="楕円 81"/>
        <xdr:cNvSpPr/>
      </xdr:nvSpPr>
      <xdr:spPr>
        <a:xfrm>
          <a:off x="1079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74567</xdr:rowOff>
    </xdr:from>
    <xdr:to>
      <xdr:col>10</xdr:col>
      <xdr:colOff>114300</xdr:colOff>
      <xdr:row>37</xdr:row>
      <xdr:rowOff>105592</xdr:rowOff>
    </xdr:to>
    <xdr:cxnSp macro="">
      <xdr:nvCxnSpPr>
        <xdr:cNvPr id="83" name="直線コネクタ 82"/>
        <xdr:cNvCxnSpPr/>
      </xdr:nvCxnSpPr>
      <xdr:spPr>
        <a:xfrm>
          <a:off x="1130300" y="641821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8" name="n_1mainValue【図書館】&#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9" name="n_2main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147518</xdr:rowOff>
    </xdr:from>
    <xdr:ext cx="405111" cy="259045"/>
    <xdr:sp macro="" textlink="">
      <xdr:nvSpPr>
        <xdr:cNvPr id="90" name="n_3mainValue【図書館】&#10;有形固定資産減価償却率"/>
        <xdr:cNvSpPr txBox="1"/>
      </xdr:nvSpPr>
      <xdr:spPr>
        <a:xfrm>
          <a:off x="1816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116494</xdr:rowOff>
    </xdr:from>
    <xdr:ext cx="405111" cy="259045"/>
    <xdr:sp macro="" textlink="">
      <xdr:nvSpPr>
        <xdr:cNvPr id="91" name="n_4mainValue【図書館】&#10;有形固定資産減価償却率"/>
        <xdr:cNvSpPr txBox="1"/>
      </xdr:nvSpPr>
      <xdr:spPr>
        <a:xfrm>
          <a:off x="927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90715</xdr:rowOff>
    </xdr:from>
    <xdr:to>
      <xdr:col>55</xdr:col>
      <xdr:colOff>50800</xdr:colOff>
      <xdr:row>39</xdr:row>
      <xdr:rowOff>20865</xdr:rowOff>
    </xdr:to>
    <xdr:sp macro="" textlink="">
      <xdr:nvSpPr>
        <xdr:cNvPr id="133" name="楕円 132"/>
        <xdr:cNvSpPr/>
      </xdr:nvSpPr>
      <xdr:spPr>
        <a:xfrm>
          <a:off x="10426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113591</xdr:rowOff>
    </xdr:from>
    <xdr:ext cx="469744" cy="259045"/>
    <xdr:sp macro="" textlink="">
      <xdr:nvSpPr>
        <xdr:cNvPr id="134" name="【図書館】&#10;一人当たり面積該当値テキスト"/>
        <xdr:cNvSpPr txBox="1"/>
      </xdr:nvSpPr>
      <xdr:spPr>
        <a:xfrm>
          <a:off x="10515600"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90715</xdr:rowOff>
    </xdr:from>
    <xdr:to>
      <xdr:col>50</xdr:col>
      <xdr:colOff>165100</xdr:colOff>
      <xdr:row>39</xdr:row>
      <xdr:rowOff>20865</xdr:rowOff>
    </xdr:to>
    <xdr:sp macro="" textlink="">
      <xdr:nvSpPr>
        <xdr:cNvPr id="135" name="楕円 134"/>
        <xdr:cNvSpPr/>
      </xdr:nvSpPr>
      <xdr:spPr>
        <a:xfrm>
          <a:off x="958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141515</xdr:rowOff>
    </xdr:from>
    <xdr:to>
      <xdr:col>55</xdr:col>
      <xdr:colOff>0</xdr:colOff>
      <xdr:row>38</xdr:row>
      <xdr:rowOff>141515</xdr:rowOff>
    </xdr:to>
    <xdr:cxnSp macro="">
      <xdr:nvCxnSpPr>
        <xdr:cNvPr id="136" name="直線コネクタ 135"/>
        <xdr:cNvCxnSpPr/>
      </xdr:nvCxnSpPr>
      <xdr:spPr>
        <a:xfrm>
          <a:off x="9639300" y="665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90715</xdr:rowOff>
    </xdr:from>
    <xdr:to>
      <xdr:col>46</xdr:col>
      <xdr:colOff>38100</xdr:colOff>
      <xdr:row>39</xdr:row>
      <xdr:rowOff>20865</xdr:rowOff>
    </xdr:to>
    <xdr:sp macro="" textlink="">
      <xdr:nvSpPr>
        <xdr:cNvPr id="137" name="楕円 136"/>
        <xdr:cNvSpPr/>
      </xdr:nvSpPr>
      <xdr:spPr>
        <a:xfrm>
          <a:off x="869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141515</xdr:rowOff>
    </xdr:from>
    <xdr:to>
      <xdr:col>50</xdr:col>
      <xdr:colOff>114300</xdr:colOff>
      <xdr:row>38</xdr:row>
      <xdr:rowOff>141515</xdr:rowOff>
    </xdr:to>
    <xdr:cxnSp macro="">
      <xdr:nvCxnSpPr>
        <xdr:cNvPr id="138" name="直線コネクタ 137"/>
        <xdr:cNvCxnSpPr/>
      </xdr:nvCxnSpPr>
      <xdr:spPr>
        <a:xfrm>
          <a:off x="8750300" y="66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90715</xdr:rowOff>
    </xdr:from>
    <xdr:to>
      <xdr:col>41</xdr:col>
      <xdr:colOff>101600</xdr:colOff>
      <xdr:row>39</xdr:row>
      <xdr:rowOff>20865</xdr:rowOff>
    </xdr:to>
    <xdr:sp macro="" textlink="">
      <xdr:nvSpPr>
        <xdr:cNvPr id="139" name="楕円 138"/>
        <xdr:cNvSpPr/>
      </xdr:nvSpPr>
      <xdr:spPr>
        <a:xfrm>
          <a:off x="781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141515</xdr:rowOff>
    </xdr:from>
    <xdr:to>
      <xdr:col>45</xdr:col>
      <xdr:colOff>177800</xdr:colOff>
      <xdr:row>38</xdr:row>
      <xdr:rowOff>141515</xdr:rowOff>
    </xdr:to>
    <xdr:cxnSp macro="">
      <xdr:nvCxnSpPr>
        <xdr:cNvPr id="140" name="直線コネクタ 139"/>
        <xdr:cNvCxnSpPr/>
      </xdr:nvCxnSpPr>
      <xdr:spPr>
        <a:xfrm>
          <a:off x="7861300" y="66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90715</xdr:rowOff>
    </xdr:from>
    <xdr:to>
      <xdr:col>36</xdr:col>
      <xdr:colOff>165100</xdr:colOff>
      <xdr:row>39</xdr:row>
      <xdr:rowOff>20865</xdr:rowOff>
    </xdr:to>
    <xdr:sp macro="" textlink="">
      <xdr:nvSpPr>
        <xdr:cNvPr id="141" name="楕円 140"/>
        <xdr:cNvSpPr/>
      </xdr:nvSpPr>
      <xdr:spPr>
        <a:xfrm>
          <a:off x="692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141515</xdr:rowOff>
    </xdr:from>
    <xdr:to>
      <xdr:col>41</xdr:col>
      <xdr:colOff>50800</xdr:colOff>
      <xdr:row>38</xdr:row>
      <xdr:rowOff>141515</xdr:rowOff>
    </xdr:to>
    <xdr:cxnSp macro="">
      <xdr:nvCxnSpPr>
        <xdr:cNvPr id="142" name="直線コネクタ 141"/>
        <xdr:cNvCxnSpPr/>
      </xdr:nvCxnSpPr>
      <xdr:spPr>
        <a:xfrm>
          <a:off x="6972300" y="66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37391</xdr:rowOff>
    </xdr:from>
    <xdr:ext cx="469744" cy="259045"/>
    <xdr:sp macro="" textlink="">
      <xdr:nvSpPr>
        <xdr:cNvPr id="147" name="n_1mainValue【図書館】&#10;一人当たり面積"/>
        <xdr:cNvSpPr txBox="1"/>
      </xdr:nvSpPr>
      <xdr:spPr>
        <a:xfrm>
          <a:off x="93917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37391</xdr:rowOff>
    </xdr:from>
    <xdr:ext cx="469744" cy="259045"/>
    <xdr:sp macro="" textlink="">
      <xdr:nvSpPr>
        <xdr:cNvPr id="148" name="n_2mainValue【図書館】&#10;一人当たり面積"/>
        <xdr:cNvSpPr txBox="1"/>
      </xdr:nvSpPr>
      <xdr:spPr>
        <a:xfrm>
          <a:off x="8515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37391</xdr:rowOff>
    </xdr:from>
    <xdr:ext cx="469744" cy="259045"/>
    <xdr:sp macro="" textlink="">
      <xdr:nvSpPr>
        <xdr:cNvPr id="149" name="n_3mainValue【図書館】&#10;一人当たり面積"/>
        <xdr:cNvSpPr txBox="1"/>
      </xdr:nvSpPr>
      <xdr:spPr>
        <a:xfrm>
          <a:off x="7626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37391</xdr:rowOff>
    </xdr:from>
    <xdr:ext cx="469744" cy="259045"/>
    <xdr:sp macro="" textlink="">
      <xdr:nvSpPr>
        <xdr:cNvPr id="150" name="n_4mainValue【図書館】&#10;一人当たり面積"/>
        <xdr:cNvSpPr txBox="1"/>
      </xdr:nvSpPr>
      <xdr:spPr>
        <a:xfrm>
          <a:off x="6737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91" name="楕円 190"/>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92" name="【体育館・プール】&#10;有形固定資産減価償却率該当値テキスト"/>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156845</xdr:rowOff>
    </xdr:from>
    <xdr:to>
      <xdr:col>20</xdr:col>
      <xdr:colOff>38100</xdr:colOff>
      <xdr:row>62</xdr:row>
      <xdr:rowOff>86995</xdr:rowOff>
    </xdr:to>
    <xdr:sp macro="" textlink="">
      <xdr:nvSpPr>
        <xdr:cNvPr id="193" name="楕円 192"/>
        <xdr:cNvSpPr/>
      </xdr:nvSpPr>
      <xdr:spPr>
        <a:xfrm>
          <a:off x="3746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81915</xdr:rowOff>
    </xdr:to>
    <xdr:cxnSp macro="">
      <xdr:nvCxnSpPr>
        <xdr:cNvPr id="194" name="直線コネクタ 193"/>
        <xdr:cNvCxnSpPr/>
      </xdr:nvCxnSpPr>
      <xdr:spPr>
        <a:xfrm>
          <a:off x="3797300" y="106660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95" name="楕円 194"/>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36195</xdr:rowOff>
    </xdr:to>
    <xdr:cxnSp macro="">
      <xdr:nvCxnSpPr>
        <xdr:cNvPr id="196" name="直線コネクタ 195"/>
        <xdr:cNvCxnSpPr/>
      </xdr:nvCxnSpPr>
      <xdr:spPr>
        <a:xfrm>
          <a:off x="2908300" y="10624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69215</xdr:rowOff>
    </xdr:from>
    <xdr:to>
      <xdr:col>10</xdr:col>
      <xdr:colOff>165100</xdr:colOff>
      <xdr:row>61</xdr:row>
      <xdr:rowOff>170815</xdr:rowOff>
    </xdr:to>
    <xdr:sp macro="" textlink="">
      <xdr:nvSpPr>
        <xdr:cNvPr id="197" name="楕円 196"/>
        <xdr:cNvSpPr/>
      </xdr:nvSpPr>
      <xdr:spPr>
        <a:xfrm>
          <a:off x="196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165735</xdr:rowOff>
    </xdr:to>
    <xdr:cxnSp macro="">
      <xdr:nvCxnSpPr>
        <xdr:cNvPr id="198" name="直線コネクタ 197"/>
        <xdr:cNvCxnSpPr/>
      </xdr:nvCxnSpPr>
      <xdr:spPr>
        <a:xfrm>
          <a:off x="2019300" y="1057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21590</xdr:rowOff>
    </xdr:from>
    <xdr:to>
      <xdr:col>6</xdr:col>
      <xdr:colOff>38100</xdr:colOff>
      <xdr:row>61</xdr:row>
      <xdr:rowOff>123190</xdr:rowOff>
    </xdr:to>
    <xdr:sp macro="" textlink="">
      <xdr:nvSpPr>
        <xdr:cNvPr id="199" name="楕円 198"/>
        <xdr:cNvSpPr/>
      </xdr:nvSpPr>
      <xdr:spPr>
        <a:xfrm>
          <a:off x="107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72390</xdr:rowOff>
    </xdr:from>
    <xdr:to>
      <xdr:col>10</xdr:col>
      <xdr:colOff>114300</xdr:colOff>
      <xdr:row>61</xdr:row>
      <xdr:rowOff>120015</xdr:rowOff>
    </xdr:to>
    <xdr:cxnSp macro="">
      <xdr:nvCxnSpPr>
        <xdr:cNvPr id="200" name="直線コネクタ 199"/>
        <xdr:cNvCxnSpPr/>
      </xdr:nvCxnSpPr>
      <xdr:spPr>
        <a:xfrm>
          <a:off x="1130300" y="105308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78122</xdr:rowOff>
    </xdr:from>
    <xdr:ext cx="405111" cy="259045"/>
    <xdr:sp macro="" textlink="">
      <xdr:nvSpPr>
        <xdr:cNvPr id="205" name="n_1mainValue【体育館・プー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206" name="n_2mainValue【体育館・プール】&#10;有形固定資産減価償却率"/>
        <xdr:cNvSpPr txBox="1"/>
      </xdr:nvSpPr>
      <xdr:spPr>
        <a:xfrm>
          <a:off x="2705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161942</xdr:rowOff>
    </xdr:from>
    <xdr:ext cx="405111" cy="259045"/>
    <xdr:sp macro="" textlink="">
      <xdr:nvSpPr>
        <xdr:cNvPr id="207" name="n_3mainValue【体育館・プール】&#10;有形固定資産減価償却率"/>
        <xdr:cNvSpPr txBox="1"/>
      </xdr:nvSpPr>
      <xdr:spPr>
        <a:xfrm>
          <a:off x="1816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114317</xdr:rowOff>
    </xdr:from>
    <xdr:ext cx="405111" cy="259045"/>
    <xdr:sp macro="" textlink="">
      <xdr:nvSpPr>
        <xdr:cNvPr id="208" name="n_4mainValue【体育館・プール】&#10;有形固定資産減価償却率"/>
        <xdr:cNvSpPr txBox="1"/>
      </xdr:nvSpPr>
      <xdr:spPr>
        <a:xfrm>
          <a:off x="927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48" name="楕円 247"/>
        <xdr:cNvSpPr/>
      </xdr:nvSpPr>
      <xdr:spPr>
        <a:xfrm>
          <a:off x="10426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95267</xdr:rowOff>
    </xdr:from>
    <xdr:ext cx="469744" cy="259045"/>
    <xdr:sp macro="" textlink="">
      <xdr:nvSpPr>
        <xdr:cNvPr id="249" name="【体育館・プール】&#10;一人当たり面積該当値テキスト"/>
        <xdr:cNvSpPr txBox="1"/>
      </xdr:nvSpPr>
      <xdr:spPr>
        <a:xfrm>
          <a:off x="10515600"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50" name="楕円 249"/>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61</xdr:row>
      <xdr:rowOff>167640</xdr:rowOff>
    </xdr:to>
    <xdr:cxnSp macro="">
      <xdr:nvCxnSpPr>
        <xdr:cNvPr id="251" name="直線コネクタ 250"/>
        <xdr:cNvCxnSpPr/>
      </xdr:nvCxnSpPr>
      <xdr:spPr>
        <a:xfrm>
          <a:off x="9639300" y="1062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52" name="楕円 251"/>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0</xdr:rowOff>
    </xdr:to>
    <xdr:cxnSp macro="">
      <xdr:nvCxnSpPr>
        <xdr:cNvPr id="253" name="直線コネクタ 252"/>
        <xdr:cNvCxnSpPr/>
      </xdr:nvCxnSpPr>
      <xdr:spPr>
        <a:xfrm flipV="1">
          <a:off x="8750300" y="1062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54" name="楕円 253"/>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0</xdr:rowOff>
    </xdr:to>
    <xdr:cxnSp macro="">
      <xdr:nvCxnSpPr>
        <xdr:cNvPr id="255" name="直線コネクタ 254"/>
        <xdr:cNvCxnSpPr/>
      </xdr:nvCxnSpPr>
      <xdr:spPr>
        <a:xfrm>
          <a:off x="7861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6" name="楕円 255"/>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0</xdr:rowOff>
    </xdr:to>
    <xdr:cxnSp macro="">
      <xdr:nvCxnSpPr>
        <xdr:cNvPr id="257" name="直線コネクタ 256"/>
        <xdr:cNvCxnSpPr/>
      </xdr:nvCxnSpPr>
      <xdr:spPr>
        <a:xfrm>
          <a:off x="6972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62" name="n_1mainValue【体育館・プール】&#10;一人当たり面積"/>
        <xdr:cNvSpPr txBox="1"/>
      </xdr:nvSpPr>
      <xdr:spPr>
        <a:xfrm>
          <a:off x="93917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63" name="n_2main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64" name="n_3mainValue【体育館・プール】&#10;一人当たり面積"/>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41927</xdr:rowOff>
    </xdr:from>
    <xdr:ext cx="469744" cy="259045"/>
    <xdr:sp macro="" textlink="">
      <xdr:nvSpPr>
        <xdr:cNvPr id="265" name="n_4mainValue【体育館・プール】&#10;一人当たり面積"/>
        <xdr:cNvSpPr txBox="1"/>
      </xdr:nvSpPr>
      <xdr:spPr>
        <a:xfrm>
          <a:off x="6737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39551</xdr:rowOff>
    </xdr:from>
    <xdr:to>
      <xdr:col>24</xdr:col>
      <xdr:colOff>114300</xdr:colOff>
      <xdr:row>80</xdr:row>
      <xdr:rowOff>141151</xdr:rowOff>
    </xdr:to>
    <xdr:sp macro="" textlink="">
      <xdr:nvSpPr>
        <xdr:cNvPr id="308" name="楕円 307"/>
        <xdr:cNvSpPr/>
      </xdr:nvSpPr>
      <xdr:spPr>
        <a:xfrm>
          <a:off x="4584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62428</xdr:rowOff>
    </xdr:from>
    <xdr:ext cx="405111" cy="259045"/>
    <xdr:sp macro="" textlink="">
      <xdr:nvSpPr>
        <xdr:cNvPr id="309" name="【福祉施設】&#10;有形固定資産減価償却率該当値テキスト"/>
        <xdr:cNvSpPr txBox="1"/>
      </xdr:nvSpPr>
      <xdr:spPr>
        <a:xfrm>
          <a:off x="4673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114663</xdr:rowOff>
    </xdr:from>
    <xdr:to>
      <xdr:col>20</xdr:col>
      <xdr:colOff>38100</xdr:colOff>
      <xdr:row>81</xdr:row>
      <xdr:rowOff>44813</xdr:rowOff>
    </xdr:to>
    <xdr:sp macro="" textlink="">
      <xdr:nvSpPr>
        <xdr:cNvPr id="310" name="楕円 309"/>
        <xdr:cNvSpPr/>
      </xdr:nvSpPr>
      <xdr:spPr>
        <a:xfrm>
          <a:off x="3746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80</xdr:row>
      <xdr:rowOff>165463</xdr:rowOff>
    </xdr:to>
    <xdr:cxnSp macro="">
      <xdr:nvCxnSpPr>
        <xdr:cNvPr id="311" name="直線コネクタ 310"/>
        <xdr:cNvCxnSpPr/>
      </xdr:nvCxnSpPr>
      <xdr:spPr>
        <a:xfrm flipV="1">
          <a:off x="3797300" y="138063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52614</xdr:rowOff>
    </xdr:from>
    <xdr:to>
      <xdr:col>15</xdr:col>
      <xdr:colOff>101600</xdr:colOff>
      <xdr:row>80</xdr:row>
      <xdr:rowOff>154214</xdr:rowOff>
    </xdr:to>
    <xdr:sp macro="" textlink="">
      <xdr:nvSpPr>
        <xdr:cNvPr id="312" name="楕円 311"/>
        <xdr:cNvSpPr/>
      </xdr:nvSpPr>
      <xdr:spPr>
        <a:xfrm>
          <a:off x="2857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103414</xdr:rowOff>
    </xdr:from>
    <xdr:to>
      <xdr:col>19</xdr:col>
      <xdr:colOff>177800</xdr:colOff>
      <xdr:row>80</xdr:row>
      <xdr:rowOff>165463</xdr:rowOff>
    </xdr:to>
    <xdr:cxnSp macro="">
      <xdr:nvCxnSpPr>
        <xdr:cNvPr id="313" name="直線コネクタ 312"/>
        <xdr:cNvCxnSpPr/>
      </xdr:nvCxnSpPr>
      <xdr:spPr>
        <a:xfrm>
          <a:off x="2908300" y="138194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14" name="楕円 313"/>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103414</xdr:rowOff>
    </xdr:to>
    <xdr:cxnSp macro="">
      <xdr:nvCxnSpPr>
        <xdr:cNvPr id="315" name="直線コネクタ 314"/>
        <xdr:cNvCxnSpPr/>
      </xdr:nvCxnSpPr>
      <xdr:spPr>
        <a:xfrm>
          <a:off x="2019300" y="13754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93436</xdr:rowOff>
    </xdr:from>
    <xdr:to>
      <xdr:col>6</xdr:col>
      <xdr:colOff>38100</xdr:colOff>
      <xdr:row>80</xdr:row>
      <xdr:rowOff>23586</xdr:rowOff>
    </xdr:to>
    <xdr:sp macro="" textlink="">
      <xdr:nvSpPr>
        <xdr:cNvPr id="316" name="楕円 315"/>
        <xdr:cNvSpPr/>
      </xdr:nvSpPr>
      <xdr:spPr>
        <a:xfrm>
          <a:off x="1079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144236</xdr:rowOff>
    </xdr:from>
    <xdr:to>
      <xdr:col>10</xdr:col>
      <xdr:colOff>114300</xdr:colOff>
      <xdr:row>80</xdr:row>
      <xdr:rowOff>38100</xdr:rowOff>
    </xdr:to>
    <xdr:cxnSp macro="">
      <xdr:nvCxnSpPr>
        <xdr:cNvPr id="317" name="直線コネクタ 316"/>
        <xdr:cNvCxnSpPr/>
      </xdr:nvCxnSpPr>
      <xdr:spPr>
        <a:xfrm>
          <a:off x="1130300" y="13688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35940</xdr:rowOff>
    </xdr:from>
    <xdr:ext cx="405111" cy="259045"/>
    <xdr:sp macro="" textlink="">
      <xdr:nvSpPr>
        <xdr:cNvPr id="322" name="n_1mainValue【福祉施設】&#10;有形固定資産減価償却率"/>
        <xdr:cNvSpPr txBox="1"/>
      </xdr:nvSpPr>
      <xdr:spPr>
        <a:xfrm>
          <a:off x="35820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170741</xdr:rowOff>
    </xdr:from>
    <xdr:ext cx="405111" cy="259045"/>
    <xdr:sp macro="" textlink="">
      <xdr:nvSpPr>
        <xdr:cNvPr id="323" name="n_2mainValue【福祉施設】&#10;有形固定資産減価償却率"/>
        <xdr:cNvSpPr txBox="1"/>
      </xdr:nvSpPr>
      <xdr:spPr>
        <a:xfrm>
          <a:off x="2705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24"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40113</xdr:rowOff>
    </xdr:from>
    <xdr:ext cx="405111" cy="259045"/>
    <xdr:sp macro="" textlink="">
      <xdr:nvSpPr>
        <xdr:cNvPr id="325" name="n_4mainValue【福祉施設】&#10;有形固定資産減価償却率"/>
        <xdr:cNvSpPr txBox="1"/>
      </xdr:nvSpPr>
      <xdr:spPr>
        <a:xfrm>
          <a:off x="927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365" name="楕円 364"/>
        <xdr:cNvSpPr/>
      </xdr:nvSpPr>
      <xdr:spPr>
        <a:xfrm>
          <a:off x="10426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66" name="【福祉施設】&#10;一人当たり面積該当値テキスト"/>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67" name="楕円 366"/>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146050</xdr:rowOff>
    </xdr:to>
    <xdr:cxnSp macro="">
      <xdr:nvCxnSpPr>
        <xdr:cNvPr id="368" name="直線コネクタ 367"/>
        <xdr:cNvCxnSpPr/>
      </xdr:nvCxnSpPr>
      <xdr:spPr>
        <a:xfrm>
          <a:off x="9639300" y="14668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69" name="楕円 368"/>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70" name="直線コネクタ 369"/>
        <xdr:cNvCxnSpPr/>
      </xdr:nvCxnSpPr>
      <xdr:spPr>
        <a:xfrm>
          <a:off x="8750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71" name="楕円 370"/>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95250</xdr:rowOff>
    </xdr:to>
    <xdr:cxnSp macro="">
      <xdr:nvCxnSpPr>
        <xdr:cNvPr id="372" name="直線コネクタ 371"/>
        <xdr:cNvCxnSpPr/>
      </xdr:nvCxnSpPr>
      <xdr:spPr>
        <a:xfrm>
          <a:off x="7861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3" name="楕円 372"/>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95250</xdr:rowOff>
    </xdr:to>
    <xdr:cxnSp macro="">
      <xdr:nvCxnSpPr>
        <xdr:cNvPr id="374" name="直線コネクタ 373"/>
        <xdr:cNvCxnSpPr/>
      </xdr:nvCxnSpPr>
      <xdr:spPr>
        <a:xfrm>
          <a:off x="6972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79"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80"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81"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82" name="n_4mainValue【福祉施設】&#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23" name="楕円 422"/>
        <xdr:cNvSpPr/>
      </xdr:nvSpPr>
      <xdr:spPr>
        <a:xfrm>
          <a:off x="4584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72407</xdr:rowOff>
    </xdr:from>
    <xdr:ext cx="405111" cy="259045"/>
    <xdr:sp macro="" textlink="">
      <xdr:nvSpPr>
        <xdr:cNvPr id="424" name="【市民会館】&#10;有形固定資産減価償却率該当値テキスト"/>
        <xdr:cNvSpPr txBox="1"/>
      </xdr:nvSpPr>
      <xdr:spPr>
        <a:xfrm>
          <a:off x="4673600"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425" name="楕円 424"/>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104</xdr:row>
      <xdr:rowOff>163830</xdr:rowOff>
    </xdr:to>
    <xdr:cxnSp macro="">
      <xdr:nvCxnSpPr>
        <xdr:cNvPr id="426" name="直線コネクタ 425"/>
        <xdr:cNvCxnSpPr/>
      </xdr:nvCxnSpPr>
      <xdr:spPr>
        <a:xfrm flipV="1">
          <a:off x="3797300" y="1780413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76836</xdr:rowOff>
    </xdr:from>
    <xdr:to>
      <xdr:col>15</xdr:col>
      <xdr:colOff>101600</xdr:colOff>
      <xdr:row>105</xdr:row>
      <xdr:rowOff>6986</xdr:rowOff>
    </xdr:to>
    <xdr:sp macro="" textlink="">
      <xdr:nvSpPr>
        <xdr:cNvPr id="427" name="楕円 426"/>
        <xdr:cNvSpPr/>
      </xdr:nvSpPr>
      <xdr:spPr>
        <a:xfrm>
          <a:off x="2857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163830</xdr:rowOff>
    </xdr:to>
    <xdr:cxnSp macro="">
      <xdr:nvCxnSpPr>
        <xdr:cNvPr id="428" name="直線コネクタ 427"/>
        <xdr:cNvCxnSpPr/>
      </xdr:nvCxnSpPr>
      <xdr:spPr>
        <a:xfrm>
          <a:off x="2908300" y="1795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40639</xdr:rowOff>
    </xdr:from>
    <xdr:to>
      <xdr:col>10</xdr:col>
      <xdr:colOff>165100</xdr:colOff>
      <xdr:row>104</xdr:row>
      <xdr:rowOff>142239</xdr:rowOff>
    </xdr:to>
    <xdr:sp macro="" textlink="">
      <xdr:nvSpPr>
        <xdr:cNvPr id="429" name="楕円 428"/>
        <xdr:cNvSpPr/>
      </xdr:nvSpPr>
      <xdr:spPr>
        <a:xfrm>
          <a:off x="196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91439</xdr:rowOff>
    </xdr:from>
    <xdr:to>
      <xdr:col>15</xdr:col>
      <xdr:colOff>50800</xdr:colOff>
      <xdr:row>104</xdr:row>
      <xdr:rowOff>127636</xdr:rowOff>
    </xdr:to>
    <xdr:cxnSp macro="">
      <xdr:nvCxnSpPr>
        <xdr:cNvPr id="430" name="直線コネクタ 429"/>
        <xdr:cNvCxnSpPr/>
      </xdr:nvCxnSpPr>
      <xdr:spPr>
        <a:xfrm>
          <a:off x="2019300" y="1792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6350</xdr:rowOff>
    </xdr:from>
    <xdr:to>
      <xdr:col>6</xdr:col>
      <xdr:colOff>38100</xdr:colOff>
      <xdr:row>104</xdr:row>
      <xdr:rowOff>107950</xdr:rowOff>
    </xdr:to>
    <xdr:sp macro="" textlink="">
      <xdr:nvSpPr>
        <xdr:cNvPr id="431" name="楕円 430"/>
        <xdr:cNvSpPr/>
      </xdr:nvSpPr>
      <xdr:spPr>
        <a:xfrm>
          <a:off x="1079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57150</xdr:rowOff>
    </xdr:from>
    <xdr:to>
      <xdr:col>10</xdr:col>
      <xdr:colOff>114300</xdr:colOff>
      <xdr:row>104</xdr:row>
      <xdr:rowOff>91439</xdr:rowOff>
    </xdr:to>
    <xdr:cxnSp macro="">
      <xdr:nvCxnSpPr>
        <xdr:cNvPr id="432" name="直線コネクタ 431"/>
        <xdr:cNvCxnSpPr/>
      </xdr:nvCxnSpPr>
      <xdr:spPr>
        <a:xfrm>
          <a:off x="1130300" y="17887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34307</xdr:rowOff>
    </xdr:from>
    <xdr:ext cx="405111" cy="259045"/>
    <xdr:sp macro="" textlink="">
      <xdr:nvSpPr>
        <xdr:cNvPr id="437" name="n_1main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169563</xdr:rowOff>
    </xdr:from>
    <xdr:ext cx="405111" cy="259045"/>
    <xdr:sp macro="" textlink="">
      <xdr:nvSpPr>
        <xdr:cNvPr id="438" name="n_2mainValue【市民会館】&#10;有形固定資産減価償却率"/>
        <xdr:cNvSpPr txBox="1"/>
      </xdr:nvSpPr>
      <xdr:spPr>
        <a:xfrm>
          <a:off x="2705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133366</xdr:rowOff>
    </xdr:from>
    <xdr:ext cx="405111" cy="259045"/>
    <xdr:sp macro="" textlink="">
      <xdr:nvSpPr>
        <xdr:cNvPr id="439" name="n_3mainValue【市民会館】&#10;有形固定資産減価償却率"/>
        <xdr:cNvSpPr txBox="1"/>
      </xdr:nvSpPr>
      <xdr:spPr>
        <a:xfrm>
          <a:off x="1816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99077</xdr:rowOff>
    </xdr:from>
    <xdr:ext cx="405111" cy="259045"/>
    <xdr:sp macro="" textlink="">
      <xdr:nvSpPr>
        <xdr:cNvPr id="440" name="n_4mainValue【市民会館】&#10;有形固定資産減価償却率"/>
        <xdr:cNvSpPr txBox="1"/>
      </xdr:nvSpPr>
      <xdr:spPr>
        <a:xfrm>
          <a:off x="927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xdr:rowOff>
    </xdr:from>
    <xdr:to>
      <xdr:col>55</xdr:col>
      <xdr:colOff>50800</xdr:colOff>
      <xdr:row>106</xdr:row>
      <xdr:rowOff>117856</xdr:rowOff>
    </xdr:to>
    <xdr:sp macro="" textlink="">
      <xdr:nvSpPr>
        <xdr:cNvPr id="478" name="楕円 477"/>
        <xdr:cNvSpPr/>
      </xdr:nvSpPr>
      <xdr:spPr>
        <a:xfrm>
          <a:off x="10426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166133</xdr:rowOff>
    </xdr:from>
    <xdr:ext cx="469744" cy="259045"/>
    <xdr:sp macro="" textlink="">
      <xdr:nvSpPr>
        <xdr:cNvPr id="479" name="【市民会館】&#10;一人当たり面積該当値テキスト"/>
        <xdr:cNvSpPr txBox="1"/>
      </xdr:nvSpPr>
      <xdr:spPr>
        <a:xfrm>
          <a:off x="10515600"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xdr:rowOff>
    </xdr:from>
    <xdr:to>
      <xdr:col>50</xdr:col>
      <xdr:colOff>165100</xdr:colOff>
      <xdr:row>106</xdr:row>
      <xdr:rowOff>117856</xdr:rowOff>
    </xdr:to>
    <xdr:sp macro="" textlink="">
      <xdr:nvSpPr>
        <xdr:cNvPr id="480" name="楕円 479"/>
        <xdr:cNvSpPr/>
      </xdr:nvSpPr>
      <xdr:spPr>
        <a:xfrm>
          <a:off x="9588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67056</xdr:rowOff>
    </xdr:from>
    <xdr:to>
      <xdr:col>55</xdr:col>
      <xdr:colOff>0</xdr:colOff>
      <xdr:row>106</xdr:row>
      <xdr:rowOff>67056</xdr:rowOff>
    </xdr:to>
    <xdr:cxnSp macro="">
      <xdr:nvCxnSpPr>
        <xdr:cNvPr id="481" name="直線コネクタ 480"/>
        <xdr:cNvCxnSpPr/>
      </xdr:nvCxnSpPr>
      <xdr:spPr>
        <a:xfrm>
          <a:off x="9639300" y="1824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20828</xdr:rowOff>
    </xdr:from>
    <xdr:to>
      <xdr:col>46</xdr:col>
      <xdr:colOff>38100</xdr:colOff>
      <xdr:row>106</xdr:row>
      <xdr:rowOff>122428</xdr:rowOff>
    </xdr:to>
    <xdr:sp macro="" textlink="">
      <xdr:nvSpPr>
        <xdr:cNvPr id="482" name="楕円 481"/>
        <xdr:cNvSpPr/>
      </xdr:nvSpPr>
      <xdr:spPr>
        <a:xfrm>
          <a:off x="8699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67056</xdr:rowOff>
    </xdr:from>
    <xdr:to>
      <xdr:col>50</xdr:col>
      <xdr:colOff>114300</xdr:colOff>
      <xdr:row>106</xdr:row>
      <xdr:rowOff>71628</xdr:rowOff>
    </xdr:to>
    <xdr:cxnSp macro="">
      <xdr:nvCxnSpPr>
        <xdr:cNvPr id="483" name="直線コネクタ 482"/>
        <xdr:cNvCxnSpPr/>
      </xdr:nvCxnSpPr>
      <xdr:spPr>
        <a:xfrm flipV="1">
          <a:off x="8750300" y="1824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20828</xdr:rowOff>
    </xdr:from>
    <xdr:to>
      <xdr:col>41</xdr:col>
      <xdr:colOff>101600</xdr:colOff>
      <xdr:row>106</xdr:row>
      <xdr:rowOff>122428</xdr:rowOff>
    </xdr:to>
    <xdr:sp macro="" textlink="">
      <xdr:nvSpPr>
        <xdr:cNvPr id="484" name="楕円 483"/>
        <xdr:cNvSpPr/>
      </xdr:nvSpPr>
      <xdr:spPr>
        <a:xfrm>
          <a:off x="7810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71628</xdr:rowOff>
    </xdr:from>
    <xdr:to>
      <xdr:col>45</xdr:col>
      <xdr:colOff>177800</xdr:colOff>
      <xdr:row>106</xdr:row>
      <xdr:rowOff>71628</xdr:rowOff>
    </xdr:to>
    <xdr:cxnSp macro="">
      <xdr:nvCxnSpPr>
        <xdr:cNvPr id="485" name="直線コネクタ 484"/>
        <xdr:cNvCxnSpPr/>
      </xdr:nvCxnSpPr>
      <xdr:spPr>
        <a:xfrm>
          <a:off x="7861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20828</xdr:rowOff>
    </xdr:from>
    <xdr:to>
      <xdr:col>36</xdr:col>
      <xdr:colOff>165100</xdr:colOff>
      <xdr:row>106</xdr:row>
      <xdr:rowOff>122428</xdr:rowOff>
    </xdr:to>
    <xdr:sp macro="" textlink="">
      <xdr:nvSpPr>
        <xdr:cNvPr id="486" name="楕円 485"/>
        <xdr:cNvSpPr/>
      </xdr:nvSpPr>
      <xdr:spPr>
        <a:xfrm>
          <a:off x="6921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71628</xdr:rowOff>
    </xdr:from>
    <xdr:to>
      <xdr:col>41</xdr:col>
      <xdr:colOff>50800</xdr:colOff>
      <xdr:row>106</xdr:row>
      <xdr:rowOff>71628</xdr:rowOff>
    </xdr:to>
    <xdr:cxnSp macro="">
      <xdr:nvCxnSpPr>
        <xdr:cNvPr id="487" name="直線コネクタ 486"/>
        <xdr:cNvCxnSpPr/>
      </xdr:nvCxnSpPr>
      <xdr:spPr>
        <a:xfrm>
          <a:off x="6972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108983</xdr:rowOff>
    </xdr:from>
    <xdr:ext cx="469744" cy="259045"/>
    <xdr:sp macro="" textlink="">
      <xdr:nvSpPr>
        <xdr:cNvPr id="492" name="n_1mainValue【市民会館】&#10;一人当たり面積"/>
        <xdr:cNvSpPr txBox="1"/>
      </xdr:nvSpPr>
      <xdr:spPr>
        <a:xfrm>
          <a:off x="9391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113555</xdr:rowOff>
    </xdr:from>
    <xdr:ext cx="469744" cy="259045"/>
    <xdr:sp macro="" textlink="">
      <xdr:nvSpPr>
        <xdr:cNvPr id="493" name="n_2mainValue【市民会館】&#10;一人当たり面積"/>
        <xdr:cNvSpPr txBox="1"/>
      </xdr:nvSpPr>
      <xdr:spPr>
        <a:xfrm>
          <a:off x="8515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113555</xdr:rowOff>
    </xdr:from>
    <xdr:ext cx="469744" cy="259045"/>
    <xdr:sp macro="" textlink="">
      <xdr:nvSpPr>
        <xdr:cNvPr id="494" name="n_3mainValue【市民会館】&#10;一人当たり面積"/>
        <xdr:cNvSpPr txBox="1"/>
      </xdr:nvSpPr>
      <xdr:spPr>
        <a:xfrm>
          <a:off x="7626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113555</xdr:rowOff>
    </xdr:from>
    <xdr:ext cx="469744" cy="259045"/>
    <xdr:sp macro="" textlink="">
      <xdr:nvSpPr>
        <xdr:cNvPr id="495" name="n_4mainValue【市民会館】&#10;一人当たり面積"/>
        <xdr:cNvSpPr txBox="1"/>
      </xdr:nvSpPr>
      <xdr:spPr>
        <a:xfrm>
          <a:off x="6737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537" name="楕円 536"/>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538" name="【一般廃棄物処理施設】&#10;有形固定資産減価償却率該当値テキスト"/>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539" name="楕円 538"/>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92528</xdr:rowOff>
    </xdr:from>
    <xdr:to>
      <xdr:col>85</xdr:col>
      <xdr:colOff>127000</xdr:colOff>
      <xdr:row>39</xdr:row>
      <xdr:rowOff>117022</xdr:rowOff>
    </xdr:to>
    <xdr:cxnSp macro="">
      <xdr:nvCxnSpPr>
        <xdr:cNvPr id="540" name="直線コネクタ 539"/>
        <xdr:cNvCxnSpPr/>
      </xdr:nvCxnSpPr>
      <xdr:spPr>
        <a:xfrm>
          <a:off x="15481300" y="67790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xdr:rowOff>
    </xdr:from>
    <xdr:to>
      <xdr:col>76</xdr:col>
      <xdr:colOff>165100</xdr:colOff>
      <xdr:row>40</xdr:row>
      <xdr:rowOff>113937</xdr:rowOff>
    </xdr:to>
    <xdr:sp macro="" textlink="">
      <xdr:nvSpPr>
        <xdr:cNvPr id="541" name="楕円 540"/>
        <xdr:cNvSpPr/>
      </xdr:nvSpPr>
      <xdr:spPr>
        <a:xfrm>
          <a:off x="14541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92528</xdr:rowOff>
    </xdr:from>
    <xdr:to>
      <xdr:col>81</xdr:col>
      <xdr:colOff>50800</xdr:colOff>
      <xdr:row>40</xdr:row>
      <xdr:rowOff>63137</xdr:rowOff>
    </xdr:to>
    <xdr:cxnSp macro="">
      <xdr:nvCxnSpPr>
        <xdr:cNvPr id="542" name="直線コネクタ 541"/>
        <xdr:cNvCxnSpPr/>
      </xdr:nvCxnSpPr>
      <xdr:spPr>
        <a:xfrm flipV="1">
          <a:off x="14592300" y="6779078"/>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170724</xdr:rowOff>
    </xdr:from>
    <xdr:to>
      <xdr:col>72</xdr:col>
      <xdr:colOff>38100</xdr:colOff>
      <xdr:row>40</xdr:row>
      <xdr:rowOff>100874</xdr:rowOff>
    </xdr:to>
    <xdr:sp macro="" textlink="">
      <xdr:nvSpPr>
        <xdr:cNvPr id="543" name="楕円 542"/>
        <xdr:cNvSpPr/>
      </xdr:nvSpPr>
      <xdr:spPr>
        <a:xfrm>
          <a:off x="1365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50074</xdr:rowOff>
    </xdr:from>
    <xdr:to>
      <xdr:col>76</xdr:col>
      <xdr:colOff>114300</xdr:colOff>
      <xdr:row>40</xdr:row>
      <xdr:rowOff>63137</xdr:rowOff>
    </xdr:to>
    <xdr:cxnSp macro="">
      <xdr:nvCxnSpPr>
        <xdr:cNvPr id="544" name="直線コネクタ 543"/>
        <xdr:cNvCxnSpPr/>
      </xdr:nvCxnSpPr>
      <xdr:spPr>
        <a:xfrm>
          <a:off x="13703300" y="69080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141333</xdr:rowOff>
    </xdr:from>
    <xdr:to>
      <xdr:col>67</xdr:col>
      <xdr:colOff>101600</xdr:colOff>
      <xdr:row>40</xdr:row>
      <xdr:rowOff>71483</xdr:rowOff>
    </xdr:to>
    <xdr:sp macro="" textlink="">
      <xdr:nvSpPr>
        <xdr:cNvPr id="545" name="楕円 544"/>
        <xdr:cNvSpPr/>
      </xdr:nvSpPr>
      <xdr:spPr>
        <a:xfrm>
          <a:off x="1276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20683</xdr:rowOff>
    </xdr:from>
    <xdr:to>
      <xdr:col>71</xdr:col>
      <xdr:colOff>177800</xdr:colOff>
      <xdr:row>40</xdr:row>
      <xdr:rowOff>50074</xdr:rowOff>
    </xdr:to>
    <xdr:cxnSp macro="">
      <xdr:nvCxnSpPr>
        <xdr:cNvPr id="546" name="直線コネクタ 545"/>
        <xdr:cNvCxnSpPr/>
      </xdr:nvCxnSpPr>
      <xdr:spPr>
        <a:xfrm>
          <a:off x="12814300" y="68786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551" name="n_1mainValue【一般廃棄物処理施設】&#10;有形固定資産減価償却率"/>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105064</xdr:rowOff>
    </xdr:from>
    <xdr:ext cx="405111" cy="259045"/>
    <xdr:sp macro="" textlink="">
      <xdr:nvSpPr>
        <xdr:cNvPr id="552" name="n_2mainValue【一般廃棄物処理施設】&#10;有形固定資産減価償却率"/>
        <xdr:cNvSpPr txBox="1"/>
      </xdr:nvSpPr>
      <xdr:spPr>
        <a:xfrm>
          <a:off x="14389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553" name="n_3mainValue【一般廃棄物処理施設】&#10;有形固定資産減価償却率"/>
        <xdr:cNvSpPr txBox="1"/>
      </xdr:nvSpPr>
      <xdr:spPr>
        <a:xfrm>
          <a:off x="13500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62610</xdr:rowOff>
    </xdr:from>
    <xdr:ext cx="405111" cy="259045"/>
    <xdr:sp macro="" textlink="">
      <xdr:nvSpPr>
        <xdr:cNvPr id="554" name="n_4mainValue【一般廃棄物処理施設】&#10;有形固定資産減価償却率"/>
        <xdr:cNvSpPr txBox="1"/>
      </xdr:nvSpPr>
      <xdr:spPr>
        <a:xfrm>
          <a:off x="12611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5169</xdr:rowOff>
    </xdr:from>
    <xdr:to>
      <xdr:col>116</xdr:col>
      <xdr:colOff>114300</xdr:colOff>
      <xdr:row>40</xdr:row>
      <xdr:rowOff>106769</xdr:rowOff>
    </xdr:to>
    <xdr:sp macro="" textlink="">
      <xdr:nvSpPr>
        <xdr:cNvPr id="592" name="楕円 591"/>
        <xdr:cNvSpPr/>
      </xdr:nvSpPr>
      <xdr:spPr>
        <a:xfrm>
          <a:off x="22110700" y="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155046</xdr:rowOff>
    </xdr:from>
    <xdr:ext cx="534377" cy="259045"/>
    <xdr:sp macro="" textlink="">
      <xdr:nvSpPr>
        <xdr:cNvPr id="593" name="【一般廃棄物処理施設】&#10;一人当たり有形固定資産（償却資産）額該当値テキスト"/>
        <xdr:cNvSpPr txBox="1"/>
      </xdr:nvSpPr>
      <xdr:spPr>
        <a:xfrm>
          <a:off x="22199600" y="68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10619</xdr:rowOff>
    </xdr:from>
    <xdr:to>
      <xdr:col>112</xdr:col>
      <xdr:colOff>38100</xdr:colOff>
      <xdr:row>40</xdr:row>
      <xdr:rowOff>112219</xdr:rowOff>
    </xdr:to>
    <xdr:sp macro="" textlink="">
      <xdr:nvSpPr>
        <xdr:cNvPr id="594" name="楕円 593"/>
        <xdr:cNvSpPr/>
      </xdr:nvSpPr>
      <xdr:spPr>
        <a:xfrm>
          <a:off x="21272500" y="68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55969</xdr:rowOff>
    </xdr:from>
    <xdr:to>
      <xdr:col>116</xdr:col>
      <xdr:colOff>63500</xdr:colOff>
      <xdr:row>40</xdr:row>
      <xdr:rowOff>61419</xdr:rowOff>
    </xdr:to>
    <xdr:cxnSp macro="">
      <xdr:nvCxnSpPr>
        <xdr:cNvPr id="595" name="直線コネクタ 594"/>
        <xdr:cNvCxnSpPr/>
      </xdr:nvCxnSpPr>
      <xdr:spPr>
        <a:xfrm flipV="1">
          <a:off x="21323300" y="6913969"/>
          <a:ext cx="8382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45906</xdr:rowOff>
    </xdr:from>
    <xdr:to>
      <xdr:col>107</xdr:col>
      <xdr:colOff>101600</xdr:colOff>
      <xdr:row>40</xdr:row>
      <xdr:rowOff>147506</xdr:rowOff>
    </xdr:to>
    <xdr:sp macro="" textlink="">
      <xdr:nvSpPr>
        <xdr:cNvPr id="596" name="楕円 595"/>
        <xdr:cNvSpPr/>
      </xdr:nvSpPr>
      <xdr:spPr>
        <a:xfrm>
          <a:off x="20383500" y="69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61419</xdr:rowOff>
    </xdr:from>
    <xdr:to>
      <xdr:col>111</xdr:col>
      <xdr:colOff>177800</xdr:colOff>
      <xdr:row>40</xdr:row>
      <xdr:rowOff>96706</xdr:rowOff>
    </xdr:to>
    <xdr:cxnSp macro="">
      <xdr:nvCxnSpPr>
        <xdr:cNvPr id="597" name="直線コネクタ 596"/>
        <xdr:cNvCxnSpPr/>
      </xdr:nvCxnSpPr>
      <xdr:spPr>
        <a:xfrm flipV="1">
          <a:off x="20434300" y="6919419"/>
          <a:ext cx="8890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50848</xdr:rowOff>
    </xdr:from>
    <xdr:to>
      <xdr:col>102</xdr:col>
      <xdr:colOff>165100</xdr:colOff>
      <xdr:row>40</xdr:row>
      <xdr:rowOff>152448</xdr:rowOff>
    </xdr:to>
    <xdr:sp macro="" textlink="">
      <xdr:nvSpPr>
        <xdr:cNvPr id="598" name="楕円 597"/>
        <xdr:cNvSpPr/>
      </xdr:nvSpPr>
      <xdr:spPr>
        <a:xfrm>
          <a:off x="19494500" y="69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96706</xdr:rowOff>
    </xdr:from>
    <xdr:to>
      <xdr:col>107</xdr:col>
      <xdr:colOff>50800</xdr:colOff>
      <xdr:row>40</xdr:row>
      <xdr:rowOff>101648</xdr:rowOff>
    </xdr:to>
    <xdr:cxnSp macro="">
      <xdr:nvCxnSpPr>
        <xdr:cNvPr id="599" name="直線コネクタ 598"/>
        <xdr:cNvCxnSpPr/>
      </xdr:nvCxnSpPr>
      <xdr:spPr>
        <a:xfrm flipV="1">
          <a:off x="19545300" y="6954706"/>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55731</xdr:rowOff>
    </xdr:from>
    <xdr:to>
      <xdr:col>98</xdr:col>
      <xdr:colOff>38100</xdr:colOff>
      <xdr:row>40</xdr:row>
      <xdr:rowOff>157331</xdr:rowOff>
    </xdr:to>
    <xdr:sp macro="" textlink="">
      <xdr:nvSpPr>
        <xdr:cNvPr id="600" name="楕円 599"/>
        <xdr:cNvSpPr/>
      </xdr:nvSpPr>
      <xdr:spPr>
        <a:xfrm>
          <a:off x="18605500" y="69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101648</xdr:rowOff>
    </xdr:from>
    <xdr:to>
      <xdr:col>102</xdr:col>
      <xdr:colOff>114300</xdr:colOff>
      <xdr:row>40</xdr:row>
      <xdr:rowOff>106531</xdr:rowOff>
    </xdr:to>
    <xdr:cxnSp macro="">
      <xdr:nvCxnSpPr>
        <xdr:cNvPr id="601" name="直線コネクタ 600"/>
        <xdr:cNvCxnSpPr/>
      </xdr:nvCxnSpPr>
      <xdr:spPr>
        <a:xfrm flipV="1">
          <a:off x="18656300" y="6959648"/>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4"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5"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103346</xdr:rowOff>
    </xdr:from>
    <xdr:ext cx="534377" cy="259045"/>
    <xdr:sp macro="" textlink="">
      <xdr:nvSpPr>
        <xdr:cNvPr id="606" name="n_1mainValue【一般廃棄物処理施設】&#10;一人当たり有形固定資産（償却資産）額"/>
        <xdr:cNvSpPr txBox="1"/>
      </xdr:nvSpPr>
      <xdr:spPr>
        <a:xfrm>
          <a:off x="21043411" y="69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138633</xdr:rowOff>
    </xdr:from>
    <xdr:ext cx="534377" cy="259045"/>
    <xdr:sp macro="" textlink="">
      <xdr:nvSpPr>
        <xdr:cNvPr id="607" name="n_2mainValue【一般廃棄物処理施設】&#10;一人当たり有形固定資産（償却資産）額"/>
        <xdr:cNvSpPr txBox="1"/>
      </xdr:nvSpPr>
      <xdr:spPr>
        <a:xfrm>
          <a:off x="20167111" y="69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143575</xdr:rowOff>
    </xdr:from>
    <xdr:ext cx="534377" cy="259045"/>
    <xdr:sp macro="" textlink="">
      <xdr:nvSpPr>
        <xdr:cNvPr id="608" name="n_3mainValue【一般廃棄物処理施設】&#10;一人当たり有形固定資産（償却資産）額"/>
        <xdr:cNvSpPr txBox="1"/>
      </xdr:nvSpPr>
      <xdr:spPr>
        <a:xfrm>
          <a:off x="19278111" y="70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148458</xdr:rowOff>
    </xdr:from>
    <xdr:ext cx="534377" cy="259045"/>
    <xdr:sp macro="" textlink="">
      <xdr:nvSpPr>
        <xdr:cNvPr id="609" name="n_4mainValue【一般廃棄物処理施設】&#10;一人当たり有形固定資産（償却資産）額"/>
        <xdr:cNvSpPr txBox="1"/>
      </xdr:nvSpPr>
      <xdr:spPr>
        <a:xfrm>
          <a:off x="18389111" y="70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649" name="楕円 648"/>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69232</xdr:rowOff>
    </xdr:from>
    <xdr:ext cx="405111" cy="259045"/>
    <xdr:sp macro="" textlink="">
      <xdr:nvSpPr>
        <xdr:cNvPr id="650" name="【保健センター・保健所】&#10;有形固定資産減価償却率該当値テキスト"/>
        <xdr:cNvSpPr txBox="1"/>
      </xdr:nvSpPr>
      <xdr:spPr>
        <a:xfrm>
          <a:off x="16357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651" name="楕円 650"/>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59055</xdr:rowOff>
    </xdr:from>
    <xdr:to>
      <xdr:col>85</xdr:col>
      <xdr:colOff>127000</xdr:colOff>
      <xdr:row>59</xdr:row>
      <xdr:rowOff>97155</xdr:rowOff>
    </xdr:to>
    <xdr:cxnSp macro="">
      <xdr:nvCxnSpPr>
        <xdr:cNvPr id="652" name="直線コネクタ 651"/>
        <xdr:cNvCxnSpPr/>
      </xdr:nvCxnSpPr>
      <xdr:spPr>
        <a:xfrm>
          <a:off x="15481300" y="10174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141605</xdr:rowOff>
    </xdr:from>
    <xdr:to>
      <xdr:col>76</xdr:col>
      <xdr:colOff>165100</xdr:colOff>
      <xdr:row>59</xdr:row>
      <xdr:rowOff>71755</xdr:rowOff>
    </xdr:to>
    <xdr:sp macro="" textlink="">
      <xdr:nvSpPr>
        <xdr:cNvPr id="653" name="楕円 652"/>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59055</xdr:rowOff>
    </xdr:to>
    <xdr:cxnSp macro="">
      <xdr:nvCxnSpPr>
        <xdr:cNvPr id="654" name="直線コネクタ 653"/>
        <xdr:cNvCxnSpPr/>
      </xdr:nvCxnSpPr>
      <xdr:spPr>
        <a:xfrm>
          <a:off x="14592300" y="1013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103505</xdr:rowOff>
    </xdr:from>
    <xdr:to>
      <xdr:col>72</xdr:col>
      <xdr:colOff>38100</xdr:colOff>
      <xdr:row>59</xdr:row>
      <xdr:rowOff>33655</xdr:rowOff>
    </xdr:to>
    <xdr:sp macro="" textlink="">
      <xdr:nvSpPr>
        <xdr:cNvPr id="655" name="楕円 654"/>
        <xdr:cNvSpPr/>
      </xdr:nvSpPr>
      <xdr:spPr>
        <a:xfrm>
          <a:off x="13652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154305</xdr:rowOff>
    </xdr:from>
    <xdr:to>
      <xdr:col>76</xdr:col>
      <xdr:colOff>114300</xdr:colOff>
      <xdr:row>59</xdr:row>
      <xdr:rowOff>20955</xdr:rowOff>
    </xdr:to>
    <xdr:cxnSp macro="">
      <xdr:nvCxnSpPr>
        <xdr:cNvPr id="656" name="直線コネクタ 655"/>
        <xdr:cNvCxnSpPr/>
      </xdr:nvCxnSpPr>
      <xdr:spPr>
        <a:xfrm>
          <a:off x="13703300" y="1009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65405</xdr:rowOff>
    </xdr:from>
    <xdr:to>
      <xdr:col>67</xdr:col>
      <xdr:colOff>101600</xdr:colOff>
      <xdr:row>58</xdr:row>
      <xdr:rowOff>167005</xdr:rowOff>
    </xdr:to>
    <xdr:sp macro="" textlink="">
      <xdr:nvSpPr>
        <xdr:cNvPr id="657" name="楕円 656"/>
        <xdr:cNvSpPr/>
      </xdr:nvSpPr>
      <xdr:spPr>
        <a:xfrm>
          <a:off x="12763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116205</xdr:rowOff>
    </xdr:from>
    <xdr:to>
      <xdr:col>71</xdr:col>
      <xdr:colOff>177800</xdr:colOff>
      <xdr:row>58</xdr:row>
      <xdr:rowOff>154305</xdr:rowOff>
    </xdr:to>
    <xdr:cxnSp macro="">
      <xdr:nvCxnSpPr>
        <xdr:cNvPr id="658" name="直線コネクタ 657"/>
        <xdr:cNvCxnSpPr/>
      </xdr:nvCxnSpPr>
      <xdr:spPr>
        <a:xfrm>
          <a:off x="12814300" y="1006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59" name="n_1aveValue【保健センター・保健所】&#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62" name="n_4aveValue【保健センター・保健所】&#10;有形固定資産減価償却率"/>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663" name="n_1mainValue【保健センター・保健所】&#10;有形固定資産減価償却率"/>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88282</xdr:rowOff>
    </xdr:from>
    <xdr:ext cx="405111" cy="259045"/>
    <xdr:sp macro="" textlink="">
      <xdr:nvSpPr>
        <xdr:cNvPr id="664" name="n_2mainValue【保健センター・保健所】&#10;有形固定資産減価償却率"/>
        <xdr:cNvSpPr txBox="1"/>
      </xdr:nvSpPr>
      <xdr:spPr>
        <a:xfrm>
          <a:off x="14389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665" name="n_3mainValue【保健センター・保健所】&#10;有形固定資産減価償却率"/>
        <xdr:cNvSpPr txBox="1"/>
      </xdr:nvSpPr>
      <xdr:spPr>
        <a:xfrm>
          <a:off x="13500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12082</xdr:rowOff>
    </xdr:from>
    <xdr:ext cx="405111" cy="259045"/>
    <xdr:sp macro="" textlink="">
      <xdr:nvSpPr>
        <xdr:cNvPr id="666" name="n_4mainValue【保健センター・保健所】&#10;有形固定資産減価償却率"/>
        <xdr:cNvSpPr txBox="1"/>
      </xdr:nvSpPr>
      <xdr:spPr>
        <a:xfrm>
          <a:off x="12611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5"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25400</xdr:rowOff>
    </xdr:from>
    <xdr:to>
      <xdr:col>116</xdr:col>
      <xdr:colOff>114300</xdr:colOff>
      <xdr:row>58</xdr:row>
      <xdr:rowOff>127000</xdr:rowOff>
    </xdr:to>
    <xdr:sp macro="" textlink="">
      <xdr:nvSpPr>
        <xdr:cNvPr id="706" name="楕円 705"/>
        <xdr:cNvSpPr/>
      </xdr:nvSpPr>
      <xdr:spPr>
        <a:xfrm>
          <a:off x="22110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48277</xdr:rowOff>
    </xdr:from>
    <xdr:ext cx="469744" cy="259045"/>
    <xdr:sp macro="" textlink="">
      <xdr:nvSpPr>
        <xdr:cNvPr id="707" name="【保健センター・保健所】&#10;一人当たり面積該当値テキスト"/>
        <xdr:cNvSpPr txBox="1"/>
      </xdr:nvSpPr>
      <xdr:spPr>
        <a:xfrm>
          <a:off x="22199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25400</xdr:rowOff>
    </xdr:from>
    <xdr:to>
      <xdr:col>112</xdr:col>
      <xdr:colOff>38100</xdr:colOff>
      <xdr:row>58</xdr:row>
      <xdr:rowOff>127000</xdr:rowOff>
    </xdr:to>
    <xdr:sp macro="" textlink="">
      <xdr:nvSpPr>
        <xdr:cNvPr id="708" name="楕円 707"/>
        <xdr:cNvSpPr/>
      </xdr:nvSpPr>
      <xdr:spPr>
        <a:xfrm>
          <a:off x="2127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76200</xdr:rowOff>
    </xdr:from>
    <xdr:to>
      <xdr:col>116</xdr:col>
      <xdr:colOff>63500</xdr:colOff>
      <xdr:row>58</xdr:row>
      <xdr:rowOff>76200</xdr:rowOff>
    </xdr:to>
    <xdr:cxnSp macro="">
      <xdr:nvCxnSpPr>
        <xdr:cNvPr id="709" name="直線コネクタ 708"/>
        <xdr:cNvCxnSpPr/>
      </xdr:nvCxnSpPr>
      <xdr:spPr>
        <a:xfrm>
          <a:off x="213233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25400</xdr:rowOff>
    </xdr:from>
    <xdr:to>
      <xdr:col>107</xdr:col>
      <xdr:colOff>101600</xdr:colOff>
      <xdr:row>58</xdr:row>
      <xdr:rowOff>127000</xdr:rowOff>
    </xdr:to>
    <xdr:sp macro="" textlink="">
      <xdr:nvSpPr>
        <xdr:cNvPr id="710" name="楕円 709"/>
        <xdr:cNvSpPr/>
      </xdr:nvSpPr>
      <xdr:spPr>
        <a:xfrm>
          <a:off x="2038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76200</xdr:rowOff>
    </xdr:from>
    <xdr:to>
      <xdr:col>111</xdr:col>
      <xdr:colOff>177800</xdr:colOff>
      <xdr:row>58</xdr:row>
      <xdr:rowOff>76200</xdr:rowOff>
    </xdr:to>
    <xdr:cxnSp macro="">
      <xdr:nvCxnSpPr>
        <xdr:cNvPr id="711" name="直線コネクタ 710"/>
        <xdr:cNvCxnSpPr/>
      </xdr:nvCxnSpPr>
      <xdr:spPr>
        <a:xfrm>
          <a:off x="20434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44450</xdr:rowOff>
    </xdr:from>
    <xdr:to>
      <xdr:col>102</xdr:col>
      <xdr:colOff>165100</xdr:colOff>
      <xdr:row>58</xdr:row>
      <xdr:rowOff>146050</xdr:rowOff>
    </xdr:to>
    <xdr:sp macro="" textlink="">
      <xdr:nvSpPr>
        <xdr:cNvPr id="712" name="楕円 711"/>
        <xdr:cNvSpPr/>
      </xdr:nvSpPr>
      <xdr:spPr>
        <a:xfrm>
          <a:off x="19494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76200</xdr:rowOff>
    </xdr:from>
    <xdr:to>
      <xdr:col>107</xdr:col>
      <xdr:colOff>50800</xdr:colOff>
      <xdr:row>58</xdr:row>
      <xdr:rowOff>95250</xdr:rowOff>
    </xdr:to>
    <xdr:cxnSp macro="">
      <xdr:nvCxnSpPr>
        <xdr:cNvPr id="713" name="直線コネクタ 712"/>
        <xdr:cNvCxnSpPr/>
      </xdr:nvCxnSpPr>
      <xdr:spPr>
        <a:xfrm flipV="1">
          <a:off x="19545300" y="1002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44450</xdr:rowOff>
    </xdr:from>
    <xdr:to>
      <xdr:col>98</xdr:col>
      <xdr:colOff>38100</xdr:colOff>
      <xdr:row>58</xdr:row>
      <xdr:rowOff>146050</xdr:rowOff>
    </xdr:to>
    <xdr:sp macro="" textlink="">
      <xdr:nvSpPr>
        <xdr:cNvPr id="714" name="楕円 713"/>
        <xdr:cNvSpPr/>
      </xdr:nvSpPr>
      <xdr:spPr>
        <a:xfrm>
          <a:off x="18605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95250</xdr:rowOff>
    </xdr:from>
    <xdr:to>
      <xdr:col>102</xdr:col>
      <xdr:colOff>114300</xdr:colOff>
      <xdr:row>58</xdr:row>
      <xdr:rowOff>95250</xdr:rowOff>
    </xdr:to>
    <xdr:cxnSp macro="">
      <xdr:nvCxnSpPr>
        <xdr:cNvPr id="715" name="直線コネクタ 714"/>
        <xdr:cNvCxnSpPr/>
      </xdr:nvCxnSpPr>
      <xdr:spPr>
        <a:xfrm>
          <a:off x="18656300" y="1003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6"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7"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9"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143527</xdr:rowOff>
    </xdr:from>
    <xdr:ext cx="469744" cy="259045"/>
    <xdr:sp macro="" textlink="">
      <xdr:nvSpPr>
        <xdr:cNvPr id="720" name="n_1mainValue【保健センター・保健所】&#10;一人当たり面積"/>
        <xdr:cNvSpPr txBox="1"/>
      </xdr:nvSpPr>
      <xdr:spPr>
        <a:xfrm>
          <a:off x="21075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143527</xdr:rowOff>
    </xdr:from>
    <xdr:ext cx="469744" cy="259045"/>
    <xdr:sp macro="" textlink="">
      <xdr:nvSpPr>
        <xdr:cNvPr id="721" name="n_2mainValue【保健センター・保健所】&#10;一人当たり面積"/>
        <xdr:cNvSpPr txBox="1"/>
      </xdr:nvSpPr>
      <xdr:spPr>
        <a:xfrm>
          <a:off x="20199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162577</xdr:rowOff>
    </xdr:from>
    <xdr:ext cx="469744" cy="259045"/>
    <xdr:sp macro="" textlink="">
      <xdr:nvSpPr>
        <xdr:cNvPr id="722" name="n_3mainValue【保健センター・保健所】&#10;一人当たり面積"/>
        <xdr:cNvSpPr txBox="1"/>
      </xdr:nvSpPr>
      <xdr:spPr>
        <a:xfrm>
          <a:off x="193104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162577</xdr:rowOff>
    </xdr:from>
    <xdr:ext cx="469744" cy="259045"/>
    <xdr:sp macro="" textlink="">
      <xdr:nvSpPr>
        <xdr:cNvPr id="723" name="n_4mainValue【保健センター・保健所】&#10;一人当たり面積"/>
        <xdr:cNvSpPr txBox="1"/>
      </xdr:nvSpPr>
      <xdr:spPr>
        <a:xfrm>
          <a:off x="184214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3"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105411</xdr:rowOff>
    </xdr:from>
    <xdr:to>
      <xdr:col>85</xdr:col>
      <xdr:colOff>177800</xdr:colOff>
      <xdr:row>85</xdr:row>
      <xdr:rowOff>35561</xdr:rowOff>
    </xdr:to>
    <xdr:sp macro="" textlink="">
      <xdr:nvSpPr>
        <xdr:cNvPr id="764" name="楕円 763"/>
        <xdr:cNvSpPr/>
      </xdr:nvSpPr>
      <xdr:spPr>
        <a:xfrm>
          <a:off x="16268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83838</xdr:rowOff>
    </xdr:from>
    <xdr:ext cx="405111" cy="259045"/>
    <xdr:sp macro="" textlink="">
      <xdr:nvSpPr>
        <xdr:cNvPr id="765" name="【消防施設】&#10;有形固定資産減価償却率該当値テキスト"/>
        <xdr:cNvSpPr txBox="1"/>
      </xdr:nvSpPr>
      <xdr:spPr>
        <a:xfrm>
          <a:off x="16357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86361</xdr:rowOff>
    </xdr:from>
    <xdr:to>
      <xdr:col>81</xdr:col>
      <xdr:colOff>101600</xdr:colOff>
      <xdr:row>85</xdr:row>
      <xdr:rowOff>16511</xdr:rowOff>
    </xdr:to>
    <xdr:sp macro="" textlink="">
      <xdr:nvSpPr>
        <xdr:cNvPr id="766" name="楕円 765"/>
        <xdr:cNvSpPr/>
      </xdr:nvSpPr>
      <xdr:spPr>
        <a:xfrm>
          <a:off x="1543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137161</xdr:rowOff>
    </xdr:from>
    <xdr:to>
      <xdr:col>85</xdr:col>
      <xdr:colOff>127000</xdr:colOff>
      <xdr:row>84</xdr:row>
      <xdr:rowOff>156211</xdr:rowOff>
    </xdr:to>
    <xdr:cxnSp macro="">
      <xdr:nvCxnSpPr>
        <xdr:cNvPr id="767" name="直線コネクタ 766"/>
        <xdr:cNvCxnSpPr/>
      </xdr:nvCxnSpPr>
      <xdr:spPr>
        <a:xfrm>
          <a:off x="15481300" y="145389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50164</xdr:rowOff>
    </xdr:from>
    <xdr:to>
      <xdr:col>76</xdr:col>
      <xdr:colOff>165100</xdr:colOff>
      <xdr:row>84</xdr:row>
      <xdr:rowOff>151764</xdr:rowOff>
    </xdr:to>
    <xdr:sp macro="" textlink="">
      <xdr:nvSpPr>
        <xdr:cNvPr id="768" name="楕円 767"/>
        <xdr:cNvSpPr/>
      </xdr:nvSpPr>
      <xdr:spPr>
        <a:xfrm>
          <a:off x="14541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100964</xdr:rowOff>
    </xdr:from>
    <xdr:to>
      <xdr:col>81</xdr:col>
      <xdr:colOff>50800</xdr:colOff>
      <xdr:row>84</xdr:row>
      <xdr:rowOff>137161</xdr:rowOff>
    </xdr:to>
    <xdr:cxnSp macro="">
      <xdr:nvCxnSpPr>
        <xdr:cNvPr id="769" name="直線コネクタ 768"/>
        <xdr:cNvCxnSpPr/>
      </xdr:nvCxnSpPr>
      <xdr:spPr>
        <a:xfrm>
          <a:off x="14592300" y="14502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31114</xdr:rowOff>
    </xdr:from>
    <xdr:to>
      <xdr:col>72</xdr:col>
      <xdr:colOff>38100</xdr:colOff>
      <xdr:row>84</xdr:row>
      <xdr:rowOff>132714</xdr:rowOff>
    </xdr:to>
    <xdr:sp macro="" textlink="">
      <xdr:nvSpPr>
        <xdr:cNvPr id="770" name="楕円 769"/>
        <xdr:cNvSpPr/>
      </xdr:nvSpPr>
      <xdr:spPr>
        <a:xfrm>
          <a:off x="13652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81914</xdr:rowOff>
    </xdr:from>
    <xdr:to>
      <xdr:col>76</xdr:col>
      <xdr:colOff>114300</xdr:colOff>
      <xdr:row>84</xdr:row>
      <xdr:rowOff>100964</xdr:rowOff>
    </xdr:to>
    <xdr:cxnSp macro="">
      <xdr:nvCxnSpPr>
        <xdr:cNvPr id="771" name="直線コネクタ 770"/>
        <xdr:cNvCxnSpPr/>
      </xdr:nvCxnSpPr>
      <xdr:spPr>
        <a:xfrm>
          <a:off x="13703300" y="144837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93980</xdr:rowOff>
    </xdr:from>
    <xdr:to>
      <xdr:col>67</xdr:col>
      <xdr:colOff>101600</xdr:colOff>
      <xdr:row>85</xdr:row>
      <xdr:rowOff>24130</xdr:rowOff>
    </xdr:to>
    <xdr:sp macro="" textlink="">
      <xdr:nvSpPr>
        <xdr:cNvPr id="772" name="楕円 771"/>
        <xdr:cNvSpPr/>
      </xdr:nvSpPr>
      <xdr:spPr>
        <a:xfrm>
          <a:off x="1276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81914</xdr:rowOff>
    </xdr:from>
    <xdr:to>
      <xdr:col>71</xdr:col>
      <xdr:colOff>177800</xdr:colOff>
      <xdr:row>84</xdr:row>
      <xdr:rowOff>144780</xdr:rowOff>
    </xdr:to>
    <xdr:cxnSp macro="">
      <xdr:nvCxnSpPr>
        <xdr:cNvPr id="773" name="直線コネクタ 772"/>
        <xdr:cNvCxnSpPr/>
      </xdr:nvCxnSpPr>
      <xdr:spPr>
        <a:xfrm flipV="1">
          <a:off x="12814300" y="144837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4"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5"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6"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77"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7638</xdr:rowOff>
    </xdr:from>
    <xdr:ext cx="405111" cy="259045"/>
    <xdr:sp macro="" textlink="">
      <xdr:nvSpPr>
        <xdr:cNvPr id="778" name="n_1mainValue【消防施設】&#10;有形固定資産減価償却率"/>
        <xdr:cNvSpPr txBox="1"/>
      </xdr:nvSpPr>
      <xdr:spPr>
        <a:xfrm>
          <a:off x="15266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142891</xdr:rowOff>
    </xdr:from>
    <xdr:ext cx="405111" cy="259045"/>
    <xdr:sp macro="" textlink="">
      <xdr:nvSpPr>
        <xdr:cNvPr id="779" name="n_2mainValue【消防施設】&#10;有形固定資産減価償却率"/>
        <xdr:cNvSpPr txBox="1"/>
      </xdr:nvSpPr>
      <xdr:spPr>
        <a:xfrm>
          <a:off x="14389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123841</xdr:rowOff>
    </xdr:from>
    <xdr:ext cx="405111" cy="259045"/>
    <xdr:sp macro="" textlink="">
      <xdr:nvSpPr>
        <xdr:cNvPr id="780" name="n_3mainValue【消防施設】&#10;有形固定資産減価償却率"/>
        <xdr:cNvSpPr txBox="1"/>
      </xdr:nvSpPr>
      <xdr:spPr>
        <a:xfrm>
          <a:off x="13500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15257</xdr:rowOff>
    </xdr:from>
    <xdr:ext cx="405111" cy="259045"/>
    <xdr:sp macro="" textlink="">
      <xdr:nvSpPr>
        <xdr:cNvPr id="781" name="n_4mainValue【消防施設】&#10;有形固定資産減価償却率"/>
        <xdr:cNvSpPr txBox="1"/>
      </xdr:nvSpPr>
      <xdr:spPr>
        <a:xfrm>
          <a:off x="12611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10"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821" name="楕円 820"/>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822" name="【消防施設】&#10;一人当たり面積該当値テキスト"/>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36830</xdr:rowOff>
    </xdr:from>
    <xdr:to>
      <xdr:col>112</xdr:col>
      <xdr:colOff>38100</xdr:colOff>
      <xdr:row>82</xdr:row>
      <xdr:rowOff>138430</xdr:rowOff>
    </xdr:to>
    <xdr:sp macro="" textlink="">
      <xdr:nvSpPr>
        <xdr:cNvPr id="823" name="楕円 822"/>
        <xdr:cNvSpPr/>
      </xdr:nvSpPr>
      <xdr:spPr>
        <a:xfrm>
          <a:off x="21272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87630</xdr:rowOff>
    </xdr:to>
    <xdr:cxnSp macro="">
      <xdr:nvCxnSpPr>
        <xdr:cNvPr id="824" name="直線コネクタ 823"/>
        <xdr:cNvCxnSpPr/>
      </xdr:nvCxnSpPr>
      <xdr:spPr>
        <a:xfrm flipV="1">
          <a:off x="21323300" y="14142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170180</xdr:rowOff>
    </xdr:from>
    <xdr:to>
      <xdr:col>107</xdr:col>
      <xdr:colOff>101600</xdr:colOff>
      <xdr:row>82</xdr:row>
      <xdr:rowOff>100330</xdr:rowOff>
    </xdr:to>
    <xdr:sp macro="" textlink="">
      <xdr:nvSpPr>
        <xdr:cNvPr id="825" name="楕円 824"/>
        <xdr:cNvSpPr/>
      </xdr:nvSpPr>
      <xdr:spPr>
        <a:xfrm>
          <a:off x="2038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49530</xdr:rowOff>
    </xdr:from>
    <xdr:to>
      <xdr:col>111</xdr:col>
      <xdr:colOff>177800</xdr:colOff>
      <xdr:row>82</xdr:row>
      <xdr:rowOff>87630</xdr:rowOff>
    </xdr:to>
    <xdr:cxnSp macro="">
      <xdr:nvCxnSpPr>
        <xdr:cNvPr id="826" name="直線コネクタ 825"/>
        <xdr:cNvCxnSpPr/>
      </xdr:nvCxnSpPr>
      <xdr:spPr>
        <a:xfrm>
          <a:off x="20434300" y="1410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27" name="楕円 826"/>
        <xdr:cNvSpPr/>
      </xdr:nvSpPr>
      <xdr:spPr>
        <a:xfrm>
          <a:off x="19494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45720</xdr:rowOff>
    </xdr:from>
    <xdr:to>
      <xdr:col>107</xdr:col>
      <xdr:colOff>50800</xdr:colOff>
      <xdr:row>82</xdr:row>
      <xdr:rowOff>49530</xdr:rowOff>
    </xdr:to>
    <xdr:cxnSp macro="">
      <xdr:nvCxnSpPr>
        <xdr:cNvPr id="828" name="直線コネクタ 827"/>
        <xdr:cNvCxnSpPr/>
      </xdr:nvCxnSpPr>
      <xdr:spPr>
        <a:xfrm>
          <a:off x="19545300" y="14104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59689</xdr:rowOff>
    </xdr:from>
    <xdr:to>
      <xdr:col>98</xdr:col>
      <xdr:colOff>38100</xdr:colOff>
      <xdr:row>82</xdr:row>
      <xdr:rowOff>161289</xdr:rowOff>
    </xdr:to>
    <xdr:sp macro="" textlink="">
      <xdr:nvSpPr>
        <xdr:cNvPr id="829" name="楕円 828"/>
        <xdr:cNvSpPr/>
      </xdr:nvSpPr>
      <xdr:spPr>
        <a:xfrm>
          <a:off x="18605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45720</xdr:rowOff>
    </xdr:from>
    <xdr:to>
      <xdr:col>102</xdr:col>
      <xdr:colOff>114300</xdr:colOff>
      <xdr:row>82</xdr:row>
      <xdr:rowOff>110489</xdr:rowOff>
    </xdr:to>
    <xdr:cxnSp macro="">
      <xdr:nvCxnSpPr>
        <xdr:cNvPr id="830" name="直線コネクタ 829"/>
        <xdr:cNvCxnSpPr/>
      </xdr:nvCxnSpPr>
      <xdr:spPr>
        <a:xfrm flipV="1">
          <a:off x="18656300" y="141046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154957</xdr:rowOff>
    </xdr:from>
    <xdr:ext cx="469744" cy="259045"/>
    <xdr:sp macro="" textlink="">
      <xdr:nvSpPr>
        <xdr:cNvPr id="835" name="n_1mainValue【消防施設】&#10;一人当たり面積"/>
        <xdr:cNvSpPr txBox="1"/>
      </xdr:nvSpPr>
      <xdr:spPr>
        <a:xfrm>
          <a:off x="21075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116857</xdr:rowOff>
    </xdr:from>
    <xdr:ext cx="469744" cy="259045"/>
    <xdr:sp macro="" textlink="">
      <xdr:nvSpPr>
        <xdr:cNvPr id="836" name="n_2mainValue【消防施設】&#10;一人当たり面積"/>
        <xdr:cNvSpPr txBox="1"/>
      </xdr:nvSpPr>
      <xdr:spPr>
        <a:xfrm>
          <a:off x="201994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7" name="n_3main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6366</xdr:rowOff>
    </xdr:from>
    <xdr:ext cx="469744" cy="259045"/>
    <xdr:sp macro="" textlink="">
      <xdr:nvSpPr>
        <xdr:cNvPr id="838" name="n_4mainValue【消防施設】&#10;一人当たり面積"/>
        <xdr:cNvSpPr txBox="1"/>
      </xdr:nvSpPr>
      <xdr:spPr>
        <a:xfrm>
          <a:off x="18421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880" name="楕円 879"/>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881" name="【庁舎】&#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62956</xdr:rowOff>
    </xdr:from>
    <xdr:to>
      <xdr:col>81</xdr:col>
      <xdr:colOff>101600</xdr:colOff>
      <xdr:row>106</xdr:row>
      <xdr:rowOff>164556</xdr:rowOff>
    </xdr:to>
    <xdr:sp macro="" textlink="">
      <xdr:nvSpPr>
        <xdr:cNvPr id="882" name="楕円 881"/>
        <xdr:cNvSpPr/>
      </xdr:nvSpPr>
      <xdr:spPr>
        <a:xfrm>
          <a:off x="15430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113756</xdr:rowOff>
    </xdr:from>
    <xdr:to>
      <xdr:col>85</xdr:col>
      <xdr:colOff>127000</xdr:colOff>
      <xdr:row>106</xdr:row>
      <xdr:rowOff>144780</xdr:rowOff>
    </xdr:to>
    <xdr:cxnSp macro="">
      <xdr:nvCxnSpPr>
        <xdr:cNvPr id="883" name="直線コネクタ 882"/>
        <xdr:cNvCxnSpPr/>
      </xdr:nvCxnSpPr>
      <xdr:spPr>
        <a:xfrm>
          <a:off x="15481300" y="182874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884" name="楕円 883"/>
        <xdr:cNvSpPr/>
      </xdr:nvSpPr>
      <xdr:spPr>
        <a:xfrm>
          <a:off x="14541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113756</xdr:rowOff>
    </xdr:to>
    <xdr:cxnSp macro="">
      <xdr:nvCxnSpPr>
        <xdr:cNvPr id="885" name="直線コネクタ 884"/>
        <xdr:cNvCxnSpPr/>
      </xdr:nvCxnSpPr>
      <xdr:spPr>
        <a:xfrm>
          <a:off x="14592300" y="1825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164193</xdr:rowOff>
    </xdr:from>
    <xdr:to>
      <xdr:col>72</xdr:col>
      <xdr:colOff>38100</xdr:colOff>
      <xdr:row>106</xdr:row>
      <xdr:rowOff>94343</xdr:rowOff>
    </xdr:to>
    <xdr:sp macro="" textlink="">
      <xdr:nvSpPr>
        <xdr:cNvPr id="886" name="楕円 885"/>
        <xdr:cNvSpPr/>
      </xdr:nvSpPr>
      <xdr:spPr>
        <a:xfrm>
          <a:off x="1365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43543</xdr:rowOff>
    </xdr:from>
    <xdr:to>
      <xdr:col>76</xdr:col>
      <xdr:colOff>114300</xdr:colOff>
      <xdr:row>106</xdr:row>
      <xdr:rowOff>77832</xdr:rowOff>
    </xdr:to>
    <xdr:cxnSp macro="">
      <xdr:nvCxnSpPr>
        <xdr:cNvPr id="887" name="直線コネクタ 886"/>
        <xdr:cNvCxnSpPr/>
      </xdr:nvCxnSpPr>
      <xdr:spPr>
        <a:xfrm>
          <a:off x="13703300" y="182172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888" name="楕円 887"/>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43543</xdr:rowOff>
    </xdr:to>
    <xdr:cxnSp macro="">
      <xdr:nvCxnSpPr>
        <xdr:cNvPr id="889" name="直線コネクタ 888"/>
        <xdr:cNvCxnSpPr/>
      </xdr:nvCxnSpPr>
      <xdr:spPr>
        <a:xfrm>
          <a:off x="12814300" y="1818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155683</xdr:rowOff>
    </xdr:from>
    <xdr:ext cx="405111" cy="259045"/>
    <xdr:sp macro="" textlink="">
      <xdr:nvSpPr>
        <xdr:cNvPr id="894" name="n_1mainValue【庁舎】&#10;有形固定資産減価償却率"/>
        <xdr:cNvSpPr txBox="1"/>
      </xdr:nvSpPr>
      <xdr:spPr>
        <a:xfrm>
          <a:off x="15266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895" name="n_2mainValue【庁舎】&#10;有形固定資産減価償却率"/>
        <xdr:cNvSpPr txBox="1"/>
      </xdr:nvSpPr>
      <xdr:spPr>
        <a:xfrm>
          <a:off x="14389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85470</xdr:rowOff>
    </xdr:from>
    <xdr:ext cx="405111" cy="259045"/>
    <xdr:sp macro="" textlink="">
      <xdr:nvSpPr>
        <xdr:cNvPr id="896" name="n_3mainValue【庁舎】&#10;有形固定資産減価償却率"/>
        <xdr:cNvSpPr txBox="1"/>
      </xdr:nvSpPr>
      <xdr:spPr>
        <a:xfrm>
          <a:off x="13500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897" name="n_4mainValue【庁舎】&#10;有形固定資産減価償却率"/>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156573</xdr:rowOff>
    </xdr:from>
    <xdr:to>
      <xdr:col>116</xdr:col>
      <xdr:colOff>114300</xdr:colOff>
      <xdr:row>108</xdr:row>
      <xdr:rowOff>86723</xdr:rowOff>
    </xdr:to>
    <xdr:sp macro="" textlink="">
      <xdr:nvSpPr>
        <xdr:cNvPr id="939" name="楕円 938"/>
        <xdr:cNvSpPr/>
      </xdr:nvSpPr>
      <xdr:spPr>
        <a:xfrm>
          <a:off x="221107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135000</xdr:rowOff>
    </xdr:from>
    <xdr:ext cx="469744" cy="259045"/>
    <xdr:sp macro="" textlink="">
      <xdr:nvSpPr>
        <xdr:cNvPr id="940" name="【庁舎】&#10;一人当たり面積該当値テキスト"/>
        <xdr:cNvSpPr txBox="1"/>
      </xdr:nvSpPr>
      <xdr:spPr>
        <a:xfrm>
          <a:off x="22199600" y="184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941" name="楕円 940"/>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35923</xdr:rowOff>
    </xdr:from>
    <xdr:to>
      <xdr:col>116</xdr:col>
      <xdr:colOff>63500</xdr:colOff>
      <xdr:row>108</xdr:row>
      <xdr:rowOff>37012</xdr:rowOff>
    </xdr:to>
    <xdr:cxnSp macro="">
      <xdr:nvCxnSpPr>
        <xdr:cNvPr id="942" name="直線コネクタ 941"/>
        <xdr:cNvCxnSpPr/>
      </xdr:nvCxnSpPr>
      <xdr:spPr>
        <a:xfrm flipV="1">
          <a:off x="21323300" y="185525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943" name="楕円 942"/>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38100</xdr:rowOff>
    </xdr:to>
    <xdr:cxnSp macro="">
      <xdr:nvCxnSpPr>
        <xdr:cNvPr id="944" name="直線コネクタ 943"/>
        <xdr:cNvCxnSpPr/>
      </xdr:nvCxnSpPr>
      <xdr:spPr>
        <a:xfrm flipV="1">
          <a:off x="20434300" y="185536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945" name="楕円 944"/>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38100</xdr:rowOff>
    </xdr:to>
    <xdr:cxnSp macro="">
      <xdr:nvCxnSpPr>
        <xdr:cNvPr id="946" name="直線コネクタ 945"/>
        <xdr:cNvCxnSpPr/>
      </xdr:nvCxnSpPr>
      <xdr:spPr>
        <a:xfrm>
          <a:off x="19545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947" name="楕円 946"/>
        <xdr:cNvSpPr/>
      </xdr:nvSpPr>
      <xdr:spPr>
        <a:xfrm>
          <a:off x="18605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38100</xdr:rowOff>
    </xdr:from>
    <xdr:to>
      <xdr:col>102</xdr:col>
      <xdr:colOff>114300</xdr:colOff>
      <xdr:row>108</xdr:row>
      <xdr:rowOff>38100</xdr:rowOff>
    </xdr:to>
    <xdr:cxnSp macro="">
      <xdr:nvCxnSpPr>
        <xdr:cNvPr id="948" name="直線コネクタ 947"/>
        <xdr:cNvCxnSpPr/>
      </xdr:nvCxnSpPr>
      <xdr:spPr>
        <a:xfrm>
          <a:off x="18656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9" name="n_1ave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1"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2"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104339</xdr:rowOff>
    </xdr:from>
    <xdr:ext cx="469744" cy="259045"/>
    <xdr:sp macro="" textlink="">
      <xdr:nvSpPr>
        <xdr:cNvPr id="953" name="n_1main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954" name="n_2mainValue【庁舎】&#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105427</xdr:rowOff>
    </xdr:from>
    <xdr:ext cx="469744" cy="259045"/>
    <xdr:sp macro="" textlink="">
      <xdr:nvSpPr>
        <xdr:cNvPr id="955" name="n_3mainValue【庁舎】&#10;一人当たり面積"/>
        <xdr:cNvSpPr txBox="1"/>
      </xdr:nvSpPr>
      <xdr:spPr>
        <a:xfrm>
          <a:off x="19310427"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105427</xdr:rowOff>
    </xdr:from>
    <xdr:ext cx="469744" cy="259045"/>
    <xdr:sp macro="" textlink="">
      <xdr:nvSpPr>
        <xdr:cNvPr id="956" name="n_4mainValue【庁舎】&#10;一人当たり面積"/>
        <xdr:cNvSpPr txBox="1"/>
      </xdr:nvSpPr>
      <xdr:spPr>
        <a:xfrm>
          <a:off x="18421427"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類似団体等と比較して特に有形固定資産減価償却率が高くなっている施設は、「消防施設」、「庁舎」、「体育館・プール」であり、特に低くなっている施設は「保健センター・保健所」である。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　「消防施設」、「体育館・プール」については、全体的に老朽化が進んでいる。消防施設は主に消防団に係る施設の老朽化が進んでいる。体育館・プールについては、公共施設マネジメントにより老朽化した地区体育館や武道館の改修が今後予定されているため、多額の費用が見込まれる。</a:t>
          </a:r>
          <a:endParaRPr lang="ja-JP" altLang="ja-JP" sz="1400">
            <a:effectLst/>
          </a:endParaRPr>
        </a:p>
        <a:p>
          <a:r>
            <a:rPr kumimoji="1" lang="ja-JP" altLang="ja-JP" sz="1100">
              <a:solidFill>
                <a:schemeClr val="dk1"/>
              </a:solidFill>
              <a:effectLst/>
              <a:latin typeface="+mn-lt"/>
              <a:ea typeface="+mn-ea"/>
              <a:cs typeface="+mn-cs"/>
            </a:rPr>
            <a:t>　「庁舎」については、本庁舎は市の中枢施設であるが、耐震性能が低いため耐震化に向けた早急な取組が必要である。施設の耐震化にあわせて、本庁舎の一部建替えを行う。　</a:t>
          </a:r>
          <a:endParaRPr lang="ja-JP" altLang="ja-JP" sz="1400">
            <a:effectLst/>
          </a:endParaRPr>
        </a:p>
        <a:p>
          <a:r>
            <a:rPr kumimoji="1" lang="ja-JP" altLang="ja-JP" sz="1100">
              <a:solidFill>
                <a:schemeClr val="dk1"/>
              </a:solidFill>
              <a:effectLst/>
              <a:latin typeface="+mn-lt"/>
              <a:ea typeface="+mn-ea"/>
              <a:cs typeface="+mn-cs"/>
            </a:rPr>
            <a:t>　また、「保健センター・保健所」については、健康福祉センターのみが該当するが、市の施設としては比較的新しいため、有形固定資産減価償却率は低くなっている。その反面、特殊な設備を有する施設であることから、設備の維持管理・更新に多額の費用が見込まれる。今後、施設の一部機能については、民間との役割分担等を考慮して長期的な視点で見直し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147,162
144,857
44.69
60,524,149
59,242,326
1,195,682
26,659,819
31,614,682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類似団体の平均は上回っており、財政力指数自体も大きな変動もなく高い水準で推移している。</a:t>
          </a:r>
          <a:endParaRPr lang="ja-JP" altLang="ja-JP" sz="1400">
            <a:effectLst/>
          </a:endParaRPr>
        </a:p>
        <a:p>
          <a:r>
            <a:rPr kumimoji="1" lang="ja-JP" altLang="ja-JP" sz="1100">
              <a:solidFill>
                <a:schemeClr val="dk1"/>
              </a:solidFill>
              <a:effectLst/>
              <a:latin typeface="+mn-lt"/>
              <a:ea typeface="+mn-ea"/>
              <a:cs typeface="+mn-cs"/>
            </a:rPr>
            <a:t>　人口減少や少子高齢化が進む中で、税収については増加要因となる材料が乏しい状況であることから、市税徴収の強化、企業誘致の促進による歳入の確保に努め、人件費、扶助費、公債費の経常的経費の一層の削減に取り組み、更なる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37042</xdr:rowOff>
    </xdr:to>
    <xdr:cxnSp macro="">
      <xdr:nvCxnSpPr>
        <xdr:cNvPr id="69" name="直線コネクタ 68"/>
        <xdr:cNvCxnSpPr/>
      </xdr:nvCxnSpPr>
      <xdr:spPr>
        <a:xfrm>
          <a:off x="4114800" y="672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37042</xdr:rowOff>
    </xdr:to>
    <xdr:cxnSp macro="">
      <xdr:nvCxnSpPr>
        <xdr:cNvPr id="72" name="直線コネクタ 71"/>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37042</xdr:rowOff>
    </xdr:to>
    <xdr:cxnSp macro="">
      <xdr:nvCxnSpPr>
        <xdr:cNvPr id="75" name="直線コネクタ 74"/>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37042</xdr:rowOff>
    </xdr:to>
    <xdr:cxnSp macro="">
      <xdr:nvCxnSpPr>
        <xdr:cNvPr id="78" name="直線コネクタ 77"/>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157692</xdr:rowOff>
    </xdr:from>
    <xdr:to>
      <xdr:col>23</xdr:col>
      <xdr:colOff>184150</xdr:colOff>
      <xdr:row>39</xdr:row>
      <xdr:rowOff>87842</xdr:rowOff>
    </xdr:to>
    <xdr:sp macro="" textlink="">
      <xdr:nvSpPr>
        <xdr:cNvPr id="88" name="楕円 87"/>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2769</xdr:rowOff>
    </xdr:from>
    <xdr:ext cx="762000" cy="259045"/>
    <xdr:sp macro="" textlink="">
      <xdr:nvSpPr>
        <xdr:cNvPr id="89"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地方消費税交付金の増や、法人事業税交付金の皆増等により、分母である経常一般財源収入が増額となった。また、分子である経常経費充当一般財源等は、主に</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年度からの</a:t>
          </a:r>
          <a:r>
            <a:rPr kumimoji="1" lang="ja-JP" altLang="ja-JP" sz="1100">
              <a:solidFill>
                <a:schemeClr val="dk1"/>
              </a:solidFill>
              <a:effectLst/>
              <a:latin typeface="+mn-lt"/>
              <a:ea typeface="+mn-ea"/>
              <a:cs typeface="+mn-cs"/>
            </a:rPr>
            <a:t>会計年度任用</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制度による人件費の増や、公債費の増等により増額となった。</a:t>
          </a:r>
          <a:r>
            <a:rPr kumimoji="1" lang="ja-JP" altLang="en-US" sz="1100">
              <a:solidFill>
                <a:schemeClr val="dk1"/>
              </a:solidFill>
              <a:effectLst/>
              <a:latin typeface="+mn-lt"/>
              <a:ea typeface="+mn-ea"/>
              <a:cs typeface="+mn-cs"/>
            </a:rPr>
            <a:t>分母の改善より分子の悪化が上回ったため</a:t>
          </a:r>
          <a:r>
            <a:rPr kumimoji="1" lang="ja-JP" altLang="ja-JP" sz="1100">
              <a:solidFill>
                <a:schemeClr val="dk1"/>
              </a:solidFill>
              <a:effectLst/>
              <a:latin typeface="+mn-lt"/>
              <a:ea typeface="+mn-ea"/>
              <a:cs typeface="+mn-cs"/>
            </a:rPr>
            <a:t>、経常収支比率は前年度から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前年度に比べ数値が悪化し</a:t>
          </a:r>
          <a:r>
            <a:rPr kumimoji="1" lang="ja-JP" altLang="ja-JP" sz="1100">
              <a:solidFill>
                <a:schemeClr val="dk1"/>
              </a:solidFill>
              <a:effectLst/>
              <a:latin typeface="+mn-lt"/>
              <a:ea typeface="+mn-ea"/>
              <a:cs typeface="+mn-cs"/>
            </a:rPr>
            <a:t>、県内団体の中でも比率が高い状況にあるため、次年度以降は改善が図れるよう、経常経費の抑制に努めるとともに、市税を中心とした自主財源の確保を図る。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90170</xdr:rowOff>
    </xdr:to>
    <xdr:cxnSp macro="">
      <xdr:nvCxnSpPr>
        <xdr:cNvPr id="130" name="直線コネクタ 129"/>
        <xdr:cNvCxnSpPr/>
      </xdr:nvCxnSpPr>
      <xdr:spPr>
        <a:xfrm>
          <a:off x="4114800" y="1086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123952</xdr:rowOff>
    </xdr:to>
    <xdr:cxnSp macro="">
      <xdr:nvCxnSpPr>
        <xdr:cNvPr id="133" name="直線コネクタ 132"/>
        <xdr:cNvCxnSpPr/>
      </xdr:nvCxnSpPr>
      <xdr:spPr>
        <a:xfrm flipV="1">
          <a:off x="3225800" y="108673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123952</xdr:rowOff>
    </xdr:to>
    <xdr:cxnSp macro="">
      <xdr:nvCxnSpPr>
        <xdr:cNvPr id="136" name="直線コネクタ 135"/>
        <xdr:cNvCxnSpPr/>
      </xdr:nvCxnSpPr>
      <xdr:spPr>
        <a:xfrm>
          <a:off x="2336800" y="108287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99822</xdr:rowOff>
    </xdr:to>
    <xdr:cxnSp macro="">
      <xdr:nvCxnSpPr>
        <xdr:cNvPr id="139" name="直線コネクタ 138"/>
        <xdr:cNvCxnSpPr/>
      </xdr:nvCxnSpPr>
      <xdr:spPr>
        <a:xfrm flipV="1">
          <a:off x="1447800" y="108287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9" name="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0"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1" name="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2" name="テキスト ボックス 151"/>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3" name="楕円 152"/>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4" name="テキスト ボックス 153"/>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5" name="楕円 154"/>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63009</xdr:rowOff>
    </xdr:from>
    <xdr:ext cx="762000" cy="259045"/>
    <xdr:sp macro="" textlink="">
      <xdr:nvSpPr>
        <xdr:cNvPr id="156" name="テキスト ボックス 155"/>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8" name="テキスト ボックス 157"/>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人件費・物件費等が類似団体平均と比較して低くなっている要因は、主に行政改革の取組によるものである。平成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末まで専門職以外の職員採用を行わず、組織・人事の見直しを実施したことの他に、民間でも実施可能な事業の委託化を進めたことや、事務事業の見直し等により経費の削減を図ってきたことが要因と考えられる。</a:t>
          </a:r>
          <a:endParaRPr lang="ja-JP" altLang="ja-JP" sz="1400">
            <a:effectLst/>
          </a:endParaRPr>
        </a:p>
        <a:p>
          <a:r>
            <a:rPr kumimoji="1" lang="ja-JP" altLang="ja-JP" sz="1100">
              <a:solidFill>
                <a:schemeClr val="dk1"/>
              </a:solidFill>
              <a:effectLst/>
              <a:latin typeface="+mn-lt"/>
              <a:ea typeface="+mn-ea"/>
              <a:cs typeface="+mn-cs"/>
            </a:rPr>
            <a:t>　今後も市民サービスの低下に直結しないよう配慮しつつ、人件費・物件費の適正化について取り組んでいく。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80110</xdr:rowOff>
    </xdr:from>
    <xdr:to>
      <xdr:col>23</xdr:col>
      <xdr:colOff>133350</xdr:colOff>
      <xdr:row>83</xdr:row>
      <xdr:rowOff>100071</xdr:rowOff>
    </xdr:to>
    <xdr:cxnSp macro="">
      <xdr:nvCxnSpPr>
        <xdr:cNvPr id="193" name="直線コネクタ 192"/>
        <xdr:cNvCxnSpPr/>
      </xdr:nvCxnSpPr>
      <xdr:spPr>
        <a:xfrm>
          <a:off x="4114800" y="14139010"/>
          <a:ext cx="838200" cy="19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39612</xdr:rowOff>
    </xdr:from>
    <xdr:to>
      <xdr:col>19</xdr:col>
      <xdr:colOff>133350</xdr:colOff>
      <xdr:row>82</xdr:row>
      <xdr:rowOff>80110</xdr:rowOff>
    </xdr:to>
    <xdr:cxnSp macro="">
      <xdr:nvCxnSpPr>
        <xdr:cNvPr id="196" name="直線コネクタ 195"/>
        <xdr:cNvCxnSpPr/>
      </xdr:nvCxnSpPr>
      <xdr:spPr>
        <a:xfrm>
          <a:off x="3225800" y="14098512"/>
          <a:ext cx="889000" cy="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142210</xdr:rowOff>
    </xdr:from>
    <xdr:to>
      <xdr:col>15</xdr:col>
      <xdr:colOff>82550</xdr:colOff>
      <xdr:row>82</xdr:row>
      <xdr:rowOff>39612</xdr:rowOff>
    </xdr:to>
    <xdr:cxnSp macro="">
      <xdr:nvCxnSpPr>
        <xdr:cNvPr id="199" name="直線コネクタ 198"/>
        <xdr:cNvCxnSpPr/>
      </xdr:nvCxnSpPr>
      <xdr:spPr>
        <a:xfrm>
          <a:off x="2336800" y="14029660"/>
          <a:ext cx="889000"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119045</xdr:rowOff>
    </xdr:from>
    <xdr:to>
      <xdr:col>11</xdr:col>
      <xdr:colOff>31750</xdr:colOff>
      <xdr:row>81</xdr:row>
      <xdr:rowOff>142210</xdr:rowOff>
    </xdr:to>
    <xdr:cxnSp macro="">
      <xdr:nvCxnSpPr>
        <xdr:cNvPr id="202" name="直線コネクタ 201"/>
        <xdr:cNvCxnSpPr/>
      </xdr:nvCxnSpPr>
      <xdr:spPr>
        <a:xfrm>
          <a:off x="1447800" y="14006495"/>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49271</xdr:rowOff>
    </xdr:from>
    <xdr:to>
      <xdr:col>23</xdr:col>
      <xdr:colOff>184150</xdr:colOff>
      <xdr:row>83</xdr:row>
      <xdr:rowOff>150871</xdr:rowOff>
    </xdr:to>
    <xdr:sp macro="" textlink="">
      <xdr:nvSpPr>
        <xdr:cNvPr id="212" name="楕円 211"/>
        <xdr:cNvSpPr/>
      </xdr:nvSpPr>
      <xdr:spPr>
        <a:xfrm>
          <a:off x="4902200" y="142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65798</xdr:rowOff>
    </xdr:from>
    <xdr:ext cx="762000" cy="259045"/>
    <xdr:sp macro="" textlink="">
      <xdr:nvSpPr>
        <xdr:cNvPr id="213" name="人件費・物件費等の状況該当値テキスト"/>
        <xdr:cNvSpPr txBox="1"/>
      </xdr:nvSpPr>
      <xdr:spPr>
        <a:xfrm>
          <a:off x="5041900" y="1412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29310</xdr:rowOff>
    </xdr:from>
    <xdr:to>
      <xdr:col>19</xdr:col>
      <xdr:colOff>184150</xdr:colOff>
      <xdr:row>82</xdr:row>
      <xdr:rowOff>130910</xdr:rowOff>
    </xdr:to>
    <xdr:sp macro="" textlink="">
      <xdr:nvSpPr>
        <xdr:cNvPr id="214" name="楕円 213"/>
        <xdr:cNvSpPr/>
      </xdr:nvSpPr>
      <xdr:spPr>
        <a:xfrm>
          <a:off x="4064000" y="1408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141087</xdr:rowOff>
    </xdr:from>
    <xdr:ext cx="736600" cy="259045"/>
    <xdr:sp macro="" textlink="">
      <xdr:nvSpPr>
        <xdr:cNvPr id="215" name="テキスト ボックス 214"/>
        <xdr:cNvSpPr txBox="1"/>
      </xdr:nvSpPr>
      <xdr:spPr>
        <a:xfrm>
          <a:off x="3733800" y="1385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160262</xdr:rowOff>
    </xdr:from>
    <xdr:to>
      <xdr:col>15</xdr:col>
      <xdr:colOff>133350</xdr:colOff>
      <xdr:row>82</xdr:row>
      <xdr:rowOff>90412</xdr:rowOff>
    </xdr:to>
    <xdr:sp macro="" textlink="">
      <xdr:nvSpPr>
        <xdr:cNvPr id="216" name="楕円 215"/>
        <xdr:cNvSpPr/>
      </xdr:nvSpPr>
      <xdr:spPr>
        <a:xfrm>
          <a:off x="3175000" y="140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100589</xdr:rowOff>
    </xdr:from>
    <xdr:ext cx="762000" cy="259045"/>
    <xdr:sp macro="" textlink="">
      <xdr:nvSpPr>
        <xdr:cNvPr id="217" name="テキスト ボックス 216"/>
        <xdr:cNvSpPr txBox="1"/>
      </xdr:nvSpPr>
      <xdr:spPr>
        <a:xfrm>
          <a:off x="2844800" y="13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91410</xdr:rowOff>
    </xdr:from>
    <xdr:to>
      <xdr:col>11</xdr:col>
      <xdr:colOff>82550</xdr:colOff>
      <xdr:row>82</xdr:row>
      <xdr:rowOff>21560</xdr:rowOff>
    </xdr:to>
    <xdr:sp macro="" textlink="">
      <xdr:nvSpPr>
        <xdr:cNvPr id="218" name="楕円 217"/>
        <xdr:cNvSpPr/>
      </xdr:nvSpPr>
      <xdr:spPr>
        <a:xfrm>
          <a:off x="2286000" y="139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31737</xdr:rowOff>
    </xdr:from>
    <xdr:ext cx="762000" cy="259045"/>
    <xdr:sp macro="" textlink="">
      <xdr:nvSpPr>
        <xdr:cNvPr id="219" name="テキスト ボックス 218"/>
        <xdr:cNvSpPr txBox="1"/>
      </xdr:nvSpPr>
      <xdr:spPr>
        <a:xfrm>
          <a:off x="1955800" y="137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68245</xdr:rowOff>
    </xdr:from>
    <xdr:to>
      <xdr:col>7</xdr:col>
      <xdr:colOff>31750</xdr:colOff>
      <xdr:row>81</xdr:row>
      <xdr:rowOff>169845</xdr:rowOff>
    </xdr:to>
    <xdr:sp macro="" textlink="">
      <xdr:nvSpPr>
        <xdr:cNvPr id="220" name="楕円 219"/>
        <xdr:cNvSpPr/>
      </xdr:nvSpPr>
      <xdr:spPr>
        <a:xfrm>
          <a:off x="1397000" y="139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8572</xdr:rowOff>
    </xdr:from>
    <xdr:ext cx="762000" cy="259045"/>
    <xdr:sp macro="" textlink="">
      <xdr:nvSpPr>
        <xdr:cNvPr id="221" name="テキスト ボックス 220"/>
        <xdr:cNvSpPr txBox="1"/>
      </xdr:nvSpPr>
      <xdr:spPr>
        <a:xfrm>
          <a:off x="1066800" y="137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以降１０２を超えていたが、令和２年度については職員構成の変動等により１００．９と低下した。しかしながら、類似団体平均９９．２を１．７ポイント、全国市平均９８．８を２．１ポイント上回っている状況である。</a:t>
          </a:r>
          <a:endParaRPr lang="ja-JP" altLang="ja-JP" sz="1400">
            <a:effectLst/>
          </a:endParaRPr>
        </a:p>
        <a:p>
          <a:r>
            <a:rPr kumimoji="1" lang="ja-JP" altLang="ja-JP" sz="1100">
              <a:solidFill>
                <a:schemeClr val="dk1"/>
              </a:solidFill>
              <a:effectLst/>
              <a:latin typeface="+mn-lt"/>
              <a:ea typeface="+mn-ea"/>
              <a:cs typeface="+mn-cs"/>
            </a:rPr>
            <a:t>　ラスパイレス指数が１００を超えている要因は、上位級の在職比率が高いこと、高齢層職員の昇給抑制を実施していないこと、人材確保のため初任給を国より高く設定していること等が考えられる。</a:t>
          </a:r>
          <a:endParaRPr lang="ja-JP" altLang="ja-JP" sz="1400">
            <a:effectLst/>
          </a:endParaRPr>
        </a:p>
        <a:p>
          <a:r>
            <a:rPr kumimoji="1" lang="ja-JP" altLang="ja-JP" sz="1100">
              <a:solidFill>
                <a:schemeClr val="dk1"/>
              </a:solidFill>
              <a:effectLst/>
              <a:latin typeface="+mn-lt"/>
              <a:ea typeface="+mn-ea"/>
              <a:cs typeface="+mn-cs"/>
            </a:rPr>
            <a:t>　今後もラスパイレス指数を引き下げるための取組について研究していく。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88</xdr:row>
      <xdr:rowOff>103414</xdr:rowOff>
    </xdr:to>
    <xdr:cxnSp macro="">
      <xdr:nvCxnSpPr>
        <xdr:cNvPr id="257" name="直線コネクタ 256"/>
        <xdr:cNvCxnSpPr/>
      </xdr:nvCxnSpPr>
      <xdr:spPr>
        <a:xfrm flipV="1">
          <a:off x="16179800" y="14932479"/>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155121</xdr:rowOff>
    </xdr:to>
    <xdr:cxnSp macro="">
      <xdr:nvCxnSpPr>
        <xdr:cNvPr id="260" name="直線コネクタ 259"/>
        <xdr:cNvCxnSpPr/>
      </xdr:nvCxnSpPr>
      <xdr:spPr>
        <a:xfrm flipV="1">
          <a:off x="15290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88</xdr:row>
      <xdr:rowOff>155121</xdr:rowOff>
    </xdr:to>
    <xdr:cxnSp macro="">
      <xdr:nvCxnSpPr>
        <xdr:cNvPr id="263" name="直線コネクタ 262"/>
        <xdr:cNvCxnSpPr/>
      </xdr:nvCxnSpPr>
      <xdr:spPr>
        <a:xfrm>
          <a:off x="14401800" y="15242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155121</xdr:rowOff>
    </xdr:to>
    <xdr:cxnSp macro="">
      <xdr:nvCxnSpPr>
        <xdr:cNvPr id="266" name="直線コネクタ 265"/>
        <xdr:cNvCxnSpPr/>
      </xdr:nvCxnSpPr>
      <xdr:spPr>
        <a:xfrm>
          <a:off x="13512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2" name="楕円 281"/>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3" name="テキスト ボックス 282"/>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4" name="楕円 283"/>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5" name="テキスト ボックス 284"/>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年度は専門職以外の職員採用をせず、その後も継続的に職員数の削減に努めてきた。平成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年度は、職員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割削減を目標とし、更なる削減に努めたが、同時に、新たな行政需要等に対応するために必要な職員の配置を行った結果、平成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年度以降は増加傾向となっている。それでも人口千人当たりの職員数は類似団体平均を下回っている。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今後の職員数については、毎年の総員適正化計画の策定において、働き方改革の推進を考慮しつつ、社会情勢を見据えながら、引き続き職員の適正配置を行っていく。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72602</xdr:rowOff>
    </xdr:to>
    <xdr:cxnSp macro="">
      <xdr:nvCxnSpPr>
        <xdr:cNvPr id="320" name="直線コネクタ 319"/>
        <xdr:cNvCxnSpPr/>
      </xdr:nvCxnSpPr>
      <xdr:spPr>
        <a:xfrm>
          <a:off x="16179800" y="1069848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68580</xdr:rowOff>
    </xdr:to>
    <xdr:cxnSp macro="">
      <xdr:nvCxnSpPr>
        <xdr:cNvPr id="323" name="直線コネクタ 322"/>
        <xdr:cNvCxnSpPr/>
      </xdr:nvCxnSpPr>
      <xdr:spPr>
        <a:xfrm>
          <a:off x="15290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34396</xdr:rowOff>
    </xdr:from>
    <xdr:to>
      <xdr:col>72</xdr:col>
      <xdr:colOff>203200</xdr:colOff>
      <xdr:row>62</xdr:row>
      <xdr:rowOff>36406</xdr:rowOff>
    </xdr:to>
    <xdr:cxnSp macro="">
      <xdr:nvCxnSpPr>
        <xdr:cNvPr id="326" name="直線コネクタ 325"/>
        <xdr:cNvCxnSpPr/>
      </xdr:nvCxnSpPr>
      <xdr:spPr>
        <a:xfrm>
          <a:off x="14401800" y="1066429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34396</xdr:rowOff>
    </xdr:to>
    <xdr:cxnSp macro="">
      <xdr:nvCxnSpPr>
        <xdr:cNvPr id="329" name="直線コネクタ 328"/>
        <xdr:cNvCxnSpPr/>
      </xdr:nvCxnSpPr>
      <xdr:spPr>
        <a:xfrm>
          <a:off x="13512800" y="106341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39" name="楕円 338"/>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38329</xdr:rowOff>
    </xdr:from>
    <xdr:ext cx="762000" cy="259045"/>
    <xdr:sp macro="" textlink="">
      <xdr:nvSpPr>
        <xdr:cNvPr id="340" name="定員管理の状況該当値テキスト"/>
        <xdr:cNvSpPr txBox="1"/>
      </xdr:nvSpPr>
      <xdr:spPr>
        <a:xfrm>
          <a:off x="171069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1" name="楕円 340"/>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42" name="テキスト ボックス 341"/>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3" name="楕円 342"/>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97383</xdr:rowOff>
    </xdr:from>
    <xdr:ext cx="762000" cy="259045"/>
    <xdr:sp macro="" textlink="">
      <xdr:nvSpPr>
        <xdr:cNvPr id="344" name="テキスト ボックス 343"/>
        <xdr:cNvSpPr txBox="1"/>
      </xdr:nvSpPr>
      <xdr:spPr>
        <a:xfrm>
          <a:off x="14909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155046</xdr:rowOff>
    </xdr:from>
    <xdr:to>
      <xdr:col>68</xdr:col>
      <xdr:colOff>203200</xdr:colOff>
      <xdr:row>62</xdr:row>
      <xdr:rowOff>85196</xdr:rowOff>
    </xdr:to>
    <xdr:sp macro="" textlink="">
      <xdr:nvSpPr>
        <xdr:cNvPr id="345" name="楕円 344"/>
        <xdr:cNvSpPr/>
      </xdr:nvSpPr>
      <xdr:spPr>
        <a:xfrm>
          <a:off x="14351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95373</xdr:rowOff>
    </xdr:from>
    <xdr:ext cx="762000" cy="259045"/>
    <xdr:sp macro="" textlink="">
      <xdr:nvSpPr>
        <xdr:cNvPr id="346" name="テキスト ボックス 345"/>
        <xdr:cNvSpPr txBox="1"/>
      </xdr:nvSpPr>
      <xdr:spPr>
        <a:xfrm>
          <a:off x="14020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47" name="楕円 346"/>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65210</xdr:rowOff>
    </xdr:from>
    <xdr:ext cx="762000" cy="259045"/>
    <xdr:sp macro="" textlink="">
      <xdr:nvSpPr>
        <xdr:cNvPr id="348" name="テキスト ボックス 347"/>
        <xdr:cNvSpPr txBox="1"/>
      </xdr:nvSpPr>
      <xdr:spPr>
        <a:xfrm>
          <a:off x="13131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過去からの起債抑制政策により、県平均を上回っている。しかし、学校耐震化等による元利償還金は上昇傾向となっており、比率が上昇した。</a:t>
          </a:r>
          <a:endParaRPr lang="ja-JP" altLang="ja-JP" sz="1400">
            <a:effectLst/>
          </a:endParaRPr>
        </a:p>
        <a:p>
          <a:r>
            <a:rPr kumimoji="1" lang="ja-JP" altLang="ja-JP" sz="1100">
              <a:solidFill>
                <a:schemeClr val="dk1"/>
              </a:solidFill>
              <a:effectLst/>
              <a:latin typeface="+mn-lt"/>
              <a:ea typeface="+mn-ea"/>
              <a:cs typeface="+mn-cs"/>
            </a:rPr>
            <a:t>　今後、公共施設マネジメントによる公共施設の改修等が見込まれるため、実施事業の精査や償還額の平準化等を図り、実質公債費比率の急激な上昇の抑制に努める。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81280</xdr:rowOff>
    </xdr:to>
    <xdr:cxnSp macro="">
      <xdr:nvCxnSpPr>
        <xdr:cNvPr id="381" name="直線コネクタ 380"/>
        <xdr:cNvCxnSpPr/>
      </xdr:nvCxnSpPr>
      <xdr:spPr>
        <a:xfrm>
          <a:off x="16179800" y="66954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8890</xdr:rowOff>
    </xdr:to>
    <xdr:cxnSp macro="">
      <xdr:nvCxnSpPr>
        <xdr:cNvPr id="384" name="直線コネクタ 383"/>
        <xdr:cNvCxnSpPr/>
      </xdr:nvCxnSpPr>
      <xdr:spPr>
        <a:xfrm>
          <a:off x="15290800" y="665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140123</xdr:rowOff>
    </xdr:to>
    <xdr:cxnSp macro="">
      <xdr:nvCxnSpPr>
        <xdr:cNvPr id="387" name="直線コネクタ 386"/>
        <xdr:cNvCxnSpPr/>
      </xdr:nvCxnSpPr>
      <xdr:spPr>
        <a:xfrm>
          <a:off x="14401800" y="66391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124037</xdr:rowOff>
    </xdr:to>
    <xdr:cxnSp macro="">
      <xdr:nvCxnSpPr>
        <xdr:cNvPr id="390" name="直線コネクタ 389"/>
        <xdr:cNvCxnSpPr/>
      </xdr:nvCxnSpPr>
      <xdr:spPr>
        <a:xfrm>
          <a:off x="13512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0" name="楕円 399"/>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1"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2" name="楕円 401"/>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3" name="テキスト ボックス 402"/>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4" name="楕円 403"/>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5" name="テキスト ボックス 404"/>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6" name="楕円 405"/>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7" name="テキスト ボックス 406"/>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8" name="楕円 407"/>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9" name="テキスト ボックス 408"/>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一般会計の地方債残高を含めて全体的に将来負担が減少した。</a:t>
          </a:r>
          <a:endParaRPr lang="ja-JP" altLang="ja-JP" sz="1400">
            <a:effectLst/>
          </a:endParaRPr>
        </a:p>
        <a:p>
          <a:r>
            <a:rPr kumimoji="1" lang="ja-JP" altLang="ja-JP" sz="1100">
              <a:solidFill>
                <a:schemeClr val="dk1"/>
              </a:solidFill>
              <a:effectLst/>
              <a:latin typeface="+mn-lt"/>
              <a:ea typeface="+mn-ea"/>
              <a:cs typeface="+mn-cs"/>
            </a:rPr>
            <a:t>　今後、公共施設マネジメントによる公共施設の改修等が予定されており、地方債残高は増加傾向で推移し、比率が上昇することが予想されることから、実施事業の適正化を図り、財政の健全化に努める。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4022</xdr:rowOff>
    </xdr:from>
    <xdr:to>
      <xdr:col>81</xdr:col>
      <xdr:colOff>44450</xdr:colOff>
      <xdr:row>15</xdr:row>
      <xdr:rowOff>14076</xdr:rowOff>
    </xdr:to>
    <xdr:cxnSp macro="">
      <xdr:nvCxnSpPr>
        <xdr:cNvPr id="443" name="直線コネクタ 442"/>
        <xdr:cNvCxnSpPr/>
      </xdr:nvCxnSpPr>
      <xdr:spPr>
        <a:xfrm flipV="1">
          <a:off x="16179800" y="257577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113136</xdr:rowOff>
    </xdr:from>
    <xdr:to>
      <xdr:col>77</xdr:col>
      <xdr:colOff>44450</xdr:colOff>
      <xdr:row>15</xdr:row>
      <xdr:rowOff>14076</xdr:rowOff>
    </xdr:to>
    <xdr:cxnSp macro="">
      <xdr:nvCxnSpPr>
        <xdr:cNvPr id="446" name="直線コネクタ 445"/>
        <xdr:cNvCxnSpPr/>
      </xdr:nvCxnSpPr>
      <xdr:spPr>
        <a:xfrm>
          <a:off x="15290800" y="25134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60854</xdr:rowOff>
    </xdr:from>
    <xdr:to>
      <xdr:col>72</xdr:col>
      <xdr:colOff>203200</xdr:colOff>
      <xdr:row>14</xdr:row>
      <xdr:rowOff>113136</xdr:rowOff>
    </xdr:to>
    <xdr:cxnSp macro="">
      <xdr:nvCxnSpPr>
        <xdr:cNvPr id="449" name="直線コネクタ 448"/>
        <xdr:cNvCxnSpPr/>
      </xdr:nvCxnSpPr>
      <xdr:spPr>
        <a:xfrm>
          <a:off x="14401800" y="246115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42757</xdr:rowOff>
    </xdr:from>
    <xdr:to>
      <xdr:col>68</xdr:col>
      <xdr:colOff>152400</xdr:colOff>
      <xdr:row>14</xdr:row>
      <xdr:rowOff>60854</xdr:rowOff>
    </xdr:to>
    <xdr:cxnSp macro="">
      <xdr:nvCxnSpPr>
        <xdr:cNvPr id="452" name="直線コネクタ 451"/>
        <xdr:cNvCxnSpPr/>
      </xdr:nvCxnSpPr>
      <xdr:spPr>
        <a:xfrm>
          <a:off x="13512800" y="244305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4" name="テキスト ボックス 453"/>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6" name="テキスト ボックス 455"/>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62" name="楕円 461"/>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96749</xdr:rowOff>
    </xdr:from>
    <xdr:ext cx="762000" cy="259045"/>
    <xdr:sp macro="" textlink="">
      <xdr:nvSpPr>
        <xdr:cNvPr id="463" name="将来負担の状況該当値テキスト"/>
        <xdr:cNvSpPr txBox="1"/>
      </xdr:nvSpPr>
      <xdr:spPr>
        <a:xfrm>
          <a:off x="17106900" y="249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134726</xdr:rowOff>
    </xdr:from>
    <xdr:to>
      <xdr:col>77</xdr:col>
      <xdr:colOff>95250</xdr:colOff>
      <xdr:row>15</xdr:row>
      <xdr:rowOff>64876</xdr:rowOff>
    </xdr:to>
    <xdr:sp macro="" textlink="">
      <xdr:nvSpPr>
        <xdr:cNvPr id="464" name="楕円 463"/>
        <xdr:cNvSpPr/>
      </xdr:nvSpPr>
      <xdr:spPr>
        <a:xfrm>
          <a:off x="16129000" y="25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49653</xdr:rowOff>
    </xdr:from>
    <xdr:ext cx="736600" cy="259045"/>
    <xdr:sp macro="" textlink="">
      <xdr:nvSpPr>
        <xdr:cNvPr id="465" name="テキスト ボックス 464"/>
        <xdr:cNvSpPr txBox="1"/>
      </xdr:nvSpPr>
      <xdr:spPr>
        <a:xfrm>
          <a:off x="15798800" y="262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62336</xdr:rowOff>
    </xdr:from>
    <xdr:to>
      <xdr:col>73</xdr:col>
      <xdr:colOff>44450</xdr:colOff>
      <xdr:row>14</xdr:row>
      <xdr:rowOff>163936</xdr:rowOff>
    </xdr:to>
    <xdr:sp macro="" textlink="">
      <xdr:nvSpPr>
        <xdr:cNvPr id="466" name="楕円 465"/>
        <xdr:cNvSpPr/>
      </xdr:nvSpPr>
      <xdr:spPr>
        <a:xfrm>
          <a:off x="15240000" y="2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148713</xdr:rowOff>
    </xdr:from>
    <xdr:ext cx="762000" cy="259045"/>
    <xdr:sp macro="" textlink="">
      <xdr:nvSpPr>
        <xdr:cNvPr id="467" name="テキスト ボックス 466"/>
        <xdr:cNvSpPr txBox="1"/>
      </xdr:nvSpPr>
      <xdr:spPr>
        <a:xfrm>
          <a:off x="14909800" y="254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10054</xdr:rowOff>
    </xdr:from>
    <xdr:to>
      <xdr:col>68</xdr:col>
      <xdr:colOff>203200</xdr:colOff>
      <xdr:row>14</xdr:row>
      <xdr:rowOff>111654</xdr:rowOff>
    </xdr:to>
    <xdr:sp macro="" textlink="">
      <xdr:nvSpPr>
        <xdr:cNvPr id="468" name="楕円 467"/>
        <xdr:cNvSpPr/>
      </xdr:nvSpPr>
      <xdr:spPr>
        <a:xfrm>
          <a:off x="14351000" y="241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121831</xdr:rowOff>
    </xdr:from>
    <xdr:ext cx="762000" cy="259045"/>
    <xdr:sp macro="" textlink="">
      <xdr:nvSpPr>
        <xdr:cNvPr id="469" name="テキスト ボックス 468"/>
        <xdr:cNvSpPr txBox="1"/>
      </xdr:nvSpPr>
      <xdr:spPr>
        <a:xfrm>
          <a:off x="14020800" y="217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163407</xdr:rowOff>
    </xdr:from>
    <xdr:to>
      <xdr:col>64</xdr:col>
      <xdr:colOff>152400</xdr:colOff>
      <xdr:row>14</xdr:row>
      <xdr:rowOff>93557</xdr:rowOff>
    </xdr:to>
    <xdr:sp macro="" textlink="">
      <xdr:nvSpPr>
        <xdr:cNvPr id="470" name="楕円 469"/>
        <xdr:cNvSpPr/>
      </xdr:nvSpPr>
      <xdr:spPr>
        <a:xfrm>
          <a:off x="13462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103734</xdr:rowOff>
    </xdr:from>
    <xdr:ext cx="762000" cy="259045"/>
    <xdr:sp macro="" textlink="">
      <xdr:nvSpPr>
        <xdr:cNvPr id="471" name="テキスト ボックス 470"/>
        <xdr:cNvSpPr txBox="1"/>
      </xdr:nvSpPr>
      <xdr:spPr>
        <a:xfrm>
          <a:off x="13131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147,162
144,857
44.69
60,524,149
59,242,326
1,195,682
26,659,819
31,614,682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人件費充当経常一般財源は令和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年度からの会計年度任用職員制度による人件費の増</a:t>
          </a:r>
          <a:r>
            <a:rPr kumimoji="1" lang="ja-JP" altLang="en-US" sz="1100">
              <a:solidFill>
                <a:schemeClr val="dk1"/>
              </a:solidFill>
              <a:effectLst/>
              <a:latin typeface="+mn-lt"/>
              <a:ea typeface="+mn-ea"/>
              <a:cs typeface="+mn-cs"/>
            </a:rPr>
            <a:t>額により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行政改革大綱及び総員適正化計画に基づき、効率的・効果的な組織見直しにより柔軟で機動力の高い組織づくりを推進し、人件費の抑制に努めていく。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38</xdr:row>
      <xdr:rowOff>119380</xdr:rowOff>
    </xdr:to>
    <xdr:cxnSp macro="">
      <xdr:nvCxnSpPr>
        <xdr:cNvPr id="66" name="直線コネクタ 65"/>
        <xdr:cNvCxnSpPr/>
      </xdr:nvCxnSpPr>
      <xdr:spPr>
        <a:xfrm>
          <a:off x="3987800" y="62534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104140</xdr:rowOff>
    </xdr:to>
    <xdr:cxnSp macro="">
      <xdr:nvCxnSpPr>
        <xdr:cNvPr id="69" name="直線コネクタ 68"/>
        <xdr:cNvCxnSpPr/>
      </xdr:nvCxnSpPr>
      <xdr:spPr>
        <a:xfrm flipV="1">
          <a:off x="3098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134620</xdr:rowOff>
    </xdr:to>
    <xdr:cxnSp macro="">
      <xdr:nvCxnSpPr>
        <xdr:cNvPr id="72" name="直線コネクタ 71"/>
        <xdr:cNvCxnSpPr/>
      </xdr:nvCxnSpPr>
      <xdr:spPr>
        <a:xfrm flipV="1">
          <a:off x="2209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134620</xdr:rowOff>
    </xdr:to>
    <xdr:cxnSp macro="">
      <xdr:nvCxnSpPr>
        <xdr:cNvPr id="75" name="直線コネクタ 74"/>
        <xdr:cNvCxnSpPr/>
      </xdr:nvCxnSpPr>
      <xdr:spPr>
        <a:xfrm>
          <a:off x="1320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物件費に係る経常収支比率は、類似団体平均を上回る状態で</a:t>
          </a:r>
          <a:r>
            <a:rPr kumimoji="1" lang="ja-JP" altLang="en-US" sz="1100">
              <a:solidFill>
                <a:schemeClr val="dk1"/>
              </a:solidFill>
              <a:effectLst/>
              <a:latin typeface="+mn-lt"/>
              <a:ea typeface="+mn-ea"/>
              <a:cs typeface="+mn-cs"/>
            </a:rPr>
            <a:t>はあるが、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あずま幼稚園園舎解体事業の皆減、体育施設指定管理費の減等により</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今後も行政改革大綱により経常経費の見直しを進めるとともに、委託内容や指定管理料の精査を行い、また使用料等の特定財源の見直しを行うなど、経費削減と財源確保に努めていく。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20</xdr:row>
      <xdr:rowOff>154214</xdr:rowOff>
    </xdr:to>
    <xdr:cxnSp macro="">
      <xdr:nvCxnSpPr>
        <xdr:cNvPr id="129" name="直線コネクタ 128"/>
        <xdr:cNvCxnSpPr/>
      </xdr:nvCxnSpPr>
      <xdr:spPr>
        <a:xfrm flipV="1">
          <a:off x="15671800" y="3191329"/>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154214</xdr:rowOff>
    </xdr:from>
    <xdr:to>
      <xdr:col>78</xdr:col>
      <xdr:colOff>69850</xdr:colOff>
      <xdr:row>20</xdr:row>
      <xdr:rowOff>154214</xdr:rowOff>
    </xdr:to>
    <xdr:cxnSp macro="">
      <xdr:nvCxnSpPr>
        <xdr:cNvPr id="132" name="直線コネクタ 131"/>
        <xdr:cNvCxnSpPr/>
      </xdr:nvCxnSpPr>
      <xdr:spPr>
        <a:xfrm>
          <a:off x="14782800" y="358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56243</xdr:rowOff>
    </xdr:from>
    <xdr:to>
      <xdr:col>73</xdr:col>
      <xdr:colOff>180975</xdr:colOff>
      <xdr:row>20</xdr:row>
      <xdr:rowOff>154214</xdr:rowOff>
    </xdr:to>
    <xdr:cxnSp macro="">
      <xdr:nvCxnSpPr>
        <xdr:cNvPr id="135" name="直線コネクタ 134"/>
        <xdr:cNvCxnSpPr/>
      </xdr:nvCxnSpPr>
      <xdr:spPr>
        <a:xfrm>
          <a:off x="13893800" y="3485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56243</xdr:rowOff>
    </xdr:from>
    <xdr:to>
      <xdr:col>69</xdr:col>
      <xdr:colOff>92075</xdr:colOff>
      <xdr:row>20</xdr:row>
      <xdr:rowOff>78014</xdr:rowOff>
    </xdr:to>
    <xdr:cxnSp macro="">
      <xdr:nvCxnSpPr>
        <xdr:cNvPr id="138" name="直線コネクタ 137"/>
        <xdr:cNvCxnSpPr/>
      </xdr:nvCxnSpPr>
      <xdr:spPr>
        <a:xfrm flipV="1">
          <a:off x="13004800" y="3485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103414</xdr:rowOff>
    </xdr:from>
    <xdr:to>
      <xdr:col>78</xdr:col>
      <xdr:colOff>120650</xdr:colOff>
      <xdr:row>21</xdr:row>
      <xdr:rowOff>33564</xdr:rowOff>
    </xdr:to>
    <xdr:sp macro="" textlink="">
      <xdr:nvSpPr>
        <xdr:cNvPr id="150" name="楕円 149"/>
        <xdr:cNvSpPr/>
      </xdr:nvSpPr>
      <xdr:spPr>
        <a:xfrm>
          <a:off x="15621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18341</xdr:rowOff>
    </xdr:from>
    <xdr:ext cx="736600" cy="259045"/>
    <xdr:sp macro="" textlink="">
      <xdr:nvSpPr>
        <xdr:cNvPr id="151" name="テキスト ボックス 150"/>
        <xdr:cNvSpPr txBox="1"/>
      </xdr:nvSpPr>
      <xdr:spPr>
        <a:xfrm>
          <a:off x="15290800" y="36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103414</xdr:rowOff>
    </xdr:from>
    <xdr:to>
      <xdr:col>74</xdr:col>
      <xdr:colOff>31750</xdr:colOff>
      <xdr:row>21</xdr:row>
      <xdr:rowOff>33564</xdr:rowOff>
    </xdr:to>
    <xdr:sp macro="" textlink="">
      <xdr:nvSpPr>
        <xdr:cNvPr id="152" name="楕円 151"/>
        <xdr:cNvSpPr/>
      </xdr:nvSpPr>
      <xdr:spPr>
        <a:xfrm>
          <a:off x="14732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18341</xdr:rowOff>
    </xdr:from>
    <xdr:ext cx="762000" cy="259045"/>
    <xdr:sp macro="" textlink="">
      <xdr:nvSpPr>
        <xdr:cNvPr id="153" name="テキスト ボックス 152"/>
        <xdr:cNvSpPr txBox="1"/>
      </xdr:nvSpPr>
      <xdr:spPr>
        <a:xfrm>
          <a:off x="14401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5443</xdr:rowOff>
    </xdr:from>
    <xdr:to>
      <xdr:col>69</xdr:col>
      <xdr:colOff>142875</xdr:colOff>
      <xdr:row>20</xdr:row>
      <xdr:rowOff>107043</xdr:rowOff>
    </xdr:to>
    <xdr:sp macro="" textlink="">
      <xdr:nvSpPr>
        <xdr:cNvPr id="154" name="楕円 153"/>
        <xdr:cNvSpPr/>
      </xdr:nvSpPr>
      <xdr:spPr>
        <a:xfrm>
          <a:off x="13843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91820</xdr:rowOff>
    </xdr:from>
    <xdr:ext cx="762000" cy="259045"/>
    <xdr:sp macro="" textlink="">
      <xdr:nvSpPr>
        <xdr:cNvPr id="155" name="テキスト ボックス 154"/>
        <xdr:cNvSpPr txBox="1"/>
      </xdr:nvSpPr>
      <xdr:spPr>
        <a:xfrm>
          <a:off x="13512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6" name="楕円 155"/>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7" name="テキスト ボックス 156"/>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保育</a:t>
          </a:r>
          <a:r>
            <a:rPr kumimoji="1" lang="ja-JP" altLang="ja-JP" sz="1100">
              <a:solidFill>
                <a:schemeClr val="dk1"/>
              </a:solidFill>
              <a:effectLst/>
              <a:latin typeface="+mn-lt"/>
              <a:ea typeface="+mn-ea"/>
              <a:cs typeface="+mn-cs"/>
            </a:rPr>
            <a:t>施設等利用給付事業の増などの影響により、経常的扶助費は増額となったものの、子育てのための施設等利用給付交付金の増などにより、扶助費の特定財源が増加したことで扶助費充当一般財源等が減少したことが要因と考える。</a:t>
          </a:r>
          <a:endParaRPr lang="ja-JP" altLang="ja-JP" sz="1400">
            <a:effectLst/>
          </a:endParaRPr>
        </a:p>
        <a:p>
          <a:r>
            <a:rPr kumimoji="1" lang="ja-JP" altLang="ja-JP" sz="1100">
              <a:solidFill>
                <a:schemeClr val="dk1"/>
              </a:solidFill>
              <a:effectLst/>
              <a:latin typeface="+mn-lt"/>
              <a:ea typeface="+mn-ea"/>
              <a:cs typeface="+mn-cs"/>
            </a:rPr>
            <a:t>　扶助費の削減は困難であるが、市単独事業を中心に更なる見直しを進めるなど抑制に努めていく。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118835</xdr:rowOff>
    </xdr:to>
    <xdr:cxnSp macro="">
      <xdr:nvCxnSpPr>
        <xdr:cNvPr id="192" name="直線コネクタ 191"/>
        <xdr:cNvCxnSpPr/>
      </xdr:nvCxnSpPr>
      <xdr:spPr>
        <a:xfrm flipV="1">
          <a:off x="3987800" y="94179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67128</xdr:rowOff>
    </xdr:to>
    <xdr:cxnSp macro="">
      <xdr:nvCxnSpPr>
        <xdr:cNvPr id="195" name="直線コネクタ 194"/>
        <xdr:cNvCxnSpPr/>
      </xdr:nvCxnSpPr>
      <xdr:spPr>
        <a:xfrm flipV="1">
          <a:off x="3098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67128</xdr:rowOff>
    </xdr:to>
    <xdr:cxnSp macro="">
      <xdr:nvCxnSpPr>
        <xdr:cNvPr id="198" name="直線コネクタ 197"/>
        <xdr:cNvCxnSpPr/>
      </xdr:nvCxnSpPr>
      <xdr:spPr>
        <a:xfrm>
          <a:off x="2209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56243</xdr:rowOff>
    </xdr:to>
    <xdr:cxnSp macro="">
      <xdr:nvCxnSpPr>
        <xdr:cNvPr id="201" name="直線コネクタ 200"/>
        <xdr:cNvCxnSpPr/>
      </xdr:nvCxnSpPr>
      <xdr:spPr>
        <a:xfrm flipV="1">
          <a:off x="1320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5" name="楕円 214"/>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6" name="テキスト ボックス 215"/>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7" name="楕円 216"/>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8" name="テキスト ボックス 217"/>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9" name="楕円 218"/>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20" name="テキスト ボックス 219"/>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その他（維持補修費、繰出金）の経常収支比率は例年ほぼ横ばいで推移して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のみ</a:t>
          </a:r>
          <a:r>
            <a:rPr kumimoji="1" lang="ja-JP" altLang="ja-JP" sz="1100">
              <a:solidFill>
                <a:schemeClr val="dk1"/>
              </a:solidFill>
              <a:effectLst/>
              <a:latin typeface="+mn-lt"/>
              <a:ea typeface="+mn-ea"/>
              <a:cs typeface="+mn-cs"/>
            </a:rPr>
            <a:t>下回</a:t>
          </a:r>
          <a:r>
            <a:rPr kumimoji="1" lang="ja-JP" altLang="en-US" sz="1100">
              <a:solidFill>
                <a:schemeClr val="dk1"/>
              </a:solidFill>
              <a:effectLst/>
              <a:latin typeface="+mn-lt"/>
              <a:ea typeface="+mn-ea"/>
              <a:cs typeface="+mn-cs"/>
            </a:rPr>
            <a:t>り、ほぼ平均となった。</a:t>
          </a:r>
          <a:r>
            <a:rPr kumimoji="1" lang="ja-JP" altLang="ja-JP" sz="1100">
              <a:solidFill>
                <a:schemeClr val="dk1"/>
              </a:solidFill>
              <a:effectLst/>
              <a:latin typeface="+mn-lt"/>
              <a:ea typeface="+mn-ea"/>
              <a:cs typeface="+mn-cs"/>
            </a:rPr>
            <a:t>今後は公共施設の統廃合を含め、適正な維持管理に努めるとともに、国民健康保険、介護保険、後期高齢者医療特別会計への繰出金については、保険税の見直しやジェネリック医薬品の利用促進等による医療費の抑制などにより、普通会計への負担軽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58965</xdr:rowOff>
    </xdr:to>
    <xdr:cxnSp macro="">
      <xdr:nvCxnSpPr>
        <xdr:cNvPr id="255" name="直線コネクタ 254"/>
        <xdr:cNvCxnSpPr/>
      </xdr:nvCxnSpPr>
      <xdr:spPr>
        <a:xfrm>
          <a:off x="15671800" y="97445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4535</xdr:rowOff>
    </xdr:to>
    <xdr:cxnSp macro="">
      <xdr:nvCxnSpPr>
        <xdr:cNvPr id="258" name="直線コネクタ 257"/>
        <xdr:cNvCxnSpPr/>
      </xdr:nvCxnSpPr>
      <xdr:spPr>
        <a:xfrm flipV="1">
          <a:off x="14782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4535</xdr:rowOff>
    </xdr:to>
    <xdr:cxnSp macro="">
      <xdr:nvCxnSpPr>
        <xdr:cNvPr id="261" name="直線コネクタ 260"/>
        <xdr:cNvCxnSpPr/>
      </xdr:nvCxnSpPr>
      <xdr:spPr>
        <a:xfrm>
          <a:off x="13893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121557</xdr:rowOff>
    </xdr:to>
    <xdr:cxnSp macro="">
      <xdr:nvCxnSpPr>
        <xdr:cNvPr id="264" name="直線コネクタ 263"/>
        <xdr:cNvCxnSpPr/>
      </xdr:nvCxnSpPr>
      <xdr:spPr>
        <a:xfrm>
          <a:off x="13004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4" name="楕円 273"/>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24692</xdr:rowOff>
    </xdr:from>
    <xdr:ext cx="762000" cy="259045"/>
    <xdr:sp macro="" textlink="">
      <xdr:nvSpPr>
        <xdr:cNvPr id="275" name="その他該当値テキスト"/>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6" name="楕円 275"/>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7" name="テキスト ボックス 276"/>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8" name="楕円 277"/>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9" name="テキスト ボックス 27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80" name="楕円 279"/>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81" name="テキスト ボックス 280"/>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2" name="楕円 281"/>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3" name="テキスト ボックス 282"/>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補助費等の経常収支比率は、前年度より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ポイント改善したが、依然として類似団体平均を上回る水準となっている。</a:t>
          </a:r>
          <a:endParaRPr lang="ja-JP" altLang="ja-JP" sz="1400">
            <a:effectLst/>
          </a:endParaRPr>
        </a:p>
        <a:p>
          <a:r>
            <a:rPr kumimoji="1" lang="ja-JP" altLang="ja-JP" sz="1100">
              <a:solidFill>
                <a:schemeClr val="dk1"/>
              </a:solidFill>
              <a:effectLst/>
              <a:latin typeface="+mn-lt"/>
              <a:ea typeface="+mn-ea"/>
              <a:cs typeface="+mn-cs"/>
            </a:rPr>
            <a:t>　今後も、引き続き行政改革大綱で掲げる補助金制度の適正化に取り組む。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51562</xdr:rowOff>
    </xdr:to>
    <xdr:cxnSp macro="">
      <xdr:nvCxnSpPr>
        <xdr:cNvPr id="314" name="直線コネクタ 313"/>
        <xdr:cNvCxnSpPr/>
      </xdr:nvCxnSpPr>
      <xdr:spPr>
        <a:xfrm flipV="1">
          <a:off x="15671800" y="62854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69850</xdr:rowOff>
    </xdr:to>
    <xdr:cxnSp macro="">
      <xdr:nvCxnSpPr>
        <xdr:cNvPr id="317" name="直線コネクタ 316"/>
        <xdr:cNvCxnSpPr/>
      </xdr:nvCxnSpPr>
      <xdr:spPr>
        <a:xfrm flipV="1">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78994</xdr:rowOff>
    </xdr:to>
    <xdr:cxnSp macro="">
      <xdr:nvCxnSpPr>
        <xdr:cNvPr id="320" name="直線コネクタ 319"/>
        <xdr:cNvCxnSpPr/>
      </xdr:nvCxnSpPr>
      <xdr:spPr>
        <a:xfrm flipV="1">
          <a:off x="13893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38</xdr:row>
      <xdr:rowOff>53848</xdr:rowOff>
    </xdr:to>
    <xdr:cxnSp macro="">
      <xdr:nvCxnSpPr>
        <xdr:cNvPr id="323" name="直線コネクタ 322"/>
        <xdr:cNvCxnSpPr/>
      </xdr:nvCxnSpPr>
      <xdr:spPr>
        <a:xfrm flipV="1">
          <a:off x="13004800" y="64226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3" name="楕円 33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4"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5" name="楕円 334"/>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6" name="テキスト ボックス 33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7" name="楕円 336"/>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8" name="テキスト ボックス 337"/>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9" name="楕円 338"/>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40" name="テキスト ボックス 339"/>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41" name="楕円 340"/>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42" name="テキスト ボックス 341"/>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近年では学校の耐震化や臨時財政対策債等の影響により、地方債の元利償還金が増加傾向にある。</a:t>
          </a:r>
          <a:endParaRPr lang="ja-JP" altLang="ja-JP" sz="1400">
            <a:effectLst/>
          </a:endParaRPr>
        </a:p>
        <a:p>
          <a:r>
            <a:rPr kumimoji="1" lang="ja-JP" altLang="ja-JP" sz="1100" b="0" i="0" baseline="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、公共施設マネジメントによる公共施設の大規模改修等が予定され、現状以上の厳しい財政運営となることが予想されるため、事業の精査等により、償還額の平準化に努め、財政の健全化に取り組む。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4536</xdr:rowOff>
    </xdr:from>
    <xdr:to>
      <xdr:col>24</xdr:col>
      <xdr:colOff>25400</xdr:colOff>
      <xdr:row>77</xdr:row>
      <xdr:rowOff>80736</xdr:rowOff>
    </xdr:to>
    <xdr:cxnSp macro="">
      <xdr:nvCxnSpPr>
        <xdr:cNvPr id="377" name="直線コネクタ 376"/>
        <xdr:cNvCxnSpPr/>
      </xdr:nvCxnSpPr>
      <xdr:spPr>
        <a:xfrm>
          <a:off x="3987800" y="132061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99786</xdr:rowOff>
    </xdr:from>
    <xdr:to>
      <xdr:col>19</xdr:col>
      <xdr:colOff>187325</xdr:colOff>
      <xdr:row>77</xdr:row>
      <xdr:rowOff>4536</xdr:rowOff>
    </xdr:to>
    <xdr:cxnSp macro="">
      <xdr:nvCxnSpPr>
        <xdr:cNvPr id="380" name="直線コネクタ 379"/>
        <xdr:cNvCxnSpPr/>
      </xdr:nvCxnSpPr>
      <xdr:spPr>
        <a:xfrm>
          <a:off x="3098800" y="13129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99786</xdr:rowOff>
    </xdr:to>
    <xdr:cxnSp macro="">
      <xdr:nvCxnSpPr>
        <xdr:cNvPr id="383" name="直線コネクタ 382"/>
        <xdr:cNvCxnSpPr/>
      </xdr:nvCxnSpPr>
      <xdr:spPr>
        <a:xfrm>
          <a:off x="2209800" y="13086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23586</xdr:rowOff>
    </xdr:from>
    <xdr:to>
      <xdr:col>11</xdr:col>
      <xdr:colOff>9525</xdr:colOff>
      <xdr:row>76</xdr:row>
      <xdr:rowOff>56243</xdr:rowOff>
    </xdr:to>
    <xdr:cxnSp macro="">
      <xdr:nvCxnSpPr>
        <xdr:cNvPr id="386" name="直線コネクタ 385"/>
        <xdr:cNvCxnSpPr/>
      </xdr:nvCxnSpPr>
      <xdr:spPr>
        <a:xfrm>
          <a:off x="1320800" y="13053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29936</xdr:rowOff>
    </xdr:from>
    <xdr:to>
      <xdr:col>24</xdr:col>
      <xdr:colOff>76200</xdr:colOff>
      <xdr:row>77</xdr:row>
      <xdr:rowOff>131536</xdr:rowOff>
    </xdr:to>
    <xdr:sp macro="" textlink="">
      <xdr:nvSpPr>
        <xdr:cNvPr id="396" name="楕円 395"/>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46463</xdr:rowOff>
    </xdr:from>
    <xdr:ext cx="762000" cy="259045"/>
    <xdr:sp macro="" textlink="">
      <xdr:nvSpPr>
        <xdr:cNvPr id="397" name="公債費該当値テキスト"/>
        <xdr:cNvSpPr txBox="1"/>
      </xdr:nvSpPr>
      <xdr:spPr>
        <a:xfrm>
          <a:off x="4914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98" name="楕円 397"/>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99" name="テキスト ボックス 398"/>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48986</xdr:rowOff>
    </xdr:from>
    <xdr:to>
      <xdr:col>15</xdr:col>
      <xdr:colOff>149225</xdr:colOff>
      <xdr:row>76</xdr:row>
      <xdr:rowOff>150586</xdr:rowOff>
    </xdr:to>
    <xdr:sp macro="" textlink="">
      <xdr:nvSpPr>
        <xdr:cNvPr id="400" name="楕円 399"/>
        <xdr:cNvSpPr/>
      </xdr:nvSpPr>
      <xdr:spPr>
        <a:xfrm>
          <a:off x="3048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401" name="テキスト ボックス 400"/>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402" name="楕円 401"/>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117220</xdr:rowOff>
    </xdr:from>
    <xdr:ext cx="762000" cy="259045"/>
    <xdr:sp macro="" textlink="">
      <xdr:nvSpPr>
        <xdr:cNvPr id="403" name="テキスト ボックス 402"/>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144235</xdr:rowOff>
    </xdr:from>
    <xdr:to>
      <xdr:col>6</xdr:col>
      <xdr:colOff>171450</xdr:colOff>
      <xdr:row>76</xdr:row>
      <xdr:rowOff>74386</xdr:rowOff>
    </xdr:to>
    <xdr:sp macro="" textlink="">
      <xdr:nvSpPr>
        <xdr:cNvPr id="404" name="楕円 403"/>
        <xdr:cNvSpPr/>
      </xdr:nvSpPr>
      <xdr:spPr>
        <a:xfrm>
          <a:off x="1270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84562</xdr:rowOff>
    </xdr:from>
    <xdr:ext cx="762000" cy="259045"/>
    <xdr:sp macro="" textlink="">
      <xdr:nvSpPr>
        <xdr:cNvPr id="405" name="テキスト ボックス 404"/>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ポイント悪化したものの、令和元年度は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改善した。依然として類似団体平均を上回って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、その差は</a:t>
          </a:r>
          <a:r>
            <a:rPr kumimoji="1" lang="ja-JP" altLang="en-US" sz="1100">
              <a:solidFill>
                <a:schemeClr val="dk1"/>
              </a:solidFill>
              <a:effectLst/>
              <a:latin typeface="+mn-lt"/>
              <a:ea typeface="+mn-ea"/>
              <a:cs typeface="+mn-cs"/>
            </a:rPr>
            <a:t>昨年度の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ポイントから</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ポイントに</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それぞれの分析は各項目によるが、</a:t>
          </a:r>
          <a:r>
            <a:rPr kumimoji="1" lang="ja-JP" altLang="en-US" sz="1100">
              <a:solidFill>
                <a:schemeClr val="dk1"/>
              </a:solidFill>
              <a:effectLst/>
              <a:latin typeface="+mn-lt"/>
              <a:ea typeface="+mn-ea"/>
              <a:cs typeface="+mn-cs"/>
            </a:rPr>
            <a:t>類似団体内平均値に比べ高い水準となっている人件費</a:t>
          </a:r>
          <a:r>
            <a:rPr kumimoji="1" lang="ja-JP" altLang="ja-JP" sz="1100">
              <a:solidFill>
                <a:schemeClr val="dk1"/>
              </a:solidFill>
              <a:effectLst/>
              <a:latin typeface="+mn-lt"/>
              <a:ea typeface="+mn-ea"/>
              <a:cs typeface="+mn-cs"/>
            </a:rPr>
            <a:t>に係る経常収支比率が影響している。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1270</xdr:rowOff>
    </xdr:to>
    <xdr:cxnSp macro="">
      <xdr:nvCxnSpPr>
        <xdr:cNvPr id="438" name="直線コネクタ 437"/>
        <xdr:cNvCxnSpPr/>
      </xdr:nvCxnSpPr>
      <xdr:spPr>
        <a:xfrm flipV="1">
          <a:off x="15671800" y="1353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146050</xdr:rowOff>
    </xdr:to>
    <xdr:cxnSp macro="">
      <xdr:nvCxnSpPr>
        <xdr:cNvPr id="441" name="直線コネクタ 440"/>
        <xdr:cNvCxnSpPr/>
      </xdr:nvCxnSpPr>
      <xdr:spPr>
        <a:xfrm flipV="1">
          <a:off x="14782800" y="1354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146050</xdr:rowOff>
    </xdr:to>
    <xdr:cxnSp macro="">
      <xdr:nvCxnSpPr>
        <xdr:cNvPr id="444" name="直線コネクタ 443"/>
        <xdr:cNvCxnSpPr/>
      </xdr:nvCxnSpPr>
      <xdr:spPr>
        <a:xfrm>
          <a:off x="13893800" y="1356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161289</xdr:rowOff>
    </xdr:to>
    <xdr:cxnSp macro="">
      <xdr:nvCxnSpPr>
        <xdr:cNvPr id="447" name="直線コネクタ 446"/>
        <xdr:cNvCxnSpPr/>
      </xdr:nvCxnSpPr>
      <xdr:spPr>
        <a:xfrm flipV="1">
          <a:off x="13004800" y="135686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57" name="楕円 456"/>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58"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9" name="楕円 458"/>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60" name="テキスト ボックス 459"/>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61" name="楕円 460"/>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62" name="テキスト ボックス 46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63" name="楕円 462"/>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64" name="テキスト ボックス 463"/>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65" name="楕円 464"/>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66" name="テキスト ボックス 465"/>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120708</xdr:rowOff>
    </xdr:from>
    <xdr:to>
      <xdr:col>29</xdr:col>
      <xdr:colOff>127000</xdr:colOff>
      <xdr:row>16</xdr:row>
      <xdr:rowOff>69991</xdr:rowOff>
    </xdr:to>
    <xdr:cxnSp macro="">
      <xdr:nvCxnSpPr>
        <xdr:cNvPr id="52" name="直線コネクタ 51"/>
        <xdr:cNvCxnSpPr/>
      </xdr:nvCxnSpPr>
      <xdr:spPr bwMode="auto">
        <a:xfrm flipV="1">
          <a:off x="5003800" y="2740083"/>
          <a:ext cx="647700" cy="12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105485</xdr:rowOff>
    </xdr:from>
    <xdr:ext cx="762000" cy="259045"/>
    <xdr:sp macro="" textlink="">
      <xdr:nvSpPr>
        <xdr:cNvPr id="53" name="人口1人当たり決算額の推移平均値テキスト130"/>
        <xdr:cNvSpPr txBox="1"/>
      </xdr:nvSpPr>
      <xdr:spPr>
        <a:xfrm>
          <a:off x="5740400" y="2724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69991</xdr:rowOff>
    </xdr:from>
    <xdr:to>
      <xdr:col>26</xdr:col>
      <xdr:colOff>50800</xdr:colOff>
      <xdr:row>16</xdr:row>
      <xdr:rowOff>94648</xdr:rowOff>
    </xdr:to>
    <xdr:cxnSp macro="">
      <xdr:nvCxnSpPr>
        <xdr:cNvPr id="55" name="直線コネクタ 54"/>
        <xdr:cNvCxnSpPr/>
      </xdr:nvCxnSpPr>
      <xdr:spPr bwMode="auto">
        <a:xfrm flipV="1">
          <a:off x="4305300" y="2860816"/>
          <a:ext cx="698500" cy="24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94648</xdr:rowOff>
    </xdr:from>
    <xdr:to>
      <xdr:col>22</xdr:col>
      <xdr:colOff>114300</xdr:colOff>
      <xdr:row>16</xdr:row>
      <xdr:rowOff>116822</xdr:rowOff>
    </xdr:to>
    <xdr:cxnSp macro="">
      <xdr:nvCxnSpPr>
        <xdr:cNvPr id="58" name="直線コネクタ 57"/>
        <xdr:cNvCxnSpPr/>
      </xdr:nvCxnSpPr>
      <xdr:spPr bwMode="auto">
        <a:xfrm flipV="1">
          <a:off x="3606800" y="2885473"/>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116822</xdr:rowOff>
    </xdr:from>
    <xdr:to>
      <xdr:col>18</xdr:col>
      <xdr:colOff>177800</xdr:colOff>
      <xdr:row>16</xdr:row>
      <xdr:rowOff>118781</xdr:rowOff>
    </xdr:to>
    <xdr:cxnSp macro="">
      <xdr:nvCxnSpPr>
        <xdr:cNvPr id="61" name="直線コネクタ 60"/>
        <xdr:cNvCxnSpPr/>
      </xdr:nvCxnSpPr>
      <xdr:spPr bwMode="auto">
        <a:xfrm flipV="1">
          <a:off x="2908300" y="2907647"/>
          <a:ext cx="698500" cy="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69908</xdr:rowOff>
    </xdr:from>
    <xdr:to>
      <xdr:col>29</xdr:col>
      <xdr:colOff>177800</xdr:colOff>
      <xdr:row>16</xdr:row>
      <xdr:rowOff>58</xdr:rowOff>
    </xdr:to>
    <xdr:sp macro="" textlink="">
      <xdr:nvSpPr>
        <xdr:cNvPr id="71" name="楕円 70"/>
        <xdr:cNvSpPr/>
      </xdr:nvSpPr>
      <xdr:spPr bwMode="auto">
        <a:xfrm>
          <a:off x="5600700" y="268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86435</xdr:rowOff>
    </xdr:from>
    <xdr:ext cx="762000" cy="259045"/>
    <xdr:sp macro="" textlink="">
      <xdr:nvSpPr>
        <xdr:cNvPr id="72" name="人口1人当たり決算額の推移該当値テキスト130"/>
        <xdr:cNvSpPr txBox="1"/>
      </xdr:nvSpPr>
      <xdr:spPr>
        <a:xfrm>
          <a:off x="5740400" y="253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19191</xdr:rowOff>
    </xdr:from>
    <xdr:to>
      <xdr:col>26</xdr:col>
      <xdr:colOff>101600</xdr:colOff>
      <xdr:row>16</xdr:row>
      <xdr:rowOff>120791</xdr:rowOff>
    </xdr:to>
    <xdr:sp macro="" textlink="">
      <xdr:nvSpPr>
        <xdr:cNvPr id="73" name="楕円 72"/>
        <xdr:cNvSpPr/>
      </xdr:nvSpPr>
      <xdr:spPr bwMode="auto">
        <a:xfrm>
          <a:off x="4953000" y="281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105568</xdr:rowOff>
    </xdr:from>
    <xdr:ext cx="736600" cy="259045"/>
    <xdr:sp macro="" textlink="">
      <xdr:nvSpPr>
        <xdr:cNvPr id="74" name="テキスト ボックス 73"/>
        <xdr:cNvSpPr txBox="1"/>
      </xdr:nvSpPr>
      <xdr:spPr>
        <a:xfrm>
          <a:off x="4622800" y="289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43848</xdr:rowOff>
    </xdr:from>
    <xdr:to>
      <xdr:col>22</xdr:col>
      <xdr:colOff>165100</xdr:colOff>
      <xdr:row>16</xdr:row>
      <xdr:rowOff>145448</xdr:rowOff>
    </xdr:to>
    <xdr:sp macro="" textlink="">
      <xdr:nvSpPr>
        <xdr:cNvPr id="75" name="楕円 74"/>
        <xdr:cNvSpPr/>
      </xdr:nvSpPr>
      <xdr:spPr bwMode="auto">
        <a:xfrm>
          <a:off x="42545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130225</xdr:rowOff>
    </xdr:from>
    <xdr:ext cx="762000" cy="259045"/>
    <xdr:sp macro="" textlink="">
      <xdr:nvSpPr>
        <xdr:cNvPr id="76" name="テキスト ボックス 75"/>
        <xdr:cNvSpPr txBox="1"/>
      </xdr:nvSpPr>
      <xdr:spPr>
        <a:xfrm>
          <a:off x="3924300" y="29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66022</xdr:rowOff>
    </xdr:from>
    <xdr:to>
      <xdr:col>19</xdr:col>
      <xdr:colOff>38100</xdr:colOff>
      <xdr:row>16</xdr:row>
      <xdr:rowOff>167622</xdr:rowOff>
    </xdr:to>
    <xdr:sp macro="" textlink="">
      <xdr:nvSpPr>
        <xdr:cNvPr id="77" name="楕円 76"/>
        <xdr:cNvSpPr/>
      </xdr:nvSpPr>
      <xdr:spPr bwMode="auto">
        <a:xfrm>
          <a:off x="3556000" y="285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152399</xdr:rowOff>
    </xdr:from>
    <xdr:ext cx="762000" cy="259045"/>
    <xdr:sp macro="" textlink="">
      <xdr:nvSpPr>
        <xdr:cNvPr id="78" name="テキスト ボックス 77"/>
        <xdr:cNvSpPr txBox="1"/>
      </xdr:nvSpPr>
      <xdr:spPr>
        <a:xfrm>
          <a:off x="3225800" y="294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67981</xdr:rowOff>
    </xdr:from>
    <xdr:to>
      <xdr:col>15</xdr:col>
      <xdr:colOff>101600</xdr:colOff>
      <xdr:row>16</xdr:row>
      <xdr:rowOff>169581</xdr:rowOff>
    </xdr:to>
    <xdr:sp macro="" textlink="">
      <xdr:nvSpPr>
        <xdr:cNvPr id="79" name="楕円 78"/>
        <xdr:cNvSpPr/>
      </xdr:nvSpPr>
      <xdr:spPr bwMode="auto">
        <a:xfrm>
          <a:off x="2857500" y="285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154358</xdr:rowOff>
    </xdr:from>
    <xdr:ext cx="762000" cy="259045"/>
    <xdr:sp macro="" textlink="">
      <xdr:nvSpPr>
        <xdr:cNvPr id="80" name="テキスト ボックス 79"/>
        <xdr:cNvSpPr txBox="1"/>
      </xdr:nvSpPr>
      <xdr:spPr>
        <a:xfrm>
          <a:off x="2527300" y="294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151323</xdr:rowOff>
    </xdr:from>
    <xdr:to>
      <xdr:col>29</xdr:col>
      <xdr:colOff>127000</xdr:colOff>
      <xdr:row>35</xdr:row>
      <xdr:rowOff>247290</xdr:rowOff>
    </xdr:to>
    <xdr:cxnSp macro="">
      <xdr:nvCxnSpPr>
        <xdr:cNvPr id="111" name="直線コネクタ 110"/>
        <xdr:cNvCxnSpPr/>
      </xdr:nvCxnSpPr>
      <xdr:spPr bwMode="auto">
        <a:xfrm flipV="1">
          <a:off x="5003800" y="6761673"/>
          <a:ext cx="647700" cy="9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247290</xdr:rowOff>
    </xdr:from>
    <xdr:to>
      <xdr:col>26</xdr:col>
      <xdr:colOff>50800</xdr:colOff>
      <xdr:row>35</xdr:row>
      <xdr:rowOff>320396</xdr:rowOff>
    </xdr:to>
    <xdr:cxnSp macro="">
      <xdr:nvCxnSpPr>
        <xdr:cNvPr id="114" name="直線コネクタ 113"/>
        <xdr:cNvCxnSpPr/>
      </xdr:nvCxnSpPr>
      <xdr:spPr bwMode="auto">
        <a:xfrm flipV="1">
          <a:off x="4305300" y="6857640"/>
          <a:ext cx="698500" cy="7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320396</xdr:rowOff>
    </xdr:from>
    <xdr:to>
      <xdr:col>22</xdr:col>
      <xdr:colOff>114300</xdr:colOff>
      <xdr:row>36</xdr:row>
      <xdr:rowOff>10643</xdr:rowOff>
    </xdr:to>
    <xdr:cxnSp macro="">
      <xdr:nvCxnSpPr>
        <xdr:cNvPr id="117" name="直線コネクタ 116"/>
        <xdr:cNvCxnSpPr/>
      </xdr:nvCxnSpPr>
      <xdr:spPr bwMode="auto">
        <a:xfrm flipV="1">
          <a:off x="3606800" y="6930746"/>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10643</xdr:rowOff>
    </xdr:from>
    <xdr:to>
      <xdr:col>18</xdr:col>
      <xdr:colOff>177800</xdr:colOff>
      <xdr:row>36</xdr:row>
      <xdr:rowOff>17729</xdr:rowOff>
    </xdr:to>
    <xdr:cxnSp macro="">
      <xdr:nvCxnSpPr>
        <xdr:cNvPr id="120" name="直線コネクタ 119"/>
        <xdr:cNvCxnSpPr/>
      </xdr:nvCxnSpPr>
      <xdr:spPr bwMode="auto">
        <a:xfrm flipV="1">
          <a:off x="2908300" y="6963893"/>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100523</xdr:rowOff>
    </xdr:from>
    <xdr:to>
      <xdr:col>29</xdr:col>
      <xdr:colOff>177800</xdr:colOff>
      <xdr:row>35</xdr:row>
      <xdr:rowOff>202123</xdr:rowOff>
    </xdr:to>
    <xdr:sp macro="" textlink="">
      <xdr:nvSpPr>
        <xdr:cNvPr id="130" name="楕円 129"/>
        <xdr:cNvSpPr/>
      </xdr:nvSpPr>
      <xdr:spPr bwMode="auto">
        <a:xfrm>
          <a:off x="5600700" y="671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72600</xdr:rowOff>
    </xdr:from>
    <xdr:ext cx="762000" cy="259045"/>
    <xdr:sp macro="" textlink="">
      <xdr:nvSpPr>
        <xdr:cNvPr id="131" name="人口1人当たり決算額の推移該当値テキスト445"/>
        <xdr:cNvSpPr txBox="1"/>
      </xdr:nvSpPr>
      <xdr:spPr>
        <a:xfrm>
          <a:off x="5740400" y="668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196490</xdr:rowOff>
    </xdr:from>
    <xdr:to>
      <xdr:col>26</xdr:col>
      <xdr:colOff>101600</xdr:colOff>
      <xdr:row>35</xdr:row>
      <xdr:rowOff>298090</xdr:rowOff>
    </xdr:to>
    <xdr:sp macro="" textlink="">
      <xdr:nvSpPr>
        <xdr:cNvPr id="132" name="楕円 131"/>
        <xdr:cNvSpPr/>
      </xdr:nvSpPr>
      <xdr:spPr bwMode="auto">
        <a:xfrm>
          <a:off x="4953000" y="680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282867</xdr:rowOff>
    </xdr:from>
    <xdr:ext cx="736600" cy="259045"/>
    <xdr:sp macro="" textlink="">
      <xdr:nvSpPr>
        <xdr:cNvPr id="133" name="テキスト ボックス 132"/>
        <xdr:cNvSpPr txBox="1"/>
      </xdr:nvSpPr>
      <xdr:spPr>
        <a:xfrm>
          <a:off x="4622800" y="689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269596</xdr:rowOff>
    </xdr:from>
    <xdr:to>
      <xdr:col>22</xdr:col>
      <xdr:colOff>165100</xdr:colOff>
      <xdr:row>36</xdr:row>
      <xdr:rowOff>28296</xdr:rowOff>
    </xdr:to>
    <xdr:sp macro="" textlink="">
      <xdr:nvSpPr>
        <xdr:cNvPr id="134" name="楕円 133"/>
        <xdr:cNvSpPr/>
      </xdr:nvSpPr>
      <xdr:spPr bwMode="auto">
        <a:xfrm>
          <a:off x="4254500" y="687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13073</xdr:rowOff>
    </xdr:from>
    <xdr:ext cx="762000" cy="259045"/>
    <xdr:sp macro="" textlink="">
      <xdr:nvSpPr>
        <xdr:cNvPr id="135" name="テキスト ボックス 134"/>
        <xdr:cNvSpPr txBox="1"/>
      </xdr:nvSpPr>
      <xdr:spPr>
        <a:xfrm>
          <a:off x="3924300" y="69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302743</xdr:rowOff>
    </xdr:from>
    <xdr:to>
      <xdr:col>19</xdr:col>
      <xdr:colOff>38100</xdr:colOff>
      <xdr:row>36</xdr:row>
      <xdr:rowOff>61443</xdr:rowOff>
    </xdr:to>
    <xdr:sp macro="" textlink="">
      <xdr:nvSpPr>
        <xdr:cNvPr id="136" name="楕円 135"/>
        <xdr:cNvSpPr/>
      </xdr:nvSpPr>
      <xdr:spPr bwMode="auto">
        <a:xfrm>
          <a:off x="3556000" y="691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46220</xdr:rowOff>
    </xdr:from>
    <xdr:ext cx="762000" cy="259045"/>
    <xdr:sp macro="" textlink="">
      <xdr:nvSpPr>
        <xdr:cNvPr id="137" name="テキスト ボックス 136"/>
        <xdr:cNvSpPr txBox="1"/>
      </xdr:nvSpPr>
      <xdr:spPr>
        <a:xfrm>
          <a:off x="3225800" y="699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309829</xdr:rowOff>
    </xdr:from>
    <xdr:to>
      <xdr:col>15</xdr:col>
      <xdr:colOff>101600</xdr:colOff>
      <xdr:row>36</xdr:row>
      <xdr:rowOff>68529</xdr:rowOff>
    </xdr:to>
    <xdr:sp macro="" textlink="">
      <xdr:nvSpPr>
        <xdr:cNvPr id="138" name="楕円 137"/>
        <xdr:cNvSpPr/>
      </xdr:nvSpPr>
      <xdr:spPr bwMode="auto">
        <a:xfrm>
          <a:off x="28575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53306</xdr:rowOff>
    </xdr:from>
    <xdr:ext cx="762000" cy="259045"/>
    <xdr:sp macro="" textlink="">
      <xdr:nvSpPr>
        <xdr:cNvPr id="139" name="テキスト ボックス 138"/>
        <xdr:cNvSpPr txBox="1"/>
      </xdr:nvSpPr>
      <xdr:spPr>
        <a:xfrm>
          <a:off x="2527300" y="700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147,162
144,857
44.69
60,524,149
59,242,326
1,195,682
26,659,819
31,614,682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89894</xdr:rowOff>
    </xdr:from>
    <xdr:to>
      <xdr:col>24</xdr:col>
      <xdr:colOff>63500</xdr:colOff>
      <xdr:row>37</xdr:row>
      <xdr:rowOff>52432</xdr:rowOff>
    </xdr:to>
    <xdr:cxnSp macro="">
      <xdr:nvCxnSpPr>
        <xdr:cNvPr id="65" name="直線コネクタ 64"/>
        <xdr:cNvCxnSpPr/>
      </xdr:nvCxnSpPr>
      <xdr:spPr>
        <a:xfrm flipV="1">
          <a:off x="3797300" y="6090644"/>
          <a:ext cx="838200" cy="30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50489</xdr:rowOff>
    </xdr:from>
    <xdr:to>
      <xdr:col>19</xdr:col>
      <xdr:colOff>177800</xdr:colOff>
      <xdr:row>37</xdr:row>
      <xdr:rowOff>52432</xdr:rowOff>
    </xdr:to>
    <xdr:cxnSp macro="">
      <xdr:nvCxnSpPr>
        <xdr:cNvPr id="68" name="直線コネクタ 67"/>
        <xdr:cNvCxnSpPr/>
      </xdr:nvCxnSpPr>
      <xdr:spPr>
        <a:xfrm>
          <a:off x="2908300" y="639413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46288</xdr:rowOff>
    </xdr:from>
    <xdr:to>
      <xdr:col>15</xdr:col>
      <xdr:colOff>50800</xdr:colOff>
      <xdr:row>37</xdr:row>
      <xdr:rowOff>50489</xdr:rowOff>
    </xdr:to>
    <xdr:cxnSp macro="">
      <xdr:nvCxnSpPr>
        <xdr:cNvPr id="71" name="直線コネクタ 70"/>
        <xdr:cNvCxnSpPr/>
      </xdr:nvCxnSpPr>
      <xdr:spPr>
        <a:xfrm>
          <a:off x="2019300" y="6389938"/>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46288</xdr:rowOff>
    </xdr:from>
    <xdr:to>
      <xdr:col>10</xdr:col>
      <xdr:colOff>114300</xdr:colOff>
      <xdr:row>37</xdr:row>
      <xdr:rowOff>78378</xdr:rowOff>
    </xdr:to>
    <xdr:cxnSp macro="">
      <xdr:nvCxnSpPr>
        <xdr:cNvPr id="74" name="直線コネクタ 73"/>
        <xdr:cNvCxnSpPr/>
      </xdr:nvCxnSpPr>
      <xdr:spPr>
        <a:xfrm flipV="1">
          <a:off x="1130300" y="6389938"/>
          <a:ext cx="889000" cy="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39094</xdr:rowOff>
    </xdr:from>
    <xdr:to>
      <xdr:col>24</xdr:col>
      <xdr:colOff>114300</xdr:colOff>
      <xdr:row>35</xdr:row>
      <xdr:rowOff>140694</xdr:rowOff>
    </xdr:to>
    <xdr:sp macro="" textlink="">
      <xdr:nvSpPr>
        <xdr:cNvPr id="84" name="楕円 83"/>
        <xdr:cNvSpPr/>
      </xdr:nvSpPr>
      <xdr:spPr>
        <a:xfrm>
          <a:off x="4584700" y="603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17521</xdr:rowOff>
    </xdr:from>
    <xdr:ext cx="534377" cy="259045"/>
    <xdr:sp macro="" textlink="">
      <xdr:nvSpPr>
        <xdr:cNvPr id="85" name="人件費該当値テキスト"/>
        <xdr:cNvSpPr txBox="1"/>
      </xdr:nvSpPr>
      <xdr:spPr>
        <a:xfrm>
          <a:off x="4686300" y="60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1632</xdr:rowOff>
    </xdr:from>
    <xdr:to>
      <xdr:col>20</xdr:col>
      <xdr:colOff>38100</xdr:colOff>
      <xdr:row>37</xdr:row>
      <xdr:rowOff>103232</xdr:rowOff>
    </xdr:to>
    <xdr:sp macro="" textlink="">
      <xdr:nvSpPr>
        <xdr:cNvPr id="86" name="楕円 85"/>
        <xdr:cNvSpPr/>
      </xdr:nvSpPr>
      <xdr:spPr>
        <a:xfrm>
          <a:off x="3746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94359</xdr:rowOff>
    </xdr:from>
    <xdr:ext cx="534377" cy="259045"/>
    <xdr:sp macro="" textlink="">
      <xdr:nvSpPr>
        <xdr:cNvPr id="87" name="テキスト ボックス 86"/>
        <xdr:cNvSpPr txBox="1"/>
      </xdr:nvSpPr>
      <xdr:spPr>
        <a:xfrm>
          <a:off x="3530111" y="64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171139</xdr:rowOff>
    </xdr:from>
    <xdr:to>
      <xdr:col>15</xdr:col>
      <xdr:colOff>101600</xdr:colOff>
      <xdr:row>37</xdr:row>
      <xdr:rowOff>101289</xdr:rowOff>
    </xdr:to>
    <xdr:sp macro="" textlink="">
      <xdr:nvSpPr>
        <xdr:cNvPr id="88" name="楕円 87"/>
        <xdr:cNvSpPr/>
      </xdr:nvSpPr>
      <xdr:spPr>
        <a:xfrm>
          <a:off x="2857500" y="63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92416</xdr:rowOff>
    </xdr:from>
    <xdr:ext cx="534377" cy="259045"/>
    <xdr:sp macro="" textlink="">
      <xdr:nvSpPr>
        <xdr:cNvPr id="89" name="テキスト ボックス 88"/>
        <xdr:cNvSpPr txBox="1"/>
      </xdr:nvSpPr>
      <xdr:spPr>
        <a:xfrm>
          <a:off x="2641111" y="64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166938</xdr:rowOff>
    </xdr:from>
    <xdr:to>
      <xdr:col>10</xdr:col>
      <xdr:colOff>165100</xdr:colOff>
      <xdr:row>37</xdr:row>
      <xdr:rowOff>97088</xdr:rowOff>
    </xdr:to>
    <xdr:sp macro="" textlink="">
      <xdr:nvSpPr>
        <xdr:cNvPr id="90" name="楕円 89"/>
        <xdr:cNvSpPr/>
      </xdr:nvSpPr>
      <xdr:spPr>
        <a:xfrm>
          <a:off x="1968500" y="63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88215</xdr:rowOff>
    </xdr:from>
    <xdr:ext cx="534377" cy="259045"/>
    <xdr:sp macro="" textlink="">
      <xdr:nvSpPr>
        <xdr:cNvPr id="91" name="テキスト ボックス 90"/>
        <xdr:cNvSpPr txBox="1"/>
      </xdr:nvSpPr>
      <xdr:spPr>
        <a:xfrm>
          <a:off x="1752111" y="6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27578</xdr:rowOff>
    </xdr:from>
    <xdr:to>
      <xdr:col>6</xdr:col>
      <xdr:colOff>38100</xdr:colOff>
      <xdr:row>37</xdr:row>
      <xdr:rowOff>129178</xdr:rowOff>
    </xdr:to>
    <xdr:sp macro="" textlink="">
      <xdr:nvSpPr>
        <xdr:cNvPr id="92" name="楕円 91"/>
        <xdr:cNvSpPr/>
      </xdr:nvSpPr>
      <xdr:spPr>
        <a:xfrm>
          <a:off x="1079500" y="63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120305</xdr:rowOff>
    </xdr:from>
    <xdr:ext cx="534377" cy="259045"/>
    <xdr:sp macro="" textlink="">
      <xdr:nvSpPr>
        <xdr:cNvPr id="93" name="テキスト ボックス 92"/>
        <xdr:cNvSpPr txBox="1"/>
      </xdr:nvSpPr>
      <xdr:spPr>
        <a:xfrm>
          <a:off x="863111" y="64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112344</xdr:rowOff>
    </xdr:from>
    <xdr:to>
      <xdr:col>24</xdr:col>
      <xdr:colOff>63500</xdr:colOff>
      <xdr:row>56</xdr:row>
      <xdr:rowOff>144691</xdr:rowOff>
    </xdr:to>
    <xdr:cxnSp macro="">
      <xdr:nvCxnSpPr>
        <xdr:cNvPr id="123" name="直線コネクタ 122"/>
        <xdr:cNvCxnSpPr/>
      </xdr:nvCxnSpPr>
      <xdr:spPr>
        <a:xfrm>
          <a:off x="3797300" y="9713544"/>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112344</xdr:rowOff>
    </xdr:from>
    <xdr:to>
      <xdr:col>19</xdr:col>
      <xdr:colOff>177800</xdr:colOff>
      <xdr:row>57</xdr:row>
      <xdr:rowOff>8560</xdr:rowOff>
    </xdr:to>
    <xdr:cxnSp macro="">
      <xdr:nvCxnSpPr>
        <xdr:cNvPr id="126" name="直線コネクタ 125"/>
        <xdr:cNvCxnSpPr/>
      </xdr:nvCxnSpPr>
      <xdr:spPr>
        <a:xfrm flipV="1">
          <a:off x="2908300" y="971354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8560</xdr:rowOff>
    </xdr:from>
    <xdr:to>
      <xdr:col>15</xdr:col>
      <xdr:colOff>50800</xdr:colOff>
      <xdr:row>57</xdr:row>
      <xdr:rowOff>124003</xdr:rowOff>
    </xdr:to>
    <xdr:cxnSp macro="">
      <xdr:nvCxnSpPr>
        <xdr:cNvPr id="129" name="直線コネクタ 128"/>
        <xdr:cNvCxnSpPr/>
      </xdr:nvCxnSpPr>
      <xdr:spPr>
        <a:xfrm flipV="1">
          <a:off x="2019300" y="9781210"/>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124003</xdr:rowOff>
    </xdr:from>
    <xdr:to>
      <xdr:col>10</xdr:col>
      <xdr:colOff>114300</xdr:colOff>
      <xdr:row>57</xdr:row>
      <xdr:rowOff>146177</xdr:rowOff>
    </xdr:to>
    <xdr:cxnSp macro="">
      <xdr:nvCxnSpPr>
        <xdr:cNvPr id="132" name="直線コネクタ 131"/>
        <xdr:cNvCxnSpPr/>
      </xdr:nvCxnSpPr>
      <xdr:spPr>
        <a:xfrm flipV="1">
          <a:off x="1130300" y="989665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93891</xdr:rowOff>
    </xdr:from>
    <xdr:to>
      <xdr:col>24</xdr:col>
      <xdr:colOff>114300</xdr:colOff>
      <xdr:row>57</xdr:row>
      <xdr:rowOff>24041</xdr:rowOff>
    </xdr:to>
    <xdr:sp macro="" textlink="">
      <xdr:nvSpPr>
        <xdr:cNvPr id="142" name="楕円 141"/>
        <xdr:cNvSpPr/>
      </xdr:nvSpPr>
      <xdr:spPr>
        <a:xfrm>
          <a:off x="4584700" y="96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72318</xdr:rowOff>
    </xdr:from>
    <xdr:ext cx="534377" cy="259045"/>
    <xdr:sp macro="" textlink="">
      <xdr:nvSpPr>
        <xdr:cNvPr id="143" name="物件費該当値テキスト"/>
        <xdr:cNvSpPr txBox="1"/>
      </xdr:nvSpPr>
      <xdr:spPr>
        <a:xfrm>
          <a:off x="4686300" y="96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61544</xdr:rowOff>
    </xdr:from>
    <xdr:to>
      <xdr:col>20</xdr:col>
      <xdr:colOff>38100</xdr:colOff>
      <xdr:row>56</xdr:row>
      <xdr:rowOff>163144</xdr:rowOff>
    </xdr:to>
    <xdr:sp macro="" textlink="">
      <xdr:nvSpPr>
        <xdr:cNvPr id="144" name="楕円 143"/>
        <xdr:cNvSpPr/>
      </xdr:nvSpPr>
      <xdr:spPr>
        <a:xfrm>
          <a:off x="3746500" y="96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154271</xdr:rowOff>
    </xdr:from>
    <xdr:ext cx="534377" cy="259045"/>
    <xdr:sp macro="" textlink="">
      <xdr:nvSpPr>
        <xdr:cNvPr id="145" name="テキスト ボックス 144"/>
        <xdr:cNvSpPr txBox="1"/>
      </xdr:nvSpPr>
      <xdr:spPr>
        <a:xfrm>
          <a:off x="3530111" y="97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129210</xdr:rowOff>
    </xdr:from>
    <xdr:to>
      <xdr:col>15</xdr:col>
      <xdr:colOff>101600</xdr:colOff>
      <xdr:row>57</xdr:row>
      <xdr:rowOff>59360</xdr:rowOff>
    </xdr:to>
    <xdr:sp macro="" textlink="">
      <xdr:nvSpPr>
        <xdr:cNvPr id="146" name="楕円 145"/>
        <xdr:cNvSpPr/>
      </xdr:nvSpPr>
      <xdr:spPr>
        <a:xfrm>
          <a:off x="2857500" y="97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50487</xdr:rowOff>
    </xdr:from>
    <xdr:ext cx="534377" cy="259045"/>
    <xdr:sp macro="" textlink="">
      <xdr:nvSpPr>
        <xdr:cNvPr id="147" name="テキスト ボックス 146"/>
        <xdr:cNvSpPr txBox="1"/>
      </xdr:nvSpPr>
      <xdr:spPr>
        <a:xfrm>
          <a:off x="2641111" y="98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73203</xdr:rowOff>
    </xdr:from>
    <xdr:to>
      <xdr:col>10</xdr:col>
      <xdr:colOff>165100</xdr:colOff>
      <xdr:row>58</xdr:row>
      <xdr:rowOff>3353</xdr:rowOff>
    </xdr:to>
    <xdr:sp macro="" textlink="">
      <xdr:nvSpPr>
        <xdr:cNvPr id="148" name="楕円 147"/>
        <xdr:cNvSpPr/>
      </xdr:nvSpPr>
      <xdr:spPr>
        <a:xfrm>
          <a:off x="1968500" y="9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165930</xdr:rowOff>
    </xdr:from>
    <xdr:ext cx="534377" cy="259045"/>
    <xdr:sp macro="" textlink="">
      <xdr:nvSpPr>
        <xdr:cNvPr id="149" name="テキスト ボックス 148"/>
        <xdr:cNvSpPr txBox="1"/>
      </xdr:nvSpPr>
      <xdr:spPr>
        <a:xfrm>
          <a:off x="1752111" y="99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95377</xdr:rowOff>
    </xdr:from>
    <xdr:to>
      <xdr:col>6</xdr:col>
      <xdr:colOff>38100</xdr:colOff>
      <xdr:row>58</xdr:row>
      <xdr:rowOff>25527</xdr:rowOff>
    </xdr:to>
    <xdr:sp macro="" textlink="">
      <xdr:nvSpPr>
        <xdr:cNvPr id="150" name="楕円 149"/>
        <xdr:cNvSpPr/>
      </xdr:nvSpPr>
      <xdr:spPr>
        <a:xfrm>
          <a:off x="1079500" y="98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16654</xdr:rowOff>
    </xdr:from>
    <xdr:ext cx="534377" cy="259045"/>
    <xdr:sp macro="" textlink="">
      <xdr:nvSpPr>
        <xdr:cNvPr id="151" name="テキスト ボックス 150"/>
        <xdr:cNvSpPr txBox="1"/>
      </xdr:nvSpPr>
      <xdr:spPr>
        <a:xfrm>
          <a:off x="863111" y="99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27839</xdr:rowOff>
    </xdr:from>
    <xdr:to>
      <xdr:col>24</xdr:col>
      <xdr:colOff>63500</xdr:colOff>
      <xdr:row>78</xdr:row>
      <xdr:rowOff>48564</xdr:rowOff>
    </xdr:to>
    <xdr:cxnSp macro="">
      <xdr:nvCxnSpPr>
        <xdr:cNvPr id="180" name="直線コネクタ 179"/>
        <xdr:cNvCxnSpPr/>
      </xdr:nvCxnSpPr>
      <xdr:spPr>
        <a:xfrm flipV="1">
          <a:off x="3797300" y="13400939"/>
          <a:ext cx="8382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43002</xdr:rowOff>
    </xdr:from>
    <xdr:to>
      <xdr:col>19</xdr:col>
      <xdr:colOff>177800</xdr:colOff>
      <xdr:row>78</xdr:row>
      <xdr:rowOff>48564</xdr:rowOff>
    </xdr:to>
    <xdr:cxnSp macro="">
      <xdr:nvCxnSpPr>
        <xdr:cNvPr id="183" name="直線コネクタ 182"/>
        <xdr:cNvCxnSpPr/>
      </xdr:nvCxnSpPr>
      <xdr:spPr>
        <a:xfrm>
          <a:off x="2908300" y="13416102"/>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31877</xdr:rowOff>
    </xdr:from>
    <xdr:to>
      <xdr:col>15</xdr:col>
      <xdr:colOff>50800</xdr:colOff>
      <xdr:row>78</xdr:row>
      <xdr:rowOff>43002</xdr:rowOff>
    </xdr:to>
    <xdr:cxnSp macro="">
      <xdr:nvCxnSpPr>
        <xdr:cNvPr id="186" name="直線コネクタ 185"/>
        <xdr:cNvCxnSpPr/>
      </xdr:nvCxnSpPr>
      <xdr:spPr>
        <a:xfrm>
          <a:off x="2019300" y="13404977"/>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31877</xdr:rowOff>
    </xdr:from>
    <xdr:to>
      <xdr:col>10</xdr:col>
      <xdr:colOff>114300</xdr:colOff>
      <xdr:row>78</xdr:row>
      <xdr:rowOff>34316</xdr:rowOff>
    </xdr:to>
    <xdr:cxnSp macro="">
      <xdr:nvCxnSpPr>
        <xdr:cNvPr id="189" name="直線コネクタ 188"/>
        <xdr:cNvCxnSpPr/>
      </xdr:nvCxnSpPr>
      <xdr:spPr>
        <a:xfrm flipV="1">
          <a:off x="1130300" y="1340497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148489</xdr:rowOff>
    </xdr:from>
    <xdr:to>
      <xdr:col>24</xdr:col>
      <xdr:colOff>114300</xdr:colOff>
      <xdr:row>78</xdr:row>
      <xdr:rowOff>78639</xdr:rowOff>
    </xdr:to>
    <xdr:sp macro="" textlink="">
      <xdr:nvSpPr>
        <xdr:cNvPr id="199" name="楕円 198"/>
        <xdr:cNvSpPr/>
      </xdr:nvSpPr>
      <xdr:spPr>
        <a:xfrm>
          <a:off x="4584700" y="133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126916</xdr:rowOff>
    </xdr:from>
    <xdr:ext cx="469744" cy="259045"/>
    <xdr:sp macro="" textlink="">
      <xdr:nvSpPr>
        <xdr:cNvPr id="200" name="維持補修費該当値テキスト"/>
        <xdr:cNvSpPr txBox="1"/>
      </xdr:nvSpPr>
      <xdr:spPr>
        <a:xfrm>
          <a:off x="4686300" y="1332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169214</xdr:rowOff>
    </xdr:from>
    <xdr:to>
      <xdr:col>20</xdr:col>
      <xdr:colOff>38100</xdr:colOff>
      <xdr:row>78</xdr:row>
      <xdr:rowOff>99364</xdr:rowOff>
    </xdr:to>
    <xdr:sp macro="" textlink="">
      <xdr:nvSpPr>
        <xdr:cNvPr id="201" name="楕円 200"/>
        <xdr:cNvSpPr/>
      </xdr:nvSpPr>
      <xdr:spPr>
        <a:xfrm>
          <a:off x="3746500" y="133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90491</xdr:rowOff>
    </xdr:from>
    <xdr:ext cx="469744" cy="259045"/>
    <xdr:sp macro="" textlink="">
      <xdr:nvSpPr>
        <xdr:cNvPr id="202" name="テキスト ボックス 201"/>
        <xdr:cNvSpPr txBox="1"/>
      </xdr:nvSpPr>
      <xdr:spPr>
        <a:xfrm>
          <a:off x="3562428" y="1346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163652</xdr:rowOff>
    </xdr:from>
    <xdr:to>
      <xdr:col>15</xdr:col>
      <xdr:colOff>101600</xdr:colOff>
      <xdr:row>78</xdr:row>
      <xdr:rowOff>93802</xdr:rowOff>
    </xdr:to>
    <xdr:sp macro="" textlink="">
      <xdr:nvSpPr>
        <xdr:cNvPr id="203" name="楕円 202"/>
        <xdr:cNvSpPr/>
      </xdr:nvSpPr>
      <xdr:spPr>
        <a:xfrm>
          <a:off x="2857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84929</xdr:rowOff>
    </xdr:from>
    <xdr:ext cx="469744" cy="259045"/>
    <xdr:sp macro="" textlink="">
      <xdr:nvSpPr>
        <xdr:cNvPr id="204" name="テキスト ボックス 203"/>
        <xdr:cNvSpPr txBox="1"/>
      </xdr:nvSpPr>
      <xdr:spPr>
        <a:xfrm>
          <a:off x="2673428"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152527</xdr:rowOff>
    </xdr:from>
    <xdr:to>
      <xdr:col>10</xdr:col>
      <xdr:colOff>165100</xdr:colOff>
      <xdr:row>78</xdr:row>
      <xdr:rowOff>82677</xdr:rowOff>
    </xdr:to>
    <xdr:sp macro="" textlink="">
      <xdr:nvSpPr>
        <xdr:cNvPr id="205" name="楕円 204"/>
        <xdr:cNvSpPr/>
      </xdr:nvSpPr>
      <xdr:spPr>
        <a:xfrm>
          <a:off x="1968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73804</xdr:rowOff>
    </xdr:from>
    <xdr:ext cx="469744" cy="259045"/>
    <xdr:sp macro="" textlink="">
      <xdr:nvSpPr>
        <xdr:cNvPr id="206" name="テキスト ボックス 205"/>
        <xdr:cNvSpPr txBox="1"/>
      </xdr:nvSpPr>
      <xdr:spPr>
        <a:xfrm>
          <a:off x="1784428" y="134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154966</xdr:rowOff>
    </xdr:from>
    <xdr:to>
      <xdr:col>6</xdr:col>
      <xdr:colOff>38100</xdr:colOff>
      <xdr:row>78</xdr:row>
      <xdr:rowOff>85116</xdr:rowOff>
    </xdr:to>
    <xdr:sp macro="" textlink="">
      <xdr:nvSpPr>
        <xdr:cNvPr id="207" name="楕円 206"/>
        <xdr:cNvSpPr/>
      </xdr:nvSpPr>
      <xdr:spPr>
        <a:xfrm>
          <a:off x="1079500" y="133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76243</xdr:rowOff>
    </xdr:from>
    <xdr:ext cx="469744" cy="259045"/>
    <xdr:sp macro="" textlink="">
      <xdr:nvSpPr>
        <xdr:cNvPr id="208" name="テキスト ボックス 207"/>
        <xdr:cNvSpPr txBox="1"/>
      </xdr:nvSpPr>
      <xdr:spPr>
        <a:xfrm>
          <a:off x="895428" y="1344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156159</xdr:rowOff>
    </xdr:from>
    <xdr:to>
      <xdr:col>24</xdr:col>
      <xdr:colOff>63500</xdr:colOff>
      <xdr:row>97</xdr:row>
      <xdr:rowOff>168681</xdr:rowOff>
    </xdr:to>
    <xdr:cxnSp macro="">
      <xdr:nvCxnSpPr>
        <xdr:cNvPr id="238" name="直線コネクタ 237"/>
        <xdr:cNvCxnSpPr/>
      </xdr:nvCxnSpPr>
      <xdr:spPr>
        <a:xfrm flipV="1">
          <a:off x="3797300" y="16786809"/>
          <a:ext cx="8382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168681</xdr:rowOff>
    </xdr:from>
    <xdr:to>
      <xdr:col>19</xdr:col>
      <xdr:colOff>177800</xdr:colOff>
      <xdr:row>98</xdr:row>
      <xdr:rowOff>57111</xdr:rowOff>
    </xdr:to>
    <xdr:cxnSp macro="">
      <xdr:nvCxnSpPr>
        <xdr:cNvPr id="241" name="直線コネクタ 240"/>
        <xdr:cNvCxnSpPr/>
      </xdr:nvCxnSpPr>
      <xdr:spPr>
        <a:xfrm flipV="1">
          <a:off x="2908300" y="16799331"/>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55563</xdr:rowOff>
    </xdr:from>
    <xdr:to>
      <xdr:col>15</xdr:col>
      <xdr:colOff>50800</xdr:colOff>
      <xdr:row>98</xdr:row>
      <xdr:rowOff>57111</xdr:rowOff>
    </xdr:to>
    <xdr:cxnSp macro="">
      <xdr:nvCxnSpPr>
        <xdr:cNvPr id="244" name="直線コネクタ 243"/>
        <xdr:cNvCxnSpPr/>
      </xdr:nvCxnSpPr>
      <xdr:spPr>
        <a:xfrm>
          <a:off x="2019300" y="16857663"/>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55563</xdr:rowOff>
    </xdr:from>
    <xdr:to>
      <xdr:col>10</xdr:col>
      <xdr:colOff>114300</xdr:colOff>
      <xdr:row>98</xdr:row>
      <xdr:rowOff>78499</xdr:rowOff>
    </xdr:to>
    <xdr:cxnSp macro="">
      <xdr:nvCxnSpPr>
        <xdr:cNvPr id="247" name="直線コネクタ 246"/>
        <xdr:cNvCxnSpPr/>
      </xdr:nvCxnSpPr>
      <xdr:spPr>
        <a:xfrm flipV="1">
          <a:off x="1130300" y="16857663"/>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105359</xdr:rowOff>
    </xdr:from>
    <xdr:to>
      <xdr:col>24</xdr:col>
      <xdr:colOff>114300</xdr:colOff>
      <xdr:row>98</xdr:row>
      <xdr:rowOff>35509</xdr:rowOff>
    </xdr:to>
    <xdr:sp macro="" textlink="">
      <xdr:nvSpPr>
        <xdr:cNvPr id="257" name="楕円 256"/>
        <xdr:cNvSpPr/>
      </xdr:nvSpPr>
      <xdr:spPr>
        <a:xfrm>
          <a:off x="4584700" y="167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83786</xdr:rowOff>
    </xdr:from>
    <xdr:ext cx="534377" cy="259045"/>
    <xdr:sp macro="" textlink="">
      <xdr:nvSpPr>
        <xdr:cNvPr id="258" name="扶助費該当値テキスト"/>
        <xdr:cNvSpPr txBox="1"/>
      </xdr:nvSpPr>
      <xdr:spPr>
        <a:xfrm>
          <a:off x="4686300" y="167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117881</xdr:rowOff>
    </xdr:from>
    <xdr:to>
      <xdr:col>20</xdr:col>
      <xdr:colOff>38100</xdr:colOff>
      <xdr:row>98</xdr:row>
      <xdr:rowOff>48031</xdr:rowOff>
    </xdr:to>
    <xdr:sp macro="" textlink="">
      <xdr:nvSpPr>
        <xdr:cNvPr id="259" name="楕円 258"/>
        <xdr:cNvSpPr/>
      </xdr:nvSpPr>
      <xdr:spPr>
        <a:xfrm>
          <a:off x="3746500" y="167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39158</xdr:rowOff>
    </xdr:from>
    <xdr:ext cx="534377" cy="259045"/>
    <xdr:sp macro="" textlink="">
      <xdr:nvSpPr>
        <xdr:cNvPr id="260" name="テキスト ボックス 259"/>
        <xdr:cNvSpPr txBox="1"/>
      </xdr:nvSpPr>
      <xdr:spPr>
        <a:xfrm>
          <a:off x="3530111" y="168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6311</xdr:rowOff>
    </xdr:from>
    <xdr:to>
      <xdr:col>15</xdr:col>
      <xdr:colOff>101600</xdr:colOff>
      <xdr:row>98</xdr:row>
      <xdr:rowOff>107911</xdr:rowOff>
    </xdr:to>
    <xdr:sp macro="" textlink="">
      <xdr:nvSpPr>
        <xdr:cNvPr id="261" name="楕円 260"/>
        <xdr:cNvSpPr/>
      </xdr:nvSpPr>
      <xdr:spPr>
        <a:xfrm>
          <a:off x="2857500" y="16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99038</xdr:rowOff>
    </xdr:from>
    <xdr:ext cx="534377" cy="259045"/>
    <xdr:sp macro="" textlink="">
      <xdr:nvSpPr>
        <xdr:cNvPr id="262" name="テキスト ボックス 261"/>
        <xdr:cNvSpPr txBox="1"/>
      </xdr:nvSpPr>
      <xdr:spPr>
        <a:xfrm>
          <a:off x="2641111" y="169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4763</xdr:rowOff>
    </xdr:from>
    <xdr:to>
      <xdr:col>10</xdr:col>
      <xdr:colOff>165100</xdr:colOff>
      <xdr:row>98</xdr:row>
      <xdr:rowOff>106363</xdr:rowOff>
    </xdr:to>
    <xdr:sp macro="" textlink="">
      <xdr:nvSpPr>
        <xdr:cNvPr id="263" name="楕円 262"/>
        <xdr:cNvSpPr/>
      </xdr:nvSpPr>
      <xdr:spPr>
        <a:xfrm>
          <a:off x="1968500" y="168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97490</xdr:rowOff>
    </xdr:from>
    <xdr:ext cx="534377" cy="259045"/>
    <xdr:sp macro="" textlink="">
      <xdr:nvSpPr>
        <xdr:cNvPr id="264" name="テキスト ボックス 263"/>
        <xdr:cNvSpPr txBox="1"/>
      </xdr:nvSpPr>
      <xdr:spPr>
        <a:xfrm>
          <a:off x="1752111" y="16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27699</xdr:rowOff>
    </xdr:from>
    <xdr:to>
      <xdr:col>6</xdr:col>
      <xdr:colOff>38100</xdr:colOff>
      <xdr:row>98</xdr:row>
      <xdr:rowOff>129299</xdr:rowOff>
    </xdr:to>
    <xdr:sp macro="" textlink="">
      <xdr:nvSpPr>
        <xdr:cNvPr id="265" name="楕円 264"/>
        <xdr:cNvSpPr/>
      </xdr:nvSpPr>
      <xdr:spPr>
        <a:xfrm>
          <a:off x="1079500" y="168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120426</xdr:rowOff>
    </xdr:from>
    <xdr:ext cx="534377" cy="259045"/>
    <xdr:sp macro="" textlink="">
      <xdr:nvSpPr>
        <xdr:cNvPr id="266" name="テキスト ボックス 265"/>
        <xdr:cNvSpPr txBox="1"/>
      </xdr:nvSpPr>
      <xdr:spPr>
        <a:xfrm>
          <a:off x="863111" y="169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72758</xdr:rowOff>
    </xdr:from>
    <xdr:to>
      <xdr:col>55</xdr:col>
      <xdr:colOff>0</xdr:colOff>
      <xdr:row>37</xdr:row>
      <xdr:rowOff>167399</xdr:rowOff>
    </xdr:to>
    <xdr:cxnSp macro="">
      <xdr:nvCxnSpPr>
        <xdr:cNvPr id="295" name="直線コネクタ 294"/>
        <xdr:cNvCxnSpPr/>
      </xdr:nvCxnSpPr>
      <xdr:spPr>
        <a:xfrm flipV="1">
          <a:off x="9639300" y="5730608"/>
          <a:ext cx="838200" cy="7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143396</xdr:rowOff>
    </xdr:from>
    <xdr:to>
      <xdr:col>50</xdr:col>
      <xdr:colOff>114300</xdr:colOff>
      <xdr:row>37</xdr:row>
      <xdr:rowOff>167399</xdr:rowOff>
    </xdr:to>
    <xdr:cxnSp macro="">
      <xdr:nvCxnSpPr>
        <xdr:cNvPr id="298" name="直線コネクタ 297"/>
        <xdr:cNvCxnSpPr/>
      </xdr:nvCxnSpPr>
      <xdr:spPr>
        <a:xfrm>
          <a:off x="8750300" y="648704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143396</xdr:rowOff>
    </xdr:from>
    <xdr:to>
      <xdr:col>45</xdr:col>
      <xdr:colOff>177800</xdr:colOff>
      <xdr:row>37</xdr:row>
      <xdr:rowOff>171010</xdr:rowOff>
    </xdr:to>
    <xdr:cxnSp macro="">
      <xdr:nvCxnSpPr>
        <xdr:cNvPr id="301" name="直線コネクタ 300"/>
        <xdr:cNvCxnSpPr/>
      </xdr:nvCxnSpPr>
      <xdr:spPr>
        <a:xfrm flipV="1">
          <a:off x="7861300" y="6487046"/>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166347</xdr:rowOff>
    </xdr:from>
    <xdr:to>
      <xdr:col>41</xdr:col>
      <xdr:colOff>50800</xdr:colOff>
      <xdr:row>37</xdr:row>
      <xdr:rowOff>171010</xdr:rowOff>
    </xdr:to>
    <xdr:cxnSp macro="">
      <xdr:nvCxnSpPr>
        <xdr:cNvPr id="304" name="直線コネクタ 303"/>
        <xdr:cNvCxnSpPr/>
      </xdr:nvCxnSpPr>
      <xdr:spPr>
        <a:xfrm>
          <a:off x="6972300" y="650999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21958</xdr:rowOff>
    </xdr:from>
    <xdr:to>
      <xdr:col>55</xdr:col>
      <xdr:colOff>50800</xdr:colOff>
      <xdr:row>33</xdr:row>
      <xdr:rowOff>123558</xdr:rowOff>
    </xdr:to>
    <xdr:sp macro="" textlink="">
      <xdr:nvSpPr>
        <xdr:cNvPr id="314" name="楕円 313"/>
        <xdr:cNvSpPr/>
      </xdr:nvSpPr>
      <xdr:spPr>
        <a:xfrm>
          <a:off x="10426700" y="56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108335</xdr:rowOff>
    </xdr:from>
    <xdr:ext cx="599010" cy="259045"/>
    <xdr:sp macro="" textlink="">
      <xdr:nvSpPr>
        <xdr:cNvPr id="315" name="補助費等該当値テキスト"/>
        <xdr:cNvSpPr txBox="1"/>
      </xdr:nvSpPr>
      <xdr:spPr>
        <a:xfrm>
          <a:off x="10528300" y="559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116599</xdr:rowOff>
    </xdr:from>
    <xdr:to>
      <xdr:col>50</xdr:col>
      <xdr:colOff>165100</xdr:colOff>
      <xdr:row>38</xdr:row>
      <xdr:rowOff>46749</xdr:rowOff>
    </xdr:to>
    <xdr:sp macro="" textlink="">
      <xdr:nvSpPr>
        <xdr:cNvPr id="316" name="楕円 315"/>
        <xdr:cNvSpPr/>
      </xdr:nvSpPr>
      <xdr:spPr>
        <a:xfrm>
          <a:off x="9588500" y="64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37876</xdr:rowOff>
    </xdr:from>
    <xdr:ext cx="534377" cy="259045"/>
    <xdr:sp macro="" textlink="">
      <xdr:nvSpPr>
        <xdr:cNvPr id="317" name="テキスト ボックス 316"/>
        <xdr:cNvSpPr txBox="1"/>
      </xdr:nvSpPr>
      <xdr:spPr>
        <a:xfrm>
          <a:off x="9372111" y="65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92596</xdr:rowOff>
    </xdr:from>
    <xdr:to>
      <xdr:col>46</xdr:col>
      <xdr:colOff>38100</xdr:colOff>
      <xdr:row>38</xdr:row>
      <xdr:rowOff>22746</xdr:rowOff>
    </xdr:to>
    <xdr:sp macro="" textlink="">
      <xdr:nvSpPr>
        <xdr:cNvPr id="318" name="楕円 317"/>
        <xdr:cNvSpPr/>
      </xdr:nvSpPr>
      <xdr:spPr>
        <a:xfrm>
          <a:off x="8699500" y="64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13873</xdr:rowOff>
    </xdr:from>
    <xdr:ext cx="534377" cy="259045"/>
    <xdr:sp macro="" textlink="">
      <xdr:nvSpPr>
        <xdr:cNvPr id="319" name="テキスト ボックス 318"/>
        <xdr:cNvSpPr txBox="1"/>
      </xdr:nvSpPr>
      <xdr:spPr>
        <a:xfrm>
          <a:off x="8483111" y="65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120210</xdr:rowOff>
    </xdr:from>
    <xdr:to>
      <xdr:col>41</xdr:col>
      <xdr:colOff>101600</xdr:colOff>
      <xdr:row>38</xdr:row>
      <xdr:rowOff>50360</xdr:rowOff>
    </xdr:to>
    <xdr:sp macro="" textlink="">
      <xdr:nvSpPr>
        <xdr:cNvPr id="320" name="楕円 319"/>
        <xdr:cNvSpPr/>
      </xdr:nvSpPr>
      <xdr:spPr>
        <a:xfrm>
          <a:off x="7810500" y="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41487</xdr:rowOff>
    </xdr:from>
    <xdr:ext cx="534377" cy="259045"/>
    <xdr:sp macro="" textlink="">
      <xdr:nvSpPr>
        <xdr:cNvPr id="321" name="テキスト ボックス 320"/>
        <xdr:cNvSpPr txBox="1"/>
      </xdr:nvSpPr>
      <xdr:spPr>
        <a:xfrm>
          <a:off x="7594111" y="655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115547</xdr:rowOff>
    </xdr:from>
    <xdr:to>
      <xdr:col>36</xdr:col>
      <xdr:colOff>165100</xdr:colOff>
      <xdr:row>38</xdr:row>
      <xdr:rowOff>45697</xdr:rowOff>
    </xdr:to>
    <xdr:sp macro="" textlink="">
      <xdr:nvSpPr>
        <xdr:cNvPr id="322" name="楕円 321"/>
        <xdr:cNvSpPr/>
      </xdr:nvSpPr>
      <xdr:spPr>
        <a:xfrm>
          <a:off x="6921500" y="64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36824</xdr:rowOff>
    </xdr:from>
    <xdr:ext cx="534377" cy="259045"/>
    <xdr:sp macro="" textlink="">
      <xdr:nvSpPr>
        <xdr:cNvPr id="323" name="テキスト ボックス 322"/>
        <xdr:cNvSpPr txBox="1"/>
      </xdr:nvSpPr>
      <xdr:spPr>
        <a:xfrm>
          <a:off x="6705111" y="65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33073</xdr:rowOff>
    </xdr:from>
    <xdr:to>
      <xdr:col>55</xdr:col>
      <xdr:colOff>0</xdr:colOff>
      <xdr:row>58</xdr:row>
      <xdr:rowOff>85323</xdr:rowOff>
    </xdr:to>
    <xdr:cxnSp macro="">
      <xdr:nvCxnSpPr>
        <xdr:cNvPr id="352" name="直線コネクタ 351"/>
        <xdr:cNvCxnSpPr/>
      </xdr:nvCxnSpPr>
      <xdr:spPr>
        <a:xfrm flipV="1">
          <a:off x="9639300" y="9977173"/>
          <a:ext cx="838200" cy="5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61237</xdr:rowOff>
    </xdr:from>
    <xdr:to>
      <xdr:col>50</xdr:col>
      <xdr:colOff>114300</xdr:colOff>
      <xdr:row>58</xdr:row>
      <xdr:rowOff>85323</xdr:rowOff>
    </xdr:to>
    <xdr:cxnSp macro="">
      <xdr:nvCxnSpPr>
        <xdr:cNvPr id="355" name="直線コネクタ 354"/>
        <xdr:cNvCxnSpPr/>
      </xdr:nvCxnSpPr>
      <xdr:spPr>
        <a:xfrm>
          <a:off x="8750300" y="10005337"/>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61237</xdr:rowOff>
    </xdr:from>
    <xdr:to>
      <xdr:col>45</xdr:col>
      <xdr:colOff>177800</xdr:colOff>
      <xdr:row>58</xdr:row>
      <xdr:rowOff>94224</xdr:rowOff>
    </xdr:to>
    <xdr:cxnSp macro="">
      <xdr:nvCxnSpPr>
        <xdr:cNvPr id="358" name="直線コネクタ 357"/>
        <xdr:cNvCxnSpPr/>
      </xdr:nvCxnSpPr>
      <xdr:spPr>
        <a:xfrm flipV="1">
          <a:off x="7861300" y="10005337"/>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89095</xdr:rowOff>
    </xdr:from>
    <xdr:to>
      <xdr:col>41</xdr:col>
      <xdr:colOff>50800</xdr:colOff>
      <xdr:row>58</xdr:row>
      <xdr:rowOff>94224</xdr:rowOff>
    </xdr:to>
    <xdr:cxnSp macro="">
      <xdr:nvCxnSpPr>
        <xdr:cNvPr id="361" name="直線コネクタ 360"/>
        <xdr:cNvCxnSpPr/>
      </xdr:nvCxnSpPr>
      <xdr:spPr>
        <a:xfrm>
          <a:off x="6972300" y="10033195"/>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153723</xdr:rowOff>
    </xdr:from>
    <xdr:to>
      <xdr:col>55</xdr:col>
      <xdr:colOff>50800</xdr:colOff>
      <xdr:row>58</xdr:row>
      <xdr:rowOff>83873</xdr:rowOff>
    </xdr:to>
    <xdr:sp macro="" textlink="">
      <xdr:nvSpPr>
        <xdr:cNvPr id="371" name="楕円 370"/>
        <xdr:cNvSpPr/>
      </xdr:nvSpPr>
      <xdr:spPr>
        <a:xfrm>
          <a:off x="10426700" y="99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68650</xdr:rowOff>
    </xdr:from>
    <xdr:ext cx="534377" cy="259045"/>
    <xdr:sp macro="" textlink="">
      <xdr:nvSpPr>
        <xdr:cNvPr id="372" name="普通建設事業費該当値テキスト"/>
        <xdr:cNvSpPr txBox="1"/>
      </xdr:nvSpPr>
      <xdr:spPr>
        <a:xfrm>
          <a:off x="10528300" y="98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34523</xdr:rowOff>
    </xdr:from>
    <xdr:to>
      <xdr:col>50</xdr:col>
      <xdr:colOff>165100</xdr:colOff>
      <xdr:row>58</xdr:row>
      <xdr:rowOff>136123</xdr:rowOff>
    </xdr:to>
    <xdr:sp macro="" textlink="">
      <xdr:nvSpPr>
        <xdr:cNvPr id="373" name="楕円 372"/>
        <xdr:cNvSpPr/>
      </xdr:nvSpPr>
      <xdr:spPr>
        <a:xfrm>
          <a:off x="9588500" y="99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127250</xdr:rowOff>
    </xdr:from>
    <xdr:ext cx="534377" cy="259045"/>
    <xdr:sp macro="" textlink="">
      <xdr:nvSpPr>
        <xdr:cNvPr id="374" name="テキスト ボックス 373"/>
        <xdr:cNvSpPr txBox="1"/>
      </xdr:nvSpPr>
      <xdr:spPr>
        <a:xfrm>
          <a:off x="9372111" y="100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10437</xdr:rowOff>
    </xdr:from>
    <xdr:to>
      <xdr:col>46</xdr:col>
      <xdr:colOff>38100</xdr:colOff>
      <xdr:row>58</xdr:row>
      <xdr:rowOff>112037</xdr:rowOff>
    </xdr:to>
    <xdr:sp macro="" textlink="">
      <xdr:nvSpPr>
        <xdr:cNvPr id="375" name="楕円 374"/>
        <xdr:cNvSpPr/>
      </xdr:nvSpPr>
      <xdr:spPr>
        <a:xfrm>
          <a:off x="8699500" y="99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103164</xdr:rowOff>
    </xdr:from>
    <xdr:ext cx="534377" cy="259045"/>
    <xdr:sp macro="" textlink="">
      <xdr:nvSpPr>
        <xdr:cNvPr id="376" name="テキスト ボックス 375"/>
        <xdr:cNvSpPr txBox="1"/>
      </xdr:nvSpPr>
      <xdr:spPr>
        <a:xfrm>
          <a:off x="8483111" y="100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43424</xdr:rowOff>
    </xdr:from>
    <xdr:to>
      <xdr:col>41</xdr:col>
      <xdr:colOff>101600</xdr:colOff>
      <xdr:row>58</xdr:row>
      <xdr:rowOff>145024</xdr:rowOff>
    </xdr:to>
    <xdr:sp macro="" textlink="">
      <xdr:nvSpPr>
        <xdr:cNvPr id="377" name="楕円 376"/>
        <xdr:cNvSpPr/>
      </xdr:nvSpPr>
      <xdr:spPr>
        <a:xfrm>
          <a:off x="7810500" y="99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136151</xdr:rowOff>
    </xdr:from>
    <xdr:ext cx="534377" cy="259045"/>
    <xdr:sp macro="" textlink="">
      <xdr:nvSpPr>
        <xdr:cNvPr id="378" name="テキスト ボックス 377"/>
        <xdr:cNvSpPr txBox="1"/>
      </xdr:nvSpPr>
      <xdr:spPr>
        <a:xfrm>
          <a:off x="7594111" y="100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38295</xdr:rowOff>
    </xdr:from>
    <xdr:to>
      <xdr:col>36</xdr:col>
      <xdr:colOff>165100</xdr:colOff>
      <xdr:row>58</xdr:row>
      <xdr:rowOff>139895</xdr:rowOff>
    </xdr:to>
    <xdr:sp macro="" textlink="">
      <xdr:nvSpPr>
        <xdr:cNvPr id="379" name="楕円 378"/>
        <xdr:cNvSpPr/>
      </xdr:nvSpPr>
      <xdr:spPr>
        <a:xfrm>
          <a:off x="6921500" y="99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131022</xdr:rowOff>
    </xdr:from>
    <xdr:ext cx="534377" cy="259045"/>
    <xdr:sp macro="" textlink="">
      <xdr:nvSpPr>
        <xdr:cNvPr id="380" name="テキスト ボックス 379"/>
        <xdr:cNvSpPr txBox="1"/>
      </xdr:nvSpPr>
      <xdr:spPr>
        <a:xfrm>
          <a:off x="6705111" y="10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113894</xdr:rowOff>
    </xdr:from>
    <xdr:to>
      <xdr:col>55</xdr:col>
      <xdr:colOff>0</xdr:colOff>
      <xdr:row>79</xdr:row>
      <xdr:rowOff>13754</xdr:rowOff>
    </xdr:to>
    <xdr:cxnSp macro="">
      <xdr:nvCxnSpPr>
        <xdr:cNvPr id="409" name="直線コネクタ 408"/>
        <xdr:cNvCxnSpPr/>
      </xdr:nvCxnSpPr>
      <xdr:spPr>
        <a:xfrm flipV="1">
          <a:off x="9639300" y="13486994"/>
          <a:ext cx="838200" cy="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165964</xdr:rowOff>
    </xdr:from>
    <xdr:to>
      <xdr:col>50</xdr:col>
      <xdr:colOff>114300</xdr:colOff>
      <xdr:row>79</xdr:row>
      <xdr:rowOff>13754</xdr:rowOff>
    </xdr:to>
    <xdr:cxnSp macro="">
      <xdr:nvCxnSpPr>
        <xdr:cNvPr id="412" name="直線コネクタ 411"/>
        <xdr:cNvCxnSpPr/>
      </xdr:nvCxnSpPr>
      <xdr:spPr>
        <a:xfrm>
          <a:off x="8750300" y="1353906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165964</xdr:rowOff>
    </xdr:from>
    <xdr:to>
      <xdr:col>45</xdr:col>
      <xdr:colOff>177800</xdr:colOff>
      <xdr:row>78</xdr:row>
      <xdr:rowOff>168415</xdr:rowOff>
    </xdr:to>
    <xdr:cxnSp macro="">
      <xdr:nvCxnSpPr>
        <xdr:cNvPr id="415" name="直線コネクタ 414"/>
        <xdr:cNvCxnSpPr/>
      </xdr:nvCxnSpPr>
      <xdr:spPr>
        <a:xfrm flipV="1">
          <a:off x="7861300" y="13539064"/>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116815</xdr:rowOff>
    </xdr:from>
    <xdr:to>
      <xdr:col>41</xdr:col>
      <xdr:colOff>50800</xdr:colOff>
      <xdr:row>78</xdr:row>
      <xdr:rowOff>168415</xdr:rowOff>
    </xdr:to>
    <xdr:cxnSp macro="">
      <xdr:nvCxnSpPr>
        <xdr:cNvPr id="418" name="直線コネクタ 417"/>
        <xdr:cNvCxnSpPr/>
      </xdr:nvCxnSpPr>
      <xdr:spPr>
        <a:xfrm>
          <a:off x="6972300" y="13489915"/>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63094</xdr:rowOff>
    </xdr:from>
    <xdr:to>
      <xdr:col>55</xdr:col>
      <xdr:colOff>50800</xdr:colOff>
      <xdr:row>78</xdr:row>
      <xdr:rowOff>164694</xdr:rowOff>
    </xdr:to>
    <xdr:sp macro="" textlink="">
      <xdr:nvSpPr>
        <xdr:cNvPr id="428" name="楕円 427"/>
        <xdr:cNvSpPr/>
      </xdr:nvSpPr>
      <xdr:spPr>
        <a:xfrm>
          <a:off x="10426700" y="134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149471</xdr:rowOff>
    </xdr:from>
    <xdr:ext cx="469744" cy="259045"/>
    <xdr:sp macro="" textlink="">
      <xdr:nvSpPr>
        <xdr:cNvPr id="429" name="普通建設事業費 （ うち新規整備　）該当値テキスト"/>
        <xdr:cNvSpPr txBox="1"/>
      </xdr:nvSpPr>
      <xdr:spPr>
        <a:xfrm>
          <a:off x="10528300" y="133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134404</xdr:rowOff>
    </xdr:from>
    <xdr:to>
      <xdr:col>50</xdr:col>
      <xdr:colOff>165100</xdr:colOff>
      <xdr:row>79</xdr:row>
      <xdr:rowOff>64554</xdr:rowOff>
    </xdr:to>
    <xdr:sp macro="" textlink="">
      <xdr:nvSpPr>
        <xdr:cNvPr id="430" name="楕円 429"/>
        <xdr:cNvSpPr/>
      </xdr:nvSpPr>
      <xdr:spPr>
        <a:xfrm>
          <a:off x="9588500" y="135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55681</xdr:rowOff>
    </xdr:from>
    <xdr:ext cx="469744" cy="259045"/>
    <xdr:sp macro="" textlink="">
      <xdr:nvSpPr>
        <xdr:cNvPr id="431" name="テキスト ボックス 430"/>
        <xdr:cNvSpPr txBox="1"/>
      </xdr:nvSpPr>
      <xdr:spPr>
        <a:xfrm>
          <a:off x="9404428" y="1360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115164</xdr:rowOff>
    </xdr:from>
    <xdr:to>
      <xdr:col>46</xdr:col>
      <xdr:colOff>38100</xdr:colOff>
      <xdr:row>79</xdr:row>
      <xdr:rowOff>45314</xdr:rowOff>
    </xdr:to>
    <xdr:sp macro="" textlink="">
      <xdr:nvSpPr>
        <xdr:cNvPr id="432" name="楕円 431"/>
        <xdr:cNvSpPr/>
      </xdr:nvSpPr>
      <xdr:spPr>
        <a:xfrm>
          <a:off x="8699500" y="134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36441</xdr:rowOff>
    </xdr:from>
    <xdr:ext cx="469744" cy="259045"/>
    <xdr:sp macro="" textlink="">
      <xdr:nvSpPr>
        <xdr:cNvPr id="433" name="テキスト ボックス 432"/>
        <xdr:cNvSpPr txBox="1"/>
      </xdr:nvSpPr>
      <xdr:spPr>
        <a:xfrm>
          <a:off x="8515428" y="1358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117615</xdr:rowOff>
    </xdr:from>
    <xdr:to>
      <xdr:col>41</xdr:col>
      <xdr:colOff>101600</xdr:colOff>
      <xdr:row>79</xdr:row>
      <xdr:rowOff>47765</xdr:rowOff>
    </xdr:to>
    <xdr:sp macro="" textlink="">
      <xdr:nvSpPr>
        <xdr:cNvPr id="434" name="楕円 433"/>
        <xdr:cNvSpPr/>
      </xdr:nvSpPr>
      <xdr:spPr>
        <a:xfrm>
          <a:off x="7810500" y="134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38892</xdr:rowOff>
    </xdr:from>
    <xdr:ext cx="469744" cy="259045"/>
    <xdr:sp macro="" textlink="">
      <xdr:nvSpPr>
        <xdr:cNvPr id="435" name="テキスト ボックス 434"/>
        <xdr:cNvSpPr txBox="1"/>
      </xdr:nvSpPr>
      <xdr:spPr>
        <a:xfrm>
          <a:off x="7626428" y="135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66015</xdr:rowOff>
    </xdr:from>
    <xdr:to>
      <xdr:col>36</xdr:col>
      <xdr:colOff>165100</xdr:colOff>
      <xdr:row>78</xdr:row>
      <xdr:rowOff>167615</xdr:rowOff>
    </xdr:to>
    <xdr:sp macro="" textlink="">
      <xdr:nvSpPr>
        <xdr:cNvPr id="436" name="楕円 435"/>
        <xdr:cNvSpPr/>
      </xdr:nvSpPr>
      <xdr:spPr>
        <a:xfrm>
          <a:off x="6921500" y="134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158742</xdr:rowOff>
    </xdr:from>
    <xdr:ext cx="469744" cy="259045"/>
    <xdr:sp macro="" textlink="">
      <xdr:nvSpPr>
        <xdr:cNvPr id="437" name="テキスト ボックス 436"/>
        <xdr:cNvSpPr txBox="1"/>
      </xdr:nvSpPr>
      <xdr:spPr>
        <a:xfrm>
          <a:off x="6737428" y="1353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1530</xdr:rowOff>
    </xdr:from>
    <xdr:to>
      <xdr:col>55</xdr:col>
      <xdr:colOff>0</xdr:colOff>
      <xdr:row>98</xdr:row>
      <xdr:rowOff>15818</xdr:rowOff>
    </xdr:to>
    <xdr:cxnSp macro="">
      <xdr:nvCxnSpPr>
        <xdr:cNvPr id="466" name="直線コネクタ 465"/>
        <xdr:cNvCxnSpPr/>
      </xdr:nvCxnSpPr>
      <xdr:spPr>
        <a:xfrm flipV="1">
          <a:off x="9639300" y="1680363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94742</xdr:rowOff>
    </xdr:from>
    <xdr:to>
      <xdr:col>50</xdr:col>
      <xdr:colOff>114300</xdr:colOff>
      <xdr:row>98</xdr:row>
      <xdr:rowOff>15818</xdr:rowOff>
    </xdr:to>
    <xdr:cxnSp macro="">
      <xdr:nvCxnSpPr>
        <xdr:cNvPr id="469" name="直線コネクタ 468"/>
        <xdr:cNvCxnSpPr/>
      </xdr:nvCxnSpPr>
      <xdr:spPr>
        <a:xfrm>
          <a:off x="8750300" y="16725392"/>
          <a:ext cx="889000" cy="9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94742</xdr:rowOff>
    </xdr:from>
    <xdr:to>
      <xdr:col>45</xdr:col>
      <xdr:colOff>177800</xdr:colOff>
      <xdr:row>98</xdr:row>
      <xdr:rowOff>24067</xdr:rowOff>
    </xdr:to>
    <xdr:cxnSp macro="">
      <xdr:nvCxnSpPr>
        <xdr:cNvPr id="472" name="直線コネクタ 471"/>
        <xdr:cNvCxnSpPr/>
      </xdr:nvCxnSpPr>
      <xdr:spPr>
        <a:xfrm flipV="1">
          <a:off x="7861300" y="16725392"/>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24067</xdr:rowOff>
    </xdr:from>
    <xdr:to>
      <xdr:col>41</xdr:col>
      <xdr:colOff>50800</xdr:colOff>
      <xdr:row>98</xdr:row>
      <xdr:rowOff>122726</xdr:rowOff>
    </xdr:to>
    <xdr:cxnSp macro="">
      <xdr:nvCxnSpPr>
        <xdr:cNvPr id="475" name="直線コネクタ 474"/>
        <xdr:cNvCxnSpPr/>
      </xdr:nvCxnSpPr>
      <xdr:spPr>
        <a:xfrm flipV="1">
          <a:off x="6972300" y="16826167"/>
          <a:ext cx="889000" cy="9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122180</xdr:rowOff>
    </xdr:from>
    <xdr:to>
      <xdr:col>55</xdr:col>
      <xdr:colOff>50800</xdr:colOff>
      <xdr:row>98</xdr:row>
      <xdr:rowOff>52330</xdr:rowOff>
    </xdr:to>
    <xdr:sp macro="" textlink="">
      <xdr:nvSpPr>
        <xdr:cNvPr id="485" name="楕円 484"/>
        <xdr:cNvSpPr/>
      </xdr:nvSpPr>
      <xdr:spPr>
        <a:xfrm>
          <a:off x="10426700" y="16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100607</xdr:rowOff>
    </xdr:from>
    <xdr:ext cx="534377" cy="259045"/>
    <xdr:sp macro="" textlink="">
      <xdr:nvSpPr>
        <xdr:cNvPr id="486" name="普通建設事業費 （ うち更新整備　）該当値テキスト"/>
        <xdr:cNvSpPr txBox="1"/>
      </xdr:nvSpPr>
      <xdr:spPr>
        <a:xfrm>
          <a:off x="10528300" y="167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136468</xdr:rowOff>
    </xdr:from>
    <xdr:to>
      <xdr:col>50</xdr:col>
      <xdr:colOff>165100</xdr:colOff>
      <xdr:row>98</xdr:row>
      <xdr:rowOff>66618</xdr:rowOff>
    </xdr:to>
    <xdr:sp macro="" textlink="">
      <xdr:nvSpPr>
        <xdr:cNvPr id="487" name="楕円 486"/>
        <xdr:cNvSpPr/>
      </xdr:nvSpPr>
      <xdr:spPr>
        <a:xfrm>
          <a:off x="9588500" y="167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57745</xdr:rowOff>
    </xdr:from>
    <xdr:ext cx="534377" cy="259045"/>
    <xdr:sp macro="" textlink="">
      <xdr:nvSpPr>
        <xdr:cNvPr id="488" name="テキスト ボックス 487"/>
        <xdr:cNvSpPr txBox="1"/>
      </xdr:nvSpPr>
      <xdr:spPr>
        <a:xfrm>
          <a:off x="9372111" y="1685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43942</xdr:rowOff>
    </xdr:from>
    <xdr:to>
      <xdr:col>46</xdr:col>
      <xdr:colOff>38100</xdr:colOff>
      <xdr:row>97</xdr:row>
      <xdr:rowOff>145542</xdr:rowOff>
    </xdr:to>
    <xdr:sp macro="" textlink="">
      <xdr:nvSpPr>
        <xdr:cNvPr id="489" name="楕円 488"/>
        <xdr:cNvSpPr/>
      </xdr:nvSpPr>
      <xdr:spPr>
        <a:xfrm>
          <a:off x="8699500" y="166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136669</xdr:rowOff>
    </xdr:from>
    <xdr:ext cx="534377" cy="259045"/>
    <xdr:sp macro="" textlink="">
      <xdr:nvSpPr>
        <xdr:cNvPr id="490" name="テキスト ボックス 489"/>
        <xdr:cNvSpPr txBox="1"/>
      </xdr:nvSpPr>
      <xdr:spPr>
        <a:xfrm>
          <a:off x="8483111" y="167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144717</xdr:rowOff>
    </xdr:from>
    <xdr:to>
      <xdr:col>41</xdr:col>
      <xdr:colOff>101600</xdr:colOff>
      <xdr:row>98</xdr:row>
      <xdr:rowOff>74867</xdr:rowOff>
    </xdr:to>
    <xdr:sp macro="" textlink="">
      <xdr:nvSpPr>
        <xdr:cNvPr id="491" name="楕円 490"/>
        <xdr:cNvSpPr/>
      </xdr:nvSpPr>
      <xdr:spPr>
        <a:xfrm>
          <a:off x="7810500" y="167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65994</xdr:rowOff>
    </xdr:from>
    <xdr:ext cx="534377" cy="259045"/>
    <xdr:sp macro="" textlink="">
      <xdr:nvSpPr>
        <xdr:cNvPr id="492" name="テキスト ボックス 491"/>
        <xdr:cNvSpPr txBox="1"/>
      </xdr:nvSpPr>
      <xdr:spPr>
        <a:xfrm>
          <a:off x="7594111" y="168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71926</xdr:rowOff>
    </xdr:from>
    <xdr:to>
      <xdr:col>36</xdr:col>
      <xdr:colOff>165100</xdr:colOff>
      <xdr:row>99</xdr:row>
      <xdr:rowOff>2076</xdr:rowOff>
    </xdr:to>
    <xdr:sp macro="" textlink="">
      <xdr:nvSpPr>
        <xdr:cNvPr id="493" name="楕円 492"/>
        <xdr:cNvSpPr/>
      </xdr:nvSpPr>
      <xdr:spPr>
        <a:xfrm>
          <a:off x="6921500" y="168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164653</xdr:rowOff>
    </xdr:from>
    <xdr:ext cx="469744" cy="259045"/>
    <xdr:sp macro="" textlink="">
      <xdr:nvSpPr>
        <xdr:cNvPr id="494" name="テキスト ボックス 493"/>
        <xdr:cNvSpPr txBox="1"/>
      </xdr:nvSpPr>
      <xdr:spPr>
        <a:xfrm>
          <a:off x="6737428" y="1696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41935</xdr:rowOff>
    </xdr:from>
    <xdr:to>
      <xdr:col>85</xdr:col>
      <xdr:colOff>127000</xdr:colOff>
      <xdr:row>39</xdr:row>
      <xdr:rowOff>44450</xdr:rowOff>
    </xdr:to>
    <xdr:cxnSp macro="">
      <xdr:nvCxnSpPr>
        <xdr:cNvPr id="523" name="直線コネクタ 522"/>
        <xdr:cNvCxnSpPr/>
      </xdr:nvCxnSpPr>
      <xdr:spPr>
        <a:xfrm>
          <a:off x="15481300" y="672848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24333</xdr:rowOff>
    </xdr:from>
    <xdr:to>
      <xdr:col>81</xdr:col>
      <xdr:colOff>50800</xdr:colOff>
      <xdr:row>39</xdr:row>
      <xdr:rowOff>41935</xdr:rowOff>
    </xdr:to>
    <xdr:cxnSp macro="">
      <xdr:nvCxnSpPr>
        <xdr:cNvPr id="526" name="直線コネクタ 525"/>
        <xdr:cNvCxnSpPr/>
      </xdr:nvCxnSpPr>
      <xdr:spPr>
        <a:xfrm>
          <a:off x="14592300" y="671088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24333</xdr:rowOff>
    </xdr:from>
    <xdr:to>
      <xdr:col>76</xdr:col>
      <xdr:colOff>114300</xdr:colOff>
      <xdr:row>39</xdr:row>
      <xdr:rowOff>42697</xdr:rowOff>
    </xdr:to>
    <xdr:cxnSp macro="">
      <xdr:nvCxnSpPr>
        <xdr:cNvPr id="529" name="直線コネクタ 528"/>
        <xdr:cNvCxnSpPr/>
      </xdr:nvCxnSpPr>
      <xdr:spPr>
        <a:xfrm flipV="1">
          <a:off x="13703300" y="6710883"/>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18694</xdr:rowOff>
    </xdr:from>
    <xdr:to>
      <xdr:col>71</xdr:col>
      <xdr:colOff>177800</xdr:colOff>
      <xdr:row>39</xdr:row>
      <xdr:rowOff>42697</xdr:rowOff>
    </xdr:to>
    <xdr:cxnSp macro="">
      <xdr:nvCxnSpPr>
        <xdr:cNvPr id="532" name="直線コネクタ 531"/>
        <xdr:cNvCxnSpPr/>
      </xdr:nvCxnSpPr>
      <xdr:spPr>
        <a:xfrm>
          <a:off x="12814300" y="670524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162585</xdr:rowOff>
    </xdr:from>
    <xdr:to>
      <xdr:col>81</xdr:col>
      <xdr:colOff>101600</xdr:colOff>
      <xdr:row>39</xdr:row>
      <xdr:rowOff>92735</xdr:rowOff>
    </xdr:to>
    <xdr:sp macro="" textlink="">
      <xdr:nvSpPr>
        <xdr:cNvPr id="544" name="楕円 543"/>
        <xdr:cNvSpPr/>
      </xdr:nvSpPr>
      <xdr:spPr>
        <a:xfrm>
          <a:off x="15430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83862</xdr:rowOff>
    </xdr:from>
    <xdr:ext cx="313932" cy="259045"/>
    <xdr:sp macro="" textlink="">
      <xdr:nvSpPr>
        <xdr:cNvPr id="545" name="テキスト ボックス 544"/>
        <xdr:cNvSpPr txBox="1"/>
      </xdr:nvSpPr>
      <xdr:spPr>
        <a:xfrm>
          <a:off x="15324333" y="677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144983</xdr:rowOff>
    </xdr:from>
    <xdr:to>
      <xdr:col>76</xdr:col>
      <xdr:colOff>165100</xdr:colOff>
      <xdr:row>39</xdr:row>
      <xdr:rowOff>75133</xdr:rowOff>
    </xdr:to>
    <xdr:sp macro="" textlink="">
      <xdr:nvSpPr>
        <xdr:cNvPr id="546" name="楕円 545"/>
        <xdr:cNvSpPr/>
      </xdr:nvSpPr>
      <xdr:spPr>
        <a:xfrm>
          <a:off x="14541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66260</xdr:rowOff>
    </xdr:from>
    <xdr:ext cx="378565" cy="259045"/>
    <xdr:sp macro="" textlink="">
      <xdr:nvSpPr>
        <xdr:cNvPr id="547" name="テキスト ボックス 546"/>
        <xdr:cNvSpPr txBox="1"/>
      </xdr:nvSpPr>
      <xdr:spPr>
        <a:xfrm>
          <a:off x="14403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163347</xdr:rowOff>
    </xdr:from>
    <xdr:to>
      <xdr:col>72</xdr:col>
      <xdr:colOff>38100</xdr:colOff>
      <xdr:row>39</xdr:row>
      <xdr:rowOff>93497</xdr:rowOff>
    </xdr:to>
    <xdr:sp macro="" textlink="">
      <xdr:nvSpPr>
        <xdr:cNvPr id="548" name="楕円 547"/>
        <xdr:cNvSpPr/>
      </xdr:nvSpPr>
      <xdr:spPr>
        <a:xfrm>
          <a:off x="13652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84624</xdr:rowOff>
    </xdr:from>
    <xdr:ext cx="313932" cy="259045"/>
    <xdr:sp macro="" textlink="">
      <xdr:nvSpPr>
        <xdr:cNvPr id="549" name="テキスト ボックス 548"/>
        <xdr:cNvSpPr txBox="1"/>
      </xdr:nvSpPr>
      <xdr:spPr>
        <a:xfrm>
          <a:off x="13546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139344</xdr:rowOff>
    </xdr:from>
    <xdr:to>
      <xdr:col>67</xdr:col>
      <xdr:colOff>101600</xdr:colOff>
      <xdr:row>39</xdr:row>
      <xdr:rowOff>69494</xdr:rowOff>
    </xdr:to>
    <xdr:sp macro="" textlink="">
      <xdr:nvSpPr>
        <xdr:cNvPr id="550" name="楕円 549"/>
        <xdr:cNvSpPr/>
      </xdr:nvSpPr>
      <xdr:spPr>
        <a:xfrm>
          <a:off x="12763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60621</xdr:rowOff>
    </xdr:from>
    <xdr:ext cx="378565" cy="259045"/>
    <xdr:sp macro="" textlink="">
      <xdr:nvSpPr>
        <xdr:cNvPr id="551" name="テキスト ボックス 550"/>
        <xdr:cNvSpPr txBox="1"/>
      </xdr:nvSpPr>
      <xdr:spPr>
        <a:xfrm>
          <a:off x="12625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128857</xdr:rowOff>
    </xdr:from>
    <xdr:to>
      <xdr:col>85</xdr:col>
      <xdr:colOff>127000</xdr:colOff>
      <xdr:row>77</xdr:row>
      <xdr:rowOff>5218</xdr:rowOff>
    </xdr:to>
    <xdr:cxnSp macro="">
      <xdr:nvCxnSpPr>
        <xdr:cNvPr id="632" name="直線コネクタ 631"/>
        <xdr:cNvCxnSpPr/>
      </xdr:nvCxnSpPr>
      <xdr:spPr>
        <a:xfrm flipV="1">
          <a:off x="15481300" y="13159057"/>
          <a:ext cx="8382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5218</xdr:rowOff>
    </xdr:from>
    <xdr:to>
      <xdr:col>81</xdr:col>
      <xdr:colOff>50800</xdr:colOff>
      <xdr:row>77</xdr:row>
      <xdr:rowOff>57730</xdr:rowOff>
    </xdr:to>
    <xdr:cxnSp macro="">
      <xdr:nvCxnSpPr>
        <xdr:cNvPr id="635" name="直線コネクタ 634"/>
        <xdr:cNvCxnSpPr/>
      </xdr:nvCxnSpPr>
      <xdr:spPr>
        <a:xfrm flipV="1">
          <a:off x="14592300" y="13206868"/>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57730</xdr:rowOff>
    </xdr:from>
    <xdr:to>
      <xdr:col>76</xdr:col>
      <xdr:colOff>114300</xdr:colOff>
      <xdr:row>77</xdr:row>
      <xdr:rowOff>86894</xdr:rowOff>
    </xdr:to>
    <xdr:cxnSp macro="">
      <xdr:nvCxnSpPr>
        <xdr:cNvPr id="638" name="直線コネクタ 637"/>
        <xdr:cNvCxnSpPr/>
      </xdr:nvCxnSpPr>
      <xdr:spPr>
        <a:xfrm flipV="1">
          <a:off x="13703300" y="13259380"/>
          <a:ext cx="889000" cy="2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86894</xdr:rowOff>
    </xdr:from>
    <xdr:to>
      <xdr:col>71</xdr:col>
      <xdr:colOff>177800</xdr:colOff>
      <xdr:row>77</xdr:row>
      <xdr:rowOff>123796</xdr:rowOff>
    </xdr:to>
    <xdr:cxnSp macro="">
      <xdr:nvCxnSpPr>
        <xdr:cNvPr id="641" name="直線コネクタ 640"/>
        <xdr:cNvCxnSpPr/>
      </xdr:nvCxnSpPr>
      <xdr:spPr>
        <a:xfrm flipV="1">
          <a:off x="12814300" y="13288544"/>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78057</xdr:rowOff>
    </xdr:from>
    <xdr:to>
      <xdr:col>85</xdr:col>
      <xdr:colOff>177800</xdr:colOff>
      <xdr:row>77</xdr:row>
      <xdr:rowOff>8207</xdr:rowOff>
    </xdr:to>
    <xdr:sp macro="" textlink="">
      <xdr:nvSpPr>
        <xdr:cNvPr id="651" name="楕円 650"/>
        <xdr:cNvSpPr/>
      </xdr:nvSpPr>
      <xdr:spPr>
        <a:xfrm>
          <a:off x="16268700" y="131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56484</xdr:rowOff>
    </xdr:from>
    <xdr:ext cx="534377" cy="259045"/>
    <xdr:sp macro="" textlink="">
      <xdr:nvSpPr>
        <xdr:cNvPr id="652" name="公債費該当値テキスト"/>
        <xdr:cNvSpPr txBox="1"/>
      </xdr:nvSpPr>
      <xdr:spPr>
        <a:xfrm>
          <a:off x="16370300" y="130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125868</xdr:rowOff>
    </xdr:from>
    <xdr:to>
      <xdr:col>81</xdr:col>
      <xdr:colOff>101600</xdr:colOff>
      <xdr:row>77</xdr:row>
      <xdr:rowOff>56018</xdr:rowOff>
    </xdr:to>
    <xdr:sp macro="" textlink="">
      <xdr:nvSpPr>
        <xdr:cNvPr id="653" name="楕円 652"/>
        <xdr:cNvSpPr/>
      </xdr:nvSpPr>
      <xdr:spPr>
        <a:xfrm>
          <a:off x="15430500" y="131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47145</xdr:rowOff>
    </xdr:from>
    <xdr:ext cx="534377" cy="259045"/>
    <xdr:sp macro="" textlink="">
      <xdr:nvSpPr>
        <xdr:cNvPr id="654" name="テキスト ボックス 653"/>
        <xdr:cNvSpPr txBox="1"/>
      </xdr:nvSpPr>
      <xdr:spPr>
        <a:xfrm>
          <a:off x="15214111" y="1324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6930</xdr:rowOff>
    </xdr:from>
    <xdr:to>
      <xdr:col>76</xdr:col>
      <xdr:colOff>165100</xdr:colOff>
      <xdr:row>77</xdr:row>
      <xdr:rowOff>108530</xdr:rowOff>
    </xdr:to>
    <xdr:sp macro="" textlink="">
      <xdr:nvSpPr>
        <xdr:cNvPr id="655" name="楕円 654"/>
        <xdr:cNvSpPr/>
      </xdr:nvSpPr>
      <xdr:spPr>
        <a:xfrm>
          <a:off x="14541500" y="132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99657</xdr:rowOff>
    </xdr:from>
    <xdr:ext cx="534377" cy="259045"/>
    <xdr:sp macro="" textlink="">
      <xdr:nvSpPr>
        <xdr:cNvPr id="656" name="テキスト ボックス 655"/>
        <xdr:cNvSpPr txBox="1"/>
      </xdr:nvSpPr>
      <xdr:spPr>
        <a:xfrm>
          <a:off x="14325111" y="133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36094</xdr:rowOff>
    </xdr:from>
    <xdr:to>
      <xdr:col>72</xdr:col>
      <xdr:colOff>38100</xdr:colOff>
      <xdr:row>77</xdr:row>
      <xdr:rowOff>137694</xdr:rowOff>
    </xdr:to>
    <xdr:sp macro="" textlink="">
      <xdr:nvSpPr>
        <xdr:cNvPr id="657" name="楕円 656"/>
        <xdr:cNvSpPr/>
      </xdr:nvSpPr>
      <xdr:spPr>
        <a:xfrm>
          <a:off x="13652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128821</xdr:rowOff>
    </xdr:from>
    <xdr:ext cx="534377" cy="259045"/>
    <xdr:sp macro="" textlink="">
      <xdr:nvSpPr>
        <xdr:cNvPr id="658" name="テキスト ボックス 657"/>
        <xdr:cNvSpPr txBox="1"/>
      </xdr:nvSpPr>
      <xdr:spPr>
        <a:xfrm>
          <a:off x="13436111" y="133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72996</xdr:rowOff>
    </xdr:from>
    <xdr:to>
      <xdr:col>67</xdr:col>
      <xdr:colOff>101600</xdr:colOff>
      <xdr:row>78</xdr:row>
      <xdr:rowOff>3146</xdr:rowOff>
    </xdr:to>
    <xdr:sp macro="" textlink="">
      <xdr:nvSpPr>
        <xdr:cNvPr id="659" name="楕円 658"/>
        <xdr:cNvSpPr/>
      </xdr:nvSpPr>
      <xdr:spPr>
        <a:xfrm>
          <a:off x="12763500" y="132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165723</xdr:rowOff>
    </xdr:from>
    <xdr:ext cx="534377" cy="259045"/>
    <xdr:sp macro="" textlink="">
      <xdr:nvSpPr>
        <xdr:cNvPr id="660" name="テキスト ボックス 659"/>
        <xdr:cNvSpPr txBox="1"/>
      </xdr:nvSpPr>
      <xdr:spPr>
        <a:xfrm>
          <a:off x="12547111" y="1336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63599</xdr:rowOff>
    </xdr:from>
    <xdr:to>
      <xdr:col>85</xdr:col>
      <xdr:colOff>127000</xdr:colOff>
      <xdr:row>98</xdr:row>
      <xdr:rowOff>91534</xdr:rowOff>
    </xdr:to>
    <xdr:cxnSp macro="">
      <xdr:nvCxnSpPr>
        <xdr:cNvPr id="687" name="直線コネクタ 686"/>
        <xdr:cNvCxnSpPr/>
      </xdr:nvCxnSpPr>
      <xdr:spPr>
        <a:xfrm flipV="1">
          <a:off x="15481300" y="16865699"/>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77910</xdr:rowOff>
    </xdr:from>
    <xdr:to>
      <xdr:col>81</xdr:col>
      <xdr:colOff>50800</xdr:colOff>
      <xdr:row>98</xdr:row>
      <xdr:rowOff>91534</xdr:rowOff>
    </xdr:to>
    <xdr:cxnSp macro="">
      <xdr:nvCxnSpPr>
        <xdr:cNvPr id="690" name="直線コネクタ 689"/>
        <xdr:cNvCxnSpPr/>
      </xdr:nvCxnSpPr>
      <xdr:spPr>
        <a:xfrm>
          <a:off x="14592300" y="16880010"/>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77910</xdr:rowOff>
    </xdr:from>
    <xdr:to>
      <xdr:col>76</xdr:col>
      <xdr:colOff>114300</xdr:colOff>
      <xdr:row>98</xdr:row>
      <xdr:rowOff>94300</xdr:rowOff>
    </xdr:to>
    <xdr:cxnSp macro="">
      <xdr:nvCxnSpPr>
        <xdr:cNvPr id="693" name="直線コネクタ 692"/>
        <xdr:cNvCxnSpPr/>
      </xdr:nvCxnSpPr>
      <xdr:spPr>
        <a:xfrm flipV="1">
          <a:off x="13703300" y="16880010"/>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94300</xdr:rowOff>
    </xdr:from>
    <xdr:to>
      <xdr:col>71</xdr:col>
      <xdr:colOff>177800</xdr:colOff>
      <xdr:row>98</xdr:row>
      <xdr:rowOff>109479</xdr:rowOff>
    </xdr:to>
    <xdr:cxnSp macro="">
      <xdr:nvCxnSpPr>
        <xdr:cNvPr id="696" name="直線コネクタ 695"/>
        <xdr:cNvCxnSpPr/>
      </xdr:nvCxnSpPr>
      <xdr:spPr>
        <a:xfrm flipV="1">
          <a:off x="12814300" y="16896400"/>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12799</xdr:rowOff>
    </xdr:from>
    <xdr:to>
      <xdr:col>85</xdr:col>
      <xdr:colOff>177800</xdr:colOff>
      <xdr:row>98</xdr:row>
      <xdr:rowOff>114399</xdr:rowOff>
    </xdr:to>
    <xdr:sp macro="" textlink="">
      <xdr:nvSpPr>
        <xdr:cNvPr id="706" name="楕円 705"/>
        <xdr:cNvSpPr/>
      </xdr:nvSpPr>
      <xdr:spPr>
        <a:xfrm>
          <a:off x="16268700" y="168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99176</xdr:rowOff>
    </xdr:from>
    <xdr:ext cx="469744" cy="259045"/>
    <xdr:sp macro="" textlink="">
      <xdr:nvSpPr>
        <xdr:cNvPr id="707" name="積立金該当値テキスト"/>
        <xdr:cNvSpPr txBox="1"/>
      </xdr:nvSpPr>
      <xdr:spPr>
        <a:xfrm>
          <a:off x="16370300" y="167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40734</xdr:rowOff>
    </xdr:from>
    <xdr:to>
      <xdr:col>81</xdr:col>
      <xdr:colOff>101600</xdr:colOff>
      <xdr:row>98</xdr:row>
      <xdr:rowOff>142334</xdr:rowOff>
    </xdr:to>
    <xdr:sp macro="" textlink="">
      <xdr:nvSpPr>
        <xdr:cNvPr id="708" name="楕円 707"/>
        <xdr:cNvSpPr/>
      </xdr:nvSpPr>
      <xdr:spPr>
        <a:xfrm>
          <a:off x="15430500" y="168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133461</xdr:rowOff>
    </xdr:from>
    <xdr:ext cx="469744" cy="259045"/>
    <xdr:sp macro="" textlink="">
      <xdr:nvSpPr>
        <xdr:cNvPr id="709" name="テキスト ボックス 708"/>
        <xdr:cNvSpPr txBox="1"/>
      </xdr:nvSpPr>
      <xdr:spPr>
        <a:xfrm>
          <a:off x="15246428" y="1693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27110</xdr:rowOff>
    </xdr:from>
    <xdr:to>
      <xdr:col>76</xdr:col>
      <xdr:colOff>165100</xdr:colOff>
      <xdr:row>98</xdr:row>
      <xdr:rowOff>128710</xdr:rowOff>
    </xdr:to>
    <xdr:sp macro="" textlink="">
      <xdr:nvSpPr>
        <xdr:cNvPr id="710" name="楕円 709"/>
        <xdr:cNvSpPr/>
      </xdr:nvSpPr>
      <xdr:spPr>
        <a:xfrm>
          <a:off x="14541500" y="16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119837</xdr:rowOff>
    </xdr:from>
    <xdr:ext cx="469744" cy="259045"/>
    <xdr:sp macro="" textlink="">
      <xdr:nvSpPr>
        <xdr:cNvPr id="711" name="テキスト ボックス 710"/>
        <xdr:cNvSpPr txBox="1"/>
      </xdr:nvSpPr>
      <xdr:spPr>
        <a:xfrm>
          <a:off x="14357428" y="1692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43500</xdr:rowOff>
    </xdr:from>
    <xdr:to>
      <xdr:col>72</xdr:col>
      <xdr:colOff>38100</xdr:colOff>
      <xdr:row>98</xdr:row>
      <xdr:rowOff>145100</xdr:rowOff>
    </xdr:to>
    <xdr:sp macro="" textlink="">
      <xdr:nvSpPr>
        <xdr:cNvPr id="712" name="楕円 711"/>
        <xdr:cNvSpPr/>
      </xdr:nvSpPr>
      <xdr:spPr>
        <a:xfrm>
          <a:off x="13652500" y="16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136227</xdr:rowOff>
    </xdr:from>
    <xdr:ext cx="469744" cy="259045"/>
    <xdr:sp macro="" textlink="">
      <xdr:nvSpPr>
        <xdr:cNvPr id="713" name="テキスト ボックス 712"/>
        <xdr:cNvSpPr txBox="1"/>
      </xdr:nvSpPr>
      <xdr:spPr>
        <a:xfrm>
          <a:off x="13468428" y="169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58679</xdr:rowOff>
    </xdr:from>
    <xdr:to>
      <xdr:col>67</xdr:col>
      <xdr:colOff>101600</xdr:colOff>
      <xdr:row>98</xdr:row>
      <xdr:rowOff>160279</xdr:rowOff>
    </xdr:to>
    <xdr:sp macro="" textlink="">
      <xdr:nvSpPr>
        <xdr:cNvPr id="714" name="楕円 713"/>
        <xdr:cNvSpPr/>
      </xdr:nvSpPr>
      <xdr:spPr>
        <a:xfrm>
          <a:off x="12763500" y="168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151406</xdr:rowOff>
    </xdr:from>
    <xdr:ext cx="469744" cy="259045"/>
    <xdr:sp macro="" textlink="">
      <xdr:nvSpPr>
        <xdr:cNvPr id="715" name="テキスト ボックス 714"/>
        <xdr:cNvSpPr txBox="1"/>
      </xdr:nvSpPr>
      <xdr:spPr>
        <a:xfrm>
          <a:off x="12579428" y="1695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41916</xdr:rowOff>
    </xdr:from>
    <xdr:to>
      <xdr:col>116</xdr:col>
      <xdr:colOff>63500</xdr:colOff>
      <xdr:row>59</xdr:row>
      <xdr:rowOff>43688</xdr:rowOff>
    </xdr:to>
    <xdr:cxnSp macro="">
      <xdr:nvCxnSpPr>
        <xdr:cNvPr id="801" name="直線コネクタ 800"/>
        <xdr:cNvCxnSpPr/>
      </xdr:nvCxnSpPr>
      <xdr:spPr>
        <a:xfrm>
          <a:off x="21323300" y="10157466"/>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41840</xdr:rowOff>
    </xdr:from>
    <xdr:to>
      <xdr:col>111</xdr:col>
      <xdr:colOff>177800</xdr:colOff>
      <xdr:row>59</xdr:row>
      <xdr:rowOff>41916</xdr:rowOff>
    </xdr:to>
    <xdr:cxnSp macro="">
      <xdr:nvCxnSpPr>
        <xdr:cNvPr id="804" name="直線コネクタ 803"/>
        <xdr:cNvCxnSpPr/>
      </xdr:nvCxnSpPr>
      <xdr:spPr>
        <a:xfrm>
          <a:off x="20434300" y="101573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41440</xdr:rowOff>
    </xdr:from>
    <xdr:to>
      <xdr:col>107</xdr:col>
      <xdr:colOff>50800</xdr:colOff>
      <xdr:row>59</xdr:row>
      <xdr:rowOff>41840</xdr:rowOff>
    </xdr:to>
    <xdr:cxnSp macro="">
      <xdr:nvCxnSpPr>
        <xdr:cNvPr id="807" name="直線コネクタ 806"/>
        <xdr:cNvCxnSpPr/>
      </xdr:nvCxnSpPr>
      <xdr:spPr>
        <a:xfrm>
          <a:off x="19545300" y="1015699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41307</xdr:rowOff>
    </xdr:from>
    <xdr:to>
      <xdr:col>102</xdr:col>
      <xdr:colOff>114300</xdr:colOff>
      <xdr:row>59</xdr:row>
      <xdr:rowOff>41440</xdr:rowOff>
    </xdr:to>
    <xdr:cxnSp macro="">
      <xdr:nvCxnSpPr>
        <xdr:cNvPr id="810" name="直線コネクタ 809"/>
        <xdr:cNvCxnSpPr/>
      </xdr:nvCxnSpPr>
      <xdr:spPr>
        <a:xfrm>
          <a:off x="18656300" y="1015685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164338</xdr:rowOff>
    </xdr:from>
    <xdr:to>
      <xdr:col>116</xdr:col>
      <xdr:colOff>114300</xdr:colOff>
      <xdr:row>59</xdr:row>
      <xdr:rowOff>94488</xdr:rowOff>
    </xdr:to>
    <xdr:sp macro="" textlink="">
      <xdr:nvSpPr>
        <xdr:cNvPr id="820" name="楕円 819"/>
        <xdr:cNvSpPr/>
      </xdr:nvSpPr>
      <xdr:spPr>
        <a:xfrm>
          <a:off x="221107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79265</xdr:rowOff>
    </xdr:from>
    <xdr:ext cx="313932" cy="259045"/>
    <xdr:sp macro="" textlink="">
      <xdr:nvSpPr>
        <xdr:cNvPr id="821" name="貸付金該当値テキスト"/>
        <xdr:cNvSpPr txBox="1"/>
      </xdr:nvSpPr>
      <xdr:spPr>
        <a:xfrm>
          <a:off x="22212300" y="10023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162566</xdr:rowOff>
    </xdr:from>
    <xdr:to>
      <xdr:col>112</xdr:col>
      <xdr:colOff>38100</xdr:colOff>
      <xdr:row>59</xdr:row>
      <xdr:rowOff>92716</xdr:rowOff>
    </xdr:to>
    <xdr:sp macro="" textlink="">
      <xdr:nvSpPr>
        <xdr:cNvPr id="822" name="楕円 821"/>
        <xdr:cNvSpPr/>
      </xdr:nvSpPr>
      <xdr:spPr>
        <a:xfrm>
          <a:off x="21272500" y="10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83843</xdr:rowOff>
    </xdr:from>
    <xdr:ext cx="378565" cy="259045"/>
    <xdr:sp macro="" textlink="">
      <xdr:nvSpPr>
        <xdr:cNvPr id="823" name="テキスト ボックス 822"/>
        <xdr:cNvSpPr txBox="1"/>
      </xdr:nvSpPr>
      <xdr:spPr>
        <a:xfrm>
          <a:off x="21134017" y="1019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162490</xdr:rowOff>
    </xdr:from>
    <xdr:to>
      <xdr:col>107</xdr:col>
      <xdr:colOff>101600</xdr:colOff>
      <xdr:row>59</xdr:row>
      <xdr:rowOff>92640</xdr:rowOff>
    </xdr:to>
    <xdr:sp macro="" textlink="">
      <xdr:nvSpPr>
        <xdr:cNvPr id="824" name="楕円 823"/>
        <xdr:cNvSpPr/>
      </xdr:nvSpPr>
      <xdr:spPr>
        <a:xfrm>
          <a:off x="20383500" y="101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83767</xdr:rowOff>
    </xdr:from>
    <xdr:ext cx="378565" cy="259045"/>
    <xdr:sp macro="" textlink="">
      <xdr:nvSpPr>
        <xdr:cNvPr id="825" name="テキスト ボックス 824"/>
        <xdr:cNvSpPr txBox="1"/>
      </xdr:nvSpPr>
      <xdr:spPr>
        <a:xfrm>
          <a:off x="20245017" y="1019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162090</xdr:rowOff>
    </xdr:from>
    <xdr:to>
      <xdr:col>102</xdr:col>
      <xdr:colOff>165100</xdr:colOff>
      <xdr:row>59</xdr:row>
      <xdr:rowOff>92240</xdr:rowOff>
    </xdr:to>
    <xdr:sp macro="" textlink="">
      <xdr:nvSpPr>
        <xdr:cNvPr id="826" name="楕円 825"/>
        <xdr:cNvSpPr/>
      </xdr:nvSpPr>
      <xdr:spPr>
        <a:xfrm>
          <a:off x="19494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83367</xdr:rowOff>
    </xdr:from>
    <xdr:ext cx="378565" cy="259045"/>
    <xdr:sp macro="" textlink="">
      <xdr:nvSpPr>
        <xdr:cNvPr id="827" name="テキスト ボックス 826"/>
        <xdr:cNvSpPr txBox="1"/>
      </xdr:nvSpPr>
      <xdr:spPr>
        <a:xfrm>
          <a:off x="19356017" y="1019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161957</xdr:rowOff>
    </xdr:from>
    <xdr:to>
      <xdr:col>98</xdr:col>
      <xdr:colOff>38100</xdr:colOff>
      <xdr:row>59</xdr:row>
      <xdr:rowOff>92107</xdr:rowOff>
    </xdr:to>
    <xdr:sp macro="" textlink="">
      <xdr:nvSpPr>
        <xdr:cNvPr id="828" name="楕円 827"/>
        <xdr:cNvSpPr/>
      </xdr:nvSpPr>
      <xdr:spPr>
        <a:xfrm>
          <a:off x="18605500" y="101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83234</xdr:rowOff>
    </xdr:from>
    <xdr:ext cx="378565" cy="259045"/>
    <xdr:sp macro="" textlink="">
      <xdr:nvSpPr>
        <xdr:cNvPr id="829" name="テキスト ボックス 828"/>
        <xdr:cNvSpPr txBox="1"/>
      </xdr:nvSpPr>
      <xdr:spPr>
        <a:xfrm>
          <a:off x="18467017" y="1019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109182</xdr:rowOff>
    </xdr:from>
    <xdr:to>
      <xdr:col>116</xdr:col>
      <xdr:colOff>63500</xdr:colOff>
      <xdr:row>77</xdr:row>
      <xdr:rowOff>1663</xdr:rowOff>
    </xdr:to>
    <xdr:cxnSp macro="">
      <xdr:nvCxnSpPr>
        <xdr:cNvPr id="859" name="直線コネクタ 858"/>
        <xdr:cNvCxnSpPr/>
      </xdr:nvCxnSpPr>
      <xdr:spPr>
        <a:xfrm flipV="1">
          <a:off x="21323300" y="13139382"/>
          <a:ext cx="8382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143853</xdr:rowOff>
    </xdr:from>
    <xdr:to>
      <xdr:col>111</xdr:col>
      <xdr:colOff>177800</xdr:colOff>
      <xdr:row>77</xdr:row>
      <xdr:rowOff>1663</xdr:rowOff>
    </xdr:to>
    <xdr:cxnSp macro="">
      <xdr:nvCxnSpPr>
        <xdr:cNvPr id="862" name="直線コネクタ 861"/>
        <xdr:cNvCxnSpPr/>
      </xdr:nvCxnSpPr>
      <xdr:spPr>
        <a:xfrm>
          <a:off x="20434300" y="1317405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87885</xdr:rowOff>
    </xdr:from>
    <xdr:to>
      <xdr:col>107</xdr:col>
      <xdr:colOff>50800</xdr:colOff>
      <xdr:row>76</xdr:row>
      <xdr:rowOff>143853</xdr:rowOff>
    </xdr:to>
    <xdr:cxnSp macro="">
      <xdr:nvCxnSpPr>
        <xdr:cNvPr id="865" name="直線コネクタ 864"/>
        <xdr:cNvCxnSpPr/>
      </xdr:nvCxnSpPr>
      <xdr:spPr>
        <a:xfrm>
          <a:off x="19545300" y="13118085"/>
          <a:ext cx="889000" cy="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87885</xdr:rowOff>
    </xdr:from>
    <xdr:to>
      <xdr:col>102</xdr:col>
      <xdr:colOff>114300</xdr:colOff>
      <xdr:row>76</xdr:row>
      <xdr:rowOff>106744</xdr:rowOff>
    </xdr:to>
    <xdr:cxnSp macro="">
      <xdr:nvCxnSpPr>
        <xdr:cNvPr id="868" name="直線コネクタ 867"/>
        <xdr:cNvCxnSpPr/>
      </xdr:nvCxnSpPr>
      <xdr:spPr>
        <a:xfrm flipV="1">
          <a:off x="18656300" y="1311808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58382</xdr:rowOff>
    </xdr:from>
    <xdr:to>
      <xdr:col>116</xdr:col>
      <xdr:colOff>114300</xdr:colOff>
      <xdr:row>76</xdr:row>
      <xdr:rowOff>159982</xdr:rowOff>
    </xdr:to>
    <xdr:sp macro="" textlink="">
      <xdr:nvSpPr>
        <xdr:cNvPr id="878" name="楕円 877"/>
        <xdr:cNvSpPr/>
      </xdr:nvSpPr>
      <xdr:spPr>
        <a:xfrm>
          <a:off x="221107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36809</xdr:rowOff>
    </xdr:from>
    <xdr:ext cx="534377" cy="259045"/>
    <xdr:sp macro="" textlink="">
      <xdr:nvSpPr>
        <xdr:cNvPr id="879" name="繰出金該当値テキスト"/>
        <xdr:cNvSpPr txBox="1"/>
      </xdr:nvSpPr>
      <xdr:spPr>
        <a:xfrm>
          <a:off x="22212300" y="130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122313</xdr:rowOff>
    </xdr:from>
    <xdr:to>
      <xdr:col>112</xdr:col>
      <xdr:colOff>38100</xdr:colOff>
      <xdr:row>77</xdr:row>
      <xdr:rowOff>52463</xdr:rowOff>
    </xdr:to>
    <xdr:sp macro="" textlink="">
      <xdr:nvSpPr>
        <xdr:cNvPr id="880" name="楕円 879"/>
        <xdr:cNvSpPr/>
      </xdr:nvSpPr>
      <xdr:spPr>
        <a:xfrm>
          <a:off x="21272500" y="13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43590</xdr:rowOff>
    </xdr:from>
    <xdr:ext cx="534377" cy="259045"/>
    <xdr:sp macro="" textlink="">
      <xdr:nvSpPr>
        <xdr:cNvPr id="881" name="テキスト ボックス 880"/>
        <xdr:cNvSpPr txBox="1"/>
      </xdr:nvSpPr>
      <xdr:spPr>
        <a:xfrm>
          <a:off x="21056111" y="13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93053</xdr:rowOff>
    </xdr:from>
    <xdr:to>
      <xdr:col>107</xdr:col>
      <xdr:colOff>101600</xdr:colOff>
      <xdr:row>77</xdr:row>
      <xdr:rowOff>23203</xdr:rowOff>
    </xdr:to>
    <xdr:sp macro="" textlink="">
      <xdr:nvSpPr>
        <xdr:cNvPr id="882" name="楕円 881"/>
        <xdr:cNvSpPr/>
      </xdr:nvSpPr>
      <xdr:spPr>
        <a:xfrm>
          <a:off x="20383500" y="131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14330</xdr:rowOff>
    </xdr:from>
    <xdr:ext cx="534377" cy="259045"/>
    <xdr:sp macro="" textlink="">
      <xdr:nvSpPr>
        <xdr:cNvPr id="883" name="テキスト ボックス 882"/>
        <xdr:cNvSpPr txBox="1"/>
      </xdr:nvSpPr>
      <xdr:spPr>
        <a:xfrm>
          <a:off x="20167111" y="132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37085</xdr:rowOff>
    </xdr:from>
    <xdr:to>
      <xdr:col>102</xdr:col>
      <xdr:colOff>165100</xdr:colOff>
      <xdr:row>76</xdr:row>
      <xdr:rowOff>138685</xdr:rowOff>
    </xdr:to>
    <xdr:sp macro="" textlink="">
      <xdr:nvSpPr>
        <xdr:cNvPr id="884" name="楕円 883"/>
        <xdr:cNvSpPr/>
      </xdr:nvSpPr>
      <xdr:spPr>
        <a:xfrm>
          <a:off x="19494500" y="130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129812</xdr:rowOff>
    </xdr:from>
    <xdr:ext cx="534377" cy="259045"/>
    <xdr:sp macro="" textlink="">
      <xdr:nvSpPr>
        <xdr:cNvPr id="885" name="テキスト ボックス 884"/>
        <xdr:cNvSpPr txBox="1"/>
      </xdr:nvSpPr>
      <xdr:spPr>
        <a:xfrm>
          <a:off x="19278111" y="131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55944</xdr:rowOff>
    </xdr:from>
    <xdr:to>
      <xdr:col>98</xdr:col>
      <xdr:colOff>38100</xdr:colOff>
      <xdr:row>76</xdr:row>
      <xdr:rowOff>157544</xdr:rowOff>
    </xdr:to>
    <xdr:sp macro="" textlink="">
      <xdr:nvSpPr>
        <xdr:cNvPr id="886" name="楕円 885"/>
        <xdr:cNvSpPr/>
      </xdr:nvSpPr>
      <xdr:spPr>
        <a:xfrm>
          <a:off x="18605500" y="130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148671</xdr:rowOff>
    </xdr:from>
    <xdr:ext cx="534377" cy="259045"/>
    <xdr:sp macro="" textlink="">
      <xdr:nvSpPr>
        <xdr:cNvPr id="887" name="テキスト ボックス 886"/>
        <xdr:cNvSpPr txBox="1"/>
      </xdr:nvSpPr>
      <xdr:spPr>
        <a:xfrm>
          <a:off x="18389111" y="131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402,565</a:t>
          </a:r>
          <a:r>
            <a:rPr kumimoji="1" lang="ja-JP" altLang="ja-JP" sz="1100">
              <a:solidFill>
                <a:schemeClr val="dk1"/>
              </a:solidFill>
              <a:effectLst/>
              <a:latin typeface="+mn-lt"/>
              <a:ea typeface="+mn-ea"/>
              <a:cs typeface="+mn-cs"/>
            </a:rPr>
            <a:t>円となっており、前年度</a:t>
          </a:r>
          <a:r>
            <a:rPr kumimoji="1" lang="ja-JP" altLang="en-US" sz="1100">
              <a:solidFill>
                <a:schemeClr val="dk1"/>
              </a:solidFill>
              <a:effectLst/>
              <a:latin typeface="+mn-lt"/>
              <a:ea typeface="+mn-ea"/>
              <a:cs typeface="+mn-cs"/>
            </a:rPr>
            <a:t>より増額となって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これは新型コロナウイルス感染症に伴う経費の増額により歳出総額が増額となったためである。</a:t>
          </a:r>
          <a:r>
            <a:rPr kumimoji="1" lang="ja-JP" altLang="ja-JP" sz="1100">
              <a:solidFill>
                <a:schemeClr val="dk1"/>
              </a:solidFill>
              <a:effectLst/>
              <a:latin typeface="+mn-lt"/>
              <a:ea typeface="+mn-ea"/>
              <a:cs typeface="+mn-cs"/>
            </a:rPr>
            <a:t>依然として各項目で全国平均、埼玉県平均、類似団体平均を下回っている。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55,743</a:t>
          </a:r>
          <a:r>
            <a:rPr kumimoji="1" lang="ja-JP" altLang="ja-JP" sz="1100">
              <a:solidFill>
                <a:schemeClr val="dk1"/>
              </a:solidFill>
              <a:effectLst/>
              <a:latin typeface="+mn-lt"/>
              <a:ea typeface="+mn-ea"/>
              <a:cs typeface="+mn-cs"/>
            </a:rPr>
            <a:t>円となっており、主に</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年度からの</a:t>
          </a:r>
          <a:r>
            <a:rPr kumimoji="1" lang="ja-JP" altLang="ja-JP" sz="1100">
              <a:solidFill>
                <a:schemeClr val="dk1"/>
              </a:solidFill>
              <a:effectLst/>
              <a:latin typeface="+mn-lt"/>
              <a:ea typeface="+mn-ea"/>
              <a:cs typeface="+mn-cs"/>
            </a:rPr>
            <a:t>会計年度任用</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制度によ</a:t>
          </a:r>
          <a:r>
            <a:rPr kumimoji="1" lang="ja-JP" altLang="en-US" sz="1100">
              <a:solidFill>
                <a:schemeClr val="dk1"/>
              </a:solidFill>
              <a:effectLst/>
              <a:latin typeface="+mn-lt"/>
              <a:ea typeface="+mn-ea"/>
              <a:cs typeface="+mn-cs"/>
            </a:rPr>
            <a:t>り増額と</a:t>
          </a:r>
          <a:r>
            <a:rPr kumimoji="1" lang="ja-JP" altLang="ja-JP" sz="1100">
              <a:solidFill>
                <a:schemeClr val="dk1"/>
              </a:solidFill>
              <a:effectLst/>
              <a:latin typeface="+mn-lt"/>
              <a:ea typeface="+mn-ea"/>
              <a:cs typeface="+mn-cs"/>
            </a:rPr>
            <a:t>なっている。物件費については、住民一人当たり</a:t>
          </a:r>
          <a:r>
            <a:rPr kumimoji="1" lang="en-US" altLang="ja-JP" sz="1100">
              <a:solidFill>
                <a:schemeClr val="dk1"/>
              </a:solidFill>
              <a:effectLst/>
              <a:latin typeface="+mn-lt"/>
              <a:ea typeface="+mn-ea"/>
              <a:cs typeface="+mn-cs"/>
            </a:rPr>
            <a:t>50,869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となっており、指定管理者制度の推進等に伴い上昇を続けてい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年度は会計年度任用</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制度</a:t>
          </a:r>
          <a:r>
            <a:rPr kumimoji="1" lang="ja-JP" altLang="en-US" sz="1100">
              <a:solidFill>
                <a:schemeClr val="dk1"/>
              </a:solidFill>
              <a:effectLst/>
              <a:latin typeface="+mn-lt"/>
              <a:ea typeface="+mn-ea"/>
              <a:cs typeface="+mn-cs"/>
            </a:rPr>
            <a:t>、あずま幼稚園園舎解体事業</a:t>
          </a:r>
          <a:r>
            <a:rPr kumimoji="1" lang="ja-JP" altLang="ja-JP" sz="1100">
              <a:solidFill>
                <a:schemeClr val="dk1"/>
              </a:solidFill>
              <a:effectLst/>
              <a:latin typeface="+mn-lt"/>
              <a:ea typeface="+mn-ea"/>
              <a:cs typeface="+mn-cs"/>
            </a:rPr>
            <a:t>の皆減等により減少に転じた。</a:t>
          </a:r>
          <a:endParaRPr lang="ja-JP" altLang="ja-JP" sz="1400">
            <a:effectLst/>
          </a:endParaRPr>
        </a:p>
        <a:p>
          <a:r>
            <a:rPr kumimoji="1" lang="ja-JP" altLang="ja-JP" sz="1100">
              <a:solidFill>
                <a:schemeClr val="dk1"/>
              </a:solidFill>
              <a:effectLst/>
              <a:latin typeface="+mn-lt"/>
              <a:ea typeface="+mn-ea"/>
              <a:cs typeface="+mn-cs"/>
            </a:rPr>
            <a:t>　扶助費については住民一人当たり</a:t>
          </a:r>
          <a:r>
            <a:rPr kumimoji="1" lang="en-US" altLang="ja-JP" sz="1100">
              <a:solidFill>
                <a:schemeClr val="dk1"/>
              </a:solidFill>
              <a:effectLst/>
              <a:latin typeface="+mn-lt"/>
              <a:ea typeface="+mn-ea"/>
              <a:cs typeface="+mn-cs"/>
            </a:rPr>
            <a:t>78,204</a:t>
          </a:r>
          <a:r>
            <a:rPr kumimoji="1" lang="ja-JP" altLang="ja-JP" sz="1100">
              <a:solidFill>
                <a:schemeClr val="dk1"/>
              </a:solidFill>
              <a:effectLst/>
              <a:latin typeface="+mn-lt"/>
              <a:ea typeface="+mn-ea"/>
              <a:cs typeface="+mn-cs"/>
            </a:rPr>
            <a:t>円となっており、増加</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補助費等については住民一人当たり</a:t>
          </a:r>
          <a:r>
            <a:rPr kumimoji="1" lang="en-US" altLang="ja-JP" sz="1100">
              <a:solidFill>
                <a:schemeClr val="dk1"/>
              </a:solidFill>
              <a:effectLst/>
              <a:latin typeface="+mn-lt"/>
              <a:ea typeface="+mn-ea"/>
              <a:cs typeface="+mn-cs"/>
            </a:rPr>
            <a:t>131,285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特別定額給付金給付事業の皆増</a:t>
          </a:r>
          <a:r>
            <a:rPr kumimoji="1" lang="ja-JP" altLang="ja-JP" sz="1100">
              <a:solidFill>
                <a:schemeClr val="dk1"/>
              </a:solidFill>
              <a:effectLst/>
              <a:latin typeface="+mn-lt"/>
              <a:ea typeface="+mn-ea"/>
              <a:cs typeface="+mn-cs"/>
            </a:rPr>
            <a:t>等により前年度と比較し</a:t>
          </a:r>
          <a:r>
            <a:rPr kumimoji="1" lang="ja-JP" altLang="en-US" sz="1100">
              <a:solidFill>
                <a:schemeClr val="dk1"/>
              </a:solidFill>
              <a:effectLst/>
              <a:latin typeface="+mn-lt"/>
              <a:ea typeface="+mn-ea"/>
              <a:cs typeface="+mn-cs"/>
            </a:rPr>
            <a:t>増額と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普通建設事業費については住民一人当たり</a:t>
          </a:r>
          <a:r>
            <a:rPr kumimoji="1" lang="en-US" altLang="ja-JP" sz="1100">
              <a:solidFill>
                <a:schemeClr val="dk1"/>
              </a:solidFill>
              <a:effectLst/>
              <a:latin typeface="+mn-lt"/>
              <a:ea typeface="+mn-ea"/>
              <a:cs typeface="+mn-cs"/>
            </a:rPr>
            <a:t>23,993</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産業文化センターホール等改修事業の増、入間市駅北口土地区画整理事業の増</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に転じた。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すべての項目において全国、県、類似団体の平均を下回っており、他団体と比較して住民一人当たりのコストは低い状況にあるが、</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については県平均に近いことから、</a:t>
          </a:r>
          <a:r>
            <a:rPr kumimoji="1" lang="ja-JP" altLang="en-US" sz="1100">
              <a:solidFill>
                <a:schemeClr val="dk1"/>
              </a:solidFill>
              <a:effectLst/>
              <a:latin typeface="+mn-lt"/>
              <a:ea typeface="+mn-ea"/>
              <a:cs typeface="+mn-cs"/>
            </a:rPr>
            <a:t>修繕費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事業内容の</a:t>
          </a:r>
          <a:r>
            <a:rPr kumimoji="1" lang="ja-JP" altLang="ja-JP" sz="1100">
              <a:solidFill>
                <a:schemeClr val="dk1"/>
              </a:solidFill>
              <a:effectLst/>
              <a:latin typeface="+mn-lt"/>
              <a:ea typeface="+mn-ea"/>
              <a:cs typeface="+mn-cs"/>
            </a:rPr>
            <a:t>精査に努めていく。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147,162
144,857
44.69
60,524,149
59,242,326
1,195,682
26,659,819
31,614,682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65024</xdr:rowOff>
    </xdr:from>
    <xdr:to>
      <xdr:col>24</xdr:col>
      <xdr:colOff>63500</xdr:colOff>
      <xdr:row>37</xdr:row>
      <xdr:rowOff>122936</xdr:rowOff>
    </xdr:to>
    <xdr:cxnSp macro="">
      <xdr:nvCxnSpPr>
        <xdr:cNvPr id="61" name="直線コネクタ 60"/>
        <xdr:cNvCxnSpPr/>
      </xdr:nvCxnSpPr>
      <xdr:spPr>
        <a:xfrm>
          <a:off x="3797300" y="640867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42164</xdr:rowOff>
    </xdr:from>
    <xdr:to>
      <xdr:col>19</xdr:col>
      <xdr:colOff>177800</xdr:colOff>
      <xdr:row>37</xdr:row>
      <xdr:rowOff>65024</xdr:rowOff>
    </xdr:to>
    <xdr:cxnSp macro="">
      <xdr:nvCxnSpPr>
        <xdr:cNvPr id="64" name="直線コネクタ 63"/>
        <xdr:cNvCxnSpPr/>
      </xdr:nvCxnSpPr>
      <xdr:spPr>
        <a:xfrm>
          <a:off x="2908300" y="63858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42164</xdr:rowOff>
    </xdr:from>
    <xdr:to>
      <xdr:col>15</xdr:col>
      <xdr:colOff>50800</xdr:colOff>
      <xdr:row>37</xdr:row>
      <xdr:rowOff>45212</xdr:rowOff>
    </xdr:to>
    <xdr:cxnSp macro="">
      <xdr:nvCxnSpPr>
        <xdr:cNvPr id="67" name="直線コネクタ 66"/>
        <xdr:cNvCxnSpPr/>
      </xdr:nvCxnSpPr>
      <xdr:spPr>
        <a:xfrm flipV="1">
          <a:off x="2019300" y="63858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45212</xdr:rowOff>
    </xdr:from>
    <xdr:to>
      <xdr:col>10</xdr:col>
      <xdr:colOff>114300</xdr:colOff>
      <xdr:row>37</xdr:row>
      <xdr:rowOff>93980</xdr:rowOff>
    </xdr:to>
    <xdr:cxnSp macro="">
      <xdr:nvCxnSpPr>
        <xdr:cNvPr id="70" name="直線コネクタ 69"/>
        <xdr:cNvCxnSpPr/>
      </xdr:nvCxnSpPr>
      <xdr:spPr>
        <a:xfrm flipV="1">
          <a:off x="1130300" y="638886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72136</xdr:rowOff>
    </xdr:from>
    <xdr:to>
      <xdr:col>24</xdr:col>
      <xdr:colOff>114300</xdr:colOff>
      <xdr:row>38</xdr:row>
      <xdr:rowOff>2286</xdr:rowOff>
    </xdr:to>
    <xdr:sp macro="" textlink="">
      <xdr:nvSpPr>
        <xdr:cNvPr id="80" name="楕円 79"/>
        <xdr:cNvSpPr/>
      </xdr:nvSpPr>
      <xdr:spPr>
        <a:xfrm>
          <a:off x="45847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158513</xdr:rowOff>
    </xdr:from>
    <xdr:ext cx="469744" cy="259045"/>
    <xdr:sp macro="" textlink="">
      <xdr:nvSpPr>
        <xdr:cNvPr id="81" name="議会費該当値テキスト"/>
        <xdr:cNvSpPr txBox="1"/>
      </xdr:nvSpPr>
      <xdr:spPr>
        <a:xfrm>
          <a:off x="4686300" y="63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14224</xdr:rowOff>
    </xdr:from>
    <xdr:to>
      <xdr:col>20</xdr:col>
      <xdr:colOff>38100</xdr:colOff>
      <xdr:row>37</xdr:row>
      <xdr:rowOff>115824</xdr:rowOff>
    </xdr:to>
    <xdr:sp macro="" textlink="">
      <xdr:nvSpPr>
        <xdr:cNvPr id="82" name="楕円 81"/>
        <xdr:cNvSpPr/>
      </xdr:nvSpPr>
      <xdr:spPr>
        <a:xfrm>
          <a:off x="3746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106951</xdr:rowOff>
    </xdr:from>
    <xdr:ext cx="469744" cy="259045"/>
    <xdr:sp macro="" textlink="">
      <xdr:nvSpPr>
        <xdr:cNvPr id="83" name="テキスト ボックス 82"/>
        <xdr:cNvSpPr txBox="1"/>
      </xdr:nvSpPr>
      <xdr:spPr>
        <a:xfrm>
          <a:off x="3562428" y="64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162814</xdr:rowOff>
    </xdr:from>
    <xdr:to>
      <xdr:col>15</xdr:col>
      <xdr:colOff>101600</xdr:colOff>
      <xdr:row>37</xdr:row>
      <xdr:rowOff>92964</xdr:rowOff>
    </xdr:to>
    <xdr:sp macro="" textlink="">
      <xdr:nvSpPr>
        <xdr:cNvPr id="84" name="楕円 83"/>
        <xdr:cNvSpPr/>
      </xdr:nvSpPr>
      <xdr:spPr>
        <a:xfrm>
          <a:off x="2857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84091</xdr:rowOff>
    </xdr:from>
    <xdr:ext cx="469744" cy="259045"/>
    <xdr:sp macro="" textlink="">
      <xdr:nvSpPr>
        <xdr:cNvPr id="85" name="テキスト ボックス 84"/>
        <xdr:cNvSpPr txBox="1"/>
      </xdr:nvSpPr>
      <xdr:spPr>
        <a:xfrm>
          <a:off x="2673428"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165862</xdr:rowOff>
    </xdr:from>
    <xdr:to>
      <xdr:col>10</xdr:col>
      <xdr:colOff>165100</xdr:colOff>
      <xdr:row>37</xdr:row>
      <xdr:rowOff>96012</xdr:rowOff>
    </xdr:to>
    <xdr:sp macro="" textlink="">
      <xdr:nvSpPr>
        <xdr:cNvPr id="86" name="楕円 85"/>
        <xdr:cNvSpPr/>
      </xdr:nvSpPr>
      <xdr:spPr>
        <a:xfrm>
          <a:off x="1968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87139</xdr:rowOff>
    </xdr:from>
    <xdr:ext cx="469744" cy="259045"/>
    <xdr:sp macro="" textlink="">
      <xdr:nvSpPr>
        <xdr:cNvPr id="87" name="テキスト ボックス 86"/>
        <xdr:cNvSpPr txBox="1"/>
      </xdr:nvSpPr>
      <xdr:spPr>
        <a:xfrm>
          <a:off x="1784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43180</xdr:rowOff>
    </xdr:from>
    <xdr:to>
      <xdr:col>6</xdr:col>
      <xdr:colOff>38100</xdr:colOff>
      <xdr:row>37</xdr:row>
      <xdr:rowOff>144780</xdr:rowOff>
    </xdr:to>
    <xdr:sp macro="" textlink="">
      <xdr:nvSpPr>
        <xdr:cNvPr id="88" name="楕円 87"/>
        <xdr:cNvSpPr/>
      </xdr:nvSpPr>
      <xdr:spPr>
        <a:xfrm>
          <a:off x="107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135907</xdr:rowOff>
    </xdr:from>
    <xdr:ext cx="469744" cy="259045"/>
    <xdr:sp macro="" textlink="">
      <xdr:nvSpPr>
        <xdr:cNvPr id="89" name="テキスト ボックス 88"/>
        <xdr:cNvSpPr txBox="1"/>
      </xdr:nvSpPr>
      <xdr:spPr>
        <a:xfrm>
          <a:off x="895428"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27610</xdr:rowOff>
    </xdr:from>
    <xdr:to>
      <xdr:col>24</xdr:col>
      <xdr:colOff>63500</xdr:colOff>
      <xdr:row>57</xdr:row>
      <xdr:rowOff>132819</xdr:rowOff>
    </xdr:to>
    <xdr:cxnSp macro="">
      <xdr:nvCxnSpPr>
        <xdr:cNvPr id="118" name="直線コネクタ 117"/>
        <xdr:cNvCxnSpPr/>
      </xdr:nvCxnSpPr>
      <xdr:spPr>
        <a:xfrm flipV="1">
          <a:off x="3797300" y="9114460"/>
          <a:ext cx="838200" cy="79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129291</xdr:rowOff>
    </xdr:from>
    <xdr:to>
      <xdr:col>19</xdr:col>
      <xdr:colOff>177800</xdr:colOff>
      <xdr:row>57</xdr:row>
      <xdr:rowOff>132819</xdr:rowOff>
    </xdr:to>
    <xdr:cxnSp macro="">
      <xdr:nvCxnSpPr>
        <xdr:cNvPr id="121" name="直線コネクタ 120"/>
        <xdr:cNvCxnSpPr/>
      </xdr:nvCxnSpPr>
      <xdr:spPr>
        <a:xfrm>
          <a:off x="2908300" y="9901941"/>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129291</xdr:rowOff>
    </xdr:from>
    <xdr:to>
      <xdr:col>15</xdr:col>
      <xdr:colOff>50800</xdr:colOff>
      <xdr:row>57</xdr:row>
      <xdr:rowOff>144729</xdr:rowOff>
    </xdr:to>
    <xdr:cxnSp macro="">
      <xdr:nvCxnSpPr>
        <xdr:cNvPr id="124" name="直線コネクタ 123"/>
        <xdr:cNvCxnSpPr/>
      </xdr:nvCxnSpPr>
      <xdr:spPr>
        <a:xfrm flipV="1">
          <a:off x="2019300" y="9901941"/>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144729</xdr:rowOff>
    </xdr:from>
    <xdr:to>
      <xdr:col>10</xdr:col>
      <xdr:colOff>114300</xdr:colOff>
      <xdr:row>57</xdr:row>
      <xdr:rowOff>145918</xdr:rowOff>
    </xdr:to>
    <xdr:cxnSp macro="">
      <xdr:nvCxnSpPr>
        <xdr:cNvPr id="127" name="直線コネクタ 126"/>
        <xdr:cNvCxnSpPr/>
      </xdr:nvCxnSpPr>
      <xdr:spPr>
        <a:xfrm flipV="1">
          <a:off x="1130300" y="991737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148260</xdr:rowOff>
    </xdr:from>
    <xdr:to>
      <xdr:col>24</xdr:col>
      <xdr:colOff>114300</xdr:colOff>
      <xdr:row>53</xdr:row>
      <xdr:rowOff>78410</xdr:rowOff>
    </xdr:to>
    <xdr:sp macro="" textlink="">
      <xdr:nvSpPr>
        <xdr:cNvPr id="137" name="楕円 136"/>
        <xdr:cNvSpPr/>
      </xdr:nvSpPr>
      <xdr:spPr>
        <a:xfrm>
          <a:off x="4584700" y="90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63187</xdr:rowOff>
    </xdr:from>
    <xdr:ext cx="599010" cy="259045"/>
    <xdr:sp macro="" textlink="">
      <xdr:nvSpPr>
        <xdr:cNvPr id="138" name="総務費該当値テキスト"/>
        <xdr:cNvSpPr txBox="1"/>
      </xdr:nvSpPr>
      <xdr:spPr>
        <a:xfrm>
          <a:off x="4686300" y="897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82019</xdr:rowOff>
    </xdr:from>
    <xdr:to>
      <xdr:col>20</xdr:col>
      <xdr:colOff>38100</xdr:colOff>
      <xdr:row>58</xdr:row>
      <xdr:rowOff>12169</xdr:rowOff>
    </xdr:to>
    <xdr:sp macro="" textlink="">
      <xdr:nvSpPr>
        <xdr:cNvPr id="139" name="楕円 138"/>
        <xdr:cNvSpPr/>
      </xdr:nvSpPr>
      <xdr:spPr>
        <a:xfrm>
          <a:off x="3746500" y="98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3296</xdr:rowOff>
    </xdr:from>
    <xdr:ext cx="534377" cy="259045"/>
    <xdr:sp macro="" textlink="">
      <xdr:nvSpPr>
        <xdr:cNvPr id="140" name="テキスト ボックス 139"/>
        <xdr:cNvSpPr txBox="1"/>
      </xdr:nvSpPr>
      <xdr:spPr>
        <a:xfrm>
          <a:off x="3530111" y="994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78491</xdr:rowOff>
    </xdr:from>
    <xdr:to>
      <xdr:col>15</xdr:col>
      <xdr:colOff>101600</xdr:colOff>
      <xdr:row>58</xdr:row>
      <xdr:rowOff>8641</xdr:rowOff>
    </xdr:to>
    <xdr:sp macro="" textlink="">
      <xdr:nvSpPr>
        <xdr:cNvPr id="141" name="楕円 140"/>
        <xdr:cNvSpPr/>
      </xdr:nvSpPr>
      <xdr:spPr>
        <a:xfrm>
          <a:off x="2857500" y="98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171218</xdr:rowOff>
    </xdr:from>
    <xdr:ext cx="534377" cy="259045"/>
    <xdr:sp macro="" textlink="">
      <xdr:nvSpPr>
        <xdr:cNvPr id="142" name="テキスト ボックス 141"/>
        <xdr:cNvSpPr txBox="1"/>
      </xdr:nvSpPr>
      <xdr:spPr>
        <a:xfrm>
          <a:off x="2641111" y="994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93929</xdr:rowOff>
    </xdr:from>
    <xdr:to>
      <xdr:col>10</xdr:col>
      <xdr:colOff>165100</xdr:colOff>
      <xdr:row>58</xdr:row>
      <xdr:rowOff>24079</xdr:rowOff>
    </xdr:to>
    <xdr:sp macro="" textlink="">
      <xdr:nvSpPr>
        <xdr:cNvPr id="143" name="楕円 142"/>
        <xdr:cNvSpPr/>
      </xdr:nvSpPr>
      <xdr:spPr>
        <a:xfrm>
          <a:off x="1968500" y="98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15206</xdr:rowOff>
    </xdr:from>
    <xdr:ext cx="534377" cy="259045"/>
    <xdr:sp macro="" textlink="">
      <xdr:nvSpPr>
        <xdr:cNvPr id="144" name="テキスト ボックス 143"/>
        <xdr:cNvSpPr txBox="1"/>
      </xdr:nvSpPr>
      <xdr:spPr>
        <a:xfrm>
          <a:off x="1752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95118</xdr:rowOff>
    </xdr:from>
    <xdr:to>
      <xdr:col>6</xdr:col>
      <xdr:colOff>38100</xdr:colOff>
      <xdr:row>58</xdr:row>
      <xdr:rowOff>25268</xdr:rowOff>
    </xdr:to>
    <xdr:sp macro="" textlink="">
      <xdr:nvSpPr>
        <xdr:cNvPr id="145" name="楕円 144"/>
        <xdr:cNvSpPr/>
      </xdr:nvSpPr>
      <xdr:spPr>
        <a:xfrm>
          <a:off x="1079500" y="98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16395</xdr:rowOff>
    </xdr:from>
    <xdr:ext cx="534377" cy="259045"/>
    <xdr:sp macro="" textlink="">
      <xdr:nvSpPr>
        <xdr:cNvPr id="146" name="テキスト ボックス 145"/>
        <xdr:cNvSpPr txBox="1"/>
      </xdr:nvSpPr>
      <xdr:spPr>
        <a:xfrm>
          <a:off x="863111" y="9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122923</xdr:rowOff>
    </xdr:from>
    <xdr:to>
      <xdr:col>24</xdr:col>
      <xdr:colOff>63500</xdr:colOff>
      <xdr:row>79</xdr:row>
      <xdr:rowOff>36043</xdr:rowOff>
    </xdr:to>
    <xdr:cxnSp macro="">
      <xdr:nvCxnSpPr>
        <xdr:cNvPr id="176" name="直線コネクタ 175"/>
        <xdr:cNvCxnSpPr/>
      </xdr:nvCxnSpPr>
      <xdr:spPr>
        <a:xfrm flipV="1">
          <a:off x="3797300" y="13496023"/>
          <a:ext cx="838200" cy="8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36043</xdr:rowOff>
    </xdr:from>
    <xdr:to>
      <xdr:col>19</xdr:col>
      <xdr:colOff>177800</xdr:colOff>
      <xdr:row>79</xdr:row>
      <xdr:rowOff>39243</xdr:rowOff>
    </xdr:to>
    <xdr:cxnSp macro="">
      <xdr:nvCxnSpPr>
        <xdr:cNvPr id="179" name="直線コネクタ 178"/>
        <xdr:cNvCxnSpPr/>
      </xdr:nvCxnSpPr>
      <xdr:spPr>
        <a:xfrm flipV="1">
          <a:off x="2908300" y="1358059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39243</xdr:rowOff>
    </xdr:from>
    <xdr:to>
      <xdr:col>15</xdr:col>
      <xdr:colOff>50800</xdr:colOff>
      <xdr:row>79</xdr:row>
      <xdr:rowOff>40018</xdr:rowOff>
    </xdr:to>
    <xdr:cxnSp macro="">
      <xdr:nvCxnSpPr>
        <xdr:cNvPr id="182" name="直線コネクタ 181"/>
        <xdr:cNvCxnSpPr/>
      </xdr:nvCxnSpPr>
      <xdr:spPr>
        <a:xfrm flipV="1">
          <a:off x="2019300" y="13583793"/>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40018</xdr:rowOff>
    </xdr:from>
    <xdr:to>
      <xdr:col>10</xdr:col>
      <xdr:colOff>114300</xdr:colOff>
      <xdr:row>79</xdr:row>
      <xdr:rowOff>81242</xdr:rowOff>
    </xdr:to>
    <xdr:cxnSp macro="">
      <xdr:nvCxnSpPr>
        <xdr:cNvPr id="185" name="直線コネクタ 184"/>
        <xdr:cNvCxnSpPr/>
      </xdr:nvCxnSpPr>
      <xdr:spPr>
        <a:xfrm flipV="1">
          <a:off x="1130300" y="13584568"/>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72123</xdr:rowOff>
    </xdr:from>
    <xdr:to>
      <xdr:col>24</xdr:col>
      <xdr:colOff>114300</xdr:colOff>
      <xdr:row>79</xdr:row>
      <xdr:rowOff>2273</xdr:rowOff>
    </xdr:to>
    <xdr:sp macro="" textlink="">
      <xdr:nvSpPr>
        <xdr:cNvPr id="195" name="楕円 194"/>
        <xdr:cNvSpPr/>
      </xdr:nvSpPr>
      <xdr:spPr>
        <a:xfrm>
          <a:off x="4584700" y="134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50550</xdr:rowOff>
    </xdr:from>
    <xdr:ext cx="599010" cy="259045"/>
    <xdr:sp macro="" textlink="">
      <xdr:nvSpPr>
        <xdr:cNvPr id="196" name="民生費該当値テキスト"/>
        <xdr:cNvSpPr txBox="1"/>
      </xdr:nvSpPr>
      <xdr:spPr>
        <a:xfrm>
          <a:off x="4686300" y="134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156693</xdr:rowOff>
    </xdr:from>
    <xdr:to>
      <xdr:col>20</xdr:col>
      <xdr:colOff>38100</xdr:colOff>
      <xdr:row>79</xdr:row>
      <xdr:rowOff>86843</xdr:rowOff>
    </xdr:to>
    <xdr:sp macro="" textlink="">
      <xdr:nvSpPr>
        <xdr:cNvPr id="197" name="楕円 196"/>
        <xdr:cNvSpPr/>
      </xdr:nvSpPr>
      <xdr:spPr>
        <a:xfrm>
          <a:off x="3746500" y="135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77970</xdr:rowOff>
    </xdr:from>
    <xdr:ext cx="599010" cy="259045"/>
    <xdr:sp macro="" textlink="">
      <xdr:nvSpPr>
        <xdr:cNvPr id="198" name="テキスト ボックス 197"/>
        <xdr:cNvSpPr txBox="1"/>
      </xdr:nvSpPr>
      <xdr:spPr>
        <a:xfrm>
          <a:off x="3497795" y="136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159893</xdr:rowOff>
    </xdr:from>
    <xdr:to>
      <xdr:col>15</xdr:col>
      <xdr:colOff>101600</xdr:colOff>
      <xdr:row>79</xdr:row>
      <xdr:rowOff>90043</xdr:rowOff>
    </xdr:to>
    <xdr:sp macro="" textlink="">
      <xdr:nvSpPr>
        <xdr:cNvPr id="199" name="楕円 198"/>
        <xdr:cNvSpPr/>
      </xdr:nvSpPr>
      <xdr:spPr>
        <a:xfrm>
          <a:off x="2857500" y="135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81170</xdr:rowOff>
    </xdr:from>
    <xdr:ext cx="599010" cy="259045"/>
    <xdr:sp macro="" textlink="">
      <xdr:nvSpPr>
        <xdr:cNvPr id="200" name="テキスト ボックス 199"/>
        <xdr:cNvSpPr txBox="1"/>
      </xdr:nvSpPr>
      <xdr:spPr>
        <a:xfrm>
          <a:off x="2608795" y="1362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160668</xdr:rowOff>
    </xdr:from>
    <xdr:to>
      <xdr:col>10</xdr:col>
      <xdr:colOff>165100</xdr:colOff>
      <xdr:row>79</xdr:row>
      <xdr:rowOff>90818</xdr:rowOff>
    </xdr:to>
    <xdr:sp macro="" textlink="">
      <xdr:nvSpPr>
        <xdr:cNvPr id="201" name="楕円 200"/>
        <xdr:cNvSpPr/>
      </xdr:nvSpPr>
      <xdr:spPr>
        <a:xfrm>
          <a:off x="1968500" y="135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81945</xdr:rowOff>
    </xdr:from>
    <xdr:ext cx="599010" cy="259045"/>
    <xdr:sp macro="" textlink="">
      <xdr:nvSpPr>
        <xdr:cNvPr id="202" name="テキスト ボックス 201"/>
        <xdr:cNvSpPr txBox="1"/>
      </xdr:nvSpPr>
      <xdr:spPr>
        <a:xfrm>
          <a:off x="1719795" y="1362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30442</xdr:rowOff>
    </xdr:from>
    <xdr:to>
      <xdr:col>6</xdr:col>
      <xdr:colOff>38100</xdr:colOff>
      <xdr:row>79</xdr:row>
      <xdr:rowOff>132042</xdr:rowOff>
    </xdr:to>
    <xdr:sp macro="" textlink="">
      <xdr:nvSpPr>
        <xdr:cNvPr id="203" name="楕円 202"/>
        <xdr:cNvSpPr/>
      </xdr:nvSpPr>
      <xdr:spPr>
        <a:xfrm>
          <a:off x="1079500" y="135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123169</xdr:rowOff>
    </xdr:from>
    <xdr:ext cx="599010" cy="259045"/>
    <xdr:sp macro="" textlink="">
      <xdr:nvSpPr>
        <xdr:cNvPr id="204" name="テキスト ボックス 203"/>
        <xdr:cNvSpPr txBox="1"/>
      </xdr:nvSpPr>
      <xdr:spPr>
        <a:xfrm>
          <a:off x="830795" y="1366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33263</xdr:rowOff>
    </xdr:from>
    <xdr:to>
      <xdr:col>24</xdr:col>
      <xdr:colOff>63500</xdr:colOff>
      <xdr:row>98</xdr:row>
      <xdr:rowOff>45814</xdr:rowOff>
    </xdr:to>
    <xdr:cxnSp macro="">
      <xdr:nvCxnSpPr>
        <xdr:cNvPr id="232" name="直線コネクタ 231"/>
        <xdr:cNvCxnSpPr/>
      </xdr:nvCxnSpPr>
      <xdr:spPr>
        <a:xfrm flipV="1">
          <a:off x="3797300" y="16835363"/>
          <a:ext cx="8382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45814</xdr:rowOff>
    </xdr:from>
    <xdr:to>
      <xdr:col>19</xdr:col>
      <xdr:colOff>177800</xdr:colOff>
      <xdr:row>98</xdr:row>
      <xdr:rowOff>55096</xdr:rowOff>
    </xdr:to>
    <xdr:cxnSp macro="">
      <xdr:nvCxnSpPr>
        <xdr:cNvPr id="235" name="直線コネクタ 234"/>
        <xdr:cNvCxnSpPr/>
      </xdr:nvCxnSpPr>
      <xdr:spPr>
        <a:xfrm flipV="1">
          <a:off x="2908300" y="1684791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55096</xdr:rowOff>
    </xdr:from>
    <xdr:to>
      <xdr:col>15</xdr:col>
      <xdr:colOff>50800</xdr:colOff>
      <xdr:row>98</xdr:row>
      <xdr:rowOff>78504</xdr:rowOff>
    </xdr:to>
    <xdr:cxnSp macro="">
      <xdr:nvCxnSpPr>
        <xdr:cNvPr id="238" name="直線コネクタ 237"/>
        <xdr:cNvCxnSpPr/>
      </xdr:nvCxnSpPr>
      <xdr:spPr>
        <a:xfrm flipV="1">
          <a:off x="2019300" y="16857196"/>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64239</xdr:rowOff>
    </xdr:from>
    <xdr:to>
      <xdr:col>10</xdr:col>
      <xdr:colOff>114300</xdr:colOff>
      <xdr:row>98</xdr:row>
      <xdr:rowOff>78504</xdr:rowOff>
    </xdr:to>
    <xdr:cxnSp macro="">
      <xdr:nvCxnSpPr>
        <xdr:cNvPr id="241" name="直線コネクタ 240"/>
        <xdr:cNvCxnSpPr/>
      </xdr:nvCxnSpPr>
      <xdr:spPr>
        <a:xfrm>
          <a:off x="1130300" y="16866339"/>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153913</xdr:rowOff>
    </xdr:from>
    <xdr:to>
      <xdr:col>24</xdr:col>
      <xdr:colOff>114300</xdr:colOff>
      <xdr:row>98</xdr:row>
      <xdr:rowOff>84063</xdr:rowOff>
    </xdr:to>
    <xdr:sp macro="" textlink="">
      <xdr:nvSpPr>
        <xdr:cNvPr id="251" name="楕円 250"/>
        <xdr:cNvSpPr/>
      </xdr:nvSpPr>
      <xdr:spPr>
        <a:xfrm>
          <a:off x="4584700" y="167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132340</xdr:rowOff>
    </xdr:from>
    <xdr:ext cx="534377" cy="259045"/>
    <xdr:sp macro="" textlink="">
      <xdr:nvSpPr>
        <xdr:cNvPr id="252" name="衛生費該当値テキスト"/>
        <xdr:cNvSpPr txBox="1"/>
      </xdr:nvSpPr>
      <xdr:spPr>
        <a:xfrm>
          <a:off x="4686300" y="167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166464</xdr:rowOff>
    </xdr:from>
    <xdr:to>
      <xdr:col>20</xdr:col>
      <xdr:colOff>38100</xdr:colOff>
      <xdr:row>98</xdr:row>
      <xdr:rowOff>96614</xdr:rowOff>
    </xdr:to>
    <xdr:sp macro="" textlink="">
      <xdr:nvSpPr>
        <xdr:cNvPr id="253" name="楕円 252"/>
        <xdr:cNvSpPr/>
      </xdr:nvSpPr>
      <xdr:spPr>
        <a:xfrm>
          <a:off x="3746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87741</xdr:rowOff>
    </xdr:from>
    <xdr:ext cx="534377" cy="259045"/>
    <xdr:sp macro="" textlink="">
      <xdr:nvSpPr>
        <xdr:cNvPr id="254" name="テキスト ボックス 253"/>
        <xdr:cNvSpPr txBox="1"/>
      </xdr:nvSpPr>
      <xdr:spPr>
        <a:xfrm>
          <a:off x="3530111" y="168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4296</xdr:rowOff>
    </xdr:from>
    <xdr:to>
      <xdr:col>15</xdr:col>
      <xdr:colOff>101600</xdr:colOff>
      <xdr:row>98</xdr:row>
      <xdr:rowOff>105896</xdr:rowOff>
    </xdr:to>
    <xdr:sp macro="" textlink="">
      <xdr:nvSpPr>
        <xdr:cNvPr id="255" name="楕円 254"/>
        <xdr:cNvSpPr/>
      </xdr:nvSpPr>
      <xdr:spPr>
        <a:xfrm>
          <a:off x="2857500" y="168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97023</xdr:rowOff>
    </xdr:from>
    <xdr:ext cx="534377" cy="259045"/>
    <xdr:sp macro="" textlink="">
      <xdr:nvSpPr>
        <xdr:cNvPr id="256" name="テキスト ボックス 255"/>
        <xdr:cNvSpPr txBox="1"/>
      </xdr:nvSpPr>
      <xdr:spPr>
        <a:xfrm>
          <a:off x="2641111" y="168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27704</xdr:rowOff>
    </xdr:from>
    <xdr:to>
      <xdr:col>10</xdr:col>
      <xdr:colOff>165100</xdr:colOff>
      <xdr:row>98</xdr:row>
      <xdr:rowOff>129304</xdr:rowOff>
    </xdr:to>
    <xdr:sp macro="" textlink="">
      <xdr:nvSpPr>
        <xdr:cNvPr id="257" name="楕円 256"/>
        <xdr:cNvSpPr/>
      </xdr:nvSpPr>
      <xdr:spPr>
        <a:xfrm>
          <a:off x="1968500" y="1682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120431</xdr:rowOff>
    </xdr:from>
    <xdr:ext cx="534377" cy="259045"/>
    <xdr:sp macro="" textlink="">
      <xdr:nvSpPr>
        <xdr:cNvPr id="258" name="テキスト ボックス 257"/>
        <xdr:cNvSpPr txBox="1"/>
      </xdr:nvSpPr>
      <xdr:spPr>
        <a:xfrm>
          <a:off x="1752111" y="1692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13439</xdr:rowOff>
    </xdr:from>
    <xdr:to>
      <xdr:col>6</xdr:col>
      <xdr:colOff>38100</xdr:colOff>
      <xdr:row>98</xdr:row>
      <xdr:rowOff>115039</xdr:rowOff>
    </xdr:to>
    <xdr:sp macro="" textlink="">
      <xdr:nvSpPr>
        <xdr:cNvPr id="259" name="楕円 258"/>
        <xdr:cNvSpPr/>
      </xdr:nvSpPr>
      <xdr:spPr>
        <a:xfrm>
          <a:off x="10795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106166</xdr:rowOff>
    </xdr:from>
    <xdr:ext cx="534377" cy="259045"/>
    <xdr:sp macro="" textlink="">
      <xdr:nvSpPr>
        <xdr:cNvPr id="260" name="テキスト ボックス 259"/>
        <xdr:cNvSpPr txBox="1"/>
      </xdr:nvSpPr>
      <xdr:spPr>
        <a:xfrm>
          <a:off x="863111" y="169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15799</xdr:rowOff>
    </xdr:from>
    <xdr:to>
      <xdr:col>55</xdr:col>
      <xdr:colOff>0</xdr:colOff>
      <xdr:row>38</xdr:row>
      <xdr:rowOff>51918</xdr:rowOff>
    </xdr:to>
    <xdr:cxnSp macro="">
      <xdr:nvCxnSpPr>
        <xdr:cNvPr id="287" name="直線コネクタ 286"/>
        <xdr:cNvCxnSpPr/>
      </xdr:nvCxnSpPr>
      <xdr:spPr>
        <a:xfrm flipV="1">
          <a:off x="9639300" y="6530899"/>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49632</xdr:rowOff>
    </xdr:from>
    <xdr:to>
      <xdr:col>50</xdr:col>
      <xdr:colOff>114300</xdr:colOff>
      <xdr:row>38</xdr:row>
      <xdr:rowOff>51918</xdr:rowOff>
    </xdr:to>
    <xdr:cxnSp macro="">
      <xdr:nvCxnSpPr>
        <xdr:cNvPr id="290" name="直線コネクタ 289"/>
        <xdr:cNvCxnSpPr/>
      </xdr:nvCxnSpPr>
      <xdr:spPr>
        <a:xfrm>
          <a:off x="8750300" y="65647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45059</xdr:rowOff>
    </xdr:from>
    <xdr:to>
      <xdr:col>45</xdr:col>
      <xdr:colOff>177800</xdr:colOff>
      <xdr:row>38</xdr:row>
      <xdr:rowOff>49632</xdr:rowOff>
    </xdr:to>
    <xdr:cxnSp macro="">
      <xdr:nvCxnSpPr>
        <xdr:cNvPr id="293" name="直線コネクタ 292"/>
        <xdr:cNvCxnSpPr/>
      </xdr:nvCxnSpPr>
      <xdr:spPr>
        <a:xfrm>
          <a:off x="7861300" y="656015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xdr:rowOff>
    </xdr:from>
    <xdr:to>
      <xdr:col>41</xdr:col>
      <xdr:colOff>50800</xdr:colOff>
      <xdr:row>38</xdr:row>
      <xdr:rowOff>45059</xdr:rowOff>
    </xdr:to>
    <xdr:cxnSp macro="">
      <xdr:nvCxnSpPr>
        <xdr:cNvPr id="296" name="直線コネクタ 295"/>
        <xdr:cNvCxnSpPr/>
      </xdr:nvCxnSpPr>
      <xdr:spPr>
        <a:xfrm>
          <a:off x="6972300" y="652724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136449</xdr:rowOff>
    </xdr:from>
    <xdr:to>
      <xdr:col>55</xdr:col>
      <xdr:colOff>50800</xdr:colOff>
      <xdr:row>38</xdr:row>
      <xdr:rowOff>66599</xdr:rowOff>
    </xdr:to>
    <xdr:sp macro="" textlink="">
      <xdr:nvSpPr>
        <xdr:cNvPr id="306" name="楕円 305"/>
        <xdr:cNvSpPr/>
      </xdr:nvSpPr>
      <xdr:spPr>
        <a:xfrm>
          <a:off x="104267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51376</xdr:rowOff>
    </xdr:from>
    <xdr:ext cx="378565" cy="259045"/>
    <xdr:sp macro="" textlink="">
      <xdr:nvSpPr>
        <xdr:cNvPr id="307" name="労働費該当値テキスト"/>
        <xdr:cNvSpPr txBox="1"/>
      </xdr:nvSpPr>
      <xdr:spPr>
        <a:xfrm>
          <a:off x="10528300" y="639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1118</xdr:rowOff>
    </xdr:from>
    <xdr:to>
      <xdr:col>50</xdr:col>
      <xdr:colOff>165100</xdr:colOff>
      <xdr:row>38</xdr:row>
      <xdr:rowOff>102718</xdr:rowOff>
    </xdr:to>
    <xdr:sp macro="" textlink="">
      <xdr:nvSpPr>
        <xdr:cNvPr id="308" name="楕円 307"/>
        <xdr:cNvSpPr/>
      </xdr:nvSpPr>
      <xdr:spPr>
        <a:xfrm>
          <a:off x="9588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93845</xdr:rowOff>
    </xdr:from>
    <xdr:ext cx="378565" cy="259045"/>
    <xdr:sp macro="" textlink="">
      <xdr:nvSpPr>
        <xdr:cNvPr id="309" name="テキスト ボックス 308"/>
        <xdr:cNvSpPr txBox="1"/>
      </xdr:nvSpPr>
      <xdr:spPr>
        <a:xfrm>
          <a:off x="9450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170282</xdr:rowOff>
    </xdr:from>
    <xdr:to>
      <xdr:col>46</xdr:col>
      <xdr:colOff>38100</xdr:colOff>
      <xdr:row>38</xdr:row>
      <xdr:rowOff>100432</xdr:rowOff>
    </xdr:to>
    <xdr:sp macro="" textlink="">
      <xdr:nvSpPr>
        <xdr:cNvPr id="310" name="楕円 309"/>
        <xdr:cNvSpPr/>
      </xdr:nvSpPr>
      <xdr:spPr>
        <a:xfrm>
          <a:off x="8699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91559</xdr:rowOff>
    </xdr:from>
    <xdr:ext cx="378565" cy="259045"/>
    <xdr:sp macro="" textlink="">
      <xdr:nvSpPr>
        <xdr:cNvPr id="311" name="テキスト ボックス 310"/>
        <xdr:cNvSpPr txBox="1"/>
      </xdr:nvSpPr>
      <xdr:spPr>
        <a:xfrm>
          <a:off x="8561017" y="66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165709</xdr:rowOff>
    </xdr:from>
    <xdr:to>
      <xdr:col>41</xdr:col>
      <xdr:colOff>101600</xdr:colOff>
      <xdr:row>38</xdr:row>
      <xdr:rowOff>95859</xdr:rowOff>
    </xdr:to>
    <xdr:sp macro="" textlink="">
      <xdr:nvSpPr>
        <xdr:cNvPr id="312" name="楕円 311"/>
        <xdr:cNvSpPr/>
      </xdr:nvSpPr>
      <xdr:spPr>
        <a:xfrm>
          <a:off x="7810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86986</xdr:rowOff>
    </xdr:from>
    <xdr:ext cx="378565" cy="259045"/>
    <xdr:sp macro="" textlink="">
      <xdr:nvSpPr>
        <xdr:cNvPr id="313" name="テキスト ボックス 312"/>
        <xdr:cNvSpPr txBox="1"/>
      </xdr:nvSpPr>
      <xdr:spPr>
        <a:xfrm>
          <a:off x="7672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132791</xdr:rowOff>
    </xdr:from>
    <xdr:to>
      <xdr:col>36</xdr:col>
      <xdr:colOff>165100</xdr:colOff>
      <xdr:row>38</xdr:row>
      <xdr:rowOff>62941</xdr:rowOff>
    </xdr:to>
    <xdr:sp macro="" textlink="">
      <xdr:nvSpPr>
        <xdr:cNvPr id="314" name="楕円 313"/>
        <xdr:cNvSpPr/>
      </xdr:nvSpPr>
      <xdr:spPr>
        <a:xfrm>
          <a:off x="6921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54068</xdr:rowOff>
    </xdr:from>
    <xdr:ext cx="378565" cy="259045"/>
    <xdr:sp macro="" textlink="">
      <xdr:nvSpPr>
        <xdr:cNvPr id="315" name="テキスト ボックス 314"/>
        <xdr:cNvSpPr txBox="1"/>
      </xdr:nvSpPr>
      <xdr:spPr>
        <a:xfrm>
          <a:off x="6783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122784</xdr:rowOff>
    </xdr:from>
    <xdr:to>
      <xdr:col>55</xdr:col>
      <xdr:colOff>0</xdr:colOff>
      <xdr:row>57</xdr:row>
      <xdr:rowOff>138443</xdr:rowOff>
    </xdr:to>
    <xdr:cxnSp macro="">
      <xdr:nvCxnSpPr>
        <xdr:cNvPr id="340" name="直線コネクタ 339"/>
        <xdr:cNvCxnSpPr/>
      </xdr:nvCxnSpPr>
      <xdr:spPr>
        <a:xfrm>
          <a:off x="9639300" y="9895434"/>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122784</xdr:rowOff>
    </xdr:from>
    <xdr:to>
      <xdr:col>50</xdr:col>
      <xdr:colOff>114300</xdr:colOff>
      <xdr:row>57</xdr:row>
      <xdr:rowOff>132728</xdr:rowOff>
    </xdr:to>
    <xdr:cxnSp macro="">
      <xdr:nvCxnSpPr>
        <xdr:cNvPr id="343" name="直線コネクタ 342"/>
        <xdr:cNvCxnSpPr/>
      </xdr:nvCxnSpPr>
      <xdr:spPr>
        <a:xfrm flipV="1">
          <a:off x="8750300" y="989543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132728</xdr:rowOff>
    </xdr:from>
    <xdr:to>
      <xdr:col>45</xdr:col>
      <xdr:colOff>177800</xdr:colOff>
      <xdr:row>57</xdr:row>
      <xdr:rowOff>138957</xdr:rowOff>
    </xdr:to>
    <xdr:cxnSp macro="">
      <xdr:nvCxnSpPr>
        <xdr:cNvPr id="346" name="直線コネクタ 345"/>
        <xdr:cNvCxnSpPr/>
      </xdr:nvCxnSpPr>
      <xdr:spPr>
        <a:xfrm flipV="1">
          <a:off x="7861300" y="9905378"/>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136214</xdr:rowOff>
    </xdr:from>
    <xdr:to>
      <xdr:col>41</xdr:col>
      <xdr:colOff>50800</xdr:colOff>
      <xdr:row>57</xdr:row>
      <xdr:rowOff>138957</xdr:rowOff>
    </xdr:to>
    <xdr:cxnSp macro="">
      <xdr:nvCxnSpPr>
        <xdr:cNvPr id="349" name="直線コネクタ 348"/>
        <xdr:cNvCxnSpPr/>
      </xdr:nvCxnSpPr>
      <xdr:spPr>
        <a:xfrm>
          <a:off x="6972300" y="99088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87643</xdr:rowOff>
    </xdr:from>
    <xdr:to>
      <xdr:col>55</xdr:col>
      <xdr:colOff>50800</xdr:colOff>
      <xdr:row>58</xdr:row>
      <xdr:rowOff>17793</xdr:rowOff>
    </xdr:to>
    <xdr:sp macro="" textlink="">
      <xdr:nvSpPr>
        <xdr:cNvPr id="359" name="楕円 358"/>
        <xdr:cNvSpPr/>
      </xdr:nvSpPr>
      <xdr:spPr>
        <a:xfrm>
          <a:off x="10426700" y="98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2570</xdr:rowOff>
    </xdr:from>
    <xdr:ext cx="469744" cy="259045"/>
    <xdr:sp macro="" textlink="">
      <xdr:nvSpPr>
        <xdr:cNvPr id="360" name="農林水産業費該当値テキスト"/>
        <xdr:cNvSpPr txBox="1"/>
      </xdr:nvSpPr>
      <xdr:spPr>
        <a:xfrm>
          <a:off x="10528300" y="977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71984</xdr:rowOff>
    </xdr:from>
    <xdr:to>
      <xdr:col>50</xdr:col>
      <xdr:colOff>165100</xdr:colOff>
      <xdr:row>58</xdr:row>
      <xdr:rowOff>2134</xdr:rowOff>
    </xdr:to>
    <xdr:sp macro="" textlink="">
      <xdr:nvSpPr>
        <xdr:cNvPr id="361" name="楕円 360"/>
        <xdr:cNvSpPr/>
      </xdr:nvSpPr>
      <xdr:spPr>
        <a:xfrm>
          <a:off x="9588500" y="98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164711</xdr:rowOff>
    </xdr:from>
    <xdr:ext cx="469744" cy="259045"/>
    <xdr:sp macro="" textlink="">
      <xdr:nvSpPr>
        <xdr:cNvPr id="362" name="テキスト ボックス 361"/>
        <xdr:cNvSpPr txBox="1"/>
      </xdr:nvSpPr>
      <xdr:spPr>
        <a:xfrm>
          <a:off x="9404428" y="993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81928</xdr:rowOff>
    </xdr:from>
    <xdr:to>
      <xdr:col>46</xdr:col>
      <xdr:colOff>38100</xdr:colOff>
      <xdr:row>58</xdr:row>
      <xdr:rowOff>12078</xdr:rowOff>
    </xdr:to>
    <xdr:sp macro="" textlink="">
      <xdr:nvSpPr>
        <xdr:cNvPr id="363" name="楕円 362"/>
        <xdr:cNvSpPr/>
      </xdr:nvSpPr>
      <xdr:spPr>
        <a:xfrm>
          <a:off x="8699500" y="98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3205</xdr:rowOff>
    </xdr:from>
    <xdr:ext cx="469744" cy="259045"/>
    <xdr:sp macro="" textlink="">
      <xdr:nvSpPr>
        <xdr:cNvPr id="364" name="テキスト ボックス 363"/>
        <xdr:cNvSpPr txBox="1"/>
      </xdr:nvSpPr>
      <xdr:spPr>
        <a:xfrm>
          <a:off x="8515428" y="99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88157</xdr:rowOff>
    </xdr:from>
    <xdr:to>
      <xdr:col>41</xdr:col>
      <xdr:colOff>101600</xdr:colOff>
      <xdr:row>58</xdr:row>
      <xdr:rowOff>18307</xdr:rowOff>
    </xdr:to>
    <xdr:sp macro="" textlink="">
      <xdr:nvSpPr>
        <xdr:cNvPr id="365" name="楕円 364"/>
        <xdr:cNvSpPr/>
      </xdr:nvSpPr>
      <xdr:spPr>
        <a:xfrm>
          <a:off x="7810500" y="98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9434</xdr:rowOff>
    </xdr:from>
    <xdr:ext cx="469744" cy="259045"/>
    <xdr:sp macro="" textlink="">
      <xdr:nvSpPr>
        <xdr:cNvPr id="366" name="テキスト ボックス 365"/>
        <xdr:cNvSpPr txBox="1"/>
      </xdr:nvSpPr>
      <xdr:spPr>
        <a:xfrm>
          <a:off x="7626428" y="99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85414</xdr:rowOff>
    </xdr:from>
    <xdr:to>
      <xdr:col>36</xdr:col>
      <xdr:colOff>165100</xdr:colOff>
      <xdr:row>58</xdr:row>
      <xdr:rowOff>15564</xdr:rowOff>
    </xdr:to>
    <xdr:sp macro="" textlink="">
      <xdr:nvSpPr>
        <xdr:cNvPr id="367" name="楕円 366"/>
        <xdr:cNvSpPr/>
      </xdr:nvSpPr>
      <xdr:spPr>
        <a:xfrm>
          <a:off x="6921500" y="9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6691</xdr:rowOff>
    </xdr:from>
    <xdr:ext cx="469744" cy="259045"/>
    <xdr:sp macro="" textlink="">
      <xdr:nvSpPr>
        <xdr:cNvPr id="368" name="テキスト ボックス 367"/>
        <xdr:cNvSpPr txBox="1"/>
      </xdr:nvSpPr>
      <xdr:spPr>
        <a:xfrm>
          <a:off x="6737428" y="99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29189</xdr:rowOff>
    </xdr:from>
    <xdr:to>
      <xdr:col>55</xdr:col>
      <xdr:colOff>0</xdr:colOff>
      <xdr:row>79</xdr:row>
      <xdr:rowOff>52423</xdr:rowOff>
    </xdr:to>
    <xdr:cxnSp macro="">
      <xdr:nvCxnSpPr>
        <xdr:cNvPr id="399" name="直線コネクタ 398"/>
        <xdr:cNvCxnSpPr/>
      </xdr:nvCxnSpPr>
      <xdr:spPr>
        <a:xfrm flipV="1">
          <a:off x="9639300" y="13573739"/>
          <a:ext cx="8382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52423</xdr:rowOff>
    </xdr:from>
    <xdr:to>
      <xdr:col>50</xdr:col>
      <xdr:colOff>114300</xdr:colOff>
      <xdr:row>79</xdr:row>
      <xdr:rowOff>66353</xdr:rowOff>
    </xdr:to>
    <xdr:cxnSp macro="">
      <xdr:nvCxnSpPr>
        <xdr:cNvPr id="402" name="直線コネクタ 401"/>
        <xdr:cNvCxnSpPr/>
      </xdr:nvCxnSpPr>
      <xdr:spPr>
        <a:xfrm flipV="1">
          <a:off x="8750300" y="13596973"/>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66353</xdr:rowOff>
    </xdr:from>
    <xdr:to>
      <xdr:col>45</xdr:col>
      <xdr:colOff>177800</xdr:colOff>
      <xdr:row>79</xdr:row>
      <xdr:rowOff>81685</xdr:rowOff>
    </xdr:to>
    <xdr:cxnSp macro="">
      <xdr:nvCxnSpPr>
        <xdr:cNvPr id="405" name="直線コネクタ 404"/>
        <xdr:cNvCxnSpPr/>
      </xdr:nvCxnSpPr>
      <xdr:spPr>
        <a:xfrm flipV="1">
          <a:off x="7861300" y="13610903"/>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79039</xdr:rowOff>
    </xdr:from>
    <xdr:to>
      <xdr:col>41</xdr:col>
      <xdr:colOff>50800</xdr:colOff>
      <xdr:row>79</xdr:row>
      <xdr:rowOff>81685</xdr:rowOff>
    </xdr:to>
    <xdr:cxnSp macro="">
      <xdr:nvCxnSpPr>
        <xdr:cNvPr id="408" name="直線コネクタ 407"/>
        <xdr:cNvCxnSpPr/>
      </xdr:nvCxnSpPr>
      <xdr:spPr>
        <a:xfrm>
          <a:off x="6972300" y="13623589"/>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149839</xdr:rowOff>
    </xdr:from>
    <xdr:to>
      <xdr:col>55</xdr:col>
      <xdr:colOff>50800</xdr:colOff>
      <xdr:row>79</xdr:row>
      <xdr:rowOff>79989</xdr:rowOff>
    </xdr:to>
    <xdr:sp macro="" textlink="">
      <xdr:nvSpPr>
        <xdr:cNvPr id="418" name="楕円 417"/>
        <xdr:cNvSpPr/>
      </xdr:nvSpPr>
      <xdr:spPr>
        <a:xfrm>
          <a:off x="10426700" y="13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64766</xdr:rowOff>
    </xdr:from>
    <xdr:ext cx="469744" cy="259045"/>
    <xdr:sp macro="" textlink="">
      <xdr:nvSpPr>
        <xdr:cNvPr id="419" name="商工費該当値テキスト"/>
        <xdr:cNvSpPr txBox="1"/>
      </xdr:nvSpPr>
      <xdr:spPr>
        <a:xfrm>
          <a:off x="10528300" y="134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1623</xdr:rowOff>
    </xdr:from>
    <xdr:to>
      <xdr:col>50</xdr:col>
      <xdr:colOff>165100</xdr:colOff>
      <xdr:row>79</xdr:row>
      <xdr:rowOff>103223</xdr:rowOff>
    </xdr:to>
    <xdr:sp macro="" textlink="">
      <xdr:nvSpPr>
        <xdr:cNvPr id="420" name="楕円 419"/>
        <xdr:cNvSpPr/>
      </xdr:nvSpPr>
      <xdr:spPr>
        <a:xfrm>
          <a:off x="9588500" y="13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94350</xdr:rowOff>
    </xdr:from>
    <xdr:ext cx="469744" cy="259045"/>
    <xdr:sp macro="" textlink="">
      <xdr:nvSpPr>
        <xdr:cNvPr id="421" name="テキスト ボックス 420"/>
        <xdr:cNvSpPr txBox="1"/>
      </xdr:nvSpPr>
      <xdr:spPr>
        <a:xfrm>
          <a:off x="9404428" y="1363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15553</xdr:rowOff>
    </xdr:from>
    <xdr:to>
      <xdr:col>46</xdr:col>
      <xdr:colOff>38100</xdr:colOff>
      <xdr:row>79</xdr:row>
      <xdr:rowOff>117153</xdr:rowOff>
    </xdr:to>
    <xdr:sp macro="" textlink="">
      <xdr:nvSpPr>
        <xdr:cNvPr id="422" name="楕円 421"/>
        <xdr:cNvSpPr/>
      </xdr:nvSpPr>
      <xdr:spPr>
        <a:xfrm>
          <a:off x="8699500" y="1356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108280</xdr:rowOff>
    </xdr:from>
    <xdr:ext cx="469744" cy="259045"/>
    <xdr:sp macro="" textlink="">
      <xdr:nvSpPr>
        <xdr:cNvPr id="423" name="テキスト ボックス 422"/>
        <xdr:cNvSpPr txBox="1"/>
      </xdr:nvSpPr>
      <xdr:spPr>
        <a:xfrm>
          <a:off x="8515428" y="136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30885</xdr:rowOff>
    </xdr:from>
    <xdr:to>
      <xdr:col>41</xdr:col>
      <xdr:colOff>101600</xdr:colOff>
      <xdr:row>79</xdr:row>
      <xdr:rowOff>132485</xdr:rowOff>
    </xdr:to>
    <xdr:sp macro="" textlink="">
      <xdr:nvSpPr>
        <xdr:cNvPr id="424" name="楕円 423"/>
        <xdr:cNvSpPr/>
      </xdr:nvSpPr>
      <xdr:spPr>
        <a:xfrm>
          <a:off x="7810500" y="135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123612</xdr:rowOff>
    </xdr:from>
    <xdr:ext cx="469744" cy="259045"/>
    <xdr:sp macro="" textlink="">
      <xdr:nvSpPr>
        <xdr:cNvPr id="425" name="テキスト ボックス 424"/>
        <xdr:cNvSpPr txBox="1"/>
      </xdr:nvSpPr>
      <xdr:spPr>
        <a:xfrm>
          <a:off x="7626428" y="136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28239</xdr:rowOff>
    </xdr:from>
    <xdr:to>
      <xdr:col>36</xdr:col>
      <xdr:colOff>165100</xdr:colOff>
      <xdr:row>79</xdr:row>
      <xdr:rowOff>129839</xdr:rowOff>
    </xdr:to>
    <xdr:sp macro="" textlink="">
      <xdr:nvSpPr>
        <xdr:cNvPr id="426" name="楕円 425"/>
        <xdr:cNvSpPr/>
      </xdr:nvSpPr>
      <xdr:spPr>
        <a:xfrm>
          <a:off x="6921500" y="135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120966</xdr:rowOff>
    </xdr:from>
    <xdr:ext cx="469744" cy="259045"/>
    <xdr:sp macro="" textlink="">
      <xdr:nvSpPr>
        <xdr:cNvPr id="427" name="テキスト ボックス 426"/>
        <xdr:cNvSpPr txBox="1"/>
      </xdr:nvSpPr>
      <xdr:spPr>
        <a:xfrm>
          <a:off x="6737428" y="1366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10655</xdr:rowOff>
    </xdr:from>
    <xdr:to>
      <xdr:col>55</xdr:col>
      <xdr:colOff>0</xdr:colOff>
      <xdr:row>98</xdr:row>
      <xdr:rowOff>40351</xdr:rowOff>
    </xdr:to>
    <xdr:cxnSp macro="">
      <xdr:nvCxnSpPr>
        <xdr:cNvPr id="456" name="直線コネクタ 455"/>
        <xdr:cNvCxnSpPr/>
      </xdr:nvCxnSpPr>
      <xdr:spPr>
        <a:xfrm flipV="1">
          <a:off x="9639300" y="16812755"/>
          <a:ext cx="8382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40351</xdr:rowOff>
    </xdr:from>
    <xdr:to>
      <xdr:col>50</xdr:col>
      <xdr:colOff>114300</xdr:colOff>
      <xdr:row>98</xdr:row>
      <xdr:rowOff>46546</xdr:rowOff>
    </xdr:to>
    <xdr:cxnSp macro="">
      <xdr:nvCxnSpPr>
        <xdr:cNvPr id="459" name="直線コネクタ 458"/>
        <xdr:cNvCxnSpPr/>
      </xdr:nvCxnSpPr>
      <xdr:spPr>
        <a:xfrm flipV="1">
          <a:off x="8750300" y="1684245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37379</xdr:rowOff>
    </xdr:from>
    <xdr:to>
      <xdr:col>45</xdr:col>
      <xdr:colOff>177800</xdr:colOff>
      <xdr:row>98</xdr:row>
      <xdr:rowOff>46546</xdr:rowOff>
    </xdr:to>
    <xdr:cxnSp macro="">
      <xdr:nvCxnSpPr>
        <xdr:cNvPr id="462" name="直線コネクタ 461"/>
        <xdr:cNvCxnSpPr/>
      </xdr:nvCxnSpPr>
      <xdr:spPr>
        <a:xfrm>
          <a:off x="7861300" y="16839479"/>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35330</xdr:rowOff>
    </xdr:from>
    <xdr:to>
      <xdr:col>41</xdr:col>
      <xdr:colOff>50800</xdr:colOff>
      <xdr:row>98</xdr:row>
      <xdr:rowOff>37379</xdr:rowOff>
    </xdr:to>
    <xdr:cxnSp macro="">
      <xdr:nvCxnSpPr>
        <xdr:cNvPr id="465" name="直線コネクタ 464"/>
        <xdr:cNvCxnSpPr/>
      </xdr:nvCxnSpPr>
      <xdr:spPr>
        <a:xfrm>
          <a:off x="6972300" y="16837430"/>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131305</xdr:rowOff>
    </xdr:from>
    <xdr:to>
      <xdr:col>55</xdr:col>
      <xdr:colOff>50800</xdr:colOff>
      <xdr:row>98</xdr:row>
      <xdr:rowOff>61455</xdr:rowOff>
    </xdr:to>
    <xdr:sp macro="" textlink="">
      <xdr:nvSpPr>
        <xdr:cNvPr id="475" name="楕円 474"/>
        <xdr:cNvSpPr/>
      </xdr:nvSpPr>
      <xdr:spPr>
        <a:xfrm>
          <a:off x="10426700" y="167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46232</xdr:rowOff>
    </xdr:from>
    <xdr:ext cx="534377" cy="259045"/>
    <xdr:sp macro="" textlink="">
      <xdr:nvSpPr>
        <xdr:cNvPr id="476" name="土木費該当値テキスト"/>
        <xdr:cNvSpPr txBox="1"/>
      </xdr:nvSpPr>
      <xdr:spPr>
        <a:xfrm>
          <a:off x="10528300" y="166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161001</xdr:rowOff>
    </xdr:from>
    <xdr:to>
      <xdr:col>50</xdr:col>
      <xdr:colOff>165100</xdr:colOff>
      <xdr:row>98</xdr:row>
      <xdr:rowOff>91151</xdr:rowOff>
    </xdr:to>
    <xdr:sp macro="" textlink="">
      <xdr:nvSpPr>
        <xdr:cNvPr id="477" name="楕円 476"/>
        <xdr:cNvSpPr/>
      </xdr:nvSpPr>
      <xdr:spPr>
        <a:xfrm>
          <a:off x="9588500" y="167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82278</xdr:rowOff>
    </xdr:from>
    <xdr:ext cx="534377" cy="259045"/>
    <xdr:sp macro="" textlink="">
      <xdr:nvSpPr>
        <xdr:cNvPr id="478" name="テキスト ボックス 477"/>
        <xdr:cNvSpPr txBox="1"/>
      </xdr:nvSpPr>
      <xdr:spPr>
        <a:xfrm>
          <a:off x="9372111" y="168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167196</xdr:rowOff>
    </xdr:from>
    <xdr:to>
      <xdr:col>46</xdr:col>
      <xdr:colOff>38100</xdr:colOff>
      <xdr:row>98</xdr:row>
      <xdr:rowOff>97346</xdr:rowOff>
    </xdr:to>
    <xdr:sp macro="" textlink="">
      <xdr:nvSpPr>
        <xdr:cNvPr id="479" name="楕円 478"/>
        <xdr:cNvSpPr/>
      </xdr:nvSpPr>
      <xdr:spPr>
        <a:xfrm>
          <a:off x="86995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88473</xdr:rowOff>
    </xdr:from>
    <xdr:ext cx="534377" cy="259045"/>
    <xdr:sp macro="" textlink="">
      <xdr:nvSpPr>
        <xdr:cNvPr id="480" name="テキスト ボックス 479"/>
        <xdr:cNvSpPr txBox="1"/>
      </xdr:nvSpPr>
      <xdr:spPr>
        <a:xfrm>
          <a:off x="8483111" y="168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158029</xdr:rowOff>
    </xdr:from>
    <xdr:to>
      <xdr:col>41</xdr:col>
      <xdr:colOff>101600</xdr:colOff>
      <xdr:row>98</xdr:row>
      <xdr:rowOff>88179</xdr:rowOff>
    </xdr:to>
    <xdr:sp macro="" textlink="">
      <xdr:nvSpPr>
        <xdr:cNvPr id="481" name="楕円 480"/>
        <xdr:cNvSpPr/>
      </xdr:nvSpPr>
      <xdr:spPr>
        <a:xfrm>
          <a:off x="7810500" y="167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79306</xdr:rowOff>
    </xdr:from>
    <xdr:ext cx="534377" cy="259045"/>
    <xdr:sp macro="" textlink="">
      <xdr:nvSpPr>
        <xdr:cNvPr id="482" name="テキスト ボックス 481"/>
        <xdr:cNvSpPr txBox="1"/>
      </xdr:nvSpPr>
      <xdr:spPr>
        <a:xfrm>
          <a:off x="7594111" y="168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155980</xdr:rowOff>
    </xdr:from>
    <xdr:to>
      <xdr:col>36</xdr:col>
      <xdr:colOff>165100</xdr:colOff>
      <xdr:row>98</xdr:row>
      <xdr:rowOff>86130</xdr:rowOff>
    </xdr:to>
    <xdr:sp macro="" textlink="">
      <xdr:nvSpPr>
        <xdr:cNvPr id="483" name="楕円 482"/>
        <xdr:cNvSpPr/>
      </xdr:nvSpPr>
      <xdr:spPr>
        <a:xfrm>
          <a:off x="6921500" y="167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77257</xdr:rowOff>
    </xdr:from>
    <xdr:ext cx="534377" cy="259045"/>
    <xdr:sp macro="" textlink="">
      <xdr:nvSpPr>
        <xdr:cNvPr id="484" name="テキスト ボックス 483"/>
        <xdr:cNvSpPr txBox="1"/>
      </xdr:nvSpPr>
      <xdr:spPr>
        <a:xfrm>
          <a:off x="6705111" y="168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96083</xdr:rowOff>
    </xdr:from>
    <xdr:to>
      <xdr:col>85</xdr:col>
      <xdr:colOff>127000</xdr:colOff>
      <xdr:row>36</xdr:row>
      <xdr:rowOff>118212</xdr:rowOff>
    </xdr:to>
    <xdr:cxnSp macro="">
      <xdr:nvCxnSpPr>
        <xdr:cNvPr id="512" name="直線コネクタ 511"/>
        <xdr:cNvCxnSpPr/>
      </xdr:nvCxnSpPr>
      <xdr:spPr>
        <a:xfrm flipV="1">
          <a:off x="15481300" y="6268283"/>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84927</xdr:rowOff>
    </xdr:from>
    <xdr:to>
      <xdr:col>81</xdr:col>
      <xdr:colOff>50800</xdr:colOff>
      <xdr:row>36</xdr:row>
      <xdr:rowOff>118212</xdr:rowOff>
    </xdr:to>
    <xdr:cxnSp macro="">
      <xdr:nvCxnSpPr>
        <xdr:cNvPr id="515" name="直線コネクタ 514"/>
        <xdr:cNvCxnSpPr/>
      </xdr:nvCxnSpPr>
      <xdr:spPr>
        <a:xfrm>
          <a:off x="14592300" y="6257127"/>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84927</xdr:rowOff>
    </xdr:from>
    <xdr:to>
      <xdr:col>76</xdr:col>
      <xdr:colOff>114300</xdr:colOff>
      <xdr:row>37</xdr:row>
      <xdr:rowOff>34818</xdr:rowOff>
    </xdr:to>
    <xdr:cxnSp macro="">
      <xdr:nvCxnSpPr>
        <xdr:cNvPr id="518" name="直線コネクタ 517"/>
        <xdr:cNvCxnSpPr/>
      </xdr:nvCxnSpPr>
      <xdr:spPr>
        <a:xfrm flipV="1">
          <a:off x="13703300" y="6257127"/>
          <a:ext cx="889000" cy="1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34818</xdr:rowOff>
    </xdr:from>
    <xdr:to>
      <xdr:col>71</xdr:col>
      <xdr:colOff>177800</xdr:colOff>
      <xdr:row>37</xdr:row>
      <xdr:rowOff>70937</xdr:rowOff>
    </xdr:to>
    <xdr:cxnSp macro="">
      <xdr:nvCxnSpPr>
        <xdr:cNvPr id="521" name="直線コネクタ 520"/>
        <xdr:cNvCxnSpPr/>
      </xdr:nvCxnSpPr>
      <xdr:spPr>
        <a:xfrm flipV="1">
          <a:off x="12814300" y="637846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45283</xdr:rowOff>
    </xdr:from>
    <xdr:to>
      <xdr:col>85</xdr:col>
      <xdr:colOff>177800</xdr:colOff>
      <xdr:row>36</xdr:row>
      <xdr:rowOff>146883</xdr:rowOff>
    </xdr:to>
    <xdr:sp macro="" textlink="">
      <xdr:nvSpPr>
        <xdr:cNvPr id="531" name="楕円 530"/>
        <xdr:cNvSpPr/>
      </xdr:nvSpPr>
      <xdr:spPr>
        <a:xfrm>
          <a:off x="16268700" y="62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23710</xdr:rowOff>
    </xdr:from>
    <xdr:ext cx="534377" cy="259045"/>
    <xdr:sp macro="" textlink="">
      <xdr:nvSpPr>
        <xdr:cNvPr id="532" name="消防費該当値テキスト"/>
        <xdr:cNvSpPr txBox="1"/>
      </xdr:nvSpPr>
      <xdr:spPr>
        <a:xfrm>
          <a:off x="16370300" y="61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67412</xdr:rowOff>
    </xdr:from>
    <xdr:to>
      <xdr:col>81</xdr:col>
      <xdr:colOff>101600</xdr:colOff>
      <xdr:row>36</xdr:row>
      <xdr:rowOff>169012</xdr:rowOff>
    </xdr:to>
    <xdr:sp macro="" textlink="">
      <xdr:nvSpPr>
        <xdr:cNvPr id="533" name="楕円 532"/>
        <xdr:cNvSpPr/>
      </xdr:nvSpPr>
      <xdr:spPr>
        <a:xfrm>
          <a:off x="15430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160139</xdr:rowOff>
    </xdr:from>
    <xdr:ext cx="534377" cy="259045"/>
    <xdr:sp macro="" textlink="">
      <xdr:nvSpPr>
        <xdr:cNvPr id="534" name="テキスト ボックス 533"/>
        <xdr:cNvSpPr txBox="1"/>
      </xdr:nvSpPr>
      <xdr:spPr>
        <a:xfrm>
          <a:off x="15214111" y="63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34127</xdr:rowOff>
    </xdr:from>
    <xdr:to>
      <xdr:col>76</xdr:col>
      <xdr:colOff>165100</xdr:colOff>
      <xdr:row>36</xdr:row>
      <xdr:rowOff>135727</xdr:rowOff>
    </xdr:to>
    <xdr:sp macro="" textlink="">
      <xdr:nvSpPr>
        <xdr:cNvPr id="535" name="楕円 534"/>
        <xdr:cNvSpPr/>
      </xdr:nvSpPr>
      <xdr:spPr>
        <a:xfrm>
          <a:off x="14541500" y="62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152254</xdr:rowOff>
    </xdr:from>
    <xdr:ext cx="534377" cy="259045"/>
    <xdr:sp macro="" textlink="">
      <xdr:nvSpPr>
        <xdr:cNvPr id="536" name="テキスト ボックス 535"/>
        <xdr:cNvSpPr txBox="1"/>
      </xdr:nvSpPr>
      <xdr:spPr>
        <a:xfrm>
          <a:off x="14325111" y="598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155468</xdr:rowOff>
    </xdr:from>
    <xdr:to>
      <xdr:col>72</xdr:col>
      <xdr:colOff>38100</xdr:colOff>
      <xdr:row>37</xdr:row>
      <xdr:rowOff>85618</xdr:rowOff>
    </xdr:to>
    <xdr:sp macro="" textlink="">
      <xdr:nvSpPr>
        <xdr:cNvPr id="537" name="楕円 536"/>
        <xdr:cNvSpPr/>
      </xdr:nvSpPr>
      <xdr:spPr>
        <a:xfrm>
          <a:off x="13652500" y="63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76745</xdr:rowOff>
    </xdr:from>
    <xdr:ext cx="534377" cy="259045"/>
    <xdr:sp macro="" textlink="">
      <xdr:nvSpPr>
        <xdr:cNvPr id="538" name="テキスト ボックス 537"/>
        <xdr:cNvSpPr txBox="1"/>
      </xdr:nvSpPr>
      <xdr:spPr>
        <a:xfrm>
          <a:off x="13436111" y="64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20137</xdr:rowOff>
    </xdr:from>
    <xdr:to>
      <xdr:col>67</xdr:col>
      <xdr:colOff>101600</xdr:colOff>
      <xdr:row>37</xdr:row>
      <xdr:rowOff>121737</xdr:rowOff>
    </xdr:to>
    <xdr:sp macro="" textlink="">
      <xdr:nvSpPr>
        <xdr:cNvPr id="539" name="楕円 538"/>
        <xdr:cNvSpPr/>
      </xdr:nvSpPr>
      <xdr:spPr>
        <a:xfrm>
          <a:off x="12763500" y="63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112864</xdr:rowOff>
    </xdr:from>
    <xdr:ext cx="534377" cy="259045"/>
    <xdr:sp macro="" textlink="">
      <xdr:nvSpPr>
        <xdr:cNvPr id="540" name="テキスト ボックス 539"/>
        <xdr:cNvSpPr txBox="1"/>
      </xdr:nvSpPr>
      <xdr:spPr>
        <a:xfrm>
          <a:off x="12547111" y="64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25949</xdr:rowOff>
    </xdr:from>
    <xdr:to>
      <xdr:col>85</xdr:col>
      <xdr:colOff>127000</xdr:colOff>
      <xdr:row>57</xdr:row>
      <xdr:rowOff>11707</xdr:rowOff>
    </xdr:to>
    <xdr:cxnSp macro="">
      <xdr:nvCxnSpPr>
        <xdr:cNvPr id="568" name="直線コネクタ 567"/>
        <xdr:cNvCxnSpPr/>
      </xdr:nvCxnSpPr>
      <xdr:spPr>
        <a:xfrm flipV="1">
          <a:off x="15481300" y="9627149"/>
          <a:ext cx="838200" cy="1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115354</xdr:rowOff>
    </xdr:from>
    <xdr:to>
      <xdr:col>81</xdr:col>
      <xdr:colOff>50800</xdr:colOff>
      <xdr:row>57</xdr:row>
      <xdr:rowOff>11707</xdr:rowOff>
    </xdr:to>
    <xdr:cxnSp macro="">
      <xdr:nvCxnSpPr>
        <xdr:cNvPr id="571" name="直線コネクタ 570"/>
        <xdr:cNvCxnSpPr/>
      </xdr:nvCxnSpPr>
      <xdr:spPr>
        <a:xfrm>
          <a:off x="14592300" y="9716554"/>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115354</xdr:rowOff>
    </xdr:from>
    <xdr:to>
      <xdr:col>76</xdr:col>
      <xdr:colOff>114300</xdr:colOff>
      <xdr:row>57</xdr:row>
      <xdr:rowOff>70091</xdr:rowOff>
    </xdr:to>
    <xdr:cxnSp macro="">
      <xdr:nvCxnSpPr>
        <xdr:cNvPr id="574" name="直線コネクタ 573"/>
        <xdr:cNvCxnSpPr/>
      </xdr:nvCxnSpPr>
      <xdr:spPr>
        <a:xfrm flipV="1">
          <a:off x="13703300" y="9716554"/>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70091</xdr:rowOff>
    </xdr:from>
    <xdr:to>
      <xdr:col>71</xdr:col>
      <xdr:colOff>177800</xdr:colOff>
      <xdr:row>57</xdr:row>
      <xdr:rowOff>86642</xdr:rowOff>
    </xdr:to>
    <xdr:cxnSp macro="">
      <xdr:nvCxnSpPr>
        <xdr:cNvPr id="577" name="直線コネクタ 576"/>
        <xdr:cNvCxnSpPr/>
      </xdr:nvCxnSpPr>
      <xdr:spPr>
        <a:xfrm flipV="1">
          <a:off x="12814300" y="9842741"/>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146599</xdr:rowOff>
    </xdr:from>
    <xdr:to>
      <xdr:col>85</xdr:col>
      <xdr:colOff>177800</xdr:colOff>
      <xdr:row>56</xdr:row>
      <xdr:rowOff>76749</xdr:rowOff>
    </xdr:to>
    <xdr:sp macro="" textlink="">
      <xdr:nvSpPr>
        <xdr:cNvPr id="587" name="楕円 586"/>
        <xdr:cNvSpPr/>
      </xdr:nvSpPr>
      <xdr:spPr>
        <a:xfrm>
          <a:off x="16268700" y="95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125026</xdr:rowOff>
    </xdr:from>
    <xdr:ext cx="534377" cy="259045"/>
    <xdr:sp macro="" textlink="">
      <xdr:nvSpPr>
        <xdr:cNvPr id="588" name="教育費該当値テキスト"/>
        <xdr:cNvSpPr txBox="1"/>
      </xdr:nvSpPr>
      <xdr:spPr>
        <a:xfrm>
          <a:off x="16370300" y="955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132357</xdr:rowOff>
    </xdr:from>
    <xdr:to>
      <xdr:col>81</xdr:col>
      <xdr:colOff>101600</xdr:colOff>
      <xdr:row>57</xdr:row>
      <xdr:rowOff>62507</xdr:rowOff>
    </xdr:to>
    <xdr:sp macro="" textlink="">
      <xdr:nvSpPr>
        <xdr:cNvPr id="589" name="楕円 588"/>
        <xdr:cNvSpPr/>
      </xdr:nvSpPr>
      <xdr:spPr>
        <a:xfrm>
          <a:off x="15430500" y="97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53634</xdr:rowOff>
    </xdr:from>
    <xdr:ext cx="534377" cy="259045"/>
    <xdr:sp macro="" textlink="">
      <xdr:nvSpPr>
        <xdr:cNvPr id="590" name="テキスト ボックス 589"/>
        <xdr:cNvSpPr txBox="1"/>
      </xdr:nvSpPr>
      <xdr:spPr>
        <a:xfrm>
          <a:off x="15214111" y="9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64554</xdr:rowOff>
    </xdr:from>
    <xdr:to>
      <xdr:col>76</xdr:col>
      <xdr:colOff>165100</xdr:colOff>
      <xdr:row>56</xdr:row>
      <xdr:rowOff>166154</xdr:rowOff>
    </xdr:to>
    <xdr:sp macro="" textlink="">
      <xdr:nvSpPr>
        <xdr:cNvPr id="591" name="楕円 590"/>
        <xdr:cNvSpPr/>
      </xdr:nvSpPr>
      <xdr:spPr>
        <a:xfrm>
          <a:off x="14541500" y="9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157281</xdr:rowOff>
    </xdr:from>
    <xdr:ext cx="534377" cy="259045"/>
    <xdr:sp macro="" textlink="">
      <xdr:nvSpPr>
        <xdr:cNvPr id="592" name="テキスト ボックス 591"/>
        <xdr:cNvSpPr txBox="1"/>
      </xdr:nvSpPr>
      <xdr:spPr>
        <a:xfrm>
          <a:off x="14325111" y="97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19291</xdr:rowOff>
    </xdr:from>
    <xdr:to>
      <xdr:col>72</xdr:col>
      <xdr:colOff>38100</xdr:colOff>
      <xdr:row>57</xdr:row>
      <xdr:rowOff>120891</xdr:rowOff>
    </xdr:to>
    <xdr:sp macro="" textlink="">
      <xdr:nvSpPr>
        <xdr:cNvPr id="593" name="楕円 592"/>
        <xdr:cNvSpPr/>
      </xdr:nvSpPr>
      <xdr:spPr>
        <a:xfrm>
          <a:off x="13652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112018</xdr:rowOff>
    </xdr:from>
    <xdr:ext cx="534377" cy="259045"/>
    <xdr:sp macro="" textlink="">
      <xdr:nvSpPr>
        <xdr:cNvPr id="594" name="テキスト ボックス 593"/>
        <xdr:cNvSpPr txBox="1"/>
      </xdr:nvSpPr>
      <xdr:spPr>
        <a:xfrm>
          <a:off x="13436111" y="98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35842</xdr:rowOff>
    </xdr:from>
    <xdr:to>
      <xdr:col>67</xdr:col>
      <xdr:colOff>101600</xdr:colOff>
      <xdr:row>57</xdr:row>
      <xdr:rowOff>137442</xdr:rowOff>
    </xdr:to>
    <xdr:sp macro="" textlink="">
      <xdr:nvSpPr>
        <xdr:cNvPr id="595" name="楕円 594"/>
        <xdr:cNvSpPr/>
      </xdr:nvSpPr>
      <xdr:spPr>
        <a:xfrm>
          <a:off x="12763500" y="98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128569</xdr:rowOff>
    </xdr:from>
    <xdr:ext cx="534377" cy="259045"/>
    <xdr:sp macro="" textlink="">
      <xdr:nvSpPr>
        <xdr:cNvPr id="596" name="テキスト ボックス 595"/>
        <xdr:cNvSpPr txBox="1"/>
      </xdr:nvSpPr>
      <xdr:spPr>
        <a:xfrm>
          <a:off x="12547111" y="990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41935</xdr:rowOff>
    </xdr:from>
    <xdr:to>
      <xdr:col>85</xdr:col>
      <xdr:colOff>127000</xdr:colOff>
      <xdr:row>79</xdr:row>
      <xdr:rowOff>44450</xdr:rowOff>
    </xdr:to>
    <xdr:cxnSp macro="">
      <xdr:nvCxnSpPr>
        <xdr:cNvPr id="625" name="直線コネクタ 624"/>
        <xdr:cNvCxnSpPr/>
      </xdr:nvCxnSpPr>
      <xdr:spPr>
        <a:xfrm>
          <a:off x="15481300" y="1358648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24333</xdr:rowOff>
    </xdr:from>
    <xdr:to>
      <xdr:col>81</xdr:col>
      <xdr:colOff>50800</xdr:colOff>
      <xdr:row>79</xdr:row>
      <xdr:rowOff>41935</xdr:rowOff>
    </xdr:to>
    <xdr:cxnSp macro="">
      <xdr:nvCxnSpPr>
        <xdr:cNvPr id="628" name="直線コネクタ 627"/>
        <xdr:cNvCxnSpPr/>
      </xdr:nvCxnSpPr>
      <xdr:spPr>
        <a:xfrm>
          <a:off x="14592300" y="1356888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24333</xdr:rowOff>
    </xdr:from>
    <xdr:to>
      <xdr:col>76</xdr:col>
      <xdr:colOff>114300</xdr:colOff>
      <xdr:row>79</xdr:row>
      <xdr:rowOff>42698</xdr:rowOff>
    </xdr:to>
    <xdr:cxnSp macro="">
      <xdr:nvCxnSpPr>
        <xdr:cNvPr id="631" name="直線コネクタ 630"/>
        <xdr:cNvCxnSpPr/>
      </xdr:nvCxnSpPr>
      <xdr:spPr>
        <a:xfrm flipV="1">
          <a:off x="13703300" y="1356888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18695</xdr:rowOff>
    </xdr:from>
    <xdr:to>
      <xdr:col>71</xdr:col>
      <xdr:colOff>177800</xdr:colOff>
      <xdr:row>79</xdr:row>
      <xdr:rowOff>42698</xdr:rowOff>
    </xdr:to>
    <xdr:cxnSp macro="">
      <xdr:nvCxnSpPr>
        <xdr:cNvPr id="634" name="直線コネクタ 633"/>
        <xdr:cNvCxnSpPr/>
      </xdr:nvCxnSpPr>
      <xdr:spPr>
        <a:xfrm>
          <a:off x="12814300" y="1356324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162585</xdr:rowOff>
    </xdr:from>
    <xdr:to>
      <xdr:col>81</xdr:col>
      <xdr:colOff>101600</xdr:colOff>
      <xdr:row>79</xdr:row>
      <xdr:rowOff>92735</xdr:rowOff>
    </xdr:to>
    <xdr:sp macro="" textlink="">
      <xdr:nvSpPr>
        <xdr:cNvPr id="646" name="楕円 645"/>
        <xdr:cNvSpPr/>
      </xdr:nvSpPr>
      <xdr:spPr>
        <a:xfrm>
          <a:off x="15430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83862</xdr:rowOff>
    </xdr:from>
    <xdr:ext cx="313932" cy="259045"/>
    <xdr:sp macro="" textlink="">
      <xdr:nvSpPr>
        <xdr:cNvPr id="647" name="テキスト ボックス 646"/>
        <xdr:cNvSpPr txBox="1"/>
      </xdr:nvSpPr>
      <xdr:spPr>
        <a:xfrm>
          <a:off x="15324333" y="13628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144983</xdr:rowOff>
    </xdr:from>
    <xdr:to>
      <xdr:col>76</xdr:col>
      <xdr:colOff>165100</xdr:colOff>
      <xdr:row>79</xdr:row>
      <xdr:rowOff>75133</xdr:rowOff>
    </xdr:to>
    <xdr:sp macro="" textlink="">
      <xdr:nvSpPr>
        <xdr:cNvPr id="648" name="楕円 647"/>
        <xdr:cNvSpPr/>
      </xdr:nvSpPr>
      <xdr:spPr>
        <a:xfrm>
          <a:off x="14541500" y="135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66260</xdr:rowOff>
    </xdr:from>
    <xdr:ext cx="378565" cy="259045"/>
    <xdr:sp macro="" textlink="">
      <xdr:nvSpPr>
        <xdr:cNvPr id="649" name="テキスト ボックス 648"/>
        <xdr:cNvSpPr txBox="1"/>
      </xdr:nvSpPr>
      <xdr:spPr>
        <a:xfrm>
          <a:off x="14403017" y="1361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163348</xdr:rowOff>
    </xdr:from>
    <xdr:to>
      <xdr:col>72</xdr:col>
      <xdr:colOff>38100</xdr:colOff>
      <xdr:row>79</xdr:row>
      <xdr:rowOff>93498</xdr:rowOff>
    </xdr:to>
    <xdr:sp macro="" textlink="">
      <xdr:nvSpPr>
        <xdr:cNvPr id="650" name="楕円 649"/>
        <xdr:cNvSpPr/>
      </xdr:nvSpPr>
      <xdr:spPr>
        <a:xfrm>
          <a:off x="13652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84625</xdr:rowOff>
    </xdr:from>
    <xdr:ext cx="313932" cy="259045"/>
    <xdr:sp macro="" textlink="">
      <xdr:nvSpPr>
        <xdr:cNvPr id="651" name="テキスト ボックス 650"/>
        <xdr:cNvSpPr txBox="1"/>
      </xdr:nvSpPr>
      <xdr:spPr>
        <a:xfrm>
          <a:off x="13546333" y="13629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139345</xdr:rowOff>
    </xdr:from>
    <xdr:to>
      <xdr:col>67</xdr:col>
      <xdr:colOff>101600</xdr:colOff>
      <xdr:row>79</xdr:row>
      <xdr:rowOff>69495</xdr:rowOff>
    </xdr:to>
    <xdr:sp macro="" textlink="">
      <xdr:nvSpPr>
        <xdr:cNvPr id="652" name="楕円 651"/>
        <xdr:cNvSpPr/>
      </xdr:nvSpPr>
      <xdr:spPr>
        <a:xfrm>
          <a:off x="12763500" y="135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60622</xdr:rowOff>
    </xdr:from>
    <xdr:ext cx="378565" cy="259045"/>
    <xdr:sp macro="" textlink="">
      <xdr:nvSpPr>
        <xdr:cNvPr id="653" name="テキスト ボックス 652"/>
        <xdr:cNvSpPr txBox="1"/>
      </xdr:nvSpPr>
      <xdr:spPr>
        <a:xfrm>
          <a:off x="12625017" y="1360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128857</xdr:rowOff>
    </xdr:from>
    <xdr:to>
      <xdr:col>85</xdr:col>
      <xdr:colOff>127000</xdr:colOff>
      <xdr:row>97</xdr:row>
      <xdr:rowOff>5218</xdr:rowOff>
    </xdr:to>
    <xdr:cxnSp macro="">
      <xdr:nvCxnSpPr>
        <xdr:cNvPr id="685" name="直線コネクタ 684"/>
        <xdr:cNvCxnSpPr/>
      </xdr:nvCxnSpPr>
      <xdr:spPr>
        <a:xfrm flipV="1">
          <a:off x="15481300" y="16588057"/>
          <a:ext cx="8382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5218</xdr:rowOff>
    </xdr:from>
    <xdr:to>
      <xdr:col>81</xdr:col>
      <xdr:colOff>50800</xdr:colOff>
      <xdr:row>97</xdr:row>
      <xdr:rowOff>57730</xdr:rowOff>
    </xdr:to>
    <xdr:cxnSp macro="">
      <xdr:nvCxnSpPr>
        <xdr:cNvPr id="688" name="直線コネクタ 687"/>
        <xdr:cNvCxnSpPr/>
      </xdr:nvCxnSpPr>
      <xdr:spPr>
        <a:xfrm flipV="1">
          <a:off x="14592300" y="16635868"/>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57730</xdr:rowOff>
    </xdr:from>
    <xdr:to>
      <xdr:col>76</xdr:col>
      <xdr:colOff>114300</xdr:colOff>
      <xdr:row>97</xdr:row>
      <xdr:rowOff>86894</xdr:rowOff>
    </xdr:to>
    <xdr:cxnSp macro="">
      <xdr:nvCxnSpPr>
        <xdr:cNvPr id="691" name="直線コネクタ 690"/>
        <xdr:cNvCxnSpPr/>
      </xdr:nvCxnSpPr>
      <xdr:spPr>
        <a:xfrm flipV="1">
          <a:off x="13703300" y="16688380"/>
          <a:ext cx="889000" cy="2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86894</xdr:rowOff>
    </xdr:from>
    <xdr:to>
      <xdr:col>71</xdr:col>
      <xdr:colOff>177800</xdr:colOff>
      <xdr:row>97</xdr:row>
      <xdr:rowOff>123796</xdr:rowOff>
    </xdr:to>
    <xdr:cxnSp macro="">
      <xdr:nvCxnSpPr>
        <xdr:cNvPr id="694" name="直線コネクタ 693"/>
        <xdr:cNvCxnSpPr/>
      </xdr:nvCxnSpPr>
      <xdr:spPr>
        <a:xfrm flipV="1">
          <a:off x="12814300" y="16717544"/>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78057</xdr:rowOff>
    </xdr:from>
    <xdr:to>
      <xdr:col>85</xdr:col>
      <xdr:colOff>177800</xdr:colOff>
      <xdr:row>97</xdr:row>
      <xdr:rowOff>8207</xdr:rowOff>
    </xdr:to>
    <xdr:sp macro="" textlink="">
      <xdr:nvSpPr>
        <xdr:cNvPr id="704" name="楕円 703"/>
        <xdr:cNvSpPr/>
      </xdr:nvSpPr>
      <xdr:spPr>
        <a:xfrm>
          <a:off x="16268700" y="165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56484</xdr:rowOff>
    </xdr:from>
    <xdr:ext cx="534377" cy="259045"/>
    <xdr:sp macro="" textlink="">
      <xdr:nvSpPr>
        <xdr:cNvPr id="705" name="公債費該当値テキスト"/>
        <xdr:cNvSpPr txBox="1"/>
      </xdr:nvSpPr>
      <xdr:spPr>
        <a:xfrm>
          <a:off x="16370300" y="165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125868</xdr:rowOff>
    </xdr:from>
    <xdr:to>
      <xdr:col>81</xdr:col>
      <xdr:colOff>101600</xdr:colOff>
      <xdr:row>97</xdr:row>
      <xdr:rowOff>56018</xdr:rowOff>
    </xdr:to>
    <xdr:sp macro="" textlink="">
      <xdr:nvSpPr>
        <xdr:cNvPr id="706" name="楕円 705"/>
        <xdr:cNvSpPr/>
      </xdr:nvSpPr>
      <xdr:spPr>
        <a:xfrm>
          <a:off x="15430500" y="165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47145</xdr:rowOff>
    </xdr:from>
    <xdr:ext cx="534377" cy="259045"/>
    <xdr:sp macro="" textlink="">
      <xdr:nvSpPr>
        <xdr:cNvPr id="707" name="テキスト ボックス 706"/>
        <xdr:cNvSpPr txBox="1"/>
      </xdr:nvSpPr>
      <xdr:spPr>
        <a:xfrm>
          <a:off x="15214111" y="166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6930</xdr:rowOff>
    </xdr:from>
    <xdr:to>
      <xdr:col>76</xdr:col>
      <xdr:colOff>165100</xdr:colOff>
      <xdr:row>97</xdr:row>
      <xdr:rowOff>108530</xdr:rowOff>
    </xdr:to>
    <xdr:sp macro="" textlink="">
      <xdr:nvSpPr>
        <xdr:cNvPr id="708" name="楕円 707"/>
        <xdr:cNvSpPr/>
      </xdr:nvSpPr>
      <xdr:spPr>
        <a:xfrm>
          <a:off x="14541500" y="166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99657</xdr:rowOff>
    </xdr:from>
    <xdr:ext cx="534377" cy="259045"/>
    <xdr:sp macro="" textlink="">
      <xdr:nvSpPr>
        <xdr:cNvPr id="709" name="テキスト ボックス 708"/>
        <xdr:cNvSpPr txBox="1"/>
      </xdr:nvSpPr>
      <xdr:spPr>
        <a:xfrm>
          <a:off x="14325111" y="167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36094</xdr:rowOff>
    </xdr:from>
    <xdr:to>
      <xdr:col>72</xdr:col>
      <xdr:colOff>38100</xdr:colOff>
      <xdr:row>97</xdr:row>
      <xdr:rowOff>137694</xdr:rowOff>
    </xdr:to>
    <xdr:sp macro="" textlink="">
      <xdr:nvSpPr>
        <xdr:cNvPr id="710" name="楕円 709"/>
        <xdr:cNvSpPr/>
      </xdr:nvSpPr>
      <xdr:spPr>
        <a:xfrm>
          <a:off x="13652500" y="166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128821</xdr:rowOff>
    </xdr:from>
    <xdr:ext cx="534377" cy="259045"/>
    <xdr:sp macro="" textlink="">
      <xdr:nvSpPr>
        <xdr:cNvPr id="711" name="テキスト ボックス 710"/>
        <xdr:cNvSpPr txBox="1"/>
      </xdr:nvSpPr>
      <xdr:spPr>
        <a:xfrm>
          <a:off x="13436111" y="167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72996</xdr:rowOff>
    </xdr:from>
    <xdr:to>
      <xdr:col>67</xdr:col>
      <xdr:colOff>101600</xdr:colOff>
      <xdr:row>98</xdr:row>
      <xdr:rowOff>3146</xdr:rowOff>
    </xdr:to>
    <xdr:sp macro="" textlink="">
      <xdr:nvSpPr>
        <xdr:cNvPr id="712" name="楕円 711"/>
        <xdr:cNvSpPr/>
      </xdr:nvSpPr>
      <xdr:spPr>
        <a:xfrm>
          <a:off x="12763500" y="167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165723</xdr:rowOff>
    </xdr:from>
    <xdr:ext cx="534377" cy="259045"/>
    <xdr:sp macro="" textlink="">
      <xdr:nvSpPr>
        <xdr:cNvPr id="713" name="テキスト ボックス 712"/>
        <xdr:cNvSpPr txBox="1"/>
      </xdr:nvSpPr>
      <xdr:spPr>
        <a:xfrm>
          <a:off x="12547111" y="167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消防費を除き、各項目で全国平均、埼玉県平均、類似団体平均を下回っている。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127,321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介護保険特別会計繰出金の増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児童発達支援センター運営事業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皆</a:t>
          </a:r>
          <a:r>
            <a:rPr kumimoji="1" lang="ja-JP" altLang="ja-JP" sz="1100">
              <a:solidFill>
                <a:schemeClr val="dk1"/>
              </a:solidFill>
              <a:effectLst/>
              <a:latin typeface="+mn-lt"/>
              <a:ea typeface="+mn-ea"/>
              <a:cs typeface="+mn-cs"/>
            </a:rPr>
            <a:t>増等により、前年度対比</a:t>
          </a:r>
          <a:r>
            <a:rPr kumimoji="1" lang="en-US" altLang="ja-JP" sz="1100">
              <a:solidFill>
                <a:schemeClr val="dk1"/>
              </a:solidFill>
              <a:effectLst/>
              <a:latin typeface="+mn-lt"/>
              <a:ea typeface="+mn-ea"/>
              <a:cs typeface="+mn-cs"/>
            </a:rPr>
            <a:t>6,659</a:t>
          </a:r>
          <a:r>
            <a:rPr kumimoji="1" lang="ja-JP" altLang="ja-JP" sz="1100">
              <a:solidFill>
                <a:schemeClr val="dk1"/>
              </a:solidFill>
              <a:effectLst/>
              <a:latin typeface="+mn-lt"/>
              <a:ea typeface="+mn-ea"/>
              <a:cs typeface="+mn-cs"/>
            </a:rPr>
            <a:t>円の増となった。土木費は住民一人当たり</a:t>
          </a:r>
          <a:r>
            <a:rPr kumimoji="1" lang="en-US" altLang="ja-JP" sz="1100">
              <a:solidFill>
                <a:schemeClr val="dk1"/>
              </a:solidFill>
              <a:effectLst/>
              <a:latin typeface="+mn-lt"/>
              <a:ea typeface="+mn-ea"/>
              <a:cs typeface="+mn-cs"/>
            </a:rPr>
            <a:t>26,935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不老川緊急治水対策</a:t>
          </a:r>
          <a:r>
            <a:rPr kumimoji="1" lang="ja-JP" altLang="ja-JP" sz="1100">
              <a:solidFill>
                <a:schemeClr val="dk1"/>
              </a:solidFill>
              <a:effectLst/>
              <a:latin typeface="+mn-lt"/>
              <a:ea typeface="+mn-ea"/>
              <a:cs typeface="+mn-cs"/>
            </a:rPr>
            <a:t>事業や入間市駅北口土地区画整理事業繰出金の増等により、前年度対比</a:t>
          </a:r>
          <a:r>
            <a:rPr kumimoji="1" lang="en-US" altLang="ja-JP" sz="1100">
              <a:solidFill>
                <a:schemeClr val="dk1"/>
              </a:solidFill>
              <a:effectLst/>
              <a:latin typeface="+mn-lt"/>
              <a:ea typeface="+mn-ea"/>
              <a:cs typeface="+mn-cs"/>
            </a:rPr>
            <a:t>3,897</a:t>
          </a:r>
          <a:r>
            <a:rPr kumimoji="1" lang="ja-JP" altLang="en-US" sz="1100">
              <a:solidFill>
                <a:schemeClr val="dk1"/>
              </a:solidFill>
              <a:effectLst/>
              <a:latin typeface="+mn-lt"/>
              <a:ea typeface="+mn-ea"/>
              <a:cs typeface="+mn-cs"/>
            </a:rPr>
            <a:t>円の</a:t>
          </a:r>
          <a:r>
            <a:rPr kumimoji="1" lang="ja-JP" altLang="ja-JP" sz="1100">
              <a:solidFill>
                <a:schemeClr val="dk1"/>
              </a:solidFill>
              <a:effectLst/>
              <a:latin typeface="+mn-lt"/>
              <a:ea typeface="+mn-ea"/>
              <a:cs typeface="+mn-cs"/>
            </a:rPr>
            <a:t>増となった。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消防ポンプ自動車購入費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皆増</a:t>
          </a:r>
          <a:r>
            <a:rPr kumimoji="1" lang="ja-JP" altLang="ja-JP" sz="1100">
              <a:solidFill>
                <a:schemeClr val="dk1"/>
              </a:solidFill>
              <a:effectLst/>
              <a:latin typeface="+mn-lt"/>
              <a:ea typeface="+mn-ea"/>
              <a:cs typeface="+mn-cs"/>
            </a:rPr>
            <a:t>等により、前年度対比</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となり、類似団体平均を下回ったが、依然として県の平均値は上回っている。教育費は、住民一人当たり</a:t>
          </a:r>
          <a:r>
            <a:rPr kumimoji="1" lang="en-US" altLang="ja-JP" sz="1100">
              <a:solidFill>
                <a:schemeClr val="dk1"/>
              </a:solidFill>
              <a:effectLst/>
              <a:latin typeface="+mn-lt"/>
              <a:ea typeface="+mn-ea"/>
              <a:cs typeface="+mn-cs"/>
            </a:rPr>
            <a:t>39,976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小中学校へのタブレット端末導入に伴う情報機器整備事業の皆増</a:t>
          </a:r>
          <a:r>
            <a:rPr kumimoji="1" lang="ja-JP" altLang="ja-JP" sz="1100">
              <a:solidFill>
                <a:schemeClr val="dk1"/>
              </a:solidFill>
              <a:effectLst/>
              <a:latin typeface="+mn-lt"/>
              <a:ea typeface="+mn-ea"/>
              <a:cs typeface="+mn-cs"/>
            </a:rPr>
            <a:t>等により、前年度対比</a:t>
          </a:r>
          <a:r>
            <a:rPr kumimoji="1" lang="en-US" altLang="ja-JP" sz="1100">
              <a:solidFill>
                <a:schemeClr val="dk1"/>
              </a:solidFill>
              <a:effectLst/>
              <a:latin typeface="+mn-lt"/>
              <a:ea typeface="+mn-ea"/>
              <a:cs typeface="+mn-cs"/>
            </a:rPr>
            <a:t>6,877</a:t>
          </a:r>
          <a:r>
            <a:rPr kumimoji="1" lang="ja-JP" altLang="en-US" sz="1100">
              <a:solidFill>
                <a:schemeClr val="dk1"/>
              </a:solidFill>
              <a:effectLst/>
              <a:latin typeface="+mn-lt"/>
              <a:ea typeface="+mn-ea"/>
              <a:cs typeface="+mn-cs"/>
            </a:rPr>
            <a:t>円の増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24,832</a:t>
          </a:r>
          <a:r>
            <a:rPr kumimoji="1" lang="ja-JP" altLang="ja-JP" sz="1100">
              <a:solidFill>
                <a:schemeClr val="dk1"/>
              </a:solidFill>
              <a:effectLst/>
              <a:latin typeface="+mn-lt"/>
              <a:ea typeface="+mn-ea"/>
              <a:cs typeface="+mn-cs"/>
            </a:rPr>
            <a:t>円となっており、償還元金の増等により前年度対比</a:t>
          </a:r>
          <a:r>
            <a:rPr kumimoji="1" lang="en-US" altLang="ja-JP" sz="1100">
              <a:solidFill>
                <a:schemeClr val="dk1"/>
              </a:solidFill>
              <a:effectLst/>
              <a:latin typeface="+mn-lt"/>
              <a:ea typeface="+mn-ea"/>
              <a:cs typeface="+mn-cs"/>
            </a:rPr>
            <a:t>1,464</a:t>
          </a:r>
          <a:r>
            <a:rPr kumimoji="1" lang="ja-JP" altLang="ja-JP" sz="1100">
              <a:solidFill>
                <a:schemeClr val="dk1"/>
              </a:solidFill>
              <a:effectLst/>
              <a:latin typeface="+mn-lt"/>
              <a:ea typeface="+mn-ea"/>
              <a:cs typeface="+mn-cs"/>
            </a:rPr>
            <a:t>円の増となった。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財政調整基金残高については、最小限の取り崩しに努め、決算剰余金を中心に繰り戻しを行っているが、標準財政規模に対する割合は</a:t>
          </a:r>
          <a:r>
            <a:rPr kumimoji="1" lang="en-US" altLang="ja-JP" sz="1100">
              <a:solidFill>
                <a:schemeClr val="dk1"/>
              </a:solidFill>
              <a:effectLst/>
              <a:latin typeface="+mn-lt"/>
              <a:ea typeface="+mn-ea"/>
              <a:cs typeface="+mn-cs"/>
            </a:rPr>
            <a:t>8.22</a:t>
          </a:r>
          <a:r>
            <a:rPr kumimoji="1" lang="ja-JP" altLang="ja-JP" sz="1100">
              <a:solidFill>
                <a:schemeClr val="dk1"/>
              </a:solidFill>
              <a:effectLst/>
              <a:latin typeface="+mn-lt"/>
              <a:ea typeface="+mn-ea"/>
              <a:cs typeface="+mn-cs"/>
            </a:rPr>
            <a:t>％となり、目標としていた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％を達成することができなかった。一方、</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％が適当とされる実質収支額の標準財政規模に対する割合は</a:t>
          </a:r>
          <a:r>
            <a:rPr kumimoji="1" lang="en-US" altLang="ja-JP" sz="1100">
              <a:solidFill>
                <a:schemeClr val="dk1"/>
              </a:solidFill>
              <a:effectLst/>
              <a:latin typeface="+mn-lt"/>
              <a:ea typeface="+mn-ea"/>
              <a:cs typeface="+mn-cs"/>
            </a:rPr>
            <a:t>4.48</a:t>
          </a:r>
          <a:r>
            <a:rPr kumimoji="1" lang="ja-JP" altLang="ja-JP" sz="1100">
              <a:solidFill>
                <a:schemeClr val="dk1"/>
              </a:solidFill>
              <a:effectLst/>
              <a:latin typeface="+mn-lt"/>
              <a:ea typeface="+mn-ea"/>
              <a:cs typeface="+mn-cs"/>
            </a:rPr>
            <a:t>％であり、適正範囲内となった。翌年度の財政運営において弾力的な対応ができるよう、今後も適正範囲内の数値を目標に財政運営を行う。実質単年度収支は、平成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年連続で赤字であったが令和元年度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は黒字となった。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令和２年度は、連結する全ての会計で赤字は生じなかった。</a:t>
          </a:r>
        </a:p>
        <a:p>
          <a:r>
            <a:rPr kumimoji="1" lang="ja-JP" altLang="en-US" sz="1400">
              <a:latin typeface="ＭＳ ゴシック" pitchFamily="49" charset="-128"/>
              <a:ea typeface="ＭＳ ゴシック" pitchFamily="49" charset="-128"/>
            </a:rPr>
            <a:t>　国民健康保険特別会計</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及び水道事業会計</a:t>
          </a:r>
          <a:r>
            <a:rPr kumimoji="1" lang="ja-JP" altLang="en-US" sz="1400">
              <a:latin typeface="ＭＳ ゴシック" pitchFamily="49" charset="-128"/>
              <a:ea typeface="ＭＳ ゴシック" pitchFamily="49" charset="-128"/>
            </a:rPr>
            <a:t>では前年度と比較して黒字額が減少したが、一般会計、介護保険</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a:t>
          </a:r>
          <a:r>
            <a:rPr kumimoji="1" lang="ja-JP" altLang="en-US" sz="1400">
              <a:latin typeface="ＭＳ ゴシック" pitchFamily="49" charset="-128"/>
              <a:ea typeface="ＭＳ ゴシック" pitchFamily="49" charset="-128"/>
            </a:rPr>
            <a:t>及び下水道事業会計では黒字額が増加した。</a:t>
          </a:r>
        </a:p>
        <a:p>
          <a:r>
            <a:rPr kumimoji="1" lang="ja-JP" altLang="en-US" sz="1400">
              <a:latin typeface="ＭＳ ゴシック" pitchFamily="49" charset="-128"/>
              <a:ea typeface="ＭＳ ゴシック" pitchFamily="49" charset="-128"/>
            </a:rPr>
            <a:t>　黒字額は全体として増加し、比率は前年度と比較して２．８７ポイント上昇した。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25;&#30011;&#37096;/50&#36001;&#25919;&#35506;/100&#20104;&#31639;&#25285;&#24403;/&#9679;&#35519;&#26619;&#12418;&#12398;(&#20104;&#31639;&#25285;&#24403;)&#9679;/&#12304;&#24066;&#30010;&#26449;&#35506;&#12305;&#12363;&#12425;&#12398;&#35519;&#26619;&#12418;&#12398;/01%20&#36001;&#25919;&#25285;&#24403;&#12363;&#12425;/&#9733;&#36001;&#25919;&#29366;&#27841;&#36039;&#26009;&#38598;&#9733;/R2&#24180;&#24230;&#36001;&#25919;&#29366;&#27841;&#65288;R4&#24180;&#24230;&#20316;&#25104;&#65289;/&#20132;&#20184;&#31246;&#25285;&#24403;&#20998;/&#65288;&#20132;&#20184;&#31246;&#25285;&#24403;&#65289;&#12304;&#36001;&#25919;&#29366;&#27841;&#36039;&#26009;&#38598;&#12305;_112259_&#20837;&#38291;&#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cell r="BS7" t="str">
            <v>入間都市開発株式会社</v>
          </cell>
        </row>
        <row r="8">
          <cell r="B8" t="str">
            <v>武蔵藤沢駅周辺土地区画整理事業特別会計</v>
          </cell>
          <cell r="BS8" t="str">
            <v>入間市土地開発公社</v>
          </cell>
        </row>
        <row r="9">
          <cell r="B9" t="str">
            <v>入間市駅北口土地区画整理事業特別会計</v>
          </cell>
        </row>
        <row r="10">
          <cell r="B10" t="str">
            <v>扇台土地区画整理事業特別会計</v>
          </cell>
        </row>
        <row r="28">
          <cell r="B28" t="str">
            <v>国民健康保険特別会計</v>
          </cell>
        </row>
        <row r="29">
          <cell r="B29" t="str">
            <v>後期高齢者医療特別会計</v>
          </cell>
        </row>
        <row r="30">
          <cell r="B30" t="str">
            <v>介護保険特別会計</v>
          </cell>
        </row>
        <row r="31">
          <cell r="B31" t="str">
            <v>水道事業会計</v>
          </cell>
        </row>
        <row r="32">
          <cell r="B32" t="str">
            <v>下水道事業会計</v>
          </cell>
        </row>
        <row r="68">
          <cell r="B68" t="str">
            <v>入間西部衛生組合</v>
          </cell>
        </row>
        <row r="69">
          <cell r="B69" t="str">
            <v>埼玉西部消防組合</v>
          </cell>
        </row>
        <row r="70">
          <cell r="B70" t="str">
            <v>埼玉県後期高齢者医療広域連合</v>
          </cell>
        </row>
        <row r="71">
          <cell r="B71" t="str">
            <v>埼玉県後期高齢者医療広域連合</v>
          </cell>
        </row>
        <row r="72">
          <cell r="B72" t="str">
            <v>埼玉県市町村総合事務組合</v>
          </cell>
        </row>
        <row r="73">
          <cell r="B73" t="str">
            <v>埼玉県市町村総合事務組合</v>
          </cell>
        </row>
        <row r="74">
          <cell r="B74" t="str">
            <v>彩の国さいたま人づくり広域連合</v>
          </cell>
        </row>
        <row r="75">
          <cell r="B75" t="str">
            <v>埼玉県都市競艇組合</v>
          </cell>
        </row>
        <row r="76">
          <cell r="B76" t="str">
            <v>瑞穂斎場組合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0.36</v>
          </cell>
          <cell r="D27" t="e">
            <v>#N/A</v>
          </cell>
          <cell r="E27">
            <v>0.05</v>
          </cell>
          <cell r="F27" t="e">
            <v>#N/A</v>
          </cell>
          <cell r="G27">
            <v>0.04</v>
          </cell>
          <cell r="H27" t="e">
            <v>#N/A</v>
          </cell>
          <cell r="I27">
            <v>0</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0.02</v>
          </cell>
          <cell r="D29" t="e">
            <v>#N/A</v>
          </cell>
          <cell r="E29">
            <v>0.02</v>
          </cell>
          <cell r="F29" t="e">
            <v>#N/A</v>
          </cell>
          <cell r="G29">
            <v>0.03</v>
          </cell>
          <cell r="H29" t="e">
            <v>#N/A</v>
          </cell>
          <cell r="I29">
            <v>0.03</v>
          </cell>
          <cell r="J29" t="e">
            <v>#N/A</v>
          </cell>
          <cell r="K29">
            <v>0.03</v>
          </cell>
        </row>
        <row r="30">
          <cell r="A30" t="str">
            <v>扇台土地区画整理事業特別会計</v>
          </cell>
          <cell r="B30" t="e">
            <v>#N/A</v>
          </cell>
          <cell r="C30">
            <v>0.15</v>
          </cell>
          <cell r="D30" t="e">
            <v>#N/A</v>
          </cell>
          <cell r="E30">
            <v>0.24</v>
          </cell>
          <cell r="F30" t="e">
            <v>#N/A</v>
          </cell>
          <cell r="G30">
            <v>0.21</v>
          </cell>
          <cell r="H30" t="e">
            <v>#N/A</v>
          </cell>
          <cell r="I30">
            <v>0.11</v>
          </cell>
          <cell r="J30" t="e">
            <v>#N/A</v>
          </cell>
          <cell r="K30">
            <v>0.28000000000000003</v>
          </cell>
        </row>
        <row r="31">
          <cell r="A31" t="str">
            <v>入間市駅北口土地区画整理事業特別会計</v>
          </cell>
          <cell r="B31" t="e">
            <v>#N/A</v>
          </cell>
          <cell r="C31">
            <v>0.21</v>
          </cell>
          <cell r="D31" t="e">
            <v>#N/A</v>
          </cell>
          <cell r="E31">
            <v>0.51</v>
          </cell>
          <cell r="F31" t="e">
            <v>#N/A</v>
          </cell>
          <cell r="G31">
            <v>0.17</v>
          </cell>
          <cell r="H31" t="e">
            <v>#N/A</v>
          </cell>
          <cell r="I31">
            <v>0.24</v>
          </cell>
          <cell r="J31" t="e">
            <v>#N/A</v>
          </cell>
          <cell r="K31">
            <v>0.38</v>
          </cell>
        </row>
        <row r="32">
          <cell r="A32" t="str">
            <v>国民健康保険特別会計</v>
          </cell>
          <cell r="B32" t="e">
            <v>#N/A</v>
          </cell>
          <cell r="C32">
            <v>1.07</v>
          </cell>
          <cell r="D32" t="e">
            <v>#N/A</v>
          </cell>
          <cell r="E32">
            <v>3.15</v>
          </cell>
          <cell r="F32" t="e">
            <v>#N/A</v>
          </cell>
          <cell r="G32">
            <v>1.64</v>
          </cell>
          <cell r="H32" t="e">
            <v>#N/A</v>
          </cell>
          <cell r="I32">
            <v>0.8</v>
          </cell>
          <cell r="J32" t="e">
            <v>#N/A</v>
          </cell>
          <cell r="K32">
            <v>0.75</v>
          </cell>
        </row>
        <row r="33">
          <cell r="A33" t="str">
            <v>介護保険特別会計</v>
          </cell>
          <cell r="B33" t="e">
            <v>#N/A</v>
          </cell>
          <cell r="C33">
            <v>1.77</v>
          </cell>
          <cell r="D33" t="e">
            <v>#N/A</v>
          </cell>
          <cell r="E33">
            <v>0.97</v>
          </cell>
          <cell r="F33" t="e">
            <v>#N/A</v>
          </cell>
          <cell r="G33">
            <v>1.25</v>
          </cell>
          <cell r="H33" t="e">
            <v>#N/A</v>
          </cell>
          <cell r="I33">
            <v>1.1399999999999999</v>
          </cell>
          <cell r="J33" t="e">
            <v>#N/A</v>
          </cell>
          <cell r="K33">
            <v>3.28</v>
          </cell>
        </row>
        <row r="34">
          <cell r="A34" t="str">
            <v>一般会計</v>
          </cell>
          <cell r="B34" t="e">
            <v>#N/A</v>
          </cell>
          <cell r="C34">
            <v>2.99</v>
          </cell>
          <cell r="D34" t="e">
            <v>#N/A</v>
          </cell>
          <cell r="E34">
            <v>3.87</v>
          </cell>
          <cell r="F34" t="e">
            <v>#N/A</v>
          </cell>
          <cell r="G34">
            <v>2.69</v>
          </cell>
          <cell r="H34" t="e">
            <v>#N/A</v>
          </cell>
          <cell r="I34">
            <v>3.81</v>
          </cell>
          <cell r="J34" t="e">
            <v>#N/A</v>
          </cell>
          <cell r="K34">
            <v>4.4800000000000004</v>
          </cell>
        </row>
        <row r="35">
          <cell r="A35" t="str">
            <v>下水道事業会計</v>
          </cell>
          <cell r="B35" t="e">
            <v>#N/A</v>
          </cell>
          <cell r="C35">
            <v>1.52</v>
          </cell>
          <cell r="D35" t="e">
            <v>#N/A</v>
          </cell>
          <cell r="E35">
            <v>2.19</v>
          </cell>
          <cell r="F35" t="e">
            <v>#N/A</v>
          </cell>
          <cell r="G35">
            <v>2.67</v>
          </cell>
          <cell r="H35" t="e">
            <v>#N/A</v>
          </cell>
          <cell r="I35">
            <v>3.44</v>
          </cell>
          <cell r="J35" t="e">
            <v>#N/A</v>
          </cell>
          <cell r="K35">
            <v>4.55</v>
          </cell>
        </row>
        <row r="36">
          <cell r="A36" t="str">
            <v>水道事業会計</v>
          </cell>
          <cell r="B36" t="e">
            <v>#N/A</v>
          </cell>
          <cell r="C36">
            <v>14.4</v>
          </cell>
          <cell r="D36" t="e">
            <v>#N/A</v>
          </cell>
          <cell r="E36">
            <v>12.14</v>
          </cell>
          <cell r="F36" t="e">
            <v>#N/A</v>
          </cell>
          <cell r="G36">
            <v>12.43</v>
          </cell>
          <cell r="H36" t="e">
            <v>#N/A</v>
          </cell>
          <cell r="I36">
            <v>13.35</v>
          </cell>
          <cell r="J36" t="e">
            <v>#N/A</v>
          </cell>
          <cell r="K36">
            <v>12.04</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3448</v>
          </cell>
          <cell r="G42">
            <v>3430</v>
          </cell>
          <cell r="J42">
            <v>3432</v>
          </cell>
          <cell r="M42">
            <v>3401</v>
          </cell>
          <cell r="P42">
            <v>3287</v>
          </cell>
        </row>
        <row r="43">
          <cell r="A43" t="str">
            <v>一時借入金の利子</v>
          </cell>
          <cell r="B43" t="str">
            <v>-</v>
          </cell>
          <cell r="E43" t="str">
            <v>-</v>
          </cell>
          <cell r="H43" t="str">
            <v>-</v>
          </cell>
          <cell r="K43" t="str">
            <v>-</v>
          </cell>
          <cell r="N43" t="str">
            <v>-</v>
          </cell>
        </row>
        <row r="44">
          <cell r="A44" t="str">
            <v>債務負担行為に基づく支出額</v>
          </cell>
          <cell r="B44">
            <v>127</v>
          </cell>
          <cell r="E44">
            <v>6</v>
          </cell>
          <cell r="H44" t="str">
            <v>-</v>
          </cell>
          <cell r="K44" t="str">
            <v>-</v>
          </cell>
          <cell r="N44" t="str">
            <v>-</v>
          </cell>
        </row>
        <row r="45">
          <cell r="A45" t="str">
            <v>組合等が起こした地方債の元利償還金に対する負担金等</v>
          </cell>
          <cell r="B45">
            <v>115</v>
          </cell>
          <cell r="E45">
            <v>134</v>
          </cell>
          <cell r="H45">
            <v>149</v>
          </cell>
          <cell r="K45">
            <v>144</v>
          </cell>
          <cell r="N45">
            <v>145</v>
          </cell>
        </row>
        <row r="46">
          <cell r="A46" t="str">
            <v>公営企業債の元利償還金に対する繰入金</v>
          </cell>
          <cell r="B46">
            <v>434</v>
          </cell>
          <cell r="E46">
            <v>380</v>
          </cell>
          <cell r="H46">
            <v>353</v>
          </cell>
          <cell r="K46">
            <v>339</v>
          </cell>
          <cell r="N46">
            <v>330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2943</v>
          </cell>
          <cell r="E49">
            <v>3103</v>
          </cell>
          <cell r="H49">
            <v>3230</v>
          </cell>
          <cell r="K49">
            <v>3452</v>
          </cell>
          <cell r="N49">
            <v>3654</v>
          </cell>
        </row>
        <row r="50">
          <cell r="A50" t="str">
            <v>実質公債費比率の分子</v>
          </cell>
          <cell r="B50" t="e">
            <v>#N/A</v>
          </cell>
          <cell r="C50">
            <v>171</v>
          </cell>
          <cell r="D50" t="e">
            <v>#N/A</v>
          </cell>
          <cell r="E50" t="e">
            <v>#N/A</v>
          </cell>
          <cell r="F50">
            <v>193</v>
          </cell>
          <cell r="G50" t="e">
            <v>#N/A</v>
          </cell>
          <cell r="H50" t="e">
            <v>#N/A</v>
          </cell>
          <cell r="I50">
            <v>300</v>
          </cell>
          <cell r="J50" t="e">
            <v>#N/A</v>
          </cell>
          <cell r="K50" t="e">
            <v>#N/A</v>
          </cell>
          <cell r="L50">
            <v>534</v>
          </cell>
          <cell r="M50" t="e">
            <v>#N/A</v>
          </cell>
          <cell r="N50" t="e">
            <v>#N/A</v>
          </cell>
          <cell r="O50">
            <v>842</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28788</v>
          </cell>
          <cell r="G56">
            <v>28148</v>
          </cell>
          <cell r="J56">
            <v>27757</v>
          </cell>
          <cell r="M56">
            <v>27292</v>
          </cell>
          <cell r="P56">
            <v>26799</v>
          </cell>
        </row>
        <row r="57">
          <cell r="A57" t="str">
            <v>充当可能特定歳入</v>
          </cell>
          <cell r="D57">
            <v>6414</v>
          </cell>
          <cell r="G57">
            <v>6614</v>
          </cell>
          <cell r="J57">
            <v>6281</v>
          </cell>
          <cell r="M57">
            <v>5210</v>
          </cell>
          <cell r="P57">
            <v>4674</v>
          </cell>
        </row>
        <row r="58">
          <cell r="A58" t="str">
            <v>充当可能基金</v>
          </cell>
          <cell r="D58">
            <v>4559</v>
          </cell>
          <cell r="G58">
            <v>4569</v>
          </cell>
          <cell r="J58">
            <v>4916</v>
          </cell>
          <cell r="M58">
            <v>4698</v>
          </cell>
          <cell r="P58">
            <v>4772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10</v>
          </cell>
          <cell r="E61">
            <v>8</v>
          </cell>
          <cell r="H61">
            <v>12</v>
          </cell>
          <cell r="K61">
            <v>31</v>
          </cell>
          <cell r="N61">
            <v>14</v>
          </cell>
        </row>
        <row r="62">
          <cell r="A62" t="str">
            <v>退職手当負担見込額</v>
          </cell>
          <cell r="B62">
            <v>4460</v>
          </cell>
          <cell r="E62">
            <v>4332</v>
          </cell>
          <cell r="H62">
            <v>4379</v>
          </cell>
          <cell r="K62">
            <v>4027</v>
          </cell>
          <cell r="N62">
            <v>3458</v>
          </cell>
        </row>
        <row r="63">
          <cell r="A63" t="str">
            <v>組合等負担等見込額</v>
          </cell>
          <cell r="B63">
            <v>829</v>
          </cell>
          <cell r="E63">
            <v>733</v>
          </cell>
          <cell r="H63">
            <v>922</v>
          </cell>
          <cell r="K63">
            <v>1449</v>
          </cell>
          <cell r="N63">
            <v>1356</v>
          </cell>
        </row>
        <row r="64">
          <cell r="A64" t="str">
            <v>公営企業債等繰入見込額</v>
          </cell>
          <cell r="B64">
            <v>2958</v>
          </cell>
          <cell r="E64">
            <v>3104</v>
          </cell>
          <cell r="H64">
            <v>2712</v>
          </cell>
          <cell r="K64">
            <v>2412</v>
          </cell>
          <cell r="N64">
            <v>2285</v>
          </cell>
        </row>
        <row r="65">
          <cell r="A65" t="str">
            <v>債務負担行為に基づく支出予定額</v>
          </cell>
          <cell r="B65">
            <v>30</v>
          </cell>
          <cell r="E65" t="str">
            <v>-</v>
          </cell>
          <cell r="H65" t="str">
            <v>-</v>
          </cell>
          <cell r="K65" t="str">
            <v>-</v>
          </cell>
          <cell r="N65" t="str">
            <v>-</v>
          </cell>
        </row>
        <row r="66">
          <cell r="A66" t="str">
            <v>一般会計等に係る地方債の現在高</v>
          </cell>
          <cell r="B66">
            <v>32305</v>
          </cell>
          <cell r="E66">
            <v>32189</v>
          </cell>
          <cell r="H66">
            <v>32583</v>
          </cell>
          <cell r="K66">
            <v>31809</v>
          </cell>
          <cell r="N66">
            <v>31615</v>
          </cell>
        </row>
        <row r="67">
          <cell r="A67" t="str">
            <v>将来負担比率の分子</v>
          </cell>
          <cell r="B67" t="e">
            <v>#N/A</v>
          </cell>
          <cell r="C67">
            <v>832</v>
          </cell>
          <cell r="D67" t="e">
            <v>#N/A</v>
          </cell>
          <cell r="E67" t="e">
            <v>#N/A</v>
          </cell>
          <cell r="F67">
            <v>1034</v>
          </cell>
          <cell r="G67" t="e">
            <v>#N/A</v>
          </cell>
          <cell r="H67" t="e">
            <v>#N/A</v>
          </cell>
          <cell r="I67">
            <v>1655</v>
          </cell>
          <cell r="J67" t="e">
            <v>#N/A</v>
          </cell>
          <cell r="K67" t="e">
            <v>#N/A</v>
          </cell>
          <cell r="L67">
            <v>2527</v>
          </cell>
          <cell r="M67" t="e">
            <v>#N/A</v>
          </cell>
          <cell r="N67" t="e">
            <v>#N/A</v>
          </cell>
          <cell r="O67">
            <v>2482</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C13" sqref="AC13:AG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67</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68</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69</v>
      </c>
      <c r="C3" s="652"/>
      <c r="D3" s="652"/>
      <c r="E3" s="653"/>
      <c r="F3" s="653"/>
      <c r="G3" s="653"/>
      <c r="H3" s="653"/>
      <c r="I3" s="653"/>
      <c r="J3" s="653"/>
      <c r="K3" s="653"/>
      <c r="L3" s="653" t="s">
        <v>70</v>
      </c>
      <c r="M3" s="653"/>
      <c r="N3" s="653"/>
      <c r="O3" s="653"/>
      <c r="P3" s="653"/>
      <c r="Q3" s="653"/>
      <c r="R3" s="656"/>
      <c r="S3" s="656"/>
      <c r="T3" s="656"/>
      <c r="U3" s="656"/>
      <c r="V3" s="657"/>
      <c r="W3" s="547" t="s">
        <v>71</v>
      </c>
      <c r="X3" s="548"/>
      <c r="Y3" s="548"/>
      <c r="Z3" s="548"/>
      <c r="AA3" s="548"/>
      <c r="AB3" s="652"/>
      <c r="AC3" s="656" t="s">
        <v>72</v>
      </c>
      <c r="AD3" s="548"/>
      <c r="AE3" s="548"/>
      <c r="AF3" s="548"/>
      <c r="AG3" s="548"/>
      <c r="AH3" s="548"/>
      <c r="AI3" s="548"/>
      <c r="AJ3" s="548"/>
      <c r="AK3" s="548"/>
      <c r="AL3" s="618"/>
      <c r="AM3" s="547" t="s">
        <v>73</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74</v>
      </c>
      <c r="BO3" s="548"/>
      <c r="BP3" s="548"/>
      <c r="BQ3" s="548"/>
      <c r="BR3" s="548"/>
      <c r="BS3" s="548"/>
      <c r="BT3" s="548"/>
      <c r="BU3" s="618"/>
      <c r="BV3" s="547" t="s">
        <v>75</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76</v>
      </c>
      <c r="CU3" s="548"/>
      <c r="CV3" s="548"/>
      <c r="CW3" s="548"/>
      <c r="CX3" s="548"/>
      <c r="CY3" s="548"/>
      <c r="CZ3" s="548"/>
      <c r="DA3" s="618"/>
      <c r="DB3" s="547" t="s">
        <v>77</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464</v>
      </c>
      <c r="AZ4" s="461"/>
      <c r="BA4" s="461"/>
      <c r="BB4" s="461"/>
      <c r="BC4" s="461"/>
      <c r="BD4" s="461"/>
      <c r="BE4" s="461"/>
      <c r="BF4" s="461"/>
      <c r="BG4" s="461"/>
      <c r="BH4" s="461"/>
      <c r="BI4" s="461"/>
      <c r="BJ4" s="461"/>
      <c r="BK4" s="461"/>
      <c r="BL4" s="461"/>
      <c r="BM4" s="462"/>
      <c r="BN4" s="463">
        <v>60524149</v>
      </c>
      <c r="BO4" s="464"/>
      <c r="BP4" s="464"/>
      <c r="BQ4" s="464"/>
      <c r="BR4" s="464"/>
      <c r="BS4" s="464"/>
      <c r="BT4" s="464"/>
      <c r="BU4" s="465"/>
      <c r="BV4" s="463">
        <v>42258098</v>
      </c>
      <c r="BW4" s="464"/>
      <c r="BX4" s="464"/>
      <c r="BY4" s="464"/>
      <c r="BZ4" s="464"/>
      <c r="CA4" s="464"/>
      <c r="CB4" s="464"/>
      <c r="CC4" s="465"/>
      <c r="CD4" s="644" t="s">
        <v>78</v>
      </c>
      <c r="CE4" s="645"/>
      <c r="CF4" s="645"/>
      <c r="CG4" s="645"/>
      <c r="CH4" s="645"/>
      <c r="CI4" s="645"/>
      <c r="CJ4" s="645"/>
      <c r="CK4" s="645"/>
      <c r="CL4" s="645"/>
      <c r="CM4" s="645"/>
      <c r="CN4" s="645"/>
      <c r="CO4" s="645"/>
      <c r="CP4" s="645"/>
      <c r="CQ4" s="645"/>
      <c r="CR4" s="645"/>
      <c r="CS4" s="646"/>
      <c r="CT4" s="647">
        <v>4.5</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79</v>
      </c>
      <c r="AN5" s="442"/>
      <c r="AO5" s="442"/>
      <c r="AP5" s="442"/>
      <c r="AQ5" s="442"/>
      <c r="AR5" s="442"/>
      <c r="AS5" s="442"/>
      <c r="AT5" s="443"/>
      <c r="AU5" s="525" t="s">
        <v>465</v>
      </c>
      <c r="AV5" s="526"/>
      <c r="AW5" s="526"/>
      <c r="AX5" s="526"/>
      <c r="AY5" s="448" t="s">
        <v>466</v>
      </c>
      <c r="AZ5" s="449"/>
      <c r="BA5" s="449"/>
      <c r="BB5" s="449"/>
      <c r="BC5" s="449"/>
      <c r="BD5" s="449"/>
      <c r="BE5" s="449"/>
      <c r="BF5" s="449"/>
      <c r="BG5" s="449"/>
      <c r="BH5" s="449"/>
      <c r="BI5" s="449"/>
      <c r="BJ5" s="449"/>
      <c r="BK5" s="449"/>
      <c r="BL5" s="449"/>
      <c r="BM5" s="450"/>
      <c r="BN5" s="468">
        <v>59242326</v>
      </c>
      <c r="BO5" s="469"/>
      <c r="BP5" s="469"/>
      <c r="BQ5" s="469"/>
      <c r="BR5" s="469"/>
      <c r="BS5" s="469"/>
      <c r="BT5" s="469"/>
      <c r="BU5" s="470"/>
      <c r="BV5" s="468">
        <v>41061047</v>
      </c>
      <c r="BW5" s="469"/>
      <c r="BX5" s="469"/>
      <c r="BY5" s="469"/>
      <c r="BZ5" s="469"/>
      <c r="CA5" s="469"/>
      <c r="CB5" s="469"/>
      <c r="CC5" s="470"/>
      <c r="CD5" s="477" t="s">
        <v>80</v>
      </c>
      <c r="CE5" s="478"/>
      <c r="CF5" s="478"/>
      <c r="CG5" s="478"/>
      <c r="CH5" s="478"/>
      <c r="CI5" s="478"/>
      <c r="CJ5" s="478"/>
      <c r="CK5" s="478"/>
      <c r="CL5" s="478"/>
      <c r="CM5" s="478"/>
      <c r="CN5" s="478"/>
      <c r="CO5" s="478"/>
      <c r="CP5" s="478"/>
      <c r="CQ5" s="478"/>
      <c r="CR5" s="478"/>
      <c r="CS5" s="479"/>
      <c r="CT5" s="438">
        <v>97</v>
      </c>
      <c r="CU5" s="439"/>
      <c r="CV5" s="439"/>
      <c r="CW5" s="439"/>
      <c r="CX5" s="439"/>
      <c r="CY5" s="439"/>
      <c r="CZ5" s="439"/>
      <c r="DA5" s="440"/>
      <c r="DB5" s="438">
        <v>96.5</v>
      </c>
      <c r="DC5" s="439"/>
      <c r="DD5" s="439"/>
      <c r="DE5" s="439"/>
      <c r="DF5" s="439"/>
      <c r="DG5" s="439"/>
      <c r="DH5" s="439"/>
      <c r="DI5" s="440"/>
      <c r="DJ5" s="186"/>
      <c r="DK5" s="186"/>
      <c r="DL5" s="186"/>
      <c r="DM5" s="186"/>
      <c r="DN5" s="186"/>
      <c r="DO5" s="186"/>
    </row>
    <row r="6" spans="1:119" ht="18.75" customHeight="1" x14ac:dyDescent="0.15">
      <c r="A6" s="187"/>
      <c r="B6" s="624" t="s">
        <v>81</v>
      </c>
      <c r="C6" s="482"/>
      <c r="D6" s="482"/>
      <c r="E6" s="625"/>
      <c r="F6" s="625"/>
      <c r="G6" s="625"/>
      <c r="H6" s="625"/>
      <c r="I6" s="625"/>
      <c r="J6" s="625"/>
      <c r="K6" s="625"/>
      <c r="L6" s="625" t="s">
        <v>467</v>
      </c>
      <c r="M6" s="625"/>
      <c r="N6" s="625"/>
      <c r="O6" s="625"/>
      <c r="P6" s="625"/>
      <c r="Q6" s="625"/>
      <c r="R6" s="506"/>
      <c r="S6" s="506"/>
      <c r="T6" s="506"/>
      <c r="U6" s="506"/>
      <c r="V6" s="631"/>
      <c r="W6" s="559" t="s">
        <v>82</v>
      </c>
      <c r="X6" s="481"/>
      <c r="Y6" s="481"/>
      <c r="Z6" s="481"/>
      <c r="AA6" s="481"/>
      <c r="AB6" s="482"/>
      <c r="AC6" s="636" t="s">
        <v>468</v>
      </c>
      <c r="AD6" s="637"/>
      <c r="AE6" s="637"/>
      <c r="AF6" s="637"/>
      <c r="AG6" s="637"/>
      <c r="AH6" s="637"/>
      <c r="AI6" s="637"/>
      <c r="AJ6" s="637"/>
      <c r="AK6" s="637"/>
      <c r="AL6" s="638"/>
      <c r="AM6" s="537" t="s">
        <v>83</v>
      </c>
      <c r="AN6" s="442"/>
      <c r="AO6" s="442"/>
      <c r="AP6" s="442"/>
      <c r="AQ6" s="442"/>
      <c r="AR6" s="442"/>
      <c r="AS6" s="442"/>
      <c r="AT6" s="443"/>
      <c r="AU6" s="525" t="s">
        <v>465</v>
      </c>
      <c r="AV6" s="526"/>
      <c r="AW6" s="526"/>
      <c r="AX6" s="526"/>
      <c r="AY6" s="448" t="s">
        <v>469</v>
      </c>
      <c r="AZ6" s="449"/>
      <c r="BA6" s="449"/>
      <c r="BB6" s="449"/>
      <c r="BC6" s="449"/>
      <c r="BD6" s="449"/>
      <c r="BE6" s="449"/>
      <c r="BF6" s="449"/>
      <c r="BG6" s="449"/>
      <c r="BH6" s="449"/>
      <c r="BI6" s="449"/>
      <c r="BJ6" s="449"/>
      <c r="BK6" s="449"/>
      <c r="BL6" s="449"/>
      <c r="BM6" s="450"/>
      <c r="BN6" s="468">
        <v>1281823</v>
      </c>
      <c r="BO6" s="469"/>
      <c r="BP6" s="469"/>
      <c r="BQ6" s="469"/>
      <c r="BR6" s="469"/>
      <c r="BS6" s="469"/>
      <c r="BT6" s="469"/>
      <c r="BU6" s="470"/>
      <c r="BV6" s="468">
        <v>1197051</v>
      </c>
      <c r="BW6" s="469"/>
      <c r="BX6" s="469"/>
      <c r="BY6" s="469"/>
      <c r="BZ6" s="469"/>
      <c r="CA6" s="469"/>
      <c r="CB6" s="469"/>
      <c r="CC6" s="470"/>
      <c r="CD6" s="477" t="s">
        <v>470</v>
      </c>
      <c r="CE6" s="478"/>
      <c r="CF6" s="478"/>
      <c r="CG6" s="478"/>
      <c r="CH6" s="478"/>
      <c r="CI6" s="478"/>
      <c r="CJ6" s="478"/>
      <c r="CK6" s="478"/>
      <c r="CL6" s="478"/>
      <c r="CM6" s="478"/>
      <c r="CN6" s="478"/>
      <c r="CO6" s="478"/>
      <c r="CP6" s="478"/>
      <c r="CQ6" s="478"/>
      <c r="CR6" s="478"/>
      <c r="CS6" s="479"/>
      <c r="CT6" s="621">
        <v>101.9</v>
      </c>
      <c r="CU6" s="622"/>
      <c r="CV6" s="622"/>
      <c r="CW6" s="622"/>
      <c r="CX6" s="622"/>
      <c r="CY6" s="622"/>
      <c r="CZ6" s="622"/>
      <c r="DA6" s="623"/>
      <c r="DB6" s="621">
        <v>101.7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84</v>
      </c>
      <c r="AN7" s="442"/>
      <c r="AO7" s="442"/>
      <c r="AP7" s="442"/>
      <c r="AQ7" s="442"/>
      <c r="AR7" s="442"/>
      <c r="AS7" s="442"/>
      <c r="AT7" s="443"/>
      <c r="AU7" s="525" t="s">
        <v>471</v>
      </c>
      <c r="AV7" s="526"/>
      <c r="AW7" s="526"/>
      <c r="AX7" s="526"/>
      <c r="AY7" s="448" t="s">
        <v>472</v>
      </c>
      <c r="AZ7" s="449"/>
      <c r="BA7" s="449"/>
      <c r="BB7" s="449"/>
      <c r="BC7" s="449"/>
      <c r="BD7" s="449"/>
      <c r="BE7" s="449"/>
      <c r="BF7" s="449"/>
      <c r="BG7" s="449"/>
      <c r="BH7" s="449"/>
      <c r="BI7" s="449"/>
      <c r="BJ7" s="449"/>
      <c r="BK7" s="449"/>
      <c r="BL7" s="449"/>
      <c r="BM7" s="450"/>
      <c r="BN7" s="468">
        <v>86141</v>
      </c>
      <c r="BO7" s="469"/>
      <c r="BP7" s="469"/>
      <c r="BQ7" s="469"/>
      <c r="BR7" s="469"/>
      <c r="BS7" s="469"/>
      <c r="BT7" s="469"/>
      <c r="BU7" s="470"/>
      <c r="BV7" s="468">
        <v>202604</v>
      </c>
      <c r="BW7" s="469"/>
      <c r="BX7" s="469"/>
      <c r="BY7" s="469"/>
      <c r="BZ7" s="469"/>
      <c r="CA7" s="469"/>
      <c r="CB7" s="469"/>
      <c r="CC7" s="470"/>
      <c r="CD7" s="477" t="s">
        <v>85</v>
      </c>
      <c r="CE7" s="478"/>
      <c r="CF7" s="478"/>
      <c r="CG7" s="478"/>
      <c r="CH7" s="478"/>
      <c r="CI7" s="478"/>
      <c r="CJ7" s="478"/>
      <c r="CK7" s="478"/>
      <c r="CL7" s="478"/>
      <c r="CM7" s="478"/>
      <c r="CN7" s="478"/>
      <c r="CO7" s="478"/>
      <c r="CP7" s="478"/>
      <c r="CQ7" s="478"/>
      <c r="CR7" s="478"/>
      <c r="CS7" s="479"/>
      <c r="CT7" s="468">
        <v>26659819</v>
      </c>
      <c r="CU7" s="469"/>
      <c r="CV7" s="469"/>
      <c r="CW7" s="469"/>
      <c r="CX7" s="469"/>
      <c r="CY7" s="469"/>
      <c r="CZ7" s="469"/>
      <c r="DA7" s="470"/>
      <c r="DB7" s="468">
        <v>26064927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86</v>
      </c>
      <c r="AN8" s="442"/>
      <c r="AO8" s="442"/>
      <c r="AP8" s="442"/>
      <c r="AQ8" s="442"/>
      <c r="AR8" s="442"/>
      <c r="AS8" s="442"/>
      <c r="AT8" s="443"/>
      <c r="AU8" s="525" t="s">
        <v>473</v>
      </c>
      <c r="AV8" s="526"/>
      <c r="AW8" s="526"/>
      <c r="AX8" s="526"/>
      <c r="AY8" s="448" t="s">
        <v>474</v>
      </c>
      <c r="AZ8" s="449"/>
      <c r="BA8" s="449"/>
      <c r="BB8" s="449"/>
      <c r="BC8" s="449"/>
      <c r="BD8" s="449"/>
      <c r="BE8" s="449"/>
      <c r="BF8" s="449"/>
      <c r="BG8" s="449"/>
      <c r="BH8" s="449"/>
      <c r="BI8" s="449"/>
      <c r="BJ8" s="449"/>
      <c r="BK8" s="449"/>
      <c r="BL8" s="449"/>
      <c r="BM8" s="450"/>
      <c r="BN8" s="468">
        <v>1195682</v>
      </c>
      <c r="BO8" s="469"/>
      <c r="BP8" s="469"/>
      <c r="BQ8" s="469"/>
      <c r="BR8" s="469"/>
      <c r="BS8" s="469"/>
      <c r="BT8" s="469"/>
      <c r="BU8" s="470"/>
      <c r="BV8" s="468">
        <v>994447</v>
      </c>
      <c r="BW8" s="469"/>
      <c r="BX8" s="469"/>
      <c r="BY8" s="469"/>
      <c r="BZ8" s="469"/>
      <c r="CA8" s="469"/>
      <c r="CB8" s="469"/>
      <c r="CC8" s="470"/>
      <c r="CD8" s="477" t="s">
        <v>87</v>
      </c>
      <c r="CE8" s="478"/>
      <c r="CF8" s="478"/>
      <c r="CG8" s="478"/>
      <c r="CH8" s="478"/>
      <c r="CI8" s="478"/>
      <c r="CJ8" s="478"/>
      <c r="CK8" s="478"/>
      <c r="CL8" s="478"/>
      <c r="CM8" s="478"/>
      <c r="CN8" s="478"/>
      <c r="CO8" s="478"/>
      <c r="CP8" s="478"/>
      <c r="CQ8" s="478"/>
      <c r="CR8" s="478"/>
      <c r="CS8" s="479"/>
      <c r="CT8" s="581">
        <v>0.93</v>
      </c>
      <c r="CU8" s="582"/>
      <c r="CV8" s="582"/>
      <c r="CW8" s="582"/>
      <c r="CX8" s="582"/>
      <c r="CY8" s="582"/>
      <c r="CZ8" s="582"/>
      <c r="DA8" s="583"/>
      <c r="DB8" s="581">
        <v>0.93</v>
      </c>
      <c r="DC8" s="582"/>
      <c r="DD8" s="582"/>
      <c r="DE8" s="582"/>
      <c r="DF8" s="582"/>
      <c r="DG8" s="582"/>
      <c r="DH8" s="582"/>
      <c r="DI8" s="583"/>
      <c r="DJ8" s="186"/>
      <c r="DK8" s="186"/>
      <c r="DL8" s="186"/>
      <c r="DM8" s="186"/>
      <c r="DN8" s="186"/>
      <c r="DO8" s="186"/>
    </row>
    <row r="9" spans="1:119" ht="18.75" customHeight="1" thickBot="1" x14ac:dyDescent="0.2">
      <c r="A9" s="187"/>
      <c r="B9" s="610" t="s">
        <v>88</v>
      </c>
      <c r="C9" s="611"/>
      <c r="D9" s="611"/>
      <c r="E9" s="611"/>
      <c r="F9" s="611"/>
      <c r="G9" s="611"/>
      <c r="H9" s="611"/>
      <c r="I9" s="611"/>
      <c r="J9" s="611"/>
      <c r="K9" s="531"/>
      <c r="L9" s="612" t="s">
        <v>89</v>
      </c>
      <c r="M9" s="613"/>
      <c r="N9" s="613"/>
      <c r="O9" s="613"/>
      <c r="P9" s="613"/>
      <c r="Q9" s="614"/>
      <c r="R9" s="615">
        <v>145651</v>
      </c>
      <c r="S9" s="616"/>
      <c r="T9" s="616"/>
      <c r="U9" s="616"/>
      <c r="V9" s="617"/>
      <c r="W9" s="547" t="s">
        <v>90</v>
      </c>
      <c r="X9" s="548"/>
      <c r="Y9" s="548"/>
      <c r="Z9" s="548"/>
      <c r="AA9" s="548"/>
      <c r="AB9" s="548"/>
      <c r="AC9" s="548"/>
      <c r="AD9" s="548"/>
      <c r="AE9" s="548"/>
      <c r="AF9" s="548"/>
      <c r="AG9" s="548"/>
      <c r="AH9" s="548"/>
      <c r="AI9" s="548"/>
      <c r="AJ9" s="548"/>
      <c r="AK9" s="548"/>
      <c r="AL9" s="618"/>
      <c r="AM9" s="537" t="s">
        <v>91</v>
      </c>
      <c r="AN9" s="442"/>
      <c r="AO9" s="442"/>
      <c r="AP9" s="442"/>
      <c r="AQ9" s="442"/>
      <c r="AR9" s="442"/>
      <c r="AS9" s="442"/>
      <c r="AT9" s="443"/>
      <c r="AU9" s="525" t="s">
        <v>473</v>
      </c>
      <c r="AV9" s="526"/>
      <c r="AW9" s="526"/>
      <c r="AX9" s="526"/>
      <c r="AY9" s="448" t="s">
        <v>475</v>
      </c>
      <c r="AZ9" s="449"/>
      <c r="BA9" s="449"/>
      <c r="BB9" s="449"/>
      <c r="BC9" s="449"/>
      <c r="BD9" s="449"/>
      <c r="BE9" s="449"/>
      <c r="BF9" s="449"/>
      <c r="BG9" s="449"/>
      <c r="BH9" s="449"/>
      <c r="BI9" s="449"/>
      <c r="BJ9" s="449"/>
      <c r="BK9" s="449"/>
      <c r="BL9" s="449"/>
      <c r="BM9" s="450"/>
      <c r="BN9" s="468">
        <v>201235</v>
      </c>
      <c r="BO9" s="469"/>
      <c r="BP9" s="469"/>
      <c r="BQ9" s="469"/>
      <c r="BR9" s="469"/>
      <c r="BS9" s="469"/>
      <c r="BT9" s="469"/>
      <c r="BU9" s="470"/>
      <c r="BV9" s="468">
        <v>296590</v>
      </c>
      <c r="BW9" s="469"/>
      <c r="BX9" s="469"/>
      <c r="BY9" s="469"/>
      <c r="BZ9" s="469"/>
      <c r="CA9" s="469"/>
      <c r="CB9" s="469"/>
      <c r="CC9" s="470"/>
      <c r="CD9" s="477" t="s">
        <v>92</v>
      </c>
      <c r="CE9" s="478"/>
      <c r="CF9" s="478"/>
      <c r="CG9" s="478"/>
      <c r="CH9" s="478"/>
      <c r="CI9" s="478"/>
      <c r="CJ9" s="478"/>
      <c r="CK9" s="478"/>
      <c r="CL9" s="478"/>
      <c r="CM9" s="478"/>
      <c r="CN9" s="478"/>
      <c r="CO9" s="478"/>
      <c r="CP9" s="478"/>
      <c r="CQ9" s="478"/>
      <c r="CR9" s="478"/>
      <c r="CS9" s="479"/>
      <c r="CT9" s="438">
        <v>11.8</v>
      </c>
      <c r="CU9" s="439"/>
      <c r="CV9" s="439"/>
      <c r="CW9" s="439"/>
      <c r="CX9" s="439"/>
      <c r="CY9" s="439"/>
      <c r="CZ9" s="439"/>
      <c r="DA9" s="440"/>
      <c r="DB9" s="438">
        <v>11.7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93</v>
      </c>
      <c r="M10" s="442"/>
      <c r="N10" s="442"/>
      <c r="O10" s="442"/>
      <c r="P10" s="442"/>
      <c r="Q10" s="443"/>
      <c r="R10" s="444">
        <v>148390</v>
      </c>
      <c r="S10" s="445"/>
      <c r="T10" s="445"/>
      <c r="U10" s="445"/>
      <c r="V10" s="447"/>
      <c r="W10" s="619"/>
      <c r="X10" s="430"/>
      <c r="Y10" s="430"/>
      <c r="Z10" s="430"/>
      <c r="AA10" s="430"/>
      <c r="AB10" s="430"/>
      <c r="AC10" s="430"/>
      <c r="AD10" s="430"/>
      <c r="AE10" s="430"/>
      <c r="AF10" s="430"/>
      <c r="AG10" s="430"/>
      <c r="AH10" s="430"/>
      <c r="AI10" s="430"/>
      <c r="AJ10" s="430"/>
      <c r="AK10" s="430"/>
      <c r="AL10" s="620"/>
      <c r="AM10" s="537" t="s">
        <v>94</v>
      </c>
      <c r="AN10" s="442"/>
      <c r="AO10" s="442"/>
      <c r="AP10" s="442"/>
      <c r="AQ10" s="442"/>
      <c r="AR10" s="442"/>
      <c r="AS10" s="442"/>
      <c r="AT10" s="443"/>
      <c r="AU10" s="525" t="s">
        <v>476</v>
      </c>
      <c r="AV10" s="526"/>
      <c r="AW10" s="526"/>
      <c r="AX10" s="526"/>
      <c r="AY10" s="448" t="s">
        <v>477</v>
      </c>
      <c r="AZ10" s="449"/>
      <c r="BA10" s="449"/>
      <c r="BB10" s="449"/>
      <c r="BC10" s="449"/>
      <c r="BD10" s="449"/>
      <c r="BE10" s="449"/>
      <c r="BF10" s="449"/>
      <c r="BG10" s="449"/>
      <c r="BH10" s="449"/>
      <c r="BI10" s="449"/>
      <c r="BJ10" s="449"/>
      <c r="BK10" s="449"/>
      <c r="BL10" s="449"/>
      <c r="BM10" s="450"/>
      <c r="BN10" s="468">
        <v>151522</v>
      </c>
      <c r="BO10" s="469"/>
      <c r="BP10" s="469"/>
      <c r="BQ10" s="469"/>
      <c r="BR10" s="469"/>
      <c r="BS10" s="469"/>
      <c r="BT10" s="469"/>
      <c r="BU10" s="470"/>
      <c r="BV10" s="468">
        <v>1291</v>
      </c>
      <c r="BW10" s="469"/>
      <c r="BX10" s="469"/>
      <c r="BY10" s="469"/>
      <c r="BZ10" s="469"/>
      <c r="CA10" s="469"/>
      <c r="CB10" s="469"/>
      <c r="CC10" s="470"/>
      <c r="CD10" s="374" t="s">
        <v>478</v>
      </c>
      <c r="CE10" s="375"/>
      <c r="CF10" s="375"/>
      <c r="CG10" s="375"/>
      <c r="CH10" s="375"/>
      <c r="CI10" s="375"/>
      <c r="CJ10" s="375"/>
      <c r="CK10" s="375"/>
      <c r="CL10" s="375"/>
      <c r="CM10" s="375"/>
      <c r="CN10" s="375"/>
      <c r="CO10" s="375"/>
      <c r="CP10" s="375"/>
      <c r="CQ10" s="375"/>
      <c r="CR10" s="375"/>
      <c r="CS10" s="376"/>
      <c r="CT10" s="191"/>
      <c r="CU10" s="192"/>
      <c r="CV10" s="192"/>
      <c r="CW10" s="192"/>
      <c r="CX10" s="192"/>
      <c r="CY10" s="192"/>
      <c r="CZ10" s="192"/>
      <c r="DA10" s="193"/>
      <c r="DB10" s="191"/>
      <c r="DC10" s="192"/>
      <c r="DD10" s="192"/>
      <c r="DE10" s="192"/>
      <c r="DF10" s="192"/>
      <c r="DG10" s="192"/>
      <c r="DH10" s="192"/>
      <c r="DI10" s="193"/>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95</v>
      </c>
      <c r="M11" s="515"/>
      <c r="N11" s="515"/>
      <c r="O11" s="515"/>
      <c r="P11" s="515"/>
      <c r="Q11" s="516"/>
      <c r="R11" s="607" t="s">
        <v>479</v>
      </c>
      <c r="S11" s="608"/>
      <c r="T11" s="608"/>
      <c r="U11" s="608"/>
      <c r="V11" s="609"/>
      <c r="W11" s="619"/>
      <c r="X11" s="430"/>
      <c r="Y11" s="430"/>
      <c r="Z11" s="430"/>
      <c r="AA11" s="430"/>
      <c r="AB11" s="430"/>
      <c r="AC11" s="430"/>
      <c r="AD11" s="430"/>
      <c r="AE11" s="430"/>
      <c r="AF11" s="430"/>
      <c r="AG11" s="430"/>
      <c r="AH11" s="430"/>
      <c r="AI11" s="430"/>
      <c r="AJ11" s="430"/>
      <c r="AK11" s="430"/>
      <c r="AL11" s="620"/>
      <c r="AM11" s="537" t="s">
        <v>96</v>
      </c>
      <c r="AN11" s="442"/>
      <c r="AO11" s="442"/>
      <c r="AP11" s="442"/>
      <c r="AQ11" s="442"/>
      <c r="AR11" s="442"/>
      <c r="AS11" s="442"/>
      <c r="AT11" s="443"/>
      <c r="AU11" s="525" t="s">
        <v>476</v>
      </c>
      <c r="AV11" s="526"/>
      <c r="AW11" s="526"/>
      <c r="AX11" s="526"/>
      <c r="AY11" s="448" t="s">
        <v>480</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97</v>
      </c>
      <c r="CE11" s="478"/>
      <c r="CF11" s="478"/>
      <c r="CG11" s="478"/>
      <c r="CH11" s="478"/>
      <c r="CI11" s="478"/>
      <c r="CJ11" s="478"/>
      <c r="CK11" s="478"/>
      <c r="CL11" s="478"/>
      <c r="CM11" s="478"/>
      <c r="CN11" s="478"/>
      <c r="CO11" s="478"/>
      <c r="CP11" s="478"/>
      <c r="CQ11" s="478"/>
      <c r="CR11" s="478"/>
      <c r="CS11" s="479"/>
      <c r="CT11" s="581" t="s">
        <v>481</v>
      </c>
      <c r="CU11" s="582"/>
      <c r="CV11" s="582"/>
      <c r="CW11" s="582"/>
      <c r="CX11" s="582"/>
      <c r="CY11" s="582"/>
      <c r="CZ11" s="582"/>
      <c r="DA11" s="583"/>
      <c r="DB11" s="581" t="s">
        <v>481</v>
      </c>
      <c r="DC11" s="582"/>
      <c r="DD11" s="582"/>
      <c r="DE11" s="582"/>
      <c r="DF11" s="582"/>
      <c r="DG11" s="582"/>
      <c r="DH11" s="582"/>
      <c r="DI11" s="583"/>
      <c r="DJ11" s="186"/>
      <c r="DK11" s="186"/>
      <c r="DL11" s="186"/>
      <c r="DM11" s="186"/>
      <c r="DN11" s="186"/>
      <c r="DO11" s="186"/>
    </row>
    <row r="12" spans="1:119" ht="18.75" customHeight="1" x14ac:dyDescent="0.15">
      <c r="A12" s="187"/>
      <c r="B12" s="584" t="s">
        <v>99</v>
      </c>
      <c r="C12" s="585"/>
      <c r="D12" s="585"/>
      <c r="E12" s="585"/>
      <c r="F12" s="585"/>
      <c r="G12" s="585"/>
      <c r="H12" s="585"/>
      <c r="I12" s="585"/>
      <c r="J12" s="585"/>
      <c r="K12" s="586"/>
      <c r="L12" s="593" t="s">
        <v>100</v>
      </c>
      <c r="M12" s="594"/>
      <c r="N12" s="594"/>
      <c r="O12" s="594"/>
      <c r="P12" s="594"/>
      <c r="Q12" s="595"/>
      <c r="R12" s="596">
        <v>147162</v>
      </c>
      <c r="S12" s="597"/>
      <c r="T12" s="597"/>
      <c r="U12" s="597"/>
      <c r="V12" s="598"/>
      <c r="W12" s="599" t="s">
        <v>1</v>
      </c>
      <c r="X12" s="526"/>
      <c r="Y12" s="526"/>
      <c r="Z12" s="526"/>
      <c r="AA12" s="526"/>
      <c r="AB12" s="600"/>
      <c r="AC12" s="601" t="s">
        <v>101</v>
      </c>
      <c r="AD12" s="602"/>
      <c r="AE12" s="602"/>
      <c r="AF12" s="602"/>
      <c r="AG12" s="603"/>
      <c r="AH12" s="601" t="s">
        <v>102</v>
      </c>
      <c r="AI12" s="602"/>
      <c r="AJ12" s="602"/>
      <c r="AK12" s="602"/>
      <c r="AL12" s="604"/>
      <c r="AM12" s="537" t="s">
        <v>103</v>
      </c>
      <c r="AN12" s="442"/>
      <c r="AO12" s="442"/>
      <c r="AP12" s="442"/>
      <c r="AQ12" s="442"/>
      <c r="AR12" s="442"/>
      <c r="AS12" s="442"/>
      <c r="AT12" s="443"/>
      <c r="AU12" s="525" t="s">
        <v>465</v>
      </c>
      <c r="AV12" s="526"/>
      <c r="AW12" s="526"/>
      <c r="AX12" s="526"/>
      <c r="AY12" s="448" t="s">
        <v>482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218443</v>
      </c>
      <c r="BW12" s="469"/>
      <c r="BX12" s="469"/>
      <c r="BY12" s="469"/>
      <c r="BZ12" s="469"/>
      <c r="CA12" s="469"/>
      <c r="CB12" s="469"/>
      <c r="CC12" s="470"/>
      <c r="CD12" s="477" t="s">
        <v>104</v>
      </c>
      <c r="CE12" s="478"/>
      <c r="CF12" s="478"/>
      <c r="CG12" s="478"/>
      <c r="CH12" s="478"/>
      <c r="CI12" s="478"/>
      <c r="CJ12" s="478"/>
      <c r="CK12" s="478"/>
      <c r="CL12" s="478"/>
      <c r="CM12" s="478"/>
      <c r="CN12" s="478"/>
      <c r="CO12" s="478"/>
      <c r="CP12" s="478"/>
      <c r="CQ12" s="478"/>
      <c r="CR12" s="478"/>
      <c r="CS12" s="479"/>
      <c r="CT12" s="581" t="s">
        <v>483</v>
      </c>
      <c r="CU12" s="582"/>
      <c r="CV12" s="582"/>
      <c r="CW12" s="582"/>
      <c r="CX12" s="582"/>
      <c r="CY12" s="582"/>
      <c r="CZ12" s="582"/>
      <c r="DA12" s="583"/>
      <c r="DB12" s="581" t="s">
        <v>483</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4"/>
      <c r="M13" s="568" t="s">
        <v>484</v>
      </c>
      <c r="N13" s="569"/>
      <c r="O13" s="569"/>
      <c r="P13" s="569"/>
      <c r="Q13" s="570"/>
      <c r="R13" s="571">
        <v>144857</v>
      </c>
      <c r="S13" s="572"/>
      <c r="T13" s="572"/>
      <c r="U13" s="572"/>
      <c r="V13" s="573"/>
      <c r="W13" s="559" t="s">
        <v>106</v>
      </c>
      <c r="X13" s="481"/>
      <c r="Y13" s="481"/>
      <c r="Z13" s="481"/>
      <c r="AA13" s="481"/>
      <c r="AB13" s="482"/>
      <c r="AC13" s="444">
        <v>755</v>
      </c>
      <c r="AD13" s="445"/>
      <c r="AE13" s="445"/>
      <c r="AF13" s="445"/>
      <c r="AG13" s="446"/>
      <c r="AH13" s="444">
        <v>632</v>
      </c>
      <c r="AI13" s="445"/>
      <c r="AJ13" s="445"/>
      <c r="AK13" s="445"/>
      <c r="AL13" s="447"/>
      <c r="AM13" s="537" t="s">
        <v>107</v>
      </c>
      <c r="AN13" s="442"/>
      <c r="AO13" s="442"/>
      <c r="AP13" s="442"/>
      <c r="AQ13" s="442"/>
      <c r="AR13" s="442"/>
      <c r="AS13" s="442"/>
      <c r="AT13" s="443"/>
      <c r="AU13" s="525" t="s">
        <v>485</v>
      </c>
      <c r="AV13" s="526"/>
      <c r="AW13" s="526"/>
      <c r="AX13" s="526"/>
      <c r="AY13" s="448" t="s">
        <v>486</v>
      </c>
      <c r="AZ13" s="449"/>
      <c r="BA13" s="449"/>
      <c r="BB13" s="449"/>
      <c r="BC13" s="449"/>
      <c r="BD13" s="449"/>
      <c r="BE13" s="449"/>
      <c r="BF13" s="449"/>
      <c r="BG13" s="449"/>
      <c r="BH13" s="449"/>
      <c r="BI13" s="449"/>
      <c r="BJ13" s="449"/>
      <c r="BK13" s="449"/>
      <c r="BL13" s="449"/>
      <c r="BM13" s="450"/>
      <c r="BN13" s="468">
        <v>352757</v>
      </c>
      <c r="BO13" s="469"/>
      <c r="BP13" s="469"/>
      <c r="BQ13" s="469"/>
      <c r="BR13" s="469"/>
      <c r="BS13" s="469"/>
      <c r="BT13" s="469"/>
      <c r="BU13" s="470"/>
      <c r="BV13" s="468">
        <v>79438</v>
      </c>
      <c r="BW13" s="469"/>
      <c r="BX13" s="469"/>
      <c r="BY13" s="469"/>
      <c r="BZ13" s="469"/>
      <c r="CA13" s="469"/>
      <c r="CB13" s="469"/>
      <c r="CC13" s="470"/>
      <c r="CD13" s="477" t="s">
        <v>108</v>
      </c>
      <c r="CE13" s="478"/>
      <c r="CF13" s="478"/>
      <c r="CG13" s="478"/>
      <c r="CH13" s="478"/>
      <c r="CI13" s="478"/>
      <c r="CJ13" s="478"/>
      <c r="CK13" s="478"/>
      <c r="CL13" s="478"/>
      <c r="CM13" s="478"/>
      <c r="CN13" s="478"/>
      <c r="CO13" s="478"/>
      <c r="CP13" s="478"/>
      <c r="CQ13" s="478"/>
      <c r="CR13" s="478"/>
      <c r="CS13" s="479"/>
      <c r="CT13" s="438">
        <v>2.2999999999999998</v>
      </c>
      <c r="CU13" s="439"/>
      <c r="CV13" s="439"/>
      <c r="CW13" s="439"/>
      <c r="CX13" s="439"/>
      <c r="CY13" s="439"/>
      <c r="CZ13" s="439"/>
      <c r="DA13" s="440"/>
      <c r="DB13" s="438">
        <v>1.4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487</v>
      </c>
      <c r="M14" s="605"/>
      <c r="N14" s="605"/>
      <c r="O14" s="605"/>
      <c r="P14" s="605"/>
      <c r="Q14" s="606"/>
      <c r="R14" s="571">
        <v>147727</v>
      </c>
      <c r="S14" s="572"/>
      <c r="T14" s="572"/>
      <c r="U14" s="572"/>
      <c r="V14" s="573"/>
      <c r="W14" s="574"/>
      <c r="X14" s="484"/>
      <c r="Y14" s="484"/>
      <c r="Z14" s="484"/>
      <c r="AA14" s="484"/>
      <c r="AB14" s="485"/>
      <c r="AC14" s="564">
        <v>1.1000000000000001</v>
      </c>
      <c r="AD14" s="565"/>
      <c r="AE14" s="565"/>
      <c r="AF14" s="565"/>
      <c r="AG14" s="566"/>
      <c r="AH14" s="564">
        <v>0.9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109</v>
      </c>
      <c r="CE14" s="475"/>
      <c r="CF14" s="475"/>
      <c r="CG14" s="475"/>
      <c r="CH14" s="475"/>
      <c r="CI14" s="475"/>
      <c r="CJ14" s="475"/>
      <c r="CK14" s="475"/>
      <c r="CL14" s="475"/>
      <c r="CM14" s="475"/>
      <c r="CN14" s="475"/>
      <c r="CO14" s="475"/>
      <c r="CP14" s="475"/>
      <c r="CQ14" s="475"/>
      <c r="CR14" s="475"/>
      <c r="CS14" s="476"/>
      <c r="CT14" s="575">
        <v>10.199999999999999</v>
      </c>
      <c r="CU14" s="576"/>
      <c r="CV14" s="576"/>
      <c r="CW14" s="576"/>
      <c r="CX14" s="576"/>
      <c r="CY14" s="576"/>
      <c r="CZ14" s="576"/>
      <c r="DA14" s="577"/>
      <c r="DB14" s="575">
        <v>10.7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4"/>
      <c r="M15" s="568" t="s">
        <v>484</v>
      </c>
      <c r="N15" s="569"/>
      <c r="O15" s="569"/>
      <c r="P15" s="569"/>
      <c r="Q15" s="570"/>
      <c r="R15" s="571">
        <v>145460</v>
      </c>
      <c r="S15" s="572"/>
      <c r="T15" s="572"/>
      <c r="U15" s="572"/>
      <c r="V15" s="573"/>
      <c r="W15" s="559" t="s">
        <v>110</v>
      </c>
      <c r="X15" s="481"/>
      <c r="Y15" s="481"/>
      <c r="Z15" s="481"/>
      <c r="AA15" s="481"/>
      <c r="AB15" s="482"/>
      <c r="AC15" s="444">
        <v>17772</v>
      </c>
      <c r="AD15" s="445"/>
      <c r="AE15" s="445"/>
      <c r="AF15" s="445"/>
      <c r="AG15" s="446"/>
      <c r="AH15" s="444">
        <v>18278</v>
      </c>
      <c r="AI15" s="445"/>
      <c r="AJ15" s="445"/>
      <c r="AK15" s="445"/>
      <c r="AL15" s="447"/>
      <c r="AM15" s="537"/>
      <c r="AN15" s="442"/>
      <c r="AO15" s="442"/>
      <c r="AP15" s="442"/>
      <c r="AQ15" s="442"/>
      <c r="AR15" s="442"/>
      <c r="AS15" s="442"/>
      <c r="AT15" s="443"/>
      <c r="AU15" s="525"/>
      <c r="AV15" s="526"/>
      <c r="AW15" s="526"/>
      <c r="AX15" s="526"/>
      <c r="AY15" s="460" t="s">
        <v>488</v>
      </c>
      <c r="AZ15" s="461"/>
      <c r="BA15" s="461"/>
      <c r="BB15" s="461"/>
      <c r="BC15" s="461"/>
      <c r="BD15" s="461"/>
      <c r="BE15" s="461"/>
      <c r="BF15" s="461"/>
      <c r="BG15" s="461"/>
      <c r="BH15" s="461"/>
      <c r="BI15" s="461"/>
      <c r="BJ15" s="461"/>
      <c r="BK15" s="461"/>
      <c r="BL15" s="461"/>
      <c r="BM15" s="462"/>
      <c r="BN15" s="463">
        <v>18807885</v>
      </c>
      <c r="BO15" s="464"/>
      <c r="BP15" s="464"/>
      <c r="BQ15" s="464"/>
      <c r="BR15" s="464"/>
      <c r="BS15" s="464"/>
      <c r="BT15" s="464"/>
      <c r="BU15" s="465"/>
      <c r="BV15" s="463">
        <v>18162088</v>
      </c>
      <c r="BW15" s="464"/>
      <c r="BX15" s="464"/>
      <c r="BY15" s="464"/>
      <c r="BZ15" s="464"/>
      <c r="CA15" s="464"/>
      <c r="CB15" s="464"/>
      <c r="CC15" s="465"/>
      <c r="CD15" s="578" t="s">
        <v>489</v>
      </c>
      <c r="CE15" s="579"/>
      <c r="CF15" s="579"/>
      <c r="CG15" s="579"/>
      <c r="CH15" s="579"/>
      <c r="CI15" s="579"/>
      <c r="CJ15" s="579"/>
      <c r="CK15" s="579"/>
      <c r="CL15" s="579"/>
      <c r="CM15" s="579"/>
      <c r="CN15" s="579"/>
      <c r="CO15" s="579"/>
      <c r="CP15" s="579"/>
      <c r="CQ15" s="579"/>
      <c r="CR15" s="579"/>
      <c r="CS15" s="580"/>
      <c r="CT15" s="195"/>
      <c r="CU15" s="196"/>
      <c r="CV15" s="196"/>
      <c r="CW15" s="196"/>
      <c r="CX15" s="196"/>
      <c r="CY15" s="196"/>
      <c r="CZ15" s="196"/>
      <c r="DA15" s="197"/>
      <c r="DB15" s="195"/>
      <c r="DC15" s="196"/>
      <c r="DD15" s="196"/>
      <c r="DE15" s="196"/>
      <c r="DF15" s="196"/>
      <c r="DG15" s="196"/>
      <c r="DH15" s="196"/>
      <c r="DI15" s="197"/>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111</v>
      </c>
      <c r="M16" s="562"/>
      <c r="N16" s="562"/>
      <c r="O16" s="562"/>
      <c r="P16" s="562"/>
      <c r="Q16" s="563"/>
      <c r="R16" s="556" t="s">
        <v>490</v>
      </c>
      <c r="S16" s="557"/>
      <c r="T16" s="557"/>
      <c r="U16" s="557"/>
      <c r="V16" s="558"/>
      <c r="W16" s="574"/>
      <c r="X16" s="484"/>
      <c r="Y16" s="484"/>
      <c r="Z16" s="484"/>
      <c r="AA16" s="484"/>
      <c r="AB16" s="485"/>
      <c r="AC16" s="564">
        <v>26.1</v>
      </c>
      <c r="AD16" s="565"/>
      <c r="AE16" s="565"/>
      <c r="AF16" s="565"/>
      <c r="AG16" s="566"/>
      <c r="AH16" s="564">
        <v>26.9</v>
      </c>
      <c r="AI16" s="565"/>
      <c r="AJ16" s="565"/>
      <c r="AK16" s="565"/>
      <c r="AL16" s="567"/>
      <c r="AM16" s="537"/>
      <c r="AN16" s="442"/>
      <c r="AO16" s="442"/>
      <c r="AP16" s="442"/>
      <c r="AQ16" s="442"/>
      <c r="AR16" s="442"/>
      <c r="AS16" s="442"/>
      <c r="AT16" s="443"/>
      <c r="AU16" s="525"/>
      <c r="AV16" s="526"/>
      <c r="AW16" s="526"/>
      <c r="AX16" s="526"/>
      <c r="AY16" s="448" t="s">
        <v>491</v>
      </c>
      <c r="AZ16" s="449"/>
      <c r="BA16" s="449"/>
      <c r="BB16" s="449"/>
      <c r="BC16" s="449"/>
      <c r="BD16" s="449"/>
      <c r="BE16" s="449"/>
      <c r="BF16" s="449"/>
      <c r="BG16" s="449"/>
      <c r="BH16" s="449"/>
      <c r="BI16" s="449"/>
      <c r="BJ16" s="449"/>
      <c r="BK16" s="449"/>
      <c r="BL16" s="449"/>
      <c r="BM16" s="450"/>
      <c r="BN16" s="468">
        <v>20304627</v>
      </c>
      <c r="BO16" s="469"/>
      <c r="BP16" s="469"/>
      <c r="BQ16" s="469"/>
      <c r="BR16" s="469"/>
      <c r="BS16" s="469"/>
      <c r="BT16" s="469"/>
      <c r="BU16" s="470"/>
      <c r="BV16" s="468">
        <v>19637592</v>
      </c>
      <c r="BW16" s="469"/>
      <c r="BX16" s="469"/>
      <c r="BY16" s="469"/>
      <c r="BZ16" s="469"/>
      <c r="CA16" s="469"/>
      <c r="CB16" s="469"/>
      <c r="CC16" s="470"/>
      <c r="CD16" s="38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198"/>
      <c r="M17" s="553" t="s">
        <v>492</v>
      </c>
      <c r="N17" s="554"/>
      <c r="O17" s="554"/>
      <c r="P17" s="554"/>
      <c r="Q17" s="555"/>
      <c r="R17" s="556" t="s">
        <v>490</v>
      </c>
      <c r="S17" s="557"/>
      <c r="T17" s="557"/>
      <c r="U17" s="557"/>
      <c r="V17" s="558"/>
      <c r="W17" s="559" t="s">
        <v>112</v>
      </c>
      <c r="X17" s="481"/>
      <c r="Y17" s="481"/>
      <c r="Z17" s="481"/>
      <c r="AA17" s="481"/>
      <c r="AB17" s="482"/>
      <c r="AC17" s="444">
        <v>49449</v>
      </c>
      <c r="AD17" s="445"/>
      <c r="AE17" s="445"/>
      <c r="AF17" s="445"/>
      <c r="AG17" s="446"/>
      <c r="AH17" s="444">
        <v>48967</v>
      </c>
      <c r="AI17" s="445"/>
      <c r="AJ17" s="445"/>
      <c r="AK17" s="445"/>
      <c r="AL17" s="447"/>
      <c r="AM17" s="537"/>
      <c r="AN17" s="442"/>
      <c r="AO17" s="442"/>
      <c r="AP17" s="442"/>
      <c r="AQ17" s="442"/>
      <c r="AR17" s="442"/>
      <c r="AS17" s="442"/>
      <c r="AT17" s="443"/>
      <c r="AU17" s="525"/>
      <c r="AV17" s="526"/>
      <c r="AW17" s="526"/>
      <c r="AX17" s="526"/>
      <c r="AY17" s="448" t="s">
        <v>493</v>
      </c>
      <c r="AZ17" s="449"/>
      <c r="BA17" s="449"/>
      <c r="BB17" s="449"/>
      <c r="BC17" s="449"/>
      <c r="BD17" s="449"/>
      <c r="BE17" s="449"/>
      <c r="BF17" s="449"/>
      <c r="BG17" s="449"/>
      <c r="BH17" s="449"/>
      <c r="BI17" s="449"/>
      <c r="BJ17" s="449"/>
      <c r="BK17" s="449"/>
      <c r="BL17" s="449"/>
      <c r="BM17" s="450"/>
      <c r="BN17" s="468">
        <v>23883184</v>
      </c>
      <c r="BO17" s="469"/>
      <c r="BP17" s="469"/>
      <c r="BQ17" s="469"/>
      <c r="BR17" s="469"/>
      <c r="BS17" s="469"/>
      <c r="BT17" s="469"/>
      <c r="BU17" s="470"/>
      <c r="BV17" s="468">
        <v>23229985</v>
      </c>
      <c r="BW17" s="469"/>
      <c r="BX17" s="469"/>
      <c r="BY17" s="469"/>
      <c r="BZ17" s="469"/>
      <c r="CA17" s="469"/>
      <c r="CB17" s="469"/>
      <c r="CC17" s="470"/>
      <c r="CD17" s="38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113</v>
      </c>
      <c r="C18" s="531"/>
      <c r="D18" s="531"/>
      <c r="E18" s="532"/>
      <c r="F18" s="532"/>
      <c r="G18" s="532"/>
      <c r="H18" s="532"/>
      <c r="I18" s="532"/>
      <c r="J18" s="532"/>
      <c r="K18" s="532"/>
      <c r="L18" s="533">
        <v>44.69</v>
      </c>
      <c r="M18" s="533"/>
      <c r="N18" s="533"/>
      <c r="O18" s="533"/>
      <c r="P18" s="533"/>
      <c r="Q18" s="533"/>
      <c r="R18" s="534"/>
      <c r="S18" s="534"/>
      <c r="T18" s="534"/>
      <c r="U18" s="534"/>
      <c r="V18" s="535"/>
      <c r="W18" s="549"/>
      <c r="X18" s="550"/>
      <c r="Y18" s="550"/>
      <c r="Z18" s="550"/>
      <c r="AA18" s="550"/>
      <c r="AB18" s="560"/>
      <c r="AC18" s="432">
        <v>72.7</v>
      </c>
      <c r="AD18" s="433"/>
      <c r="AE18" s="433"/>
      <c r="AF18" s="433"/>
      <c r="AG18" s="536"/>
      <c r="AH18" s="432">
        <v>72.099999999999994</v>
      </c>
      <c r="AI18" s="433"/>
      <c r="AJ18" s="433"/>
      <c r="AK18" s="433"/>
      <c r="AL18" s="434"/>
      <c r="AM18" s="537"/>
      <c r="AN18" s="442"/>
      <c r="AO18" s="442"/>
      <c r="AP18" s="442"/>
      <c r="AQ18" s="442"/>
      <c r="AR18" s="442"/>
      <c r="AS18" s="442"/>
      <c r="AT18" s="443"/>
      <c r="AU18" s="525"/>
      <c r="AV18" s="526"/>
      <c r="AW18" s="526"/>
      <c r="AX18" s="526"/>
      <c r="AY18" s="448" t="s">
        <v>114</v>
      </c>
      <c r="AZ18" s="449"/>
      <c r="BA18" s="449"/>
      <c r="BB18" s="449"/>
      <c r="BC18" s="449"/>
      <c r="BD18" s="449"/>
      <c r="BE18" s="449"/>
      <c r="BF18" s="449"/>
      <c r="BG18" s="449"/>
      <c r="BH18" s="449"/>
      <c r="BI18" s="449"/>
      <c r="BJ18" s="449"/>
      <c r="BK18" s="449"/>
      <c r="BL18" s="449"/>
      <c r="BM18" s="450"/>
      <c r="BN18" s="468">
        <v>25967213</v>
      </c>
      <c r="BO18" s="469"/>
      <c r="BP18" s="469"/>
      <c r="BQ18" s="469"/>
      <c r="BR18" s="469"/>
      <c r="BS18" s="469"/>
      <c r="BT18" s="469"/>
      <c r="BU18" s="470"/>
      <c r="BV18" s="468">
        <v>25703187</v>
      </c>
      <c r="BW18" s="469"/>
      <c r="BX18" s="469"/>
      <c r="BY18" s="469"/>
      <c r="BZ18" s="469"/>
      <c r="CA18" s="469"/>
      <c r="CB18" s="469"/>
      <c r="CC18" s="470"/>
      <c r="CD18" s="38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115</v>
      </c>
      <c r="C19" s="531"/>
      <c r="D19" s="531"/>
      <c r="E19" s="532"/>
      <c r="F19" s="532"/>
      <c r="G19" s="532"/>
      <c r="H19" s="532"/>
      <c r="I19" s="532"/>
      <c r="J19" s="532"/>
      <c r="K19" s="532"/>
      <c r="L19" s="538">
        <v>3259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116</v>
      </c>
      <c r="AZ19" s="449"/>
      <c r="BA19" s="449"/>
      <c r="BB19" s="449"/>
      <c r="BC19" s="449"/>
      <c r="BD19" s="449"/>
      <c r="BE19" s="449"/>
      <c r="BF19" s="449"/>
      <c r="BG19" s="449"/>
      <c r="BH19" s="449"/>
      <c r="BI19" s="449"/>
      <c r="BJ19" s="449"/>
      <c r="BK19" s="449"/>
      <c r="BL19" s="449"/>
      <c r="BM19" s="450"/>
      <c r="BN19" s="468">
        <v>30896411</v>
      </c>
      <c r="BO19" s="469"/>
      <c r="BP19" s="469"/>
      <c r="BQ19" s="469"/>
      <c r="BR19" s="469"/>
      <c r="BS19" s="469"/>
      <c r="BT19" s="469"/>
      <c r="BU19" s="470"/>
      <c r="BV19" s="468">
        <v>29455288</v>
      </c>
      <c r="BW19" s="469"/>
      <c r="BX19" s="469"/>
      <c r="BY19" s="469"/>
      <c r="BZ19" s="469"/>
      <c r="CA19" s="469"/>
      <c r="CB19" s="469"/>
      <c r="CC19" s="470"/>
      <c r="CD19" s="38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117</v>
      </c>
      <c r="C20" s="531"/>
      <c r="D20" s="531"/>
      <c r="E20" s="532"/>
      <c r="F20" s="532"/>
      <c r="G20" s="532"/>
      <c r="H20" s="532"/>
      <c r="I20" s="532"/>
      <c r="J20" s="532"/>
      <c r="K20" s="532"/>
      <c r="L20" s="538">
        <v>61222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38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118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38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119</v>
      </c>
      <c r="C22" s="498"/>
      <c r="D22" s="499"/>
      <c r="E22" s="506" t="s">
        <v>1</v>
      </c>
      <c r="F22" s="481"/>
      <c r="G22" s="481"/>
      <c r="H22" s="481"/>
      <c r="I22" s="481"/>
      <c r="J22" s="481"/>
      <c r="K22" s="482"/>
      <c r="L22" s="506" t="s">
        <v>120</v>
      </c>
      <c r="M22" s="481"/>
      <c r="N22" s="481"/>
      <c r="O22" s="481"/>
      <c r="P22" s="482"/>
      <c r="Q22" s="491" t="s">
        <v>121</v>
      </c>
      <c r="R22" s="492"/>
      <c r="S22" s="492"/>
      <c r="T22" s="492"/>
      <c r="U22" s="492"/>
      <c r="V22" s="507"/>
      <c r="W22" s="509" t="s">
        <v>122</v>
      </c>
      <c r="X22" s="498"/>
      <c r="Y22" s="499"/>
      <c r="Z22" s="506" t="s">
        <v>1</v>
      </c>
      <c r="AA22" s="481"/>
      <c r="AB22" s="481"/>
      <c r="AC22" s="481"/>
      <c r="AD22" s="481"/>
      <c r="AE22" s="481"/>
      <c r="AF22" s="481"/>
      <c r="AG22" s="482"/>
      <c r="AH22" s="480" t="s">
        <v>123</v>
      </c>
      <c r="AI22" s="481"/>
      <c r="AJ22" s="481"/>
      <c r="AK22" s="481"/>
      <c r="AL22" s="482"/>
      <c r="AM22" s="480" t="s">
        <v>124</v>
      </c>
      <c r="AN22" s="486"/>
      <c r="AO22" s="486"/>
      <c r="AP22" s="486"/>
      <c r="AQ22" s="486"/>
      <c r="AR22" s="487"/>
      <c r="AS22" s="491" t="s">
        <v>121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38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125</v>
      </c>
      <c r="AZ23" s="461"/>
      <c r="BA23" s="461"/>
      <c r="BB23" s="461"/>
      <c r="BC23" s="461"/>
      <c r="BD23" s="461"/>
      <c r="BE23" s="461"/>
      <c r="BF23" s="461"/>
      <c r="BG23" s="461"/>
      <c r="BH23" s="461"/>
      <c r="BI23" s="461"/>
      <c r="BJ23" s="461"/>
      <c r="BK23" s="461"/>
      <c r="BL23" s="461"/>
      <c r="BM23" s="462"/>
      <c r="BN23" s="468">
        <v>31614682</v>
      </c>
      <c r="BO23" s="469"/>
      <c r="BP23" s="469"/>
      <c r="BQ23" s="469"/>
      <c r="BR23" s="469"/>
      <c r="BS23" s="469"/>
      <c r="BT23" s="469"/>
      <c r="BU23" s="470"/>
      <c r="BV23" s="468">
        <v>31809175</v>
      </c>
      <c r="BW23" s="469"/>
      <c r="BX23" s="469"/>
      <c r="BY23" s="469"/>
      <c r="BZ23" s="469"/>
      <c r="CA23" s="469"/>
      <c r="CB23" s="469"/>
      <c r="CC23" s="470"/>
      <c r="CD23" s="38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126</v>
      </c>
      <c r="F24" s="442"/>
      <c r="G24" s="442"/>
      <c r="H24" s="442"/>
      <c r="I24" s="442"/>
      <c r="J24" s="442"/>
      <c r="K24" s="443"/>
      <c r="L24" s="444">
        <v>1</v>
      </c>
      <c r="M24" s="445"/>
      <c r="N24" s="445"/>
      <c r="O24" s="445"/>
      <c r="P24" s="446"/>
      <c r="Q24" s="444">
        <v>9310</v>
      </c>
      <c r="R24" s="445"/>
      <c r="S24" s="445"/>
      <c r="T24" s="445"/>
      <c r="U24" s="445"/>
      <c r="V24" s="446"/>
      <c r="W24" s="510"/>
      <c r="X24" s="501"/>
      <c r="Y24" s="502"/>
      <c r="Z24" s="441" t="s">
        <v>127</v>
      </c>
      <c r="AA24" s="442"/>
      <c r="AB24" s="442"/>
      <c r="AC24" s="442"/>
      <c r="AD24" s="442"/>
      <c r="AE24" s="442"/>
      <c r="AF24" s="442"/>
      <c r="AG24" s="443"/>
      <c r="AH24" s="444">
        <v>799</v>
      </c>
      <c r="AI24" s="445"/>
      <c r="AJ24" s="445"/>
      <c r="AK24" s="445"/>
      <c r="AL24" s="446"/>
      <c r="AM24" s="444">
        <v>2484091</v>
      </c>
      <c r="AN24" s="445"/>
      <c r="AO24" s="445"/>
      <c r="AP24" s="445"/>
      <c r="AQ24" s="445"/>
      <c r="AR24" s="446"/>
      <c r="AS24" s="444">
        <v>3109</v>
      </c>
      <c r="AT24" s="445"/>
      <c r="AU24" s="445"/>
      <c r="AV24" s="445"/>
      <c r="AW24" s="445"/>
      <c r="AX24" s="447"/>
      <c r="AY24" s="435" t="s">
        <v>128</v>
      </c>
      <c r="AZ24" s="436"/>
      <c r="BA24" s="436"/>
      <c r="BB24" s="436"/>
      <c r="BC24" s="436"/>
      <c r="BD24" s="436"/>
      <c r="BE24" s="436"/>
      <c r="BF24" s="436"/>
      <c r="BG24" s="436"/>
      <c r="BH24" s="436"/>
      <c r="BI24" s="436"/>
      <c r="BJ24" s="436"/>
      <c r="BK24" s="436"/>
      <c r="BL24" s="436"/>
      <c r="BM24" s="437"/>
      <c r="BN24" s="468">
        <v>24822661</v>
      </c>
      <c r="BO24" s="469"/>
      <c r="BP24" s="469"/>
      <c r="BQ24" s="469"/>
      <c r="BR24" s="469"/>
      <c r="BS24" s="469"/>
      <c r="BT24" s="469"/>
      <c r="BU24" s="470"/>
      <c r="BV24" s="468">
        <v>26076465</v>
      </c>
      <c r="BW24" s="469"/>
      <c r="BX24" s="469"/>
      <c r="BY24" s="469"/>
      <c r="BZ24" s="469"/>
      <c r="CA24" s="469"/>
      <c r="CB24" s="469"/>
      <c r="CC24" s="470"/>
      <c r="CD24" s="38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129</v>
      </c>
      <c r="F25" s="442"/>
      <c r="G25" s="442"/>
      <c r="H25" s="442"/>
      <c r="I25" s="442"/>
      <c r="J25" s="442"/>
      <c r="K25" s="443"/>
      <c r="L25" s="444">
        <v>1</v>
      </c>
      <c r="M25" s="445"/>
      <c r="N25" s="445"/>
      <c r="O25" s="445"/>
      <c r="P25" s="446"/>
      <c r="Q25" s="444">
        <v>7830</v>
      </c>
      <c r="R25" s="445"/>
      <c r="S25" s="445"/>
      <c r="T25" s="445"/>
      <c r="U25" s="445"/>
      <c r="V25" s="446"/>
      <c r="W25" s="510"/>
      <c r="X25" s="501"/>
      <c r="Y25" s="502"/>
      <c r="Z25" s="441" t="s">
        <v>130</v>
      </c>
      <c r="AA25" s="442"/>
      <c r="AB25" s="442"/>
      <c r="AC25" s="442"/>
      <c r="AD25" s="442"/>
      <c r="AE25" s="442"/>
      <c r="AF25" s="442"/>
      <c r="AG25" s="443"/>
      <c r="AH25" s="444" t="s">
        <v>483</v>
      </c>
      <c r="AI25" s="445"/>
      <c r="AJ25" s="445"/>
      <c r="AK25" s="445"/>
      <c r="AL25" s="446"/>
      <c r="AM25" s="444" t="s">
        <v>483</v>
      </c>
      <c r="AN25" s="445"/>
      <c r="AO25" s="445"/>
      <c r="AP25" s="445"/>
      <c r="AQ25" s="445"/>
      <c r="AR25" s="446"/>
      <c r="AS25" s="444" t="s">
        <v>483</v>
      </c>
      <c r="AT25" s="445"/>
      <c r="AU25" s="445"/>
      <c r="AV25" s="445"/>
      <c r="AW25" s="445"/>
      <c r="AX25" s="447"/>
      <c r="AY25" s="460" t="s">
        <v>131</v>
      </c>
      <c r="AZ25" s="461"/>
      <c r="BA25" s="461"/>
      <c r="BB25" s="461"/>
      <c r="BC25" s="461"/>
      <c r="BD25" s="461"/>
      <c r="BE25" s="461"/>
      <c r="BF25" s="461"/>
      <c r="BG25" s="461"/>
      <c r="BH25" s="461"/>
      <c r="BI25" s="461"/>
      <c r="BJ25" s="461"/>
      <c r="BK25" s="461"/>
      <c r="BL25" s="461"/>
      <c r="BM25" s="462"/>
      <c r="BN25" s="463">
        <v>4867911</v>
      </c>
      <c r="BO25" s="464"/>
      <c r="BP25" s="464"/>
      <c r="BQ25" s="464"/>
      <c r="BR25" s="464"/>
      <c r="BS25" s="464"/>
      <c r="BT25" s="464"/>
      <c r="BU25" s="465"/>
      <c r="BV25" s="463">
        <v>5529066</v>
      </c>
      <c r="BW25" s="464"/>
      <c r="BX25" s="464"/>
      <c r="BY25" s="464"/>
      <c r="BZ25" s="464"/>
      <c r="CA25" s="464"/>
      <c r="CB25" s="464"/>
      <c r="CC25" s="465"/>
      <c r="CD25" s="38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494</v>
      </c>
      <c r="F26" s="442"/>
      <c r="G26" s="442"/>
      <c r="H26" s="442"/>
      <c r="I26" s="442"/>
      <c r="J26" s="442"/>
      <c r="K26" s="443"/>
      <c r="L26" s="444">
        <v>1</v>
      </c>
      <c r="M26" s="445"/>
      <c r="N26" s="445"/>
      <c r="O26" s="445"/>
      <c r="P26" s="446"/>
      <c r="Q26" s="444">
        <v>7200</v>
      </c>
      <c r="R26" s="445"/>
      <c r="S26" s="445"/>
      <c r="T26" s="445"/>
      <c r="U26" s="445"/>
      <c r="V26" s="446"/>
      <c r="W26" s="510"/>
      <c r="X26" s="501"/>
      <c r="Y26" s="502"/>
      <c r="Z26" s="441" t="s">
        <v>132</v>
      </c>
      <c r="AA26" s="523"/>
      <c r="AB26" s="523"/>
      <c r="AC26" s="523"/>
      <c r="AD26" s="523"/>
      <c r="AE26" s="523"/>
      <c r="AF26" s="523"/>
      <c r="AG26" s="524"/>
      <c r="AH26" s="444">
        <v>65</v>
      </c>
      <c r="AI26" s="445"/>
      <c r="AJ26" s="445"/>
      <c r="AK26" s="445"/>
      <c r="AL26" s="446"/>
      <c r="AM26" s="444">
        <v>183625</v>
      </c>
      <c r="AN26" s="445"/>
      <c r="AO26" s="445"/>
      <c r="AP26" s="445"/>
      <c r="AQ26" s="445"/>
      <c r="AR26" s="446"/>
      <c r="AS26" s="444">
        <v>2825</v>
      </c>
      <c r="AT26" s="445"/>
      <c r="AU26" s="445"/>
      <c r="AV26" s="445"/>
      <c r="AW26" s="445"/>
      <c r="AX26" s="447"/>
      <c r="AY26" s="477" t="s">
        <v>133</v>
      </c>
      <c r="AZ26" s="478"/>
      <c r="BA26" s="478"/>
      <c r="BB26" s="478"/>
      <c r="BC26" s="478"/>
      <c r="BD26" s="478"/>
      <c r="BE26" s="478"/>
      <c r="BF26" s="478"/>
      <c r="BG26" s="478"/>
      <c r="BH26" s="478"/>
      <c r="BI26" s="478"/>
      <c r="BJ26" s="478"/>
      <c r="BK26" s="478"/>
      <c r="BL26" s="478"/>
      <c r="BM26" s="479"/>
      <c r="BN26" s="468">
        <v>50000</v>
      </c>
      <c r="BO26" s="469"/>
      <c r="BP26" s="469"/>
      <c r="BQ26" s="469"/>
      <c r="BR26" s="469"/>
      <c r="BS26" s="469"/>
      <c r="BT26" s="469"/>
      <c r="BU26" s="470"/>
      <c r="BV26" s="468">
        <v>50000</v>
      </c>
      <c r="BW26" s="469"/>
      <c r="BX26" s="469"/>
      <c r="BY26" s="469"/>
      <c r="BZ26" s="469"/>
      <c r="CA26" s="469"/>
      <c r="CB26" s="469"/>
      <c r="CC26" s="470"/>
      <c r="CD26" s="38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134</v>
      </c>
      <c r="F27" s="442"/>
      <c r="G27" s="442"/>
      <c r="H27" s="442"/>
      <c r="I27" s="442"/>
      <c r="J27" s="442"/>
      <c r="K27" s="443"/>
      <c r="L27" s="444">
        <v>1</v>
      </c>
      <c r="M27" s="445"/>
      <c r="N27" s="445"/>
      <c r="O27" s="445"/>
      <c r="P27" s="446"/>
      <c r="Q27" s="444">
        <v>4930</v>
      </c>
      <c r="R27" s="445"/>
      <c r="S27" s="445"/>
      <c r="T27" s="445"/>
      <c r="U27" s="445"/>
      <c r="V27" s="446"/>
      <c r="W27" s="510"/>
      <c r="X27" s="501"/>
      <c r="Y27" s="502"/>
      <c r="Z27" s="441" t="s">
        <v>135</v>
      </c>
      <c r="AA27" s="442"/>
      <c r="AB27" s="442"/>
      <c r="AC27" s="442"/>
      <c r="AD27" s="442"/>
      <c r="AE27" s="442"/>
      <c r="AF27" s="442"/>
      <c r="AG27" s="443"/>
      <c r="AH27" s="444">
        <v>17</v>
      </c>
      <c r="AI27" s="445"/>
      <c r="AJ27" s="445"/>
      <c r="AK27" s="445"/>
      <c r="AL27" s="446"/>
      <c r="AM27" s="444">
        <v>63750</v>
      </c>
      <c r="AN27" s="445"/>
      <c r="AO27" s="445"/>
      <c r="AP27" s="445"/>
      <c r="AQ27" s="445"/>
      <c r="AR27" s="446"/>
      <c r="AS27" s="444">
        <v>3750</v>
      </c>
      <c r="AT27" s="445"/>
      <c r="AU27" s="445"/>
      <c r="AV27" s="445"/>
      <c r="AW27" s="445"/>
      <c r="AX27" s="447"/>
      <c r="AY27" s="474" t="s">
        <v>136</v>
      </c>
      <c r="AZ27" s="475"/>
      <c r="BA27" s="475"/>
      <c r="BB27" s="475"/>
      <c r="BC27" s="475"/>
      <c r="BD27" s="475"/>
      <c r="BE27" s="475"/>
      <c r="BF27" s="475"/>
      <c r="BG27" s="475"/>
      <c r="BH27" s="475"/>
      <c r="BI27" s="475"/>
      <c r="BJ27" s="475"/>
      <c r="BK27" s="475"/>
      <c r="BL27" s="475"/>
      <c r="BM27" s="476"/>
      <c r="BN27" s="471">
        <v>303032</v>
      </c>
      <c r="BO27" s="472"/>
      <c r="BP27" s="472"/>
      <c r="BQ27" s="472"/>
      <c r="BR27" s="472"/>
      <c r="BS27" s="472"/>
      <c r="BT27" s="472"/>
      <c r="BU27" s="473"/>
      <c r="BV27" s="471">
        <v>303032</v>
      </c>
      <c r="BW27" s="472"/>
      <c r="BX27" s="472"/>
      <c r="BY27" s="472"/>
      <c r="BZ27" s="472"/>
      <c r="CA27" s="472"/>
      <c r="CB27" s="472"/>
      <c r="CC27" s="473"/>
      <c r="CD27" s="377"/>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137</v>
      </c>
      <c r="F28" s="442"/>
      <c r="G28" s="442"/>
      <c r="H28" s="442"/>
      <c r="I28" s="442"/>
      <c r="J28" s="442"/>
      <c r="K28" s="443"/>
      <c r="L28" s="444">
        <v>1</v>
      </c>
      <c r="M28" s="445"/>
      <c r="N28" s="445"/>
      <c r="O28" s="445"/>
      <c r="P28" s="446"/>
      <c r="Q28" s="444">
        <v>4400</v>
      </c>
      <c r="R28" s="445"/>
      <c r="S28" s="445"/>
      <c r="T28" s="445"/>
      <c r="U28" s="445"/>
      <c r="V28" s="446"/>
      <c r="W28" s="510"/>
      <c r="X28" s="501"/>
      <c r="Y28" s="502"/>
      <c r="Z28" s="441" t="s">
        <v>138</v>
      </c>
      <c r="AA28" s="442"/>
      <c r="AB28" s="442"/>
      <c r="AC28" s="442"/>
      <c r="AD28" s="442"/>
      <c r="AE28" s="442"/>
      <c r="AF28" s="442"/>
      <c r="AG28" s="443"/>
      <c r="AH28" s="444" t="s">
        <v>483</v>
      </c>
      <c r="AI28" s="445"/>
      <c r="AJ28" s="445"/>
      <c r="AK28" s="445"/>
      <c r="AL28" s="446"/>
      <c r="AM28" s="444" t="s">
        <v>483</v>
      </c>
      <c r="AN28" s="445"/>
      <c r="AO28" s="445"/>
      <c r="AP28" s="445"/>
      <c r="AQ28" s="445"/>
      <c r="AR28" s="446"/>
      <c r="AS28" s="444" t="s">
        <v>483</v>
      </c>
      <c r="AT28" s="445"/>
      <c r="AU28" s="445"/>
      <c r="AV28" s="445"/>
      <c r="AW28" s="445"/>
      <c r="AX28" s="447"/>
      <c r="AY28" s="451" t="s">
        <v>139</v>
      </c>
      <c r="AZ28" s="452"/>
      <c r="BA28" s="452"/>
      <c r="BB28" s="453"/>
      <c r="BC28" s="460" t="s">
        <v>35</v>
      </c>
      <c r="BD28" s="461"/>
      <c r="BE28" s="461"/>
      <c r="BF28" s="461"/>
      <c r="BG28" s="461"/>
      <c r="BH28" s="461"/>
      <c r="BI28" s="461"/>
      <c r="BJ28" s="461"/>
      <c r="BK28" s="461"/>
      <c r="BL28" s="461"/>
      <c r="BM28" s="462"/>
      <c r="BN28" s="463">
        <v>2191278</v>
      </c>
      <c r="BO28" s="464"/>
      <c r="BP28" s="464"/>
      <c r="BQ28" s="464"/>
      <c r="BR28" s="464"/>
      <c r="BS28" s="464"/>
      <c r="BT28" s="464"/>
      <c r="BU28" s="465"/>
      <c r="BV28" s="463">
        <v>2039756</v>
      </c>
      <c r="BW28" s="464"/>
      <c r="BX28" s="464"/>
      <c r="BY28" s="464"/>
      <c r="BZ28" s="464"/>
      <c r="CA28" s="464"/>
      <c r="CB28" s="464"/>
      <c r="CC28" s="465"/>
      <c r="CD28" s="38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140</v>
      </c>
      <c r="F29" s="442"/>
      <c r="G29" s="442"/>
      <c r="H29" s="442"/>
      <c r="I29" s="442"/>
      <c r="J29" s="442"/>
      <c r="K29" s="443"/>
      <c r="L29" s="444">
        <v>20</v>
      </c>
      <c r="M29" s="445"/>
      <c r="N29" s="445"/>
      <c r="O29" s="445"/>
      <c r="P29" s="446"/>
      <c r="Q29" s="444">
        <v>4140</v>
      </c>
      <c r="R29" s="445"/>
      <c r="S29" s="445"/>
      <c r="T29" s="445"/>
      <c r="U29" s="445"/>
      <c r="V29" s="446"/>
      <c r="W29" s="511"/>
      <c r="X29" s="512"/>
      <c r="Y29" s="513"/>
      <c r="Z29" s="441" t="s">
        <v>141</v>
      </c>
      <c r="AA29" s="442"/>
      <c r="AB29" s="442"/>
      <c r="AC29" s="442"/>
      <c r="AD29" s="442"/>
      <c r="AE29" s="442"/>
      <c r="AF29" s="442"/>
      <c r="AG29" s="443"/>
      <c r="AH29" s="444">
        <v>816</v>
      </c>
      <c r="AI29" s="445"/>
      <c r="AJ29" s="445"/>
      <c r="AK29" s="445"/>
      <c r="AL29" s="446"/>
      <c r="AM29" s="444">
        <v>2547841</v>
      </c>
      <c r="AN29" s="445"/>
      <c r="AO29" s="445"/>
      <c r="AP29" s="445"/>
      <c r="AQ29" s="445"/>
      <c r="AR29" s="446"/>
      <c r="AS29" s="444">
        <v>3122</v>
      </c>
      <c r="AT29" s="445"/>
      <c r="AU29" s="445"/>
      <c r="AV29" s="445"/>
      <c r="AW29" s="445"/>
      <c r="AX29" s="447"/>
      <c r="AY29" s="454"/>
      <c r="AZ29" s="455"/>
      <c r="BA29" s="455"/>
      <c r="BB29" s="456"/>
      <c r="BC29" s="448" t="s">
        <v>142</v>
      </c>
      <c r="BD29" s="449"/>
      <c r="BE29" s="449"/>
      <c r="BF29" s="449"/>
      <c r="BG29" s="449"/>
      <c r="BH29" s="449"/>
      <c r="BI29" s="449"/>
      <c r="BJ29" s="449"/>
      <c r="BK29" s="449"/>
      <c r="BL29" s="449"/>
      <c r="BM29" s="450"/>
      <c r="BN29" s="468" t="s">
        <v>483</v>
      </c>
      <c r="BO29" s="469"/>
      <c r="BP29" s="469"/>
      <c r="BQ29" s="469"/>
      <c r="BR29" s="469"/>
      <c r="BS29" s="469"/>
      <c r="BT29" s="469"/>
      <c r="BU29" s="470"/>
      <c r="BV29" s="468" t="s">
        <v>483</v>
      </c>
      <c r="BW29" s="469"/>
      <c r="BX29" s="469"/>
      <c r="BY29" s="469"/>
      <c r="BZ29" s="469"/>
      <c r="CA29" s="469"/>
      <c r="CB29" s="469"/>
      <c r="CC29" s="470"/>
      <c r="CD29" s="377"/>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143</v>
      </c>
      <c r="X30" s="521"/>
      <c r="Y30" s="521"/>
      <c r="Z30" s="521"/>
      <c r="AA30" s="521"/>
      <c r="AB30" s="521"/>
      <c r="AC30" s="521"/>
      <c r="AD30" s="521"/>
      <c r="AE30" s="521"/>
      <c r="AF30" s="521"/>
      <c r="AG30" s="522"/>
      <c r="AH30" s="432">
        <v>100.9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37</v>
      </c>
      <c r="BD30" s="436"/>
      <c r="BE30" s="436"/>
      <c r="BF30" s="436"/>
      <c r="BG30" s="436"/>
      <c r="BH30" s="436"/>
      <c r="BI30" s="436"/>
      <c r="BJ30" s="436"/>
      <c r="BK30" s="436"/>
      <c r="BL30" s="436"/>
      <c r="BM30" s="437"/>
      <c r="BN30" s="471">
        <v>1159019</v>
      </c>
      <c r="BO30" s="472"/>
      <c r="BP30" s="472"/>
      <c r="BQ30" s="472"/>
      <c r="BR30" s="472"/>
      <c r="BS30" s="472"/>
      <c r="BT30" s="472"/>
      <c r="BU30" s="473"/>
      <c r="BV30" s="471">
        <v>945588</v>
      </c>
      <c r="BW30" s="472"/>
      <c r="BX30" s="472"/>
      <c r="BY30" s="472"/>
      <c r="BZ30" s="472"/>
      <c r="CA30" s="472"/>
      <c r="CB30" s="472"/>
      <c r="CC30" s="473"/>
      <c r="CD30" s="381"/>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6"/>
      <c r="DK30" s="186"/>
      <c r="DL30" s="186"/>
      <c r="DM30" s="186"/>
      <c r="DN30" s="186"/>
      <c r="DO30" s="186"/>
    </row>
    <row r="31" spans="1:119" ht="13.5" customHeight="1" x14ac:dyDescent="0.15">
      <c r="A31" s="187"/>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6"/>
      <c r="DK31" s="186"/>
      <c r="DL31" s="186"/>
      <c r="DM31" s="186"/>
      <c r="DN31" s="186"/>
      <c r="DO31" s="186"/>
    </row>
    <row r="32" spans="1:119" ht="13.5" customHeight="1" x14ac:dyDescent="0.15">
      <c r="A32" s="187"/>
      <c r="B32" s="207"/>
      <c r="C32" s="208" t="s">
        <v>495</v>
      </c>
      <c r="D32" s="208"/>
      <c r="E32" s="208"/>
      <c r="F32" s="205"/>
      <c r="G32" s="205"/>
      <c r="H32" s="205"/>
      <c r="I32" s="205"/>
      <c r="J32" s="205"/>
      <c r="K32" s="205"/>
      <c r="L32" s="205"/>
      <c r="M32" s="205"/>
      <c r="N32" s="205"/>
      <c r="O32" s="205"/>
      <c r="P32" s="205"/>
      <c r="Q32" s="205"/>
      <c r="R32" s="205"/>
      <c r="S32" s="205"/>
      <c r="T32" s="205"/>
      <c r="U32" s="205" t="s">
        <v>144</v>
      </c>
      <c r="V32" s="205"/>
      <c r="W32" s="205"/>
      <c r="X32" s="205"/>
      <c r="Y32" s="205"/>
      <c r="Z32" s="205"/>
      <c r="AA32" s="205"/>
      <c r="AB32" s="205"/>
      <c r="AC32" s="205"/>
      <c r="AD32" s="205"/>
      <c r="AE32" s="205"/>
      <c r="AF32" s="205"/>
      <c r="AG32" s="205"/>
      <c r="AH32" s="205"/>
      <c r="AI32" s="205"/>
      <c r="AJ32" s="205"/>
      <c r="AK32" s="205"/>
      <c r="AL32" s="205"/>
      <c r="AM32" s="209" t="s">
        <v>145</v>
      </c>
      <c r="AN32" s="205"/>
      <c r="AO32" s="205"/>
      <c r="AP32" s="205"/>
      <c r="AQ32" s="205"/>
      <c r="AR32" s="205"/>
      <c r="AS32" s="209"/>
      <c r="AT32" s="209"/>
      <c r="AU32" s="209"/>
      <c r="AV32" s="209"/>
      <c r="AW32" s="209"/>
      <c r="AX32" s="209"/>
      <c r="AY32" s="209"/>
      <c r="AZ32" s="209"/>
      <c r="BA32" s="209"/>
      <c r="BB32" s="205"/>
      <c r="BC32" s="209"/>
      <c r="BD32" s="205"/>
      <c r="BE32" s="209" t="s">
        <v>146</v>
      </c>
      <c r="BF32" s="205"/>
      <c r="BG32" s="205"/>
      <c r="BH32" s="205"/>
      <c r="BI32" s="205"/>
      <c r="BJ32" s="209"/>
      <c r="BK32" s="209"/>
      <c r="BL32" s="209"/>
      <c r="BM32" s="209"/>
      <c r="BN32" s="209"/>
      <c r="BO32" s="209"/>
      <c r="BP32" s="209"/>
      <c r="BQ32" s="209"/>
      <c r="BR32" s="205"/>
      <c r="BS32" s="205"/>
      <c r="BT32" s="205"/>
      <c r="BU32" s="205"/>
      <c r="BV32" s="205"/>
      <c r="BW32" s="205" t="s">
        <v>147</v>
      </c>
      <c r="BX32" s="205"/>
      <c r="BY32" s="205"/>
      <c r="BZ32" s="205"/>
      <c r="CA32" s="205"/>
      <c r="CB32" s="209"/>
      <c r="CC32" s="209"/>
      <c r="CD32" s="209"/>
      <c r="CE32" s="209"/>
      <c r="CF32" s="209"/>
      <c r="CG32" s="209"/>
      <c r="CH32" s="209"/>
      <c r="CI32" s="209"/>
      <c r="CJ32" s="209"/>
      <c r="CK32" s="209"/>
      <c r="CL32" s="209"/>
      <c r="CM32" s="209"/>
      <c r="CN32" s="209"/>
      <c r="CO32" s="209" t="s">
        <v>148</v>
      </c>
      <c r="CP32" s="209"/>
      <c r="CQ32" s="209"/>
      <c r="CR32" s="209"/>
      <c r="CS32" s="209"/>
      <c r="CT32" s="209"/>
      <c r="CU32" s="209"/>
      <c r="CV32" s="209"/>
      <c r="CW32" s="209"/>
      <c r="CX32" s="209"/>
      <c r="CY32" s="209"/>
      <c r="CZ32" s="209"/>
      <c r="DA32" s="209"/>
      <c r="DB32" s="209"/>
      <c r="DC32" s="209"/>
      <c r="DD32" s="209"/>
      <c r="DE32" s="209"/>
      <c r="DF32" s="209"/>
      <c r="DG32" s="209"/>
      <c r="DH32" s="209"/>
      <c r="DI32" s="206"/>
      <c r="DJ32" s="186"/>
      <c r="DK32" s="186"/>
      <c r="DL32" s="186"/>
      <c r="DM32" s="186"/>
      <c r="DN32" s="186"/>
      <c r="DO32" s="186"/>
    </row>
    <row r="33" spans="1:119" ht="13.5" customHeight="1" x14ac:dyDescent="0.15">
      <c r="A33" s="187"/>
      <c r="B33" s="207"/>
      <c r="C33" s="431" t="s">
        <v>496</v>
      </c>
      <c r="D33" s="431"/>
      <c r="E33" s="430" t="s">
        <v>497</v>
      </c>
      <c r="F33" s="430"/>
      <c r="G33" s="430"/>
      <c r="H33" s="430"/>
      <c r="I33" s="430"/>
      <c r="J33" s="430"/>
      <c r="K33" s="430"/>
      <c r="L33" s="430"/>
      <c r="M33" s="430"/>
      <c r="N33" s="430"/>
      <c r="O33" s="430"/>
      <c r="P33" s="430"/>
      <c r="Q33" s="430"/>
      <c r="R33" s="430"/>
      <c r="S33" s="430"/>
      <c r="T33" s="378"/>
      <c r="U33" s="431" t="s">
        <v>496</v>
      </c>
      <c r="V33" s="431"/>
      <c r="W33" s="430" t="s">
        <v>497</v>
      </c>
      <c r="X33" s="430"/>
      <c r="Y33" s="430"/>
      <c r="Z33" s="430"/>
      <c r="AA33" s="430"/>
      <c r="AB33" s="430"/>
      <c r="AC33" s="430"/>
      <c r="AD33" s="430"/>
      <c r="AE33" s="430"/>
      <c r="AF33" s="430"/>
      <c r="AG33" s="430"/>
      <c r="AH33" s="430"/>
      <c r="AI33" s="430"/>
      <c r="AJ33" s="430"/>
      <c r="AK33" s="430"/>
      <c r="AL33" s="378"/>
      <c r="AM33" s="431" t="s">
        <v>496</v>
      </c>
      <c r="AN33" s="431"/>
      <c r="AO33" s="430" t="s">
        <v>497</v>
      </c>
      <c r="AP33" s="430"/>
      <c r="AQ33" s="430"/>
      <c r="AR33" s="430"/>
      <c r="AS33" s="430"/>
      <c r="AT33" s="430"/>
      <c r="AU33" s="430"/>
      <c r="AV33" s="430"/>
      <c r="AW33" s="430"/>
      <c r="AX33" s="430"/>
      <c r="AY33" s="430"/>
      <c r="AZ33" s="430"/>
      <c r="BA33" s="430"/>
      <c r="BB33" s="430"/>
      <c r="BC33" s="430"/>
      <c r="BD33" s="382"/>
      <c r="BE33" s="430" t="s">
        <v>149</v>
      </c>
      <c r="BF33" s="430"/>
      <c r="BG33" s="430" t="s">
        <v>150</v>
      </c>
      <c r="BH33" s="430"/>
      <c r="BI33" s="430"/>
      <c r="BJ33" s="430"/>
      <c r="BK33" s="430"/>
      <c r="BL33" s="430"/>
      <c r="BM33" s="430"/>
      <c r="BN33" s="430"/>
      <c r="BO33" s="430"/>
      <c r="BP33" s="430"/>
      <c r="BQ33" s="430"/>
      <c r="BR33" s="430"/>
      <c r="BS33" s="430"/>
      <c r="BT33" s="430"/>
      <c r="BU33" s="430"/>
      <c r="BV33" s="382"/>
      <c r="BW33" s="431" t="s">
        <v>149</v>
      </c>
      <c r="BX33" s="431"/>
      <c r="BY33" s="430" t="s">
        <v>498</v>
      </c>
      <c r="BZ33" s="430"/>
      <c r="CA33" s="430"/>
      <c r="CB33" s="430"/>
      <c r="CC33" s="430"/>
      <c r="CD33" s="430"/>
      <c r="CE33" s="430"/>
      <c r="CF33" s="430"/>
      <c r="CG33" s="430"/>
      <c r="CH33" s="430"/>
      <c r="CI33" s="430"/>
      <c r="CJ33" s="430"/>
      <c r="CK33" s="430"/>
      <c r="CL33" s="430"/>
      <c r="CM33" s="430"/>
      <c r="CN33" s="378"/>
      <c r="CO33" s="431" t="s">
        <v>496</v>
      </c>
      <c r="CP33" s="431"/>
      <c r="CQ33" s="430" t="s">
        <v>151</v>
      </c>
      <c r="CR33" s="430"/>
      <c r="CS33" s="430"/>
      <c r="CT33" s="430"/>
      <c r="CU33" s="430"/>
      <c r="CV33" s="430"/>
      <c r="CW33" s="430"/>
      <c r="CX33" s="430"/>
      <c r="CY33" s="430"/>
      <c r="CZ33" s="430"/>
      <c r="DA33" s="430"/>
      <c r="DB33" s="430"/>
      <c r="DC33" s="430"/>
      <c r="DD33" s="430"/>
      <c r="DE33" s="430"/>
      <c r="DF33" s="378"/>
      <c r="DG33" s="429" t="s">
        <v>499</v>
      </c>
      <c r="DH33" s="429"/>
      <c r="DI33" s="379"/>
      <c r="DJ33" s="186"/>
      <c r="DK33" s="186"/>
      <c r="DL33" s="186"/>
      <c r="DM33" s="186"/>
      <c r="DN33" s="186"/>
      <c r="DO33" s="186"/>
    </row>
    <row r="34" spans="1:119" ht="32.25" customHeight="1" x14ac:dyDescent="0.15">
      <c r="A34" s="187"/>
      <c r="B34" s="207"/>
      <c r="C34" s="427">
        <f>IF(E34="","",1)</f>
        <v>1</v>
      </c>
      <c r="D34" s="427"/>
      <c r="E34" s="426" t="str">
        <f>IF('[1]各会計、関係団体の財政状況及び健全化判断比率'!B7="","",'[1]各会計、関係団体の財政状況及び健全化判断比率'!B7)</f>
        <v>一般会計</v>
      </c>
      <c r="F34" s="426"/>
      <c r="G34" s="426"/>
      <c r="H34" s="426"/>
      <c r="I34" s="426"/>
      <c r="J34" s="426"/>
      <c r="K34" s="426"/>
      <c r="L34" s="426"/>
      <c r="M34" s="426"/>
      <c r="N34" s="426"/>
      <c r="O34" s="426"/>
      <c r="P34" s="426"/>
      <c r="Q34" s="426"/>
      <c r="R34" s="426"/>
      <c r="S34" s="426"/>
      <c r="T34" s="208"/>
      <c r="U34" s="427">
        <f>IF(W34="","",MAX(C34:D43)+1)</f>
        <v>5</v>
      </c>
      <c r="V34" s="427"/>
      <c r="W34" s="426" t="str">
        <f>IF('[1]各会計、関係団体の財政状況及び健全化判断比率'!B28="","",'[1]各会計、関係団体の財政状況及び健全化判断比率'!B28)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08"/>
      <c r="AM34" s="427">
        <f>IF(AO34="","",MAX(C34:D43,U34:V43)+1)</f>
        <v>8</v>
      </c>
      <c r="AN34" s="427"/>
      <c r="AO34" s="426" t="str">
        <f>IF('[1]各会計、関係団体の財政状況及び健全化判断比率'!B31="","",'[1]各会計、関係団体の財政状況及び健全化判断比率'!B31)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08"/>
      <c r="BE34" s="427" t="str">
        <f>IF(BG34="","",MAX(C34:D43,U34:V43,AM34:AN43)+1)</f>
        <v/>
      </c>
      <c r="BF34" s="427"/>
      <c r="BG34" s="426"/>
      <c r="BH34" s="426"/>
      <c r="BI34" s="426"/>
      <c r="BJ34" s="426"/>
      <c r="BK34" s="426"/>
      <c r="BL34" s="426"/>
      <c r="BM34" s="426"/>
      <c r="BN34" s="426"/>
      <c r="BO34" s="426"/>
      <c r="BP34" s="426"/>
      <c r="BQ34" s="426"/>
      <c r="BR34" s="426"/>
      <c r="BS34" s="426"/>
      <c r="BT34" s="426"/>
      <c r="BU34" s="426"/>
      <c r="BV34" s="208"/>
      <c r="BW34" s="427">
        <f>IF(BY34="","",MAX(C34:D43,U34:V43,AM34:AN43,BE34:BF43)+1)</f>
        <v>10</v>
      </c>
      <c r="BX34" s="427"/>
      <c r="BY34" s="426" t="str">
        <f>IF('[1]各会計、関係団体の財政状況及び健全化判断比率'!B68="","",'[1]各会計、関係団体の財政状況及び健全化判断比率'!B68)</f>
        <v>入間西部衛生組合</v>
      </c>
      <c r="BZ34" s="426"/>
      <c r="CA34" s="426"/>
      <c r="CB34" s="426"/>
      <c r="CC34" s="426"/>
      <c r="CD34" s="426"/>
      <c r="CE34" s="426"/>
      <c r="CF34" s="426"/>
      <c r="CG34" s="426"/>
      <c r="CH34" s="426"/>
      <c r="CI34" s="426"/>
      <c r="CJ34" s="426"/>
      <c r="CK34" s="426"/>
      <c r="CL34" s="426"/>
      <c r="CM34" s="426"/>
      <c r="CN34" s="208"/>
      <c r="CO34" s="427">
        <f>IF(CQ34="","",MAX(C34:D43,U34:V43,AM34:AN43,BE34:BF43,BW34:BX43)+1)</f>
        <v>19</v>
      </c>
      <c r="CP34" s="427"/>
      <c r="CQ34" s="426" t="str">
        <f>IF('[1]各会計、関係団体の財政状況及び健全化判断比率'!BS7="","",'[1]各会計、関係団体の財政状況及び健全化判断比率'!BS7)</f>
        <v>入間都市開発株式会社</v>
      </c>
      <c r="CR34" s="426"/>
      <c r="CS34" s="426"/>
      <c r="CT34" s="426"/>
      <c r="CU34" s="426"/>
      <c r="CV34" s="426"/>
      <c r="CW34" s="426"/>
      <c r="CX34" s="426"/>
      <c r="CY34" s="426"/>
      <c r="CZ34" s="426"/>
      <c r="DA34" s="426"/>
      <c r="DB34" s="426"/>
      <c r="DC34" s="426"/>
      <c r="DD34" s="426"/>
      <c r="DE34" s="426"/>
      <c r="DF34" s="205"/>
      <c r="DG34" s="428" t="str">
        <f>IF('[1]各会計、関係団体の財政状況及び健全化判断比率'!BR7="","",'[1]各会計、関係団体の財政状況及び健全化判断比率'!BR7)</f>
        <v/>
      </c>
      <c r="DH34" s="428"/>
      <c r="DI34" s="379"/>
      <c r="DJ34" s="186"/>
      <c r="DK34" s="186"/>
      <c r="DL34" s="186"/>
      <c r="DM34" s="186"/>
      <c r="DN34" s="186"/>
      <c r="DO34" s="186"/>
    </row>
    <row r="35" spans="1:119" ht="32.25" customHeight="1" x14ac:dyDescent="0.15">
      <c r="A35" s="187"/>
      <c r="B35" s="207"/>
      <c r="C35" s="427">
        <f>IF(E35="","",C34+1)</f>
        <v>2</v>
      </c>
      <c r="D35" s="427"/>
      <c r="E35" s="426" t="str">
        <f>IF('[1]各会計、関係団体の財政状況及び健全化判断比率'!B8="","",'[1]各会計、関係団体の財政状況及び健全化判断比率'!B8)</f>
        <v>武蔵藤沢駅周辺土地区画整理事業特別会計</v>
      </c>
      <c r="F35" s="426"/>
      <c r="G35" s="426"/>
      <c r="H35" s="426"/>
      <c r="I35" s="426"/>
      <c r="J35" s="426"/>
      <c r="K35" s="426"/>
      <c r="L35" s="426"/>
      <c r="M35" s="426"/>
      <c r="N35" s="426"/>
      <c r="O35" s="426"/>
      <c r="P35" s="426"/>
      <c r="Q35" s="426"/>
      <c r="R35" s="426"/>
      <c r="S35" s="426"/>
      <c r="T35" s="208"/>
      <c r="U35" s="427">
        <f>IF(W35="","",U34+1)</f>
        <v>6</v>
      </c>
      <c r="V35" s="427"/>
      <c r="W35" s="426" t="str">
        <f>IF('[1]各会計、関係団体の財政状況及び健全化判断比率'!B29="","",'[1]各会計、関係団体の財政状況及び健全化判断比率'!B29)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08"/>
      <c r="AM35" s="427">
        <f t="shared" ref="AM35:AM43" si="0">IF(AO35="","",AM34+1)</f>
        <v>9</v>
      </c>
      <c r="AN35" s="427"/>
      <c r="AO35" s="426" t="str">
        <f>IF('[1]各会計、関係団体の財政状況及び健全化判断比率'!B32="","",'[1]各会計、関係団体の財政状況及び健全化判断比率'!B32)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08"/>
      <c r="BE35" s="427" t="str">
        <f t="shared" ref="BE35:BE43" si="1">IF(BG35="","",BE34+1)</f>
        <v/>
      </c>
      <c r="BF35" s="427"/>
      <c r="BG35" s="426"/>
      <c r="BH35" s="426"/>
      <c r="BI35" s="426"/>
      <c r="BJ35" s="426"/>
      <c r="BK35" s="426"/>
      <c r="BL35" s="426"/>
      <c r="BM35" s="426"/>
      <c r="BN35" s="426"/>
      <c r="BO35" s="426"/>
      <c r="BP35" s="426"/>
      <c r="BQ35" s="426"/>
      <c r="BR35" s="426"/>
      <c r="BS35" s="426"/>
      <c r="BT35" s="426"/>
      <c r="BU35" s="426"/>
      <c r="BV35" s="208"/>
      <c r="BW35" s="427">
        <f t="shared" ref="BW35:BW43" si="2">IF(BY35="","",BW34+1)</f>
        <v>11</v>
      </c>
      <c r="BX35" s="427"/>
      <c r="BY35" s="426" t="str">
        <f>IF('[1]各会計、関係団体の財政状況及び健全化判断比率'!B69="","",'[1]各会計、関係団体の財政状況及び健全化判断比率'!B69)</f>
        <v>埼玉西部消防組合</v>
      </c>
      <c r="BZ35" s="426"/>
      <c r="CA35" s="426"/>
      <c r="CB35" s="426"/>
      <c r="CC35" s="426"/>
      <c r="CD35" s="426"/>
      <c r="CE35" s="426"/>
      <c r="CF35" s="426"/>
      <c r="CG35" s="426"/>
      <c r="CH35" s="426"/>
      <c r="CI35" s="426"/>
      <c r="CJ35" s="426"/>
      <c r="CK35" s="426"/>
      <c r="CL35" s="426"/>
      <c r="CM35" s="426"/>
      <c r="CN35" s="208"/>
      <c r="CO35" s="427">
        <f t="shared" ref="CO35:CO43" si="3">IF(CQ35="","",CO34+1)</f>
        <v>20</v>
      </c>
      <c r="CP35" s="427"/>
      <c r="CQ35" s="426" t="str">
        <f>IF('[1]各会計、関係団体の財政状況及び健全化判断比率'!BS8="","",'[1]各会計、関係団体の財政状況及び健全化判断比率'!BS8)</f>
        <v>入間市土地開発公社</v>
      </c>
      <c r="CR35" s="426"/>
      <c r="CS35" s="426"/>
      <c r="CT35" s="426"/>
      <c r="CU35" s="426"/>
      <c r="CV35" s="426"/>
      <c r="CW35" s="426"/>
      <c r="CX35" s="426"/>
      <c r="CY35" s="426"/>
      <c r="CZ35" s="426"/>
      <c r="DA35" s="426"/>
      <c r="DB35" s="426"/>
      <c r="DC35" s="426"/>
      <c r="DD35" s="426"/>
      <c r="DE35" s="426"/>
      <c r="DF35" s="205"/>
      <c r="DG35" s="428" t="str">
        <f>IF('[1]各会計、関係団体の財政状況及び健全化判断比率'!BR8="","",'[1]各会計、関係団体の財政状況及び健全化判断比率'!BR8)</f>
        <v/>
      </c>
      <c r="DH35" s="428"/>
      <c r="DI35" s="379"/>
      <c r="DJ35" s="186"/>
      <c r="DK35" s="186"/>
      <c r="DL35" s="186"/>
      <c r="DM35" s="186"/>
      <c r="DN35" s="186"/>
      <c r="DO35" s="186"/>
    </row>
    <row r="36" spans="1:119" ht="32.25" customHeight="1" x14ac:dyDescent="0.15">
      <c r="A36" s="187"/>
      <c r="B36" s="207"/>
      <c r="C36" s="427">
        <f>IF(E36="","",C35+1)</f>
        <v>3</v>
      </c>
      <c r="D36" s="427"/>
      <c r="E36" s="426" t="str">
        <f>IF('[1]各会計、関係団体の財政状況及び健全化判断比率'!B9="","",'[1]各会計、関係団体の財政状況及び健全化判断比率'!B9)</f>
        <v>入間市駅北口土地区画整理事業特別会計</v>
      </c>
      <c r="F36" s="426"/>
      <c r="G36" s="426"/>
      <c r="H36" s="426"/>
      <c r="I36" s="426"/>
      <c r="J36" s="426"/>
      <c r="K36" s="426"/>
      <c r="L36" s="426"/>
      <c r="M36" s="426"/>
      <c r="N36" s="426"/>
      <c r="O36" s="426"/>
      <c r="P36" s="426"/>
      <c r="Q36" s="426"/>
      <c r="R36" s="426"/>
      <c r="S36" s="426"/>
      <c r="T36" s="208"/>
      <c r="U36" s="427">
        <f t="shared" ref="U36:U43" si="4">IF(W36="","",U35+1)</f>
        <v>7</v>
      </c>
      <c r="V36" s="427"/>
      <c r="W36" s="426" t="str">
        <f>IF('[1]各会計、関係団体の財政状況及び健全化判断比率'!B30="","",'[1]各会計、関係団体の財政状況及び健全化判断比率'!B30)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08"/>
      <c r="AM36" s="427" t="str">
        <f t="shared" si="0"/>
        <v/>
      </c>
      <c r="AN36" s="427"/>
      <c r="AO36" s="426"/>
      <c r="AP36" s="426"/>
      <c r="AQ36" s="426"/>
      <c r="AR36" s="426"/>
      <c r="AS36" s="426"/>
      <c r="AT36" s="426"/>
      <c r="AU36" s="426"/>
      <c r="AV36" s="426"/>
      <c r="AW36" s="426"/>
      <c r="AX36" s="426"/>
      <c r="AY36" s="426"/>
      <c r="AZ36" s="426"/>
      <c r="BA36" s="426"/>
      <c r="BB36" s="426"/>
      <c r="BC36" s="426"/>
      <c r="BD36" s="208"/>
      <c r="BE36" s="427" t="str">
        <f t="shared" si="1"/>
        <v/>
      </c>
      <c r="BF36" s="427"/>
      <c r="BG36" s="426"/>
      <c r="BH36" s="426"/>
      <c r="BI36" s="426"/>
      <c r="BJ36" s="426"/>
      <c r="BK36" s="426"/>
      <c r="BL36" s="426"/>
      <c r="BM36" s="426"/>
      <c r="BN36" s="426"/>
      <c r="BO36" s="426"/>
      <c r="BP36" s="426"/>
      <c r="BQ36" s="426"/>
      <c r="BR36" s="426"/>
      <c r="BS36" s="426"/>
      <c r="BT36" s="426"/>
      <c r="BU36" s="426"/>
      <c r="BV36" s="208"/>
      <c r="BW36" s="427">
        <f t="shared" si="2"/>
        <v>12</v>
      </c>
      <c r="BX36" s="427"/>
      <c r="BY36" s="426" t="str">
        <f>IF('[1]各会計、関係団体の財政状況及び健全化判断比率'!B70="","",'[1]各会計、関係団体の財政状況及び健全化判断比率'!B70)</f>
        <v>埼玉県後期高齢者医療広域連合</v>
      </c>
      <c r="BZ36" s="426"/>
      <c r="CA36" s="426"/>
      <c r="CB36" s="426"/>
      <c r="CC36" s="426"/>
      <c r="CD36" s="426"/>
      <c r="CE36" s="426"/>
      <c r="CF36" s="426"/>
      <c r="CG36" s="426"/>
      <c r="CH36" s="426"/>
      <c r="CI36" s="426"/>
      <c r="CJ36" s="426"/>
      <c r="CK36" s="426"/>
      <c r="CL36" s="426"/>
      <c r="CM36" s="426"/>
      <c r="CN36" s="208"/>
      <c r="CO36" s="427" t="str">
        <f t="shared" si="3"/>
        <v/>
      </c>
      <c r="CP36" s="427"/>
      <c r="CQ36" s="426" t="str">
        <f>IF('[1]各会計、関係団体の財政状況及び健全化判断比率'!BS9="","",'[1]各会計、関係団体の財政状況及び健全化判断比率'!BS9)</f>
        <v/>
      </c>
      <c r="CR36" s="426"/>
      <c r="CS36" s="426"/>
      <c r="CT36" s="426"/>
      <c r="CU36" s="426"/>
      <c r="CV36" s="426"/>
      <c r="CW36" s="426"/>
      <c r="CX36" s="426"/>
      <c r="CY36" s="426"/>
      <c r="CZ36" s="426"/>
      <c r="DA36" s="426"/>
      <c r="DB36" s="426"/>
      <c r="DC36" s="426"/>
      <c r="DD36" s="426"/>
      <c r="DE36" s="426"/>
      <c r="DF36" s="205"/>
      <c r="DG36" s="428" t="str">
        <f>IF('[1]各会計、関係団体の財政状況及び健全化判断比率'!BR9="","",'[1]各会計、関係団体の財政状況及び健全化判断比率'!BR9)</f>
        <v/>
      </c>
      <c r="DH36" s="428"/>
      <c r="DI36" s="379"/>
      <c r="DJ36" s="186"/>
      <c r="DK36" s="186"/>
      <c r="DL36" s="186"/>
      <c r="DM36" s="186"/>
      <c r="DN36" s="186"/>
      <c r="DO36" s="186"/>
    </row>
    <row r="37" spans="1:119" ht="32.25" customHeight="1" x14ac:dyDescent="0.15">
      <c r="A37" s="187"/>
      <c r="B37" s="207"/>
      <c r="C37" s="427">
        <f>IF(E37="","",C36+1)</f>
        <v>4</v>
      </c>
      <c r="D37" s="427"/>
      <c r="E37" s="426" t="str">
        <f>IF('[1]各会計、関係団体の財政状況及び健全化判断比率'!B10="","",'[1]各会計、関係団体の財政状況及び健全化判断比率'!B10)</f>
        <v>扇台土地区画整理事業特別会計</v>
      </c>
      <c r="F37" s="426"/>
      <c r="G37" s="426"/>
      <c r="H37" s="426"/>
      <c r="I37" s="426"/>
      <c r="J37" s="426"/>
      <c r="K37" s="426"/>
      <c r="L37" s="426"/>
      <c r="M37" s="426"/>
      <c r="N37" s="426"/>
      <c r="O37" s="426"/>
      <c r="P37" s="426"/>
      <c r="Q37" s="426"/>
      <c r="R37" s="426"/>
      <c r="S37" s="426"/>
      <c r="T37" s="208"/>
      <c r="U37" s="427" t="str">
        <f t="shared" si="4"/>
        <v/>
      </c>
      <c r="V37" s="427"/>
      <c r="W37" s="426"/>
      <c r="X37" s="426"/>
      <c r="Y37" s="426"/>
      <c r="Z37" s="426"/>
      <c r="AA37" s="426"/>
      <c r="AB37" s="426"/>
      <c r="AC37" s="426"/>
      <c r="AD37" s="426"/>
      <c r="AE37" s="426"/>
      <c r="AF37" s="426"/>
      <c r="AG37" s="426"/>
      <c r="AH37" s="426"/>
      <c r="AI37" s="426"/>
      <c r="AJ37" s="426"/>
      <c r="AK37" s="426"/>
      <c r="AL37" s="208"/>
      <c r="AM37" s="427" t="str">
        <f t="shared" si="0"/>
        <v/>
      </c>
      <c r="AN37" s="427"/>
      <c r="AO37" s="426"/>
      <c r="AP37" s="426"/>
      <c r="AQ37" s="426"/>
      <c r="AR37" s="426"/>
      <c r="AS37" s="426"/>
      <c r="AT37" s="426"/>
      <c r="AU37" s="426"/>
      <c r="AV37" s="426"/>
      <c r="AW37" s="426"/>
      <c r="AX37" s="426"/>
      <c r="AY37" s="426"/>
      <c r="AZ37" s="426"/>
      <c r="BA37" s="426"/>
      <c r="BB37" s="426"/>
      <c r="BC37" s="426"/>
      <c r="BD37" s="208"/>
      <c r="BE37" s="427" t="str">
        <f t="shared" si="1"/>
        <v/>
      </c>
      <c r="BF37" s="427"/>
      <c r="BG37" s="426"/>
      <c r="BH37" s="426"/>
      <c r="BI37" s="426"/>
      <c r="BJ37" s="426"/>
      <c r="BK37" s="426"/>
      <c r="BL37" s="426"/>
      <c r="BM37" s="426"/>
      <c r="BN37" s="426"/>
      <c r="BO37" s="426"/>
      <c r="BP37" s="426"/>
      <c r="BQ37" s="426"/>
      <c r="BR37" s="426"/>
      <c r="BS37" s="426"/>
      <c r="BT37" s="426"/>
      <c r="BU37" s="426"/>
      <c r="BV37" s="208"/>
      <c r="BW37" s="427">
        <f t="shared" si="2"/>
        <v>13</v>
      </c>
      <c r="BX37" s="427"/>
      <c r="BY37" s="426" t="str">
        <f>IF('[1]各会計、関係団体の財政状況及び健全化判断比率'!B71="","",'[1]各会計、関係団体の財政状況及び健全化判断比率'!B71)</f>
        <v>埼玉県後期高齢者医療広域連合</v>
      </c>
      <c r="BZ37" s="426"/>
      <c r="CA37" s="426"/>
      <c r="CB37" s="426"/>
      <c r="CC37" s="426"/>
      <c r="CD37" s="426"/>
      <c r="CE37" s="426"/>
      <c r="CF37" s="426"/>
      <c r="CG37" s="426"/>
      <c r="CH37" s="426"/>
      <c r="CI37" s="426"/>
      <c r="CJ37" s="426"/>
      <c r="CK37" s="426"/>
      <c r="CL37" s="426"/>
      <c r="CM37" s="426"/>
      <c r="CN37" s="208"/>
      <c r="CO37" s="427" t="str">
        <f t="shared" si="3"/>
        <v/>
      </c>
      <c r="CP37" s="427"/>
      <c r="CQ37" s="426" t="str">
        <f>IF('[1]各会計、関係団体の財政状況及び健全化判断比率'!BS10="","",'[1]各会計、関係団体の財政状況及び健全化判断比率'!BS10)</f>
        <v/>
      </c>
      <c r="CR37" s="426"/>
      <c r="CS37" s="426"/>
      <c r="CT37" s="426"/>
      <c r="CU37" s="426"/>
      <c r="CV37" s="426"/>
      <c r="CW37" s="426"/>
      <c r="CX37" s="426"/>
      <c r="CY37" s="426"/>
      <c r="CZ37" s="426"/>
      <c r="DA37" s="426"/>
      <c r="DB37" s="426"/>
      <c r="DC37" s="426"/>
      <c r="DD37" s="426"/>
      <c r="DE37" s="426"/>
      <c r="DF37" s="205"/>
      <c r="DG37" s="428" t="str">
        <f>IF('[1]各会計、関係団体の財政状況及び健全化判断比率'!BR10="","",'[1]各会計、関係団体の財政状況及び健全化判断比率'!BR10)</f>
        <v/>
      </c>
      <c r="DH37" s="428"/>
      <c r="DI37" s="379"/>
      <c r="DJ37" s="186"/>
      <c r="DK37" s="186"/>
      <c r="DL37" s="186"/>
      <c r="DM37" s="186"/>
      <c r="DN37" s="186"/>
      <c r="DO37" s="186"/>
    </row>
    <row r="38" spans="1:119" ht="32.25" customHeight="1" x14ac:dyDescent="0.15">
      <c r="A38" s="187"/>
      <c r="B38" s="207"/>
      <c r="C38" s="427" t="str">
        <f t="shared" ref="C38:C43" si="5">IF(E38="","",C37+1)</f>
        <v/>
      </c>
      <c r="D38" s="427"/>
      <c r="E38" s="426" t="str">
        <f>IF('[1]各会計、関係団体の財政状況及び健全化判断比率'!B11="","",'[1]各会計、関係団体の財政状況及び健全化判断比率'!B11)</f>
        <v/>
      </c>
      <c r="F38" s="426"/>
      <c r="G38" s="426"/>
      <c r="H38" s="426"/>
      <c r="I38" s="426"/>
      <c r="J38" s="426"/>
      <c r="K38" s="426"/>
      <c r="L38" s="426"/>
      <c r="M38" s="426"/>
      <c r="N38" s="426"/>
      <c r="O38" s="426"/>
      <c r="P38" s="426"/>
      <c r="Q38" s="426"/>
      <c r="R38" s="426"/>
      <c r="S38" s="426"/>
      <c r="T38" s="208"/>
      <c r="U38" s="427" t="str">
        <f t="shared" si="4"/>
        <v/>
      </c>
      <c r="V38" s="427"/>
      <c r="W38" s="426"/>
      <c r="X38" s="426"/>
      <c r="Y38" s="426"/>
      <c r="Z38" s="426"/>
      <c r="AA38" s="426"/>
      <c r="AB38" s="426"/>
      <c r="AC38" s="426"/>
      <c r="AD38" s="426"/>
      <c r="AE38" s="426"/>
      <c r="AF38" s="426"/>
      <c r="AG38" s="426"/>
      <c r="AH38" s="426"/>
      <c r="AI38" s="426"/>
      <c r="AJ38" s="426"/>
      <c r="AK38" s="426"/>
      <c r="AL38" s="208"/>
      <c r="AM38" s="427" t="str">
        <f t="shared" si="0"/>
        <v/>
      </c>
      <c r="AN38" s="427"/>
      <c r="AO38" s="426"/>
      <c r="AP38" s="426"/>
      <c r="AQ38" s="426"/>
      <c r="AR38" s="426"/>
      <c r="AS38" s="426"/>
      <c r="AT38" s="426"/>
      <c r="AU38" s="426"/>
      <c r="AV38" s="426"/>
      <c r="AW38" s="426"/>
      <c r="AX38" s="426"/>
      <c r="AY38" s="426"/>
      <c r="AZ38" s="426"/>
      <c r="BA38" s="426"/>
      <c r="BB38" s="426"/>
      <c r="BC38" s="426"/>
      <c r="BD38" s="208"/>
      <c r="BE38" s="427" t="str">
        <f t="shared" si="1"/>
        <v/>
      </c>
      <c r="BF38" s="427"/>
      <c r="BG38" s="426"/>
      <c r="BH38" s="426"/>
      <c r="BI38" s="426"/>
      <c r="BJ38" s="426"/>
      <c r="BK38" s="426"/>
      <c r="BL38" s="426"/>
      <c r="BM38" s="426"/>
      <c r="BN38" s="426"/>
      <c r="BO38" s="426"/>
      <c r="BP38" s="426"/>
      <c r="BQ38" s="426"/>
      <c r="BR38" s="426"/>
      <c r="BS38" s="426"/>
      <c r="BT38" s="426"/>
      <c r="BU38" s="426"/>
      <c r="BV38" s="208"/>
      <c r="BW38" s="427">
        <f t="shared" si="2"/>
        <v>14</v>
      </c>
      <c r="BX38" s="427"/>
      <c r="BY38" s="426" t="str">
        <f>IF('[1]各会計、関係団体の財政状況及び健全化判断比率'!B72="","",'[1]各会計、関係団体の財政状況及び健全化判断比率'!B72)</f>
        <v>埼玉県市町村総合事務組合</v>
      </c>
      <c r="BZ38" s="426"/>
      <c r="CA38" s="426"/>
      <c r="CB38" s="426"/>
      <c r="CC38" s="426"/>
      <c r="CD38" s="426"/>
      <c r="CE38" s="426"/>
      <c r="CF38" s="426"/>
      <c r="CG38" s="426"/>
      <c r="CH38" s="426"/>
      <c r="CI38" s="426"/>
      <c r="CJ38" s="426"/>
      <c r="CK38" s="426"/>
      <c r="CL38" s="426"/>
      <c r="CM38" s="426"/>
      <c r="CN38" s="208"/>
      <c r="CO38" s="427" t="str">
        <f t="shared" si="3"/>
        <v/>
      </c>
      <c r="CP38" s="427"/>
      <c r="CQ38" s="426" t="str">
        <f>IF('[1]各会計、関係団体の財政状況及び健全化判断比率'!BS11="","",'[1]各会計、関係団体の財政状況及び健全化判断比率'!BS11)</f>
        <v/>
      </c>
      <c r="CR38" s="426"/>
      <c r="CS38" s="426"/>
      <c r="CT38" s="426"/>
      <c r="CU38" s="426"/>
      <c r="CV38" s="426"/>
      <c r="CW38" s="426"/>
      <c r="CX38" s="426"/>
      <c r="CY38" s="426"/>
      <c r="CZ38" s="426"/>
      <c r="DA38" s="426"/>
      <c r="DB38" s="426"/>
      <c r="DC38" s="426"/>
      <c r="DD38" s="426"/>
      <c r="DE38" s="426"/>
      <c r="DF38" s="205"/>
      <c r="DG38" s="428" t="str">
        <f>IF('[1]各会計、関係団体の財政状況及び健全化判断比率'!BR11="","",'[1]各会計、関係団体の財政状況及び健全化判断比率'!BR11)</f>
        <v/>
      </c>
      <c r="DH38" s="428"/>
      <c r="DI38" s="379"/>
      <c r="DJ38" s="186"/>
      <c r="DK38" s="186"/>
      <c r="DL38" s="186"/>
      <c r="DM38" s="186"/>
      <c r="DN38" s="186"/>
      <c r="DO38" s="186"/>
    </row>
    <row r="39" spans="1:119" ht="32.25" customHeight="1" x14ac:dyDescent="0.15">
      <c r="A39" s="187"/>
      <c r="B39" s="207"/>
      <c r="C39" s="427" t="str">
        <f t="shared" si="5"/>
        <v/>
      </c>
      <c r="D39" s="427"/>
      <c r="E39" s="426" t="str">
        <f>IF('[1]各会計、関係団体の財政状況及び健全化判断比率'!B12="","",'[1]各会計、関係団体の財政状況及び健全化判断比率'!B12)</f>
        <v/>
      </c>
      <c r="F39" s="426"/>
      <c r="G39" s="426"/>
      <c r="H39" s="426"/>
      <c r="I39" s="426"/>
      <c r="J39" s="426"/>
      <c r="K39" s="426"/>
      <c r="L39" s="426"/>
      <c r="M39" s="426"/>
      <c r="N39" s="426"/>
      <c r="O39" s="426"/>
      <c r="P39" s="426"/>
      <c r="Q39" s="426"/>
      <c r="R39" s="426"/>
      <c r="S39" s="426"/>
      <c r="T39" s="208"/>
      <c r="U39" s="427" t="str">
        <f t="shared" si="4"/>
        <v/>
      </c>
      <c r="V39" s="427"/>
      <c r="W39" s="426"/>
      <c r="X39" s="426"/>
      <c r="Y39" s="426"/>
      <c r="Z39" s="426"/>
      <c r="AA39" s="426"/>
      <c r="AB39" s="426"/>
      <c r="AC39" s="426"/>
      <c r="AD39" s="426"/>
      <c r="AE39" s="426"/>
      <c r="AF39" s="426"/>
      <c r="AG39" s="426"/>
      <c r="AH39" s="426"/>
      <c r="AI39" s="426"/>
      <c r="AJ39" s="426"/>
      <c r="AK39" s="426"/>
      <c r="AL39" s="208"/>
      <c r="AM39" s="427" t="str">
        <f t="shared" si="0"/>
        <v/>
      </c>
      <c r="AN39" s="427"/>
      <c r="AO39" s="426"/>
      <c r="AP39" s="426"/>
      <c r="AQ39" s="426"/>
      <c r="AR39" s="426"/>
      <c r="AS39" s="426"/>
      <c r="AT39" s="426"/>
      <c r="AU39" s="426"/>
      <c r="AV39" s="426"/>
      <c r="AW39" s="426"/>
      <c r="AX39" s="426"/>
      <c r="AY39" s="426"/>
      <c r="AZ39" s="426"/>
      <c r="BA39" s="426"/>
      <c r="BB39" s="426"/>
      <c r="BC39" s="426"/>
      <c r="BD39" s="208"/>
      <c r="BE39" s="427" t="str">
        <f t="shared" si="1"/>
        <v/>
      </c>
      <c r="BF39" s="427"/>
      <c r="BG39" s="426"/>
      <c r="BH39" s="426"/>
      <c r="BI39" s="426"/>
      <c r="BJ39" s="426"/>
      <c r="BK39" s="426"/>
      <c r="BL39" s="426"/>
      <c r="BM39" s="426"/>
      <c r="BN39" s="426"/>
      <c r="BO39" s="426"/>
      <c r="BP39" s="426"/>
      <c r="BQ39" s="426"/>
      <c r="BR39" s="426"/>
      <c r="BS39" s="426"/>
      <c r="BT39" s="426"/>
      <c r="BU39" s="426"/>
      <c r="BV39" s="208"/>
      <c r="BW39" s="427">
        <f t="shared" si="2"/>
        <v>15</v>
      </c>
      <c r="BX39" s="427"/>
      <c r="BY39" s="426" t="str">
        <f>IF('[1]各会計、関係団体の財政状況及び健全化判断比率'!B73="","",'[1]各会計、関係団体の財政状況及び健全化判断比率'!B73)</f>
        <v>埼玉県市町村総合事務組合</v>
      </c>
      <c r="BZ39" s="426"/>
      <c r="CA39" s="426"/>
      <c r="CB39" s="426"/>
      <c r="CC39" s="426"/>
      <c r="CD39" s="426"/>
      <c r="CE39" s="426"/>
      <c r="CF39" s="426"/>
      <c r="CG39" s="426"/>
      <c r="CH39" s="426"/>
      <c r="CI39" s="426"/>
      <c r="CJ39" s="426"/>
      <c r="CK39" s="426"/>
      <c r="CL39" s="426"/>
      <c r="CM39" s="426"/>
      <c r="CN39" s="208"/>
      <c r="CO39" s="427" t="str">
        <f t="shared" si="3"/>
        <v/>
      </c>
      <c r="CP39" s="427"/>
      <c r="CQ39" s="426" t="str">
        <f>IF('[1]各会計、関係団体の財政状況及び健全化判断比率'!BS12="","",'[1]各会計、関係団体の財政状況及び健全化判断比率'!BS12)</f>
        <v/>
      </c>
      <c r="CR39" s="426"/>
      <c r="CS39" s="426"/>
      <c r="CT39" s="426"/>
      <c r="CU39" s="426"/>
      <c r="CV39" s="426"/>
      <c r="CW39" s="426"/>
      <c r="CX39" s="426"/>
      <c r="CY39" s="426"/>
      <c r="CZ39" s="426"/>
      <c r="DA39" s="426"/>
      <c r="DB39" s="426"/>
      <c r="DC39" s="426"/>
      <c r="DD39" s="426"/>
      <c r="DE39" s="426"/>
      <c r="DF39" s="205"/>
      <c r="DG39" s="428" t="str">
        <f>IF('[1]各会計、関係団体の財政状況及び健全化判断比率'!BR12="","",'[1]各会計、関係団体の財政状況及び健全化判断比率'!BR12)</f>
        <v/>
      </c>
      <c r="DH39" s="428"/>
      <c r="DI39" s="379"/>
      <c r="DJ39" s="186"/>
      <c r="DK39" s="186"/>
      <c r="DL39" s="186"/>
      <c r="DM39" s="186"/>
      <c r="DN39" s="186"/>
      <c r="DO39" s="186"/>
    </row>
    <row r="40" spans="1:119" ht="32.25" customHeight="1" x14ac:dyDescent="0.15">
      <c r="A40" s="187"/>
      <c r="B40" s="207"/>
      <c r="C40" s="427" t="str">
        <f t="shared" si="5"/>
        <v/>
      </c>
      <c r="D40" s="427"/>
      <c r="E40" s="426" t="str">
        <f>IF('[1]各会計、関係団体の財政状況及び健全化判断比率'!B13="","",'[1]各会計、関係団体の財政状況及び健全化判断比率'!B13)</f>
        <v/>
      </c>
      <c r="F40" s="426"/>
      <c r="G40" s="426"/>
      <c r="H40" s="426"/>
      <c r="I40" s="426"/>
      <c r="J40" s="426"/>
      <c r="K40" s="426"/>
      <c r="L40" s="426"/>
      <c r="M40" s="426"/>
      <c r="N40" s="426"/>
      <c r="O40" s="426"/>
      <c r="P40" s="426"/>
      <c r="Q40" s="426"/>
      <c r="R40" s="426"/>
      <c r="S40" s="426"/>
      <c r="T40" s="208"/>
      <c r="U40" s="427" t="str">
        <f t="shared" si="4"/>
        <v/>
      </c>
      <c r="V40" s="427"/>
      <c r="W40" s="426"/>
      <c r="X40" s="426"/>
      <c r="Y40" s="426"/>
      <c r="Z40" s="426"/>
      <c r="AA40" s="426"/>
      <c r="AB40" s="426"/>
      <c r="AC40" s="426"/>
      <c r="AD40" s="426"/>
      <c r="AE40" s="426"/>
      <c r="AF40" s="426"/>
      <c r="AG40" s="426"/>
      <c r="AH40" s="426"/>
      <c r="AI40" s="426"/>
      <c r="AJ40" s="426"/>
      <c r="AK40" s="426"/>
      <c r="AL40" s="208"/>
      <c r="AM40" s="427" t="str">
        <f t="shared" si="0"/>
        <v/>
      </c>
      <c r="AN40" s="427"/>
      <c r="AO40" s="426"/>
      <c r="AP40" s="426"/>
      <c r="AQ40" s="426"/>
      <c r="AR40" s="426"/>
      <c r="AS40" s="426"/>
      <c r="AT40" s="426"/>
      <c r="AU40" s="426"/>
      <c r="AV40" s="426"/>
      <c r="AW40" s="426"/>
      <c r="AX40" s="426"/>
      <c r="AY40" s="426"/>
      <c r="AZ40" s="426"/>
      <c r="BA40" s="426"/>
      <c r="BB40" s="426"/>
      <c r="BC40" s="426"/>
      <c r="BD40" s="208"/>
      <c r="BE40" s="427" t="str">
        <f t="shared" si="1"/>
        <v/>
      </c>
      <c r="BF40" s="427"/>
      <c r="BG40" s="426"/>
      <c r="BH40" s="426"/>
      <c r="BI40" s="426"/>
      <c r="BJ40" s="426"/>
      <c r="BK40" s="426"/>
      <c r="BL40" s="426"/>
      <c r="BM40" s="426"/>
      <c r="BN40" s="426"/>
      <c r="BO40" s="426"/>
      <c r="BP40" s="426"/>
      <c r="BQ40" s="426"/>
      <c r="BR40" s="426"/>
      <c r="BS40" s="426"/>
      <c r="BT40" s="426"/>
      <c r="BU40" s="426"/>
      <c r="BV40" s="208"/>
      <c r="BW40" s="427">
        <f t="shared" si="2"/>
        <v>16</v>
      </c>
      <c r="BX40" s="427"/>
      <c r="BY40" s="426" t="str">
        <f>IF('[1]各会計、関係団体の財政状況及び健全化判断比率'!B74="","",'[1]各会計、関係団体の財政状況及び健全化判断比率'!B74)</f>
        <v>彩の国さいたま人づくり広域連合</v>
      </c>
      <c r="BZ40" s="426"/>
      <c r="CA40" s="426"/>
      <c r="CB40" s="426"/>
      <c r="CC40" s="426"/>
      <c r="CD40" s="426"/>
      <c r="CE40" s="426"/>
      <c r="CF40" s="426"/>
      <c r="CG40" s="426"/>
      <c r="CH40" s="426"/>
      <c r="CI40" s="426"/>
      <c r="CJ40" s="426"/>
      <c r="CK40" s="426"/>
      <c r="CL40" s="426"/>
      <c r="CM40" s="426"/>
      <c r="CN40" s="208"/>
      <c r="CO40" s="427" t="str">
        <f t="shared" si="3"/>
        <v/>
      </c>
      <c r="CP40" s="427"/>
      <c r="CQ40" s="426" t="str">
        <f>IF('[1]各会計、関係団体の財政状況及び健全化判断比率'!BS13="","",'[1]各会計、関係団体の財政状況及び健全化判断比率'!BS13)</f>
        <v/>
      </c>
      <c r="CR40" s="426"/>
      <c r="CS40" s="426"/>
      <c r="CT40" s="426"/>
      <c r="CU40" s="426"/>
      <c r="CV40" s="426"/>
      <c r="CW40" s="426"/>
      <c r="CX40" s="426"/>
      <c r="CY40" s="426"/>
      <c r="CZ40" s="426"/>
      <c r="DA40" s="426"/>
      <c r="DB40" s="426"/>
      <c r="DC40" s="426"/>
      <c r="DD40" s="426"/>
      <c r="DE40" s="426"/>
      <c r="DF40" s="205"/>
      <c r="DG40" s="428" t="str">
        <f>IF('[1]各会計、関係団体の財政状況及び健全化判断比率'!BR13="","",'[1]各会計、関係団体の財政状況及び健全化判断比率'!BR13)</f>
        <v/>
      </c>
      <c r="DH40" s="428"/>
      <c r="DI40" s="379"/>
      <c r="DJ40" s="186"/>
      <c r="DK40" s="186"/>
      <c r="DL40" s="186"/>
      <c r="DM40" s="186"/>
      <c r="DN40" s="186"/>
      <c r="DO40" s="186"/>
    </row>
    <row r="41" spans="1:119" ht="32.25" customHeight="1" x14ac:dyDescent="0.15">
      <c r="A41" s="187"/>
      <c r="B41" s="207"/>
      <c r="C41" s="427" t="str">
        <f t="shared" si="5"/>
        <v/>
      </c>
      <c r="D41" s="427"/>
      <c r="E41" s="426" t="str">
        <f>IF('[1]各会計、関係団体の財政状況及び健全化判断比率'!B14="","",'[1]各会計、関係団体の財政状況及び健全化判断比率'!B14)</f>
        <v/>
      </c>
      <c r="F41" s="426"/>
      <c r="G41" s="426"/>
      <c r="H41" s="426"/>
      <c r="I41" s="426"/>
      <c r="J41" s="426"/>
      <c r="K41" s="426"/>
      <c r="L41" s="426"/>
      <c r="M41" s="426"/>
      <c r="N41" s="426"/>
      <c r="O41" s="426"/>
      <c r="P41" s="426"/>
      <c r="Q41" s="426"/>
      <c r="R41" s="426"/>
      <c r="S41" s="426"/>
      <c r="T41" s="208"/>
      <c r="U41" s="427" t="str">
        <f t="shared" si="4"/>
        <v/>
      </c>
      <c r="V41" s="427"/>
      <c r="W41" s="426"/>
      <c r="X41" s="426"/>
      <c r="Y41" s="426"/>
      <c r="Z41" s="426"/>
      <c r="AA41" s="426"/>
      <c r="AB41" s="426"/>
      <c r="AC41" s="426"/>
      <c r="AD41" s="426"/>
      <c r="AE41" s="426"/>
      <c r="AF41" s="426"/>
      <c r="AG41" s="426"/>
      <c r="AH41" s="426"/>
      <c r="AI41" s="426"/>
      <c r="AJ41" s="426"/>
      <c r="AK41" s="426"/>
      <c r="AL41" s="208"/>
      <c r="AM41" s="427" t="str">
        <f t="shared" si="0"/>
        <v/>
      </c>
      <c r="AN41" s="427"/>
      <c r="AO41" s="426"/>
      <c r="AP41" s="426"/>
      <c r="AQ41" s="426"/>
      <c r="AR41" s="426"/>
      <c r="AS41" s="426"/>
      <c r="AT41" s="426"/>
      <c r="AU41" s="426"/>
      <c r="AV41" s="426"/>
      <c r="AW41" s="426"/>
      <c r="AX41" s="426"/>
      <c r="AY41" s="426"/>
      <c r="AZ41" s="426"/>
      <c r="BA41" s="426"/>
      <c r="BB41" s="426"/>
      <c r="BC41" s="426"/>
      <c r="BD41" s="208"/>
      <c r="BE41" s="427" t="str">
        <f t="shared" si="1"/>
        <v/>
      </c>
      <c r="BF41" s="427"/>
      <c r="BG41" s="426"/>
      <c r="BH41" s="426"/>
      <c r="BI41" s="426"/>
      <c r="BJ41" s="426"/>
      <c r="BK41" s="426"/>
      <c r="BL41" s="426"/>
      <c r="BM41" s="426"/>
      <c r="BN41" s="426"/>
      <c r="BO41" s="426"/>
      <c r="BP41" s="426"/>
      <c r="BQ41" s="426"/>
      <c r="BR41" s="426"/>
      <c r="BS41" s="426"/>
      <c r="BT41" s="426"/>
      <c r="BU41" s="426"/>
      <c r="BV41" s="208"/>
      <c r="BW41" s="427">
        <f t="shared" si="2"/>
        <v>17</v>
      </c>
      <c r="BX41" s="427"/>
      <c r="BY41" s="426" t="str">
        <f>IF('[1]各会計、関係団体の財政状況及び健全化判断比率'!B75="","",'[1]各会計、関係団体の財政状況及び健全化判断比率'!B75)</f>
        <v>埼玉県都市競艇組合</v>
      </c>
      <c r="BZ41" s="426"/>
      <c r="CA41" s="426"/>
      <c r="CB41" s="426"/>
      <c r="CC41" s="426"/>
      <c r="CD41" s="426"/>
      <c r="CE41" s="426"/>
      <c r="CF41" s="426"/>
      <c r="CG41" s="426"/>
      <c r="CH41" s="426"/>
      <c r="CI41" s="426"/>
      <c r="CJ41" s="426"/>
      <c r="CK41" s="426"/>
      <c r="CL41" s="426"/>
      <c r="CM41" s="426"/>
      <c r="CN41" s="208"/>
      <c r="CO41" s="427" t="str">
        <f t="shared" si="3"/>
        <v/>
      </c>
      <c r="CP41" s="427"/>
      <c r="CQ41" s="426" t="str">
        <f>IF('[1]各会計、関係団体の財政状況及び健全化判断比率'!BS14="","",'[1]各会計、関係団体の財政状況及び健全化判断比率'!BS14)</f>
        <v/>
      </c>
      <c r="CR41" s="426"/>
      <c r="CS41" s="426"/>
      <c r="CT41" s="426"/>
      <c r="CU41" s="426"/>
      <c r="CV41" s="426"/>
      <c r="CW41" s="426"/>
      <c r="CX41" s="426"/>
      <c r="CY41" s="426"/>
      <c r="CZ41" s="426"/>
      <c r="DA41" s="426"/>
      <c r="DB41" s="426"/>
      <c r="DC41" s="426"/>
      <c r="DD41" s="426"/>
      <c r="DE41" s="426"/>
      <c r="DF41" s="205"/>
      <c r="DG41" s="428" t="str">
        <f>IF('[1]各会計、関係団体の財政状況及び健全化判断比率'!BR14="","",'[1]各会計、関係団体の財政状況及び健全化判断比率'!BR14)</f>
        <v/>
      </c>
      <c r="DH41" s="428"/>
      <c r="DI41" s="379"/>
      <c r="DJ41" s="186"/>
      <c r="DK41" s="186"/>
      <c r="DL41" s="186"/>
      <c r="DM41" s="186"/>
      <c r="DN41" s="186"/>
      <c r="DO41" s="186"/>
    </row>
    <row r="42" spans="1:119" ht="32.25" customHeight="1" x14ac:dyDescent="0.15">
      <c r="A42" s="186"/>
      <c r="B42" s="207"/>
      <c r="C42" s="427" t="str">
        <f t="shared" si="5"/>
        <v/>
      </c>
      <c r="D42" s="427"/>
      <c r="E42" s="426" t="str">
        <f>IF('[1]各会計、関係団体の財政状況及び健全化判断比率'!B15="","",'[1]各会計、関係団体の財政状況及び健全化判断比率'!B15)</f>
        <v/>
      </c>
      <c r="F42" s="426"/>
      <c r="G42" s="426"/>
      <c r="H42" s="426"/>
      <c r="I42" s="426"/>
      <c r="J42" s="426"/>
      <c r="K42" s="426"/>
      <c r="L42" s="426"/>
      <c r="M42" s="426"/>
      <c r="N42" s="426"/>
      <c r="O42" s="426"/>
      <c r="P42" s="426"/>
      <c r="Q42" s="426"/>
      <c r="R42" s="426"/>
      <c r="S42" s="426"/>
      <c r="T42" s="208"/>
      <c r="U42" s="427" t="str">
        <f t="shared" si="4"/>
        <v/>
      </c>
      <c r="V42" s="427"/>
      <c r="W42" s="426"/>
      <c r="X42" s="426"/>
      <c r="Y42" s="426"/>
      <c r="Z42" s="426"/>
      <c r="AA42" s="426"/>
      <c r="AB42" s="426"/>
      <c r="AC42" s="426"/>
      <c r="AD42" s="426"/>
      <c r="AE42" s="426"/>
      <c r="AF42" s="426"/>
      <c r="AG42" s="426"/>
      <c r="AH42" s="426"/>
      <c r="AI42" s="426"/>
      <c r="AJ42" s="426"/>
      <c r="AK42" s="426"/>
      <c r="AL42" s="208"/>
      <c r="AM42" s="427" t="str">
        <f t="shared" si="0"/>
        <v/>
      </c>
      <c r="AN42" s="427"/>
      <c r="AO42" s="426"/>
      <c r="AP42" s="426"/>
      <c r="AQ42" s="426"/>
      <c r="AR42" s="426"/>
      <c r="AS42" s="426"/>
      <c r="AT42" s="426"/>
      <c r="AU42" s="426"/>
      <c r="AV42" s="426"/>
      <c r="AW42" s="426"/>
      <c r="AX42" s="426"/>
      <c r="AY42" s="426"/>
      <c r="AZ42" s="426"/>
      <c r="BA42" s="426"/>
      <c r="BB42" s="426"/>
      <c r="BC42" s="426"/>
      <c r="BD42" s="208"/>
      <c r="BE42" s="427" t="str">
        <f t="shared" si="1"/>
        <v/>
      </c>
      <c r="BF42" s="427"/>
      <c r="BG42" s="426"/>
      <c r="BH42" s="426"/>
      <c r="BI42" s="426"/>
      <c r="BJ42" s="426"/>
      <c r="BK42" s="426"/>
      <c r="BL42" s="426"/>
      <c r="BM42" s="426"/>
      <c r="BN42" s="426"/>
      <c r="BO42" s="426"/>
      <c r="BP42" s="426"/>
      <c r="BQ42" s="426"/>
      <c r="BR42" s="426"/>
      <c r="BS42" s="426"/>
      <c r="BT42" s="426"/>
      <c r="BU42" s="426"/>
      <c r="BV42" s="208"/>
      <c r="BW42" s="427">
        <f t="shared" si="2"/>
        <v>18</v>
      </c>
      <c r="BX42" s="427"/>
      <c r="BY42" s="426" t="str">
        <f>IF('[1]各会計、関係団体の財政状況及び健全化判断比率'!B76="","",'[1]各会計、関係団体の財政状況及び健全化判断比率'!B76)</f>
        <v>瑞穂斎場組合</v>
      </c>
      <c r="BZ42" s="426"/>
      <c r="CA42" s="426"/>
      <c r="CB42" s="426"/>
      <c r="CC42" s="426"/>
      <c r="CD42" s="426"/>
      <c r="CE42" s="426"/>
      <c r="CF42" s="426"/>
      <c r="CG42" s="426"/>
      <c r="CH42" s="426"/>
      <c r="CI42" s="426"/>
      <c r="CJ42" s="426"/>
      <c r="CK42" s="426"/>
      <c r="CL42" s="426"/>
      <c r="CM42" s="426"/>
      <c r="CN42" s="208"/>
      <c r="CO42" s="427" t="str">
        <f t="shared" si="3"/>
        <v/>
      </c>
      <c r="CP42" s="427"/>
      <c r="CQ42" s="426" t="str">
        <f>IF('[1]各会計、関係団体の財政状況及び健全化判断比率'!BS15="","",'[1]各会計、関係団体の財政状況及び健全化判断比率'!BS15)</f>
        <v/>
      </c>
      <c r="CR42" s="426"/>
      <c r="CS42" s="426"/>
      <c r="CT42" s="426"/>
      <c r="CU42" s="426"/>
      <c r="CV42" s="426"/>
      <c r="CW42" s="426"/>
      <c r="CX42" s="426"/>
      <c r="CY42" s="426"/>
      <c r="CZ42" s="426"/>
      <c r="DA42" s="426"/>
      <c r="DB42" s="426"/>
      <c r="DC42" s="426"/>
      <c r="DD42" s="426"/>
      <c r="DE42" s="426"/>
      <c r="DF42" s="205"/>
      <c r="DG42" s="428" t="str">
        <f>IF('[1]各会計、関係団体の財政状況及び健全化判断比率'!BR15="","",'[1]各会計、関係団体の財政状況及び健全化判断比率'!BR15)</f>
        <v/>
      </c>
      <c r="DH42" s="428"/>
      <c r="DI42" s="379"/>
      <c r="DJ42" s="186"/>
      <c r="DK42" s="186"/>
      <c r="DL42" s="186"/>
      <c r="DM42" s="186"/>
      <c r="DN42" s="186"/>
      <c r="DO42" s="186"/>
    </row>
    <row r="43" spans="1:119" ht="32.25" customHeight="1" x14ac:dyDescent="0.15">
      <c r="A43" s="186"/>
      <c r="B43" s="207"/>
      <c r="C43" s="427" t="str">
        <f t="shared" si="5"/>
        <v/>
      </c>
      <c r="D43" s="427"/>
      <c r="E43" s="426" t="str">
        <f>IF('[1]各会計、関係団体の財政状況及び健全化判断比率'!B16="","",'[1]各会計、関係団体の財政状況及び健全化判断比率'!B16)</f>
        <v/>
      </c>
      <c r="F43" s="426"/>
      <c r="G43" s="426"/>
      <c r="H43" s="426"/>
      <c r="I43" s="426"/>
      <c r="J43" s="426"/>
      <c r="K43" s="426"/>
      <c r="L43" s="426"/>
      <c r="M43" s="426"/>
      <c r="N43" s="426"/>
      <c r="O43" s="426"/>
      <c r="P43" s="426"/>
      <c r="Q43" s="426"/>
      <c r="R43" s="426"/>
      <c r="S43" s="426"/>
      <c r="T43" s="208"/>
      <c r="U43" s="427" t="str">
        <f t="shared" si="4"/>
        <v/>
      </c>
      <c r="V43" s="427"/>
      <c r="W43" s="426"/>
      <c r="X43" s="426"/>
      <c r="Y43" s="426"/>
      <c r="Z43" s="426"/>
      <c r="AA43" s="426"/>
      <c r="AB43" s="426"/>
      <c r="AC43" s="426"/>
      <c r="AD43" s="426"/>
      <c r="AE43" s="426"/>
      <c r="AF43" s="426"/>
      <c r="AG43" s="426"/>
      <c r="AH43" s="426"/>
      <c r="AI43" s="426"/>
      <c r="AJ43" s="426"/>
      <c r="AK43" s="426"/>
      <c r="AL43" s="208"/>
      <c r="AM43" s="427" t="str">
        <f t="shared" si="0"/>
        <v/>
      </c>
      <c r="AN43" s="427"/>
      <c r="AO43" s="426"/>
      <c r="AP43" s="426"/>
      <c r="AQ43" s="426"/>
      <c r="AR43" s="426"/>
      <c r="AS43" s="426"/>
      <c r="AT43" s="426"/>
      <c r="AU43" s="426"/>
      <c r="AV43" s="426"/>
      <c r="AW43" s="426"/>
      <c r="AX43" s="426"/>
      <c r="AY43" s="426"/>
      <c r="AZ43" s="426"/>
      <c r="BA43" s="426"/>
      <c r="BB43" s="426"/>
      <c r="BC43" s="426"/>
      <c r="BD43" s="208"/>
      <c r="BE43" s="427" t="str">
        <f t="shared" si="1"/>
        <v/>
      </c>
      <c r="BF43" s="427"/>
      <c r="BG43" s="426"/>
      <c r="BH43" s="426"/>
      <c r="BI43" s="426"/>
      <c r="BJ43" s="426"/>
      <c r="BK43" s="426"/>
      <c r="BL43" s="426"/>
      <c r="BM43" s="426"/>
      <c r="BN43" s="426"/>
      <c r="BO43" s="426"/>
      <c r="BP43" s="426"/>
      <c r="BQ43" s="426"/>
      <c r="BR43" s="426"/>
      <c r="BS43" s="426"/>
      <c r="BT43" s="426"/>
      <c r="BU43" s="426"/>
      <c r="BV43" s="208"/>
      <c r="BW43" s="427" t="str">
        <f t="shared" si="2"/>
        <v/>
      </c>
      <c r="BX43" s="427"/>
      <c r="BY43" s="426" t="str">
        <f>IF('[1]各会計、関係団体の財政状況及び健全化判断比率'!B77="","",'[1]各会計、関係団体の財政状況及び健全化判断比率'!B77)</f>
        <v/>
      </c>
      <c r="BZ43" s="426"/>
      <c r="CA43" s="426"/>
      <c r="CB43" s="426"/>
      <c r="CC43" s="426"/>
      <c r="CD43" s="426"/>
      <c r="CE43" s="426"/>
      <c r="CF43" s="426"/>
      <c r="CG43" s="426"/>
      <c r="CH43" s="426"/>
      <c r="CI43" s="426"/>
      <c r="CJ43" s="426"/>
      <c r="CK43" s="426"/>
      <c r="CL43" s="426"/>
      <c r="CM43" s="426"/>
      <c r="CN43" s="208"/>
      <c r="CO43" s="427" t="str">
        <f t="shared" si="3"/>
        <v/>
      </c>
      <c r="CP43" s="427"/>
      <c r="CQ43" s="426" t="str">
        <f>IF('[1]各会計、関係団体の財政状況及び健全化判断比率'!BS16="","",'[1]各会計、関係団体の財政状況及び健全化判断比率'!BS16)</f>
        <v/>
      </c>
      <c r="CR43" s="426"/>
      <c r="CS43" s="426"/>
      <c r="CT43" s="426"/>
      <c r="CU43" s="426"/>
      <c r="CV43" s="426"/>
      <c r="CW43" s="426"/>
      <c r="CX43" s="426"/>
      <c r="CY43" s="426"/>
      <c r="CZ43" s="426"/>
      <c r="DA43" s="426"/>
      <c r="DB43" s="426"/>
      <c r="DC43" s="426"/>
      <c r="DD43" s="426"/>
      <c r="DE43" s="426"/>
      <c r="DF43" s="205"/>
      <c r="DG43" s="428" t="str">
        <f>IF('[1]各会計、関係団体の財政状況及び健全化判断比率'!BR16="","",'[1]各会計、関係団体の財政状況及び健全化判断比率'!BR16)</f>
        <v/>
      </c>
      <c r="DH43" s="428"/>
      <c r="DI43" s="379"/>
      <c r="DJ43" s="186"/>
      <c r="DK43" s="186"/>
      <c r="DL43" s="186"/>
      <c r="DM43" s="186"/>
      <c r="DN43" s="186"/>
      <c r="DO43" s="186"/>
    </row>
    <row r="44" spans="1:119" ht="13.5" customHeight="1" thickBot="1" x14ac:dyDescent="0.2">
      <c r="A44" s="186"/>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2"/>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152</v>
      </c>
      <c r="C46" s="186"/>
      <c r="D46" s="186"/>
      <c r="E46" s="186" t="s">
        <v>500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153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154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13" t="s">
        <v>155</v>
      </c>
    </row>
    <row r="50" spans="5:5" x14ac:dyDescent="0.15">
      <c r="E50" s="188" t="s">
        <v>501</v>
      </c>
    </row>
    <row r="51" spans="5:5" x14ac:dyDescent="0.15">
      <c r="E51" s="188" t="s">
        <v>502</v>
      </c>
    </row>
    <row r="52" spans="5:5" x14ac:dyDescent="0.15">
      <c r="E52" s="188" t="s">
        <v>156</v>
      </c>
    </row>
    <row r="53" spans="5:5" x14ac:dyDescent="0.15"/>
    <row r="54" spans="5:5" x14ac:dyDescent="0.15"/>
    <row r="55" spans="5:5" x14ac:dyDescent="0.15"/>
    <row r="56" spans="5:5" x14ac:dyDescent="0.15"/>
  </sheetData>
  <sheetProtection algorithmName="SHA-512" hashValue="/zh8SrYBKlD5crrUWPaNziengRnCaydlYyqfKgqPCUsQOpsaQme8W3MbLIVqUqMw33fwo3cAJkEflxHUSa5T6w==" saltValue="nmHWhnxS7kn4WdwBr2Pa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8" zoomScale="80" zoomScaleNormal="80" zoomScaleSheetLayoutView="100" workbookViewId="0">
      <selection activeCell="I39" sqref="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568</v>
      </c>
      <c r="K32" s="22"/>
      <c r="L32" s="22"/>
      <c r="M32" s="22"/>
      <c r="N32" s="22"/>
      <c r="O32" s="22"/>
      <c r="P32" s="22"/>
    </row>
    <row r="33" spans="1:16" ht="39" customHeight="1" thickBot="1" x14ac:dyDescent="0.25">
      <c r="A33" s="22"/>
      <c r="B33" s="25" t="s">
        <v>6</v>
      </c>
      <c r="C33" s="26"/>
      <c r="D33" s="26"/>
      <c r="E33" s="27" t="s">
        <v>2</v>
      </c>
      <c r="F33" s="28" t="s">
        <v>441</v>
      </c>
      <c r="G33" s="29" t="s">
        <v>442</v>
      </c>
      <c r="H33" s="29" t="s">
        <v>443</v>
      </c>
      <c r="I33" s="29" t="s">
        <v>444</v>
      </c>
      <c r="J33" s="30" t="s">
        <v>445</v>
      </c>
      <c r="K33" s="22"/>
      <c r="L33" s="22"/>
      <c r="M33" s="22"/>
      <c r="N33" s="22"/>
      <c r="O33" s="22"/>
      <c r="P33" s="22"/>
    </row>
    <row r="34" spans="1:16" ht="39" customHeight="1" x14ac:dyDescent="0.15">
      <c r="A34" s="22"/>
      <c r="B34" s="31"/>
      <c r="C34" s="1250" t="s">
        <v>449</v>
      </c>
      <c r="D34" s="1250"/>
      <c r="E34" s="1251"/>
      <c r="F34" s="32">
        <v>14.4</v>
      </c>
      <c r="G34" s="33">
        <v>12.14</v>
      </c>
      <c r="H34" s="33">
        <v>12.43</v>
      </c>
      <c r="I34" s="33">
        <v>13.35</v>
      </c>
      <c r="J34" s="34">
        <v>12.04</v>
      </c>
      <c r="K34" s="22"/>
      <c r="L34" s="22"/>
      <c r="M34" s="22"/>
      <c r="N34" s="22"/>
      <c r="O34" s="22"/>
      <c r="P34" s="22"/>
    </row>
    <row r="35" spans="1:16" ht="39" customHeight="1" x14ac:dyDescent="0.15">
      <c r="A35" s="22"/>
      <c r="B35" s="35"/>
      <c r="C35" s="1244" t="s">
        <v>450</v>
      </c>
      <c r="D35" s="1245"/>
      <c r="E35" s="1246"/>
      <c r="F35" s="36">
        <v>1.52</v>
      </c>
      <c r="G35" s="37">
        <v>2.19</v>
      </c>
      <c r="H35" s="37">
        <v>2.67</v>
      </c>
      <c r="I35" s="37">
        <v>3.44</v>
      </c>
      <c r="J35" s="38">
        <v>4.55</v>
      </c>
      <c r="K35" s="22"/>
      <c r="L35" s="22"/>
      <c r="M35" s="22"/>
      <c r="N35" s="22"/>
      <c r="O35" s="22"/>
      <c r="P35" s="22"/>
    </row>
    <row r="36" spans="1:16" ht="39" customHeight="1" x14ac:dyDescent="0.15">
      <c r="A36" s="22"/>
      <c r="B36" s="35"/>
      <c r="C36" s="1244" t="s">
        <v>451</v>
      </c>
      <c r="D36" s="1245"/>
      <c r="E36" s="1246"/>
      <c r="F36" s="36">
        <v>2.99</v>
      </c>
      <c r="G36" s="37">
        <v>3.87</v>
      </c>
      <c r="H36" s="37">
        <v>2.69</v>
      </c>
      <c r="I36" s="37">
        <v>3.81</v>
      </c>
      <c r="J36" s="38">
        <v>4.4800000000000004</v>
      </c>
      <c r="K36" s="22"/>
      <c r="L36" s="22"/>
      <c r="M36" s="22"/>
      <c r="N36" s="22"/>
      <c r="O36" s="22"/>
      <c r="P36" s="22"/>
    </row>
    <row r="37" spans="1:16" ht="39" customHeight="1" x14ac:dyDescent="0.15">
      <c r="A37" s="22"/>
      <c r="B37" s="35"/>
      <c r="C37" s="1244" t="s">
        <v>452</v>
      </c>
      <c r="D37" s="1245"/>
      <c r="E37" s="1246"/>
      <c r="F37" s="36">
        <v>1.77</v>
      </c>
      <c r="G37" s="37">
        <v>0.97</v>
      </c>
      <c r="H37" s="37">
        <v>1.25</v>
      </c>
      <c r="I37" s="37">
        <v>1.1399999999999999</v>
      </c>
      <c r="J37" s="38">
        <v>3.28</v>
      </c>
      <c r="K37" s="22"/>
      <c r="L37" s="22"/>
      <c r="M37" s="22"/>
      <c r="N37" s="22"/>
      <c r="O37" s="22"/>
      <c r="P37" s="22"/>
    </row>
    <row r="38" spans="1:16" ht="39" customHeight="1" x14ac:dyDescent="0.15">
      <c r="A38" s="22"/>
      <c r="B38" s="35"/>
      <c r="C38" s="1244" t="s">
        <v>453</v>
      </c>
      <c r="D38" s="1245"/>
      <c r="E38" s="1246"/>
      <c r="F38" s="36">
        <v>1.07</v>
      </c>
      <c r="G38" s="37">
        <v>3.15</v>
      </c>
      <c r="H38" s="37">
        <v>1.64</v>
      </c>
      <c r="I38" s="37">
        <v>0.8</v>
      </c>
      <c r="J38" s="38">
        <v>0.75</v>
      </c>
      <c r="K38" s="22"/>
      <c r="L38" s="22"/>
      <c r="M38" s="22"/>
      <c r="N38" s="22"/>
      <c r="O38" s="22"/>
      <c r="P38" s="22"/>
    </row>
    <row r="39" spans="1:16" ht="39" customHeight="1" x14ac:dyDescent="0.15">
      <c r="A39" s="22"/>
      <c r="B39" s="35"/>
      <c r="C39" s="1244" t="s">
        <v>454</v>
      </c>
      <c r="D39" s="1245"/>
      <c r="E39" s="1246"/>
      <c r="F39" s="36">
        <v>0.21</v>
      </c>
      <c r="G39" s="37">
        <v>0.51</v>
      </c>
      <c r="H39" s="37">
        <v>0.17</v>
      </c>
      <c r="I39" s="37">
        <v>0.24</v>
      </c>
      <c r="J39" s="38">
        <v>0.38</v>
      </c>
      <c r="K39" s="22"/>
      <c r="L39" s="22"/>
      <c r="M39" s="22"/>
      <c r="N39" s="22"/>
      <c r="O39" s="22"/>
      <c r="P39" s="22"/>
    </row>
    <row r="40" spans="1:16" ht="39" customHeight="1" x14ac:dyDescent="0.15">
      <c r="A40" s="22"/>
      <c r="B40" s="35"/>
      <c r="C40" s="1244" t="s">
        <v>455</v>
      </c>
      <c r="D40" s="1245"/>
      <c r="E40" s="1246"/>
      <c r="F40" s="36">
        <v>0.15</v>
      </c>
      <c r="G40" s="37">
        <v>0.24</v>
      </c>
      <c r="H40" s="37">
        <v>0.21</v>
      </c>
      <c r="I40" s="37">
        <v>0.11</v>
      </c>
      <c r="J40" s="38">
        <v>0.28000000000000003</v>
      </c>
      <c r="K40" s="22"/>
      <c r="L40" s="22"/>
      <c r="M40" s="22"/>
      <c r="N40" s="22"/>
      <c r="O40" s="22"/>
      <c r="P40" s="22"/>
    </row>
    <row r="41" spans="1:16" ht="39" customHeight="1" x14ac:dyDescent="0.15">
      <c r="A41" s="22"/>
      <c r="B41" s="35"/>
      <c r="C41" s="1244" t="s">
        <v>456</v>
      </c>
      <c r="D41" s="1245"/>
      <c r="E41" s="1246"/>
      <c r="F41" s="36">
        <v>0.02</v>
      </c>
      <c r="G41" s="37">
        <v>0.02</v>
      </c>
      <c r="H41" s="37">
        <v>0.03</v>
      </c>
      <c r="I41" s="37">
        <v>0.03</v>
      </c>
      <c r="J41" s="38">
        <v>0.03</v>
      </c>
      <c r="K41" s="22"/>
      <c r="L41" s="22"/>
      <c r="M41" s="22"/>
      <c r="N41" s="22"/>
      <c r="O41" s="22"/>
      <c r="P41" s="22"/>
    </row>
    <row r="42" spans="1:16" ht="39" customHeight="1" x14ac:dyDescent="0.15">
      <c r="A42" s="22"/>
      <c r="B42" s="39"/>
      <c r="C42" s="1244" t="s">
        <v>457</v>
      </c>
      <c r="D42" s="1245"/>
      <c r="E42" s="1246"/>
      <c r="F42" s="36" t="s">
        <v>400</v>
      </c>
      <c r="G42" s="37" t="s">
        <v>400</v>
      </c>
      <c r="H42" s="37" t="s">
        <v>400</v>
      </c>
      <c r="I42" s="37" t="s">
        <v>400</v>
      </c>
      <c r="J42" s="38" t="s">
        <v>400</v>
      </c>
      <c r="K42" s="22"/>
      <c r="L42" s="22"/>
      <c r="M42" s="22"/>
      <c r="N42" s="22"/>
      <c r="O42" s="22"/>
      <c r="P42" s="22"/>
    </row>
    <row r="43" spans="1:16" ht="39" customHeight="1" thickBot="1" x14ac:dyDescent="0.2">
      <c r="A43" s="22"/>
      <c r="B43" s="40"/>
      <c r="C43" s="1247" t="s">
        <v>458</v>
      </c>
      <c r="D43" s="1248"/>
      <c r="E43" s="1249"/>
      <c r="F43" s="41">
        <v>0.36</v>
      </c>
      <c r="G43" s="42">
        <v>0.05</v>
      </c>
      <c r="H43" s="42">
        <v>0.04</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PBXSDbK2zygAKHGvL8hDQBVccbmgqN/whmrTqVbdnP55P5rOoy4pywvFcT1cCN6fwLUrqN5+ybKNrhVK4c4Uw==" saltValue="4OoqYUFzkd8rBb+TffOL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52" zoomScale="80" zoomScaleNormal="80" zoomScaleSheetLayoutView="55" workbookViewId="0">
      <selection activeCell="I39" sqref="I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441</v>
      </c>
      <c r="L44" s="56" t="s">
        <v>442</v>
      </c>
      <c r="M44" s="56" t="s">
        <v>443</v>
      </c>
      <c r="N44" s="56" t="s">
        <v>444</v>
      </c>
      <c r="O44" s="57" t="s">
        <v>445</v>
      </c>
      <c r="P44" s="48"/>
      <c r="Q44" s="48"/>
      <c r="R44" s="48"/>
      <c r="S44" s="48"/>
      <c r="T44" s="48"/>
      <c r="U44" s="48"/>
    </row>
    <row r="45" spans="1:21" ht="30.75" customHeight="1" x14ac:dyDescent="0.15">
      <c r="A45" s="48"/>
      <c r="B45" s="1270" t="s">
        <v>569</v>
      </c>
      <c r="C45" s="1271"/>
      <c r="D45" s="58"/>
      <c r="E45" s="1276" t="s">
        <v>10</v>
      </c>
      <c r="F45" s="1276"/>
      <c r="G45" s="1276"/>
      <c r="H45" s="1276"/>
      <c r="I45" s="1276"/>
      <c r="J45" s="1277"/>
      <c r="K45" s="59">
        <v>2943</v>
      </c>
      <c r="L45" s="60">
        <v>3103</v>
      </c>
      <c r="M45" s="60">
        <v>3230</v>
      </c>
      <c r="N45" s="60">
        <v>3452</v>
      </c>
      <c r="O45" s="61">
        <v>3654</v>
      </c>
      <c r="P45" s="48"/>
      <c r="Q45" s="48"/>
      <c r="R45" s="48"/>
      <c r="S45" s="48"/>
      <c r="T45" s="48"/>
      <c r="U45" s="48"/>
    </row>
    <row r="46" spans="1:21" ht="30.75" customHeight="1" x14ac:dyDescent="0.15">
      <c r="A46" s="48"/>
      <c r="B46" s="1272"/>
      <c r="C46" s="1273"/>
      <c r="D46" s="62"/>
      <c r="E46" s="1254" t="s">
        <v>570</v>
      </c>
      <c r="F46" s="1254"/>
      <c r="G46" s="1254"/>
      <c r="H46" s="1254"/>
      <c r="I46" s="1254"/>
      <c r="J46" s="1255"/>
      <c r="K46" s="63" t="s">
        <v>400</v>
      </c>
      <c r="L46" s="64" t="s">
        <v>400</v>
      </c>
      <c r="M46" s="64" t="s">
        <v>400</v>
      </c>
      <c r="N46" s="64" t="s">
        <v>400</v>
      </c>
      <c r="O46" s="65" t="s">
        <v>400</v>
      </c>
      <c r="P46" s="48"/>
      <c r="Q46" s="48"/>
      <c r="R46" s="48"/>
      <c r="S46" s="48"/>
      <c r="T46" s="48"/>
      <c r="U46" s="48"/>
    </row>
    <row r="47" spans="1:21" ht="30.75" customHeight="1" x14ac:dyDescent="0.15">
      <c r="A47" s="48"/>
      <c r="B47" s="1272"/>
      <c r="C47" s="1273"/>
      <c r="D47" s="62"/>
      <c r="E47" s="1254" t="s">
        <v>571</v>
      </c>
      <c r="F47" s="1254"/>
      <c r="G47" s="1254"/>
      <c r="H47" s="1254"/>
      <c r="I47" s="1254"/>
      <c r="J47" s="1255"/>
      <c r="K47" s="63" t="s">
        <v>400</v>
      </c>
      <c r="L47" s="64" t="s">
        <v>400</v>
      </c>
      <c r="M47" s="64" t="s">
        <v>400</v>
      </c>
      <c r="N47" s="64" t="s">
        <v>400</v>
      </c>
      <c r="O47" s="65" t="s">
        <v>400</v>
      </c>
      <c r="P47" s="48"/>
      <c r="Q47" s="48"/>
      <c r="R47" s="48"/>
      <c r="S47" s="48"/>
      <c r="T47" s="48"/>
      <c r="U47" s="48"/>
    </row>
    <row r="48" spans="1:21" ht="30.75" customHeight="1" x14ac:dyDescent="0.15">
      <c r="A48" s="48"/>
      <c r="B48" s="1272"/>
      <c r="C48" s="1273"/>
      <c r="D48" s="62"/>
      <c r="E48" s="1254" t="s">
        <v>11</v>
      </c>
      <c r="F48" s="1254"/>
      <c r="G48" s="1254"/>
      <c r="H48" s="1254"/>
      <c r="I48" s="1254"/>
      <c r="J48" s="1255"/>
      <c r="K48" s="63">
        <v>434</v>
      </c>
      <c r="L48" s="64">
        <v>380</v>
      </c>
      <c r="M48" s="64">
        <v>353</v>
      </c>
      <c r="N48" s="64">
        <v>339</v>
      </c>
      <c r="O48" s="65">
        <v>330</v>
      </c>
      <c r="P48" s="48"/>
      <c r="Q48" s="48"/>
      <c r="R48" s="48"/>
      <c r="S48" s="48"/>
      <c r="T48" s="48"/>
      <c r="U48" s="48"/>
    </row>
    <row r="49" spans="1:21" ht="30.75" customHeight="1" x14ac:dyDescent="0.15">
      <c r="A49" s="48"/>
      <c r="B49" s="1272"/>
      <c r="C49" s="1273"/>
      <c r="D49" s="62"/>
      <c r="E49" s="1254" t="s">
        <v>12</v>
      </c>
      <c r="F49" s="1254"/>
      <c r="G49" s="1254"/>
      <c r="H49" s="1254"/>
      <c r="I49" s="1254"/>
      <c r="J49" s="1255"/>
      <c r="K49" s="63">
        <v>115</v>
      </c>
      <c r="L49" s="64">
        <v>134</v>
      </c>
      <c r="M49" s="64">
        <v>149</v>
      </c>
      <c r="N49" s="64">
        <v>144</v>
      </c>
      <c r="O49" s="65">
        <v>145</v>
      </c>
      <c r="P49" s="48"/>
      <c r="Q49" s="48"/>
      <c r="R49" s="48"/>
      <c r="S49" s="48"/>
      <c r="T49" s="48"/>
      <c r="U49" s="48"/>
    </row>
    <row r="50" spans="1:21" ht="30.75" customHeight="1" x14ac:dyDescent="0.15">
      <c r="A50" s="48"/>
      <c r="B50" s="1272"/>
      <c r="C50" s="1273"/>
      <c r="D50" s="62"/>
      <c r="E50" s="1254" t="s">
        <v>13</v>
      </c>
      <c r="F50" s="1254"/>
      <c r="G50" s="1254"/>
      <c r="H50" s="1254"/>
      <c r="I50" s="1254"/>
      <c r="J50" s="1255"/>
      <c r="K50" s="63">
        <v>127</v>
      </c>
      <c r="L50" s="64">
        <v>6</v>
      </c>
      <c r="M50" s="64" t="s">
        <v>400</v>
      </c>
      <c r="N50" s="64" t="s">
        <v>400</v>
      </c>
      <c r="O50" s="65" t="s">
        <v>400</v>
      </c>
      <c r="P50" s="48"/>
      <c r="Q50" s="48"/>
      <c r="R50" s="48"/>
      <c r="S50" s="48"/>
      <c r="T50" s="48"/>
      <c r="U50" s="48"/>
    </row>
    <row r="51" spans="1:21" ht="30.75" customHeight="1" x14ac:dyDescent="0.15">
      <c r="A51" s="48"/>
      <c r="B51" s="1274"/>
      <c r="C51" s="1275"/>
      <c r="D51" s="66"/>
      <c r="E51" s="1254" t="s">
        <v>572</v>
      </c>
      <c r="F51" s="1254"/>
      <c r="G51" s="1254"/>
      <c r="H51" s="1254"/>
      <c r="I51" s="1254"/>
      <c r="J51" s="1255"/>
      <c r="K51" s="63" t="s">
        <v>400</v>
      </c>
      <c r="L51" s="64" t="s">
        <v>400</v>
      </c>
      <c r="M51" s="64" t="s">
        <v>400</v>
      </c>
      <c r="N51" s="64" t="s">
        <v>400</v>
      </c>
      <c r="O51" s="65" t="s">
        <v>400</v>
      </c>
      <c r="P51" s="48"/>
      <c r="Q51" s="48"/>
      <c r="R51" s="48"/>
      <c r="S51" s="48"/>
      <c r="T51" s="48"/>
      <c r="U51" s="48"/>
    </row>
    <row r="52" spans="1:21" ht="30.75" customHeight="1" x14ac:dyDescent="0.15">
      <c r="A52" s="48"/>
      <c r="B52" s="1252" t="s">
        <v>573</v>
      </c>
      <c r="C52" s="1253"/>
      <c r="D52" s="66"/>
      <c r="E52" s="1254" t="s">
        <v>574</v>
      </c>
      <c r="F52" s="1254"/>
      <c r="G52" s="1254"/>
      <c r="H52" s="1254"/>
      <c r="I52" s="1254"/>
      <c r="J52" s="1255"/>
      <c r="K52" s="63">
        <v>3448</v>
      </c>
      <c r="L52" s="64">
        <v>3430</v>
      </c>
      <c r="M52" s="64">
        <v>3432</v>
      </c>
      <c r="N52" s="64">
        <v>3401</v>
      </c>
      <c r="O52" s="65">
        <v>3287</v>
      </c>
      <c r="P52" s="48"/>
      <c r="Q52" s="48"/>
      <c r="R52" s="48"/>
      <c r="S52" s="48"/>
      <c r="T52" s="48"/>
      <c r="U52" s="48"/>
    </row>
    <row r="53" spans="1:21" ht="30.75" customHeight="1" thickBot="1" x14ac:dyDescent="0.2">
      <c r="A53" s="48"/>
      <c r="B53" s="1256" t="s">
        <v>575</v>
      </c>
      <c r="C53" s="1257"/>
      <c r="D53" s="67"/>
      <c r="E53" s="1258" t="s">
        <v>576</v>
      </c>
      <c r="F53" s="1258"/>
      <c r="G53" s="1258"/>
      <c r="H53" s="1258"/>
      <c r="I53" s="1258"/>
      <c r="J53" s="1259"/>
      <c r="K53" s="68">
        <v>171</v>
      </c>
      <c r="L53" s="69">
        <v>193</v>
      </c>
      <c r="M53" s="69">
        <v>300</v>
      </c>
      <c r="N53" s="69">
        <v>534</v>
      </c>
      <c r="O53" s="70">
        <v>842</v>
      </c>
      <c r="P53" s="48"/>
      <c r="Q53" s="48"/>
      <c r="R53" s="48"/>
      <c r="S53" s="48"/>
      <c r="T53" s="48"/>
      <c r="U53" s="48"/>
    </row>
    <row r="54" spans="1:21" ht="24" customHeight="1" x14ac:dyDescent="0.15">
      <c r="A54" s="48"/>
      <c r="B54" s="71" t="s">
        <v>14</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15</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16</v>
      </c>
      <c r="C57" s="1261"/>
      <c r="D57" s="1264" t="s">
        <v>17</v>
      </c>
      <c r="E57" s="1265"/>
      <c r="F57" s="1265"/>
      <c r="G57" s="1265"/>
      <c r="H57" s="1265"/>
      <c r="I57" s="1265"/>
      <c r="J57" s="1266"/>
      <c r="K57" s="83"/>
      <c r="L57" s="84"/>
      <c r="M57" s="84"/>
      <c r="N57" s="84"/>
      <c r="O57" s="85"/>
    </row>
    <row r="58" spans="1:21" ht="31.5" customHeight="1" thickBot="1" x14ac:dyDescent="0.2">
      <c r="B58" s="1262"/>
      <c r="C58" s="1263"/>
      <c r="D58" s="1267" t="s">
        <v>18</v>
      </c>
      <c r="E58" s="1268"/>
      <c r="F58" s="1268"/>
      <c r="G58" s="1268"/>
      <c r="H58" s="1268"/>
      <c r="I58" s="1268"/>
      <c r="J58" s="1269"/>
      <c r="K58" s="86"/>
      <c r="L58" s="87"/>
      <c r="M58" s="87"/>
      <c r="N58" s="87"/>
      <c r="O58" s="88"/>
    </row>
    <row r="59" spans="1:21" ht="24" customHeight="1" x14ac:dyDescent="0.15">
      <c r="B59" s="89"/>
      <c r="C59" s="89"/>
      <c r="D59" s="90" t="s">
        <v>19</v>
      </c>
      <c r="E59" s="91"/>
      <c r="F59" s="91"/>
      <c r="G59" s="91"/>
      <c r="H59" s="91"/>
      <c r="I59" s="91"/>
      <c r="J59" s="91"/>
      <c r="K59" s="91"/>
      <c r="L59" s="91"/>
      <c r="M59" s="91"/>
      <c r="N59" s="91"/>
      <c r="O59" s="91"/>
    </row>
    <row r="60" spans="1:21" ht="24" customHeight="1" x14ac:dyDescent="0.15">
      <c r="B60" s="92"/>
      <c r="C60" s="92"/>
      <c r="D60" s="90" t="s">
        <v>20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A9sXQ9Vv9K5gEyWm3OeVWzwmkDd9XlJ7FYNy53E8fgohl+sXtR5LAu45vv5HPrT+pGtH3okVxG/IJJRmzqLnA==" saltValue="sn7imAxRmyys4U+06EhD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0" zoomScaleNormal="80" zoomScaleSheetLayoutView="100" workbookViewId="0">
      <selection activeCell="I39" sqref="I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441</v>
      </c>
      <c r="J40" s="100" t="s">
        <v>442</v>
      </c>
      <c r="K40" s="100" t="s">
        <v>443</v>
      </c>
      <c r="L40" s="100" t="s">
        <v>444</v>
      </c>
      <c r="M40" s="101" t="s">
        <v>445</v>
      </c>
    </row>
    <row r="41" spans="2:13" ht="27.75" customHeight="1" x14ac:dyDescent="0.15">
      <c r="B41" s="1290" t="s">
        <v>583</v>
      </c>
      <c r="C41" s="1291"/>
      <c r="D41" s="102"/>
      <c r="E41" s="1292" t="s">
        <v>21</v>
      </c>
      <c r="F41" s="1292"/>
      <c r="G41" s="1292"/>
      <c r="H41" s="1293"/>
      <c r="I41" s="103">
        <v>32305</v>
      </c>
      <c r="J41" s="104">
        <v>32189</v>
      </c>
      <c r="K41" s="104">
        <v>32583</v>
      </c>
      <c r="L41" s="104">
        <v>31809</v>
      </c>
      <c r="M41" s="105">
        <v>31615</v>
      </c>
    </row>
    <row r="42" spans="2:13" ht="27.75" customHeight="1" x14ac:dyDescent="0.15">
      <c r="B42" s="1280"/>
      <c r="C42" s="1281"/>
      <c r="D42" s="106"/>
      <c r="E42" s="1284" t="s">
        <v>22</v>
      </c>
      <c r="F42" s="1284"/>
      <c r="G42" s="1284"/>
      <c r="H42" s="1285"/>
      <c r="I42" s="107">
        <v>30</v>
      </c>
      <c r="J42" s="108" t="s">
        <v>400</v>
      </c>
      <c r="K42" s="108" t="s">
        <v>400</v>
      </c>
      <c r="L42" s="108" t="s">
        <v>400</v>
      </c>
      <c r="M42" s="109" t="s">
        <v>400</v>
      </c>
    </row>
    <row r="43" spans="2:13" ht="27.75" customHeight="1" x14ac:dyDescent="0.15">
      <c r="B43" s="1280"/>
      <c r="C43" s="1281"/>
      <c r="D43" s="106"/>
      <c r="E43" s="1284" t="s">
        <v>23</v>
      </c>
      <c r="F43" s="1284"/>
      <c r="G43" s="1284"/>
      <c r="H43" s="1285"/>
      <c r="I43" s="107">
        <v>2958</v>
      </c>
      <c r="J43" s="108">
        <v>3104</v>
      </c>
      <c r="K43" s="108">
        <v>2712</v>
      </c>
      <c r="L43" s="108">
        <v>2412</v>
      </c>
      <c r="M43" s="109">
        <v>2285</v>
      </c>
    </row>
    <row r="44" spans="2:13" ht="27.75" customHeight="1" x14ac:dyDescent="0.15">
      <c r="B44" s="1280"/>
      <c r="C44" s="1281"/>
      <c r="D44" s="106"/>
      <c r="E44" s="1284" t="s">
        <v>24</v>
      </c>
      <c r="F44" s="1284"/>
      <c r="G44" s="1284"/>
      <c r="H44" s="1285"/>
      <c r="I44" s="107">
        <v>829</v>
      </c>
      <c r="J44" s="108">
        <v>733</v>
      </c>
      <c r="K44" s="108">
        <v>922</v>
      </c>
      <c r="L44" s="108">
        <v>1449</v>
      </c>
      <c r="M44" s="109">
        <v>1356</v>
      </c>
    </row>
    <row r="45" spans="2:13" ht="27.75" customHeight="1" x14ac:dyDescent="0.15">
      <c r="B45" s="1280"/>
      <c r="C45" s="1281"/>
      <c r="D45" s="106"/>
      <c r="E45" s="1284" t="s">
        <v>25</v>
      </c>
      <c r="F45" s="1284"/>
      <c r="G45" s="1284"/>
      <c r="H45" s="1285"/>
      <c r="I45" s="107">
        <v>4460</v>
      </c>
      <c r="J45" s="108">
        <v>4332</v>
      </c>
      <c r="K45" s="108">
        <v>4379</v>
      </c>
      <c r="L45" s="108">
        <v>4027</v>
      </c>
      <c r="M45" s="109">
        <v>3458</v>
      </c>
    </row>
    <row r="46" spans="2:13" ht="27.75" customHeight="1" x14ac:dyDescent="0.15">
      <c r="B46" s="1280"/>
      <c r="C46" s="1281"/>
      <c r="D46" s="110"/>
      <c r="E46" s="1284" t="s">
        <v>26</v>
      </c>
      <c r="F46" s="1284"/>
      <c r="G46" s="1284"/>
      <c r="H46" s="1285"/>
      <c r="I46" s="107">
        <v>10</v>
      </c>
      <c r="J46" s="108">
        <v>8</v>
      </c>
      <c r="K46" s="108">
        <v>12</v>
      </c>
      <c r="L46" s="108">
        <v>31</v>
      </c>
      <c r="M46" s="109">
        <v>14</v>
      </c>
    </row>
    <row r="47" spans="2:13" ht="27.75" customHeight="1" x14ac:dyDescent="0.15">
      <c r="B47" s="1280"/>
      <c r="C47" s="1281"/>
      <c r="D47" s="111"/>
      <c r="E47" s="1294" t="s">
        <v>584</v>
      </c>
      <c r="F47" s="1295"/>
      <c r="G47" s="1295"/>
      <c r="H47" s="1296"/>
      <c r="I47" s="107" t="s">
        <v>400</v>
      </c>
      <c r="J47" s="108" t="s">
        <v>400</v>
      </c>
      <c r="K47" s="108" t="s">
        <v>400</v>
      </c>
      <c r="L47" s="108" t="s">
        <v>400</v>
      </c>
      <c r="M47" s="109" t="s">
        <v>400</v>
      </c>
    </row>
    <row r="48" spans="2:13" ht="27.75" customHeight="1" x14ac:dyDescent="0.15">
      <c r="B48" s="1280"/>
      <c r="C48" s="1281"/>
      <c r="D48" s="106"/>
      <c r="E48" s="1284" t="s">
        <v>27</v>
      </c>
      <c r="F48" s="1284"/>
      <c r="G48" s="1284"/>
      <c r="H48" s="1285"/>
      <c r="I48" s="107" t="s">
        <v>400</v>
      </c>
      <c r="J48" s="108" t="s">
        <v>400</v>
      </c>
      <c r="K48" s="108" t="s">
        <v>400</v>
      </c>
      <c r="L48" s="108" t="s">
        <v>400</v>
      </c>
      <c r="M48" s="109" t="s">
        <v>400</v>
      </c>
    </row>
    <row r="49" spans="2:13" ht="27.75" customHeight="1" x14ac:dyDescent="0.15">
      <c r="B49" s="1282"/>
      <c r="C49" s="1283"/>
      <c r="D49" s="106"/>
      <c r="E49" s="1284" t="s">
        <v>28</v>
      </c>
      <c r="F49" s="1284"/>
      <c r="G49" s="1284"/>
      <c r="H49" s="1285"/>
      <c r="I49" s="107" t="s">
        <v>400</v>
      </c>
      <c r="J49" s="108" t="s">
        <v>400</v>
      </c>
      <c r="K49" s="108" t="s">
        <v>400</v>
      </c>
      <c r="L49" s="108" t="s">
        <v>400</v>
      </c>
      <c r="M49" s="109" t="s">
        <v>400</v>
      </c>
    </row>
    <row r="50" spans="2:13" ht="27.75" customHeight="1" x14ac:dyDescent="0.15">
      <c r="B50" s="1278" t="s">
        <v>585</v>
      </c>
      <c r="C50" s="1279"/>
      <c r="D50" s="112"/>
      <c r="E50" s="1284" t="s">
        <v>29</v>
      </c>
      <c r="F50" s="1284"/>
      <c r="G50" s="1284"/>
      <c r="H50" s="1285"/>
      <c r="I50" s="107">
        <v>4559</v>
      </c>
      <c r="J50" s="108">
        <v>4569</v>
      </c>
      <c r="K50" s="108">
        <v>4916</v>
      </c>
      <c r="L50" s="108">
        <v>4698</v>
      </c>
      <c r="M50" s="109">
        <v>4772</v>
      </c>
    </row>
    <row r="51" spans="2:13" ht="27.75" customHeight="1" x14ac:dyDescent="0.15">
      <c r="B51" s="1280"/>
      <c r="C51" s="1281"/>
      <c r="D51" s="106"/>
      <c r="E51" s="1284" t="s">
        <v>30</v>
      </c>
      <c r="F51" s="1284"/>
      <c r="G51" s="1284"/>
      <c r="H51" s="1285"/>
      <c r="I51" s="107">
        <v>6414</v>
      </c>
      <c r="J51" s="108">
        <v>6614</v>
      </c>
      <c r="K51" s="108">
        <v>6281</v>
      </c>
      <c r="L51" s="108">
        <v>5210</v>
      </c>
      <c r="M51" s="109">
        <v>4674</v>
      </c>
    </row>
    <row r="52" spans="2:13" ht="27.75" customHeight="1" x14ac:dyDescent="0.15">
      <c r="B52" s="1282"/>
      <c r="C52" s="1283"/>
      <c r="D52" s="106"/>
      <c r="E52" s="1284" t="s">
        <v>31</v>
      </c>
      <c r="F52" s="1284"/>
      <c r="G52" s="1284"/>
      <c r="H52" s="1285"/>
      <c r="I52" s="107">
        <v>28788</v>
      </c>
      <c r="J52" s="108">
        <v>28148</v>
      </c>
      <c r="K52" s="108">
        <v>27757</v>
      </c>
      <c r="L52" s="108">
        <v>27292</v>
      </c>
      <c r="M52" s="109">
        <v>26799</v>
      </c>
    </row>
    <row r="53" spans="2:13" ht="27.75" customHeight="1" thickBot="1" x14ac:dyDescent="0.2">
      <c r="B53" s="1286" t="s">
        <v>586</v>
      </c>
      <c r="C53" s="1287"/>
      <c r="D53" s="113"/>
      <c r="E53" s="1288" t="s">
        <v>32</v>
      </c>
      <c r="F53" s="1288"/>
      <c r="G53" s="1288"/>
      <c r="H53" s="1289"/>
      <c r="I53" s="114">
        <v>832</v>
      </c>
      <c r="J53" s="115">
        <v>1034</v>
      </c>
      <c r="K53" s="115">
        <v>1655</v>
      </c>
      <c r="L53" s="115">
        <v>2527</v>
      </c>
      <c r="M53" s="116">
        <v>2482</v>
      </c>
    </row>
    <row r="54" spans="2:13" ht="27.75" customHeight="1" x14ac:dyDescent="0.15">
      <c r="B54" s="117" t="s">
        <v>33</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YKEMreQkl72ssqC2WOCb5gjPe6EfWVv0Ib+bVV71yK6kOnKU5XPYb5ALaPv3+WCV1g6OZWf1Kc2CE8M7G1XSA==" saltValue="nLQpmUuns8oLxKu9odjp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A10" sqref="AA10:AE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34</v>
      </c>
    </row>
    <row r="54" spans="2:8" ht="29.25" customHeight="1" thickBot="1" x14ac:dyDescent="0.25">
      <c r="B54" s="122" t="s">
        <v>1</v>
      </c>
      <c r="C54" s="123"/>
      <c r="D54" s="123"/>
      <c r="E54" s="124" t="s">
        <v>2</v>
      </c>
      <c r="F54" s="125" t="s">
        <v>443</v>
      </c>
      <c r="G54" s="125" t="s">
        <v>444</v>
      </c>
      <c r="H54" s="126" t="s">
        <v>445</v>
      </c>
    </row>
    <row r="55" spans="2:8" ht="52.5" customHeight="1" x14ac:dyDescent="0.15">
      <c r="B55" s="127"/>
      <c r="C55" s="1305" t="s">
        <v>35</v>
      </c>
      <c r="D55" s="1305"/>
      <c r="E55" s="1306"/>
      <c r="F55" s="128">
        <v>2257</v>
      </c>
      <c r="G55" s="128">
        <v>2040</v>
      </c>
      <c r="H55" s="129">
        <v>2191</v>
      </c>
    </row>
    <row r="56" spans="2:8" ht="52.5" customHeight="1" x14ac:dyDescent="0.15">
      <c r="B56" s="130"/>
      <c r="C56" s="1307" t="s">
        <v>36</v>
      </c>
      <c r="D56" s="1307"/>
      <c r="E56" s="1308"/>
      <c r="F56" s="131" t="s">
        <v>400</v>
      </c>
      <c r="G56" s="131" t="s">
        <v>400</v>
      </c>
      <c r="H56" s="132" t="s">
        <v>400</v>
      </c>
    </row>
    <row r="57" spans="2:8" ht="53.25" customHeight="1" x14ac:dyDescent="0.15">
      <c r="B57" s="130"/>
      <c r="C57" s="1309" t="s">
        <v>37</v>
      </c>
      <c r="D57" s="1309"/>
      <c r="E57" s="1310"/>
      <c r="F57" s="133">
        <v>746</v>
      </c>
      <c r="G57" s="133">
        <v>946</v>
      </c>
      <c r="H57" s="134">
        <v>1159</v>
      </c>
    </row>
    <row r="58" spans="2:8" ht="45.75" customHeight="1" x14ac:dyDescent="0.15">
      <c r="B58" s="135"/>
      <c r="C58" s="1297" t="s">
        <v>459</v>
      </c>
      <c r="D58" s="1298"/>
      <c r="E58" s="1299"/>
      <c r="F58" s="136">
        <v>600</v>
      </c>
      <c r="G58" s="136">
        <v>801</v>
      </c>
      <c r="H58" s="137">
        <v>1002</v>
      </c>
    </row>
    <row r="59" spans="2:8" ht="45.75" customHeight="1" x14ac:dyDescent="0.15">
      <c r="B59" s="135"/>
      <c r="C59" s="1297" t="s">
        <v>460</v>
      </c>
      <c r="D59" s="1298"/>
      <c r="E59" s="1299"/>
      <c r="F59" s="136">
        <v>129</v>
      </c>
      <c r="G59" s="136">
        <v>118</v>
      </c>
      <c r="H59" s="137">
        <v>107</v>
      </c>
    </row>
    <row r="60" spans="2:8" ht="45.75" customHeight="1" x14ac:dyDescent="0.15">
      <c r="B60" s="135"/>
      <c r="C60" s="1297" t="s">
        <v>461</v>
      </c>
      <c r="D60" s="1298"/>
      <c r="E60" s="1299"/>
      <c r="F60" s="136">
        <v>12</v>
      </c>
      <c r="G60" s="136">
        <v>16</v>
      </c>
      <c r="H60" s="137">
        <v>29</v>
      </c>
    </row>
    <row r="61" spans="2:8" ht="45.75" customHeight="1" x14ac:dyDescent="0.15">
      <c r="B61" s="135"/>
      <c r="C61" s="1297" t="s">
        <v>462</v>
      </c>
      <c r="D61" s="1298"/>
      <c r="E61" s="1299"/>
      <c r="F61" s="136" t="s">
        <v>400</v>
      </c>
      <c r="G61" s="136">
        <v>6</v>
      </c>
      <c r="H61" s="137">
        <v>17</v>
      </c>
    </row>
    <row r="62" spans="2:8" ht="45.75" customHeight="1" thickBot="1" x14ac:dyDescent="0.2">
      <c r="B62" s="138"/>
      <c r="C62" s="1300" t="s">
        <v>463</v>
      </c>
      <c r="D62" s="1301"/>
      <c r="E62" s="1302"/>
      <c r="F62" s="139">
        <v>0</v>
      </c>
      <c r="G62" s="139">
        <v>0</v>
      </c>
      <c r="H62" s="140">
        <v>0</v>
      </c>
    </row>
    <row r="63" spans="2:8" ht="52.5" customHeight="1" thickBot="1" x14ac:dyDescent="0.2">
      <c r="B63" s="141"/>
      <c r="C63" s="1303" t="s">
        <v>38</v>
      </c>
      <c r="D63" s="1303"/>
      <c r="E63" s="1304"/>
      <c r="F63" s="142">
        <v>3003</v>
      </c>
      <c r="G63" s="142">
        <v>2985</v>
      </c>
      <c r="H63" s="143">
        <v>3350</v>
      </c>
    </row>
    <row r="64" spans="2:8" ht="15" customHeight="1" x14ac:dyDescent="0.15"/>
  </sheetData>
  <sheetProtection algorithmName="SHA-512" hashValue="sHgfUAQ5GoRciPf6MXvT7P4qCtkynrcXN2KlVTilK8q/nWLNgqI7wxPrSQPxUq4BrokfqqrwxeqOQjB+A1ZYkg==" saltValue="cuuu2khr+x8apXkXYbLR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S16" zoomScale="70" zoomScaleNormal="7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78"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79"/>
      <c r="DG10" s="279"/>
      <c r="DH10" s="279"/>
      <c r="DI10" s="279"/>
      <c r="DJ10" s="279"/>
      <c r="DK10" s="279"/>
      <c r="DL10" s="279"/>
      <c r="DM10" s="279"/>
      <c r="DN10" s="279"/>
      <c r="DO10" s="279"/>
      <c r="DP10" s="279"/>
      <c r="DQ10" s="279"/>
      <c r="DR10" s="279"/>
      <c r="DS10" s="279"/>
      <c r="DT10" s="279"/>
      <c r="DU10" s="279"/>
      <c r="DV10" s="279"/>
      <c r="DW10" s="279"/>
      <c r="EM10" s="278" t="s">
        <v>587</v>
      </c>
    </row>
    <row r="11" spans="1:143" s="278"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79"/>
      <c r="DG12" s="279"/>
      <c r="DH12" s="279"/>
      <c r="DI12" s="279"/>
      <c r="DJ12" s="279"/>
      <c r="DK12" s="279"/>
      <c r="DL12" s="279"/>
      <c r="DM12" s="279"/>
      <c r="DN12" s="279"/>
      <c r="DO12" s="279"/>
      <c r="DP12" s="279"/>
      <c r="DQ12" s="279"/>
      <c r="DR12" s="279"/>
      <c r="DS12" s="279"/>
      <c r="DT12" s="279"/>
      <c r="DU12" s="279"/>
      <c r="DV12" s="279"/>
      <c r="DW12" s="279"/>
      <c r="EM12" s="278" t="s">
        <v>587</v>
      </c>
    </row>
    <row r="13" spans="1:143" s="278"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441</v>
      </c>
      <c r="BQ50" s="1324"/>
      <c r="BR50" s="1324"/>
      <c r="BS50" s="1324"/>
      <c r="BT50" s="1324"/>
      <c r="BU50" s="1324"/>
      <c r="BV50" s="1324"/>
      <c r="BW50" s="1324"/>
      <c r="BX50" s="1324" t="s">
        <v>442</v>
      </c>
      <c r="BY50" s="1324"/>
      <c r="BZ50" s="1324"/>
      <c r="CA50" s="1324"/>
      <c r="CB50" s="1324"/>
      <c r="CC50" s="1324"/>
      <c r="CD50" s="1324"/>
      <c r="CE50" s="1324"/>
      <c r="CF50" s="1324" t="s">
        <v>443</v>
      </c>
      <c r="CG50" s="1324"/>
      <c r="CH50" s="1324"/>
      <c r="CI50" s="1324"/>
      <c r="CJ50" s="1324"/>
      <c r="CK50" s="1324"/>
      <c r="CL50" s="1324"/>
      <c r="CM50" s="1324"/>
      <c r="CN50" s="1324" t="s">
        <v>444</v>
      </c>
      <c r="CO50" s="1324"/>
      <c r="CP50" s="1324"/>
      <c r="CQ50" s="1324"/>
      <c r="CR50" s="1324"/>
      <c r="CS50" s="1324"/>
      <c r="CT50" s="1324"/>
      <c r="CU50" s="1324"/>
      <c r="CV50" s="1324" t="s">
        <v>445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591</v>
      </c>
      <c r="AO51" s="1327"/>
      <c r="AP51" s="1327"/>
      <c r="AQ51" s="1327"/>
      <c r="AR51" s="1327"/>
      <c r="AS51" s="1327"/>
      <c r="AT51" s="1327"/>
      <c r="AU51" s="1327"/>
      <c r="AV51" s="1327"/>
      <c r="AW51" s="1327"/>
      <c r="AX51" s="1327"/>
      <c r="AY51" s="1327"/>
      <c r="AZ51" s="1327"/>
      <c r="BA51" s="1327"/>
      <c r="BB51" s="1327" t="s">
        <v>592</v>
      </c>
      <c r="BC51" s="1327"/>
      <c r="BD51" s="1327"/>
      <c r="BE51" s="1327"/>
      <c r="BF51" s="1327"/>
      <c r="BG51" s="1327"/>
      <c r="BH51" s="1327"/>
      <c r="BI51" s="1327"/>
      <c r="BJ51" s="1327"/>
      <c r="BK51" s="1327"/>
      <c r="BL51" s="1327"/>
      <c r="BM51" s="1327"/>
      <c r="BN51" s="1327"/>
      <c r="BO51" s="1327"/>
      <c r="BP51" s="1325">
        <v>3.6</v>
      </c>
      <c r="BQ51" s="1325"/>
      <c r="BR51" s="1325"/>
      <c r="BS51" s="1325"/>
      <c r="BT51" s="1325"/>
      <c r="BU51" s="1325"/>
      <c r="BV51" s="1325"/>
      <c r="BW51" s="1325"/>
      <c r="BX51" s="1325">
        <v>4.5</v>
      </c>
      <c r="BY51" s="1325"/>
      <c r="BZ51" s="1325"/>
      <c r="CA51" s="1325"/>
      <c r="CB51" s="1325"/>
      <c r="CC51" s="1325"/>
      <c r="CD51" s="1325"/>
      <c r="CE51" s="1325"/>
      <c r="CF51" s="1325">
        <v>7.1</v>
      </c>
      <c r="CG51" s="1325"/>
      <c r="CH51" s="1325"/>
      <c r="CI51" s="1325"/>
      <c r="CJ51" s="1325"/>
      <c r="CK51" s="1325"/>
      <c r="CL51" s="1325"/>
      <c r="CM51" s="1325"/>
      <c r="CN51" s="1325">
        <v>10.7</v>
      </c>
      <c r="CO51" s="1325"/>
      <c r="CP51" s="1325"/>
      <c r="CQ51" s="1325"/>
      <c r="CR51" s="1325"/>
      <c r="CS51" s="1325"/>
      <c r="CT51" s="1325"/>
      <c r="CU51" s="1325"/>
      <c r="CV51" s="1325">
        <v>10.199999999999999</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593</v>
      </c>
      <c r="BC53" s="1327"/>
      <c r="BD53" s="1327"/>
      <c r="BE53" s="1327"/>
      <c r="BF53" s="1327"/>
      <c r="BG53" s="1327"/>
      <c r="BH53" s="1327"/>
      <c r="BI53" s="1327"/>
      <c r="BJ53" s="1327"/>
      <c r="BK53" s="1327"/>
      <c r="BL53" s="1327"/>
      <c r="BM53" s="1327"/>
      <c r="BN53" s="1327"/>
      <c r="BO53" s="1327"/>
      <c r="BP53" s="1325">
        <v>61</v>
      </c>
      <c r="BQ53" s="1325"/>
      <c r="BR53" s="1325"/>
      <c r="BS53" s="1325"/>
      <c r="BT53" s="1325"/>
      <c r="BU53" s="1325"/>
      <c r="BV53" s="1325"/>
      <c r="BW53" s="1325"/>
      <c r="BX53" s="1325">
        <v>62.9</v>
      </c>
      <c r="BY53" s="1325"/>
      <c r="BZ53" s="1325"/>
      <c r="CA53" s="1325"/>
      <c r="CB53" s="1325"/>
      <c r="CC53" s="1325"/>
      <c r="CD53" s="1325"/>
      <c r="CE53" s="1325"/>
      <c r="CF53" s="1325">
        <v>64.099999999999994</v>
      </c>
      <c r="CG53" s="1325"/>
      <c r="CH53" s="1325"/>
      <c r="CI53" s="1325"/>
      <c r="CJ53" s="1325"/>
      <c r="CK53" s="1325"/>
      <c r="CL53" s="1325"/>
      <c r="CM53" s="1325"/>
      <c r="CN53" s="1325">
        <v>66.099999999999994</v>
      </c>
      <c r="CO53" s="1325"/>
      <c r="CP53" s="1325"/>
      <c r="CQ53" s="1325"/>
      <c r="CR53" s="1325"/>
      <c r="CS53" s="1325"/>
      <c r="CT53" s="1325"/>
      <c r="CU53" s="1325"/>
      <c r="CV53" s="1325">
        <v>67.7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595</v>
      </c>
      <c r="AO55" s="1324"/>
      <c r="AP55" s="1324"/>
      <c r="AQ55" s="1324"/>
      <c r="AR55" s="1324"/>
      <c r="AS55" s="1324"/>
      <c r="AT55" s="1324"/>
      <c r="AU55" s="1324"/>
      <c r="AV55" s="1324"/>
      <c r="AW55" s="1324"/>
      <c r="AX55" s="1324"/>
      <c r="AY55" s="1324"/>
      <c r="AZ55" s="1324"/>
      <c r="BA55" s="1324"/>
      <c r="BB55" s="1327" t="s">
        <v>592</v>
      </c>
      <c r="BC55" s="1327"/>
      <c r="BD55" s="1327"/>
      <c r="BE55" s="1327"/>
      <c r="BF55" s="1327"/>
      <c r="BG55" s="1327"/>
      <c r="BH55" s="1327"/>
      <c r="BI55" s="1327"/>
      <c r="BJ55" s="1327"/>
      <c r="BK55" s="1327"/>
      <c r="BL55" s="1327"/>
      <c r="BM55" s="1327"/>
      <c r="BN55" s="1327"/>
      <c r="BO55" s="1327"/>
      <c r="BP55" s="1325">
        <v>15</v>
      </c>
      <c r="BQ55" s="1325"/>
      <c r="BR55" s="1325"/>
      <c r="BS55" s="1325"/>
      <c r="BT55" s="1325"/>
      <c r="BU55" s="1325"/>
      <c r="BV55" s="1325"/>
      <c r="BW55" s="1325"/>
      <c r="BX55" s="1325">
        <v>12.2</v>
      </c>
      <c r="BY55" s="1325"/>
      <c r="BZ55" s="1325"/>
      <c r="CA55" s="1325"/>
      <c r="CB55" s="1325"/>
      <c r="CC55" s="1325"/>
      <c r="CD55" s="1325"/>
      <c r="CE55" s="1325"/>
      <c r="CF55" s="1325">
        <v>5</v>
      </c>
      <c r="CG55" s="1325"/>
      <c r="CH55" s="1325"/>
      <c r="CI55" s="1325"/>
      <c r="CJ55" s="1325"/>
      <c r="CK55" s="1325"/>
      <c r="CL55" s="1325"/>
      <c r="CM55" s="1325"/>
      <c r="CN55" s="1325">
        <v>5.4</v>
      </c>
      <c r="CO55" s="1325"/>
      <c r="CP55" s="1325"/>
      <c r="CQ55" s="1325"/>
      <c r="CR55" s="1325"/>
      <c r="CS55" s="1325"/>
      <c r="CT55" s="1325"/>
      <c r="CU55" s="1325"/>
      <c r="CV55" s="1325">
        <v>3.9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593</v>
      </c>
      <c r="BC57" s="1327"/>
      <c r="BD57" s="1327"/>
      <c r="BE57" s="1327"/>
      <c r="BF57" s="1327"/>
      <c r="BG57" s="1327"/>
      <c r="BH57" s="1327"/>
      <c r="BI57" s="1327"/>
      <c r="BJ57" s="1327"/>
      <c r="BK57" s="1327"/>
      <c r="BL57" s="1327"/>
      <c r="BM57" s="1327"/>
      <c r="BN57" s="1327"/>
      <c r="BO57" s="1327"/>
      <c r="BP57" s="1325">
        <v>60.1</v>
      </c>
      <c r="BQ57" s="1325"/>
      <c r="BR57" s="1325"/>
      <c r="BS57" s="1325"/>
      <c r="BT57" s="1325"/>
      <c r="BU57" s="1325"/>
      <c r="BV57" s="1325"/>
      <c r="BW57" s="1325"/>
      <c r="BX57" s="1325">
        <v>61.2</v>
      </c>
      <c r="BY57" s="1325"/>
      <c r="BZ57" s="1325"/>
      <c r="CA57" s="1325"/>
      <c r="CB57" s="1325"/>
      <c r="CC57" s="1325"/>
      <c r="CD57" s="1325"/>
      <c r="CE57" s="1325"/>
      <c r="CF57" s="1325">
        <v>61.7</v>
      </c>
      <c r="CG57" s="1325"/>
      <c r="CH57" s="1325"/>
      <c r="CI57" s="1325"/>
      <c r="CJ57" s="1325"/>
      <c r="CK57" s="1325"/>
      <c r="CL57" s="1325"/>
      <c r="CM57" s="1325"/>
      <c r="CN57" s="1325">
        <v>62.6</v>
      </c>
      <c r="CO57" s="1325"/>
      <c r="CP57" s="1325"/>
      <c r="CQ57" s="1325"/>
      <c r="CR57" s="1325"/>
      <c r="CS57" s="1325"/>
      <c r="CT57" s="1325"/>
      <c r="CU57" s="1325"/>
      <c r="CV57" s="1325">
        <v>63.1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589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441</v>
      </c>
      <c r="BQ72" s="1324"/>
      <c r="BR72" s="1324"/>
      <c r="BS72" s="1324"/>
      <c r="BT72" s="1324"/>
      <c r="BU72" s="1324"/>
      <c r="BV72" s="1324"/>
      <c r="BW72" s="1324"/>
      <c r="BX72" s="1324" t="s">
        <v>442</v>
      </c>
      <c r="BY72" s="1324"/>
      <c r="BZ72" s="1324"/>
      <c r="CA72" s="1324"/>
      <c r="CB72" s="1324"/>
      <c r="CC72" s="1324"/>
      <c r="CD72" s="1324"/>
      <c r="CE72" s="1324"/>
      <c r="CF72" s="1324" t="s">
        <v>443</v>
      </c>
      <c r="CG72" s="1324"/>
      <c r="CH72" s="1324"/>
      <c r="CI72" s="1324"/>
      <c r="CJ72" s="1324"/>
      <c r="CK72" s="1324"/>
      <c r="CL72" s="1324"/>
      <c r="CM72" s="1324"/>
      <c r="CN72" s="1324" t="s">
        <v>444</v>
      </c>
      <c r="CO72" s="1324"/>
      <c r="CP72" s="1324"/>
      <c r="CQ72" s="1324"/>
      <c r="CR72" s="1324"/>
      <c r="CS72" s="1324"/>
      <c r="CT72" s="1324"/>
      <c r="CU72" s="1324"/>
      <c r="CV72" s="1324" t="s">
        <v>445</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591</v>
      </c>
      <c r="AO73" s="1327"/>
      <c r="AP73" s="1327"/>
      <c r="AQ73" s="1327"/>
      <c r="AR73" s="1327"/>
      <c r="AS73" s="1327"/>
      <c r="AT73" s="1327"/>
      <c r="AU73" s="1327"/>
      <c r="AV73" s="1327"/>
      <c r="AW73" s="1327"/>
      <c r="AX73" s="1327"/>
      <c r="AY73" s="1327"/>
      <c r="AZ73" s="1327"/>
      <c r="BA73" s="1327"/>
      <c r="BB73" s="1327" t="s">
        <v>597</v>
      </c>
      <c r="BC73" s="1327"/>
      <c r="BD73" s="1327"/>
      <c r="BE73" s="1327"/>
      <c r="BF73" s="1327"/>
      <c r="BG73" s="1327"/>
      <c r="BH73" s="1327"/>
      <c r="BI73" s="1327"/>
      <c r="BJ73" s="1327"/>
      <c r="BK73" s="1327"/>
      <c r="BL73" s="1327"/>
      <c r="BM73" s="1327"/>
      <c r="BN73" s="1327"/>
      <c r="BO73" s="1327"/>
      <c r="BP73" s="1325">
        <v>3.6</v>
      </c>
      <c r="BQ73" s="1325"/>
      <c r="BR73" s="1325"/>
      <c r="BS73" s="1325"/>
      <c r="BT73" s="1325"/>
      <c r="BU73" s="1325"/>
      <c r="BV73" s="1325"/>
      <c r="BW73" s="1325"/>
      <c r="BX73" s="1325">
        <v>4.5</v>
      </c>
      <c r="BY73" s="1325"/>
      <c r="BZ73" s="1325"/>
      <c r="CA73" s="1325"/>
      <c r="CB73" s="1325"/>
      <c r="CC73" s="1325"/>
      <c r="CD73" s="1325"/>
      <c r="CE73" s="1325"/>
      <c r="CF73" s="1325">
        <v>7.1</v>
      </c>
      <c r="CG73" s="1325"/>
      <c r="CH73" s="1325"/>
      <c r="CI73" s="1325"/>
      <c r="CJ73" s="1325"/>
      <c r="CK73" s="1325"/>
      <c r="CL73" s="1325"/>
      <c r="CM73" s="1325"/>
      <c r="CN73" s="1325">
        <v>10.7</v>
      </c>
      <c r="CO73" s="1325"/>
      <c r="CP73" s="1325"/>
      <c r="CQ73" s="1325"/>
      <c r="CR73" s="1325"/>
      <c r="CS73" s="1325"/>
      <c r="CT73" s="1325"/>
      <c r="CU73" s="1325"/>
      <c r="CV73" s="1325">
        <v>10.199999999999999</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599</v>
      </c>
      <c r="BC75" s="1327"/>
      <c r="BD75" s="1327"/>
      <c r="BE75" s="1327"/>
      <c r="BF75" s="1327"/>
      <c r="BG75" s="1327"/>
      <c r="BH75" s="1327"/>
      <c r="BI75" s="1327"/>
      <c r="BJ75" s="1327"/>
      <c r="BK75" s="1327"/>
      <c r="BL75" s="1327"/>
      <c r="BM75" s="1327"/>
      <c r="BN75" s="1327"/>
      <c r="BO75" s="1327"/>
      <c r="BP75" s="1325">
        <v>0.4</v>
      </c>
      <c r="BQ75" s="1325"/>
      <c r="BR75" s="1325"/>
      <c r="BS75" s="1325"/>
      <c r="BT75" s="1325"/>
      <c r="BU75" s="1325"/>
      <c r="BV75" s="1325"/>
      <c r="BW75" s="1325"/>
      <c r="BX75" s="1325">
        <v>0.7</v>
      </c>
      <c r="BY75" s="1325"/>
      <c r="BZ75" s="1325"/>
      <c r="CA75" s="1325"/>
      <c r="CB75" s="1325"/>
      <c r="CC75" s="1325"/>
      <c r="CD75" s="1325"/>
      <c r="CE75" s="1325"/>
      <c r="CF75" s="1325">
        <v>0.9</v>
      </c>
      <c r="CG75" s="1325"/>
      <c r="CH75" s="1325"/>
      <c r="CI75" s="1325"/>
      <c r="CJ75" s="1325"/>
      <c r="CK75" s="1325"/>
      <c r="CL75" s="1325"/>
      <c r="CM75" s="1325"/>
      <c r="CN75" s="1325">
        <v>1.4</v>
      </c>
      <c r="CO75" s="1325"/>
      <c r="CP75" s="1325"/>
      <c r="CQ75" s="1325"/>
      <c r="CR75" s="1325"/>
      <c r="CS75" s="1325"/>
      <c r="CT75" s="1325"/>
      <c r="CU75" s="1325"/>
      <c r="CV75" s="1325">
        <v>2.2999999999999998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594</v>
      </c>
      <c r="AO77" s="1324"/>
      <c r="AP77" s="1324"/>
      <c r="AQ77" s="1324"/>
      <c r="AR77" s="1324"/>
      <c r="AS77" s="1324"/>
      <c r="AT77" s="1324"/>
      <c r="AU77" s="1324"/>
      <c r="AV77" s="1324"/>
      <c r="AW77" s="1324"/>
      <c r="AX77" s="1324"/>
      <c r="AY77" s="1324"/>
      <c r="AZ77" s="1324"/>
      <c r="BA77" s="1324"/>
      <c r="BB77" s="1327" t="s">
        <v>592</v>
      </c>
      <c r="BC77" s="1327"/>
      <c r="BD77" s="1327"/>
      <c r="BE77" s="1327"/>
      <c r="BF77" s="1327"/>
      <c r="BG77" s="1327"/>
      <c r="BH77" s="1327"/>
      <c r="BI77" s="1327"/>
      <c r="BJ77" s="1327"/>
      <c r="BK77" s="1327"/>
      <c r="BL77" s="1327"/>
      <c r="BM77" s="1327"/>
      <c r="BN77" s="1327"/>
      <c r="BO77" s="1327"/>
      <c r="BP77" s="1325">
        <v>15</v>
      </c>
      <c r="BQ77" s="1325"/>
      <c r="BR77" s="1325"/>
      <c r="BS77" s="1325"/>
      <c r="BT77" s="1325"/>
      <c r="BU77" s="1325"/>
      <c r="BV77" s="1325"/>
      <c r="BW77" s="1325"/>
      <c r="BX77" s="1325">
        <v>12.2</v>
      </c>
      <c r="BY77" s="1325"/>
      <c r="BZ77" s="1325"/>
      <c r="CA77" s="1325"/>
      <c r="CB77" s="1325"/>
      <c r="CC77" s="1325"/>
      <c r="CD77" s="1325"/>
      <c r="CE77" s="1325"/>
      <c r="CF77" s="1325">
        <v>5</v>
      </c>
      <c r="CG77" s="1325"/>
      <c r="CH77" s="1325"/>
      <c r="CI77" s="1325"/>
      <c r="CJ77" s="1325"/>
      <c r="CK77" s="1325"/>
      <c r="CL77" s="1325"/>
      <c r="CM77" s="1325"/>
      <c r="CN77" s="1325">
        <v>5.4</v>
      </c>
      <c r="CO77" s="1325"/>
      <c r="CP77" s="1325"/>
      <c r="CQ77" s="1325"/>
      <c r="CR77" s="1325"/>
      <c r="CS77" s="1325"/>
      <c r="CT77" s="1325"/>
      <c r="CU77" s="1325"/>
      <c r="CV77" s="1325">
        <v>3.9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598</v>
      </c>
      <c r="BC79" s="1327"/>
      <c r="BD79" s="1327"/>
      <c r="BE79" s="1327"/>
      <c r="BF79" s="1327"/>
      <c r="BG79" s="1327"/>
      <c r="BH79" s="1327"/>
      <c r="BI79" s="1327"/>
      <c r="BJ79" s="1327"/>
      <c r="BK79" s="1327"/>
      <c r="BL79" s="1327"/>
      <c r="BM79" s="1327"/>
      <c r="BN79" s="1327"/>
      <c r="BO79" s="1327"/>
      <c r="BP79" s="1325">
        <v>5</v>
      </c>
      <c r="BQ79" s="1325"/>
      <c r="BR79" s="1325"/>
      <c r="BS79" s="1325"/>
      <c r="BT79" s="1325"/>
      <c r="BU79" s="1325"/>
      <c r="BV79" s="1325"/>
      <c r="BW79" s="1325"/>
      <c r="BX79" s="1325">
        <v>4.8</v>
      </c>
      <c r="BY79" s="1325"/>
      <c r="BZ79" s="1325"/>
      <c r="CA79" s="1325"/>
      <c r="CB79" s="1325"/>
      <c r="CC79" s="1325"/>
      <c r="CD79" s="1325"/>
      <c r="CE79" s="1325"/>
      <c r="CF79" s="1325">
        <v>4.5</v>
      </c>
      <c r="CG79" s="1325"/>
      <c r="CH79" s="1325"/>
      <c r="CI79" s="1325"/>
      <c r="CJ79" s="1325"/>
      <c r="CK79" s="1325"/>
      <c r="CL79" s="1325"/>
      <c r="CM79" s="1325"/>
      <c r="CN79" s="1325">
        <v>4.2</v>
      </c>
      <c r="CO79" s="1325"/>
      <c r="CP79" s="1325"/>
      <c r="CQ79" s="1325"/>
      <c r="CR79" s="1325"/>
      <c r="CS79" s="1325"/>
      <c r="CT79" s="1325"/>
      <c r="CU79" s="1325"/>
      <c r="CV79" s="1325">
        <v>4.2</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eNyyTWUEwqdWr2AArGGBV93Xbh22kMMJFUH2d648mxvU8ymrkMmLaFkVVdL79rKLr4+IO9mCFwB7JuNNas92Q==" saltValue="PdfGdHwXGfkFpqM4xo8E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80" zoomScaleNormal="80" zoomScaleSheetLayoutView="70" workbookViewId="0">
      <selection activeCell="BH113" sqref="BH113"/>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O28" s="278"/>
      <c r="T28" s="278"/>
      <c r="AH28" s="278"/>
    </row>
    <row r="29" spans="12:34" x14ac:dyDescent="0.15"/>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P34" s="278"/>
      <c r="R34" s="278"/>
      <c r="T34" s="278"/>
    </row>
    <row r="35" spans="2:34" x14ac:dyDescent="0.15">
      <c r="D35" s="278"/>
      <c r="W35" s="278"/>
      <c r="AC35" s="278"/>
      <c r="AD35" s="278"/>
      <c r="AE35" s="278"/>
      <c r="AF35" s="278"/>
      <c r="AG35" s="278"/>
      <c r="AH35" s="278"/>
    </row>
    <row r="36" spans="2:34" x14ac:dyDescent="0.15">
      <c r="H36" s="278"/>
      <c r="J36" s="278"/>
      <c r="K36" s="278"/>
      <c r="M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388</v>
      </c>
    </row>
  </sheetData>
  <sheetProtection algorithmName="SHA-512" hashValue="CrDkjIFVmKLvLKTlTAEI6z8ot5HmpgJeKzCj9NWDFSQwVGk5k0v8YuC9hMwSTf9y1yrYrnjbECJ0HpYsjO6UiA==" saltValue="hGQmb5ov/Y5KcabMh1TT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80" zoomScaleNormal="80" zoomScaleSheetLayoutView="55" workbookViewId="0">
      <selection activeCell="BI83" sqref="BI83"/>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2:34" ht="13.5" customHeight="1" x14ac:dyDescent="0.15">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2:34" x14ac:dyDescent="0.15">
      <c r="S2" s="278"/>
      <c r="AH2" s="278"/>
    </row>
    <row r="3" spans="2: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2:34" x14ac:dyDescent="0.15"/>
    <row r="5" spans="2:34" x14ac:dyDescent="0.15"/>
    <row r="6" spans="2:34" x14ac:dyDescent="0.15"/>
    <row r="7" spans="2:34" x14ac:dyDescent="0.15"/>
    <row r="8" spans="2:34" x14ac:dyDescent="0.15"/>
    <row r="9" spans="2:34" x14ac:dyDescent="0.15">
      <c r="AH9" s="2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O28" s="278"/>
      <c r="T28" s="278"/>
      <c r="AH28" s="278"/>
    </row>
    <row r="29" spans="12:34" x14ac:dyDescent="0.15"/>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P34" s="278"/>
      <c r="R34" s="278"/>
      <c r="T34" s="278"/>
    </row>
    <row r="35" spans="2:34" x14ac:dyDescent="0.15">
      <c r="D35" s="278"/>
      <c r="W35" s="278"/>
      <c r="AC35" s="278"/>
      <c r="AD35" s="278"/>
      <c r="AE35" s="278"/>
      <c r="AF35" s="278"/>
      <c r="AG35" s="278"/>
      <c r="AH35" s="278"/>
    </row>
    <row r="36" spans="2:34" x14ac:dyDescent="0.15">
      <c r="H36" s="278"/>
      <c r="J36" s="278"/>
      <c r="K36" s="278"/>
      <c r="M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c r="AG59" s="278"/>
      <c r="AH59" s="278"/>
    </row>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600</v>
      </c>
    </row>
  </sheetData>
  <sheetProtection algorithmName="SHA-512" hashValue="XqJ2YDKA5vZGQ5qwY3WPGBBR/2P2ACWQcdOIDbwlESxLyh0EsvJgrg2V/5/ogujPlEE4pbbx653ExxOKgNnOVQ==" saltValue="tb/NCRsXRp1mbc4v3D/A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39</v>
      </c>
      <c r="E2" s="155"/>
      <c r="F2" s="156" t="s">
        <v>438</v>
      </c>
      <c r="G2" s="157"/>
      <c r="H2" s="158"/>
    </row>
    <row r="3" spans="1:8" x14ac:dyDescent="0.15">
      <c r="A3" s="154" t="s">
        <v>431</v>
      </c>
      <c r="B3" s="159"/>
      <c r="C3" s="160"/>
      <c r="D3" s="161">
        <v>16641</v>
      </c>
      <c r="E3" s="162"/>
      <c r="F3" s="163">
        <v>40879</v>
      </c>
      <c r="G3" s="164"/>
      <c r="H3" s="165"/>
    </row>
    <row r="4" spans="1:8" x14ac:dyDescent="0.15">
      <c r="A4" s="166"/>
      <c r="B4" s="167"/>
      <c r="C4" s="168"/>
      <c r="D4" s="169">
        <v>12490</v>
      </c>
      <c r="E4" s="170"/>
      <c r="F4" s="171">
        <v>24087</v>
      </c>
      <c r="G4" s="172"/>
      <c r="H4" s="173"/>
    </row>
    <row r="5" spans="1:8" x14ac:dyDescent="0.15">
      <c r="A5" s="154" t="s">
        <v>433</v>
      </c>
      <c r="B5" s="159"/>
      <c r="C5" s="160"/>
      <c r="D5" s="161">
        <v>15968</v>
      </c>
      <c r="E5" s="162"/>
      <c r="F5" s="163">
        <v>42651</v>
      </c>
      <c r="G5" s="164"/>
      <c r="H5" s="165"/>
    </row>
    <row r="6" spans="1:8" x14ac:dyDescent="0.15">
      <c r="A6" s="166"/>
      <c r="B6" s="167"/>
      <c r="C6" s="168"/>
      <c r="D6" s="169">
        <v>11777</v>
      </c>
      <c r="E6" s="170"/>
      <c r="F6" s="171">
        <v>22675</v>
      </c>
      <c r="G6" s="172"/>
      <c r="H6" s="173"/>
    </row>
    <row r="7" spans="1:8" x14ac:dyDescent="0.15">
      <c r="A7" s="154" t="s">
        <v>434</v>
      </c>
      <c r="B7" s="159"/>
      <c r="C7" s="160"/>
      <c r="D7" s="161">
        <v>20297</v>
      </c>
      <c r="E7" s="162"/>
      <c r="F7" s="163">
        <v>43226</v>
      </c>
      <c r="G7" s="164"/>
      <c r="H7" s="165"/>
    </row>
    <row r="8" spans="1:8" x14ac:dyDescent="0.15">
      <c r="A8" s="166"/>
      <c r="B8" s="167"/>
      <c r="C8" s="168"/>
      <c r="D8" s="169">
        <v>16039</v>
      </c>
      <c r="E8" s="170"/>
      <c r="F8" s="171">
        <v>22622</v>
      </c>
      <c r="G8" s="172"/>
      <c r="H8" s="173"/>
    </row>
    <row r="9" spans="1:8" x14ac:dyDescent="0.15">
      <c r="A9" s="154" t="s">
        <v>435</v>
      </c>
      <c r="B9" s="159"/>
      <c r="C9" s="160"/>
      <c r="D9" s="161">
        <v>17136</v>
      </c>
      <c r="E9" s="162"/>
      <c r="F9" s="163">
        <v>42836</v>
      </c>
      <c r="G9" s="164"/>
      <c r="H9" s="165"/>
    </row>
    <row r="10" spans="1:8" x14ac:dyDescent="0.15">
      <c r="A10" s="166"/>
      <c r="B10" s="167"/>
      <c r="C10" s="168"/>
      <c r="D10" s="169">
        <v>11009</v>
      </c>
      <c r="E10" s="170"/>
      <c r="F10" s="171">
        <v>22936</v>
      </c>
      <c r="G10" s="172"/>
      <c r="H10" s="173"/>
    </row>
    <row r="11" spans="1:8" x14ac:dyDescent="0.15">
      <c r="A11" s="154" t="s">
        <v>436</v>
      </c>
      <c r="B11" s="159"/>
      <c r="C11" s="160"/>
      <c r="D11" s="161">
        <v>23993</v>
      </c>
      <c r="E11" s="162"/>
      <c r="F11" s="163">
        <v>44161</v>
      </c>
      <c r="G11" s="164"/>
      <c r="H11" s="165"/>
    </row>
    <row r="12" spans="1:8" x14ac:dyDescent="0.15">
      <c r="A12" s="166"/>
      <c r="B12" s="167"/>
      <c r="C12" s="174"/>
      <c r="D12" s="169">
        <v>16834</v>
      </c>
      <c r="E12" s="170"/>
      <c r="F12" s="171">
        <v>23644</v>
      </c>
      <c r="G12" s="172"/>
      <c r="H12" s="173"/>
    </row>
    <row r="13" spans="1:8" x14ac:dyDescent="0.15">
      <c r="A13" s="154"/>
      <c r="B13" s="159"/>
      <c r="C13" s="175"/>
      <c r="D13" s="176">
        <v>18807</v>
      </c>
      <c r="E13" s="177"/>
      <c r="F13" s="178">
        <v>42751</v>
      </c>
      <c r="G13" s="179"/>
      <c r="H13" s="165"/>
    </row>
    <row r="14" spans="1:8" x14ac:dyDescent="0.15">
      <c r="A14" s="166"/>
      <c r="B14" s="167"/>
      <c r="C14" s="168"/>
      <c r="D14" s="169">
        <v>13630</v>
      </c>
      <c r="E14" s="170"/>
      <c r="F14" s="171">
        <v>23193</v>
      </c>
      <c r="G14" s="172"/>
      <c r="H14" s="173"/>
    </row>
    <row r="17" spans="1:11" x14ac:dyDescent="0.15">
      <c r="A17" s="150" t="s">
        <v>40</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41</v>
      </c>
      <c r="B19" s="180">
        <f>ROUND(VALUE(SUBSTITUTE(実質収支比率等に係る経年分析!F$48,"▲","-")),2)</f>
        <v>2.99</v>
      </c>
      <c r="C19" s="180">
        <f>ROUND(VALUE(SUBSTITUTE(実質収支比率等に係る経年分析!G$48,"▲","-")),2)</f>
        <v>3.87</v>
      </c>
      <c r="D19" s="180">
        <f>ROUND(VALUE(SUBSTITUTE(実質収支比率等に係る経年分析!H$48,"▲","-")),2)</f>
        <v>2.7</v>
      </c>
      <c r="E19" s="180">
        <f>ROUND(VALUE(SUBSTITUTE(実質収支比率等に係る経年分析!I$48,"▲","-")),2)</f>
        <v>3.82</v>
      </c>
      <c r="F19" s="180">
        <f>ROUND(VALUE(SUBSTITUTE(実質収支比率等に係る経年分析!J$48,"▲","-")),2)</f>
        <v>4.4800000000000004</v>
      </c>
    </row>
    <row r="20" spans="1:11" x14ac:dyDescent="0.15">
      <c r="A20" s="180" t="s">
        <v>42</v>
      </c>
      <c r="B20" s="180">
        <f>ROUND(VALUE(SUBSTITUTE(実質収支比率等に係る経年分析!F$47,"▲","-")),2)</f>
        <v>11.99</v>
      </c>
      <c r="C20" s="180">
        <f>ROUND(VALUE(SUBSTITUTE(実質収支比率等に係る経年分析!G$47,"▲","-")),2)</f>
        <v>9.83</v>
      </c>
      <c r="D20" s="180">
        <f>ROUND(VALUE(SUBSTITUTE(実質収支比率等に係る経年分析!H$47,"▲","-")),2)</f>
        <v>8.7200000000000006</v>
      </c>
      <c r="E20" s="180">
        <f>ROUND(VALUE(SUBSTITUTE(実質収支比率等に係る経年分析!I$47,"▲","-")),2)</f>
        <v>7.83</v>
      </c>
      <c r="F20" s="180">
        <f>ROUND(VALUE(SUBSTITUTE(実質収支比率等に係る経年分析!J$47,"▲","-")),2)</f>
        <v>8.2200000000000006</v>
      </c>
    </row>
    <row r="21" spans="1:11" x14ac:dyDescent="0.15">
      <c r="A21" s="180" t="s">
        <v>43</v>
      </c>
      <c r="B21" s="180">
        <f>IF(ISNUMBER(VALUE(SUBSTITUTE(実質収支比率等に係る経年分析!F$49,"▲","-"))),ROUND(VALUE(SUBSTITUTE(実質収支比率等に係る経年分析!F$49,"▲","-")),2),NA())</f>
        <v>-3.2</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-2.09</v>
      </c>
      <c r="E21" s="180">
        <f>IF(ISNUMBER(VALUE(SUBSTITUTE(実質収支比率等に係る経年分析!I$49,"▲","-"))),ROUND(VALUE(SUBSTITUTE(実質収支比率等に係る経年分析!I$49,"▲","-")),2),NA())</f>
        <v>0.3</v>
      </c>
      <c r="F21" s="180">
        <f>IF(ISNUMBER(VALUE(SUBSTITUTE(実質収支比率等に係る経年分析!J$49,"▲","-"))),ROUND(VALUE(SUBSTITUTE(実質収支比率等に係る経年分析!J$49,"▲","-")),2),NA())</f>
        <v>1.32</v>
      </c>
    </row>
    <row r="24" spans="1:11" x14ac:dyDescent="0.15">
      <c r="A24" s="150" t="s">
        <v>44</v>
      </c>
    </row>
    <row r="25" spans="1:11" x14ac:dyDescent="0.15">
      <c r="A25" s="181"/>
      <c r="B25" s="181" t="e">
        <f>#REF!</f>
        <v>#REF!</v>
      </c>
      <c r="C25" s="181"/>
      <c r="D25" s="181" t="e">
        <f>#REF!</f>
        <v>#REF!</v>
      </c>
      <c r="E25" s="181"/>
      <c r="F25" s="181" t="e">
        <f>#REF!</f>
        <v>#REF!</v>
      </c>
      <c r="G25" s="181"/>
      <c r="H25" s="181" t="e">
        <f>#REF!</f>
        <v>#REF!</v>
      </c>
      <c r="I25" s="181"/>
      <c r="J25" s="181" t="e">
        <f>#REF!</f>
        <v>#REF!</v>
      </c>
      <c r="K25" s="181"/>
    </row>
    <row r="26" spans="1:11" x14ac:dyDescent="0.15">
      <c r="A26" s="181"/>
      <c r="B26" s="181" t="s">
        <v>45</v>
      </c>
      <c r="C26" s="181" t="s">
        <v>46</v>
      </c>
      <c r="D26" s="181" t="s">
        <v>45</v>
      </c>
      <c r="E26" s="181" t="s">
        <v>46</v>
      </c>
      <c r="F26" s="181" t="s">
        <v>45</v>
      </c>
      <c r="G26" s="181" t="s">
        <v>46</v>
      </c>
      <c r="H26" s="181" t="s">
        <v>45</v>
      </c>
      <c r="I26" s="181" t="s">
        <v>46</v>
      </c>
      <c r="J26" s="181" t="s">
        <v>45</v>
      </c>
      <c r="K26" s="181" t="s">
        <v>46</v>
      </c>
    </row>
    <row r="27" spans="1:11" x14ac:dyDescent="0.15">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x14ac:dyDescent="0.15">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x14ac:dyDescent="0.15">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x14ac:dyDescent="0.15">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x14ac:dyDescent="0.15">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x14ac:dyDescent="0.15">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x14ac:dyDescent="0.15">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x14ac:dyDescent="0.15">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x14ac:dyDescent="0.15">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x14ac:dyDescent="0.15">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x14ac:dyDescent="0.15">
      <c r="A39" s="150" t="s">
        <v>47</v>
      </c>
    </row>
    <row r="40" spans="1:16" x14ac:dyDescent="0.15">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15">
      <c r="A41" s="182"/>
      <c r="B41" s="182" t="s">
        <v>48</v>
      </c>
      <c r="C41" s="182"/>
      <c r="D41" s="182" t="s">
        <v>49</v>
      </c>
      <c r="E41" s="182" t="s">
        <v>48</v>
      </c>
      <c r="F41" s="182"/>
      <c r="G41" s="182" t="s">
        <v>49</v>
      </c>
      <c r="H41" s="182" t="s">
        <v>48</v>
      </c>
      <c r="I41" s="182"/>
      <c r="J41" s="182" t="s">
        <v>49</v>
      </c>
      <c r="K41" s="182" t="s">
        <v>48</v>
      </c>
      <c r="L41" s="182"/>
      <c r="M41" s="182" t="s">
        <v>49</v>
      </c>
      <c r="N41" s="182" t="s">
        <v>48</v>
      </c>
      <c r="O41" s="182"/>
      <c r="P41" s="182" t="s">
        <v>49</v>
      </c>
    </row>
    <row r="42" spans="1:16" x14ac:dyDescent="0.15">
      <c r="A42" s="182" t="s">
        <v>50</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15">
      <c r="A43" s="182" t="s">
        <v>51</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15">
      <c r="A44" s="182" t="s">
        <v>52</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15">
      <c r="A45" s="182" t="s">
        <v>53</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15">
      <c r="A46" s="182" t="s">
        <v>54</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15">
      <c r="A47" s="182" t="s">
        <v>55</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15">
      <c r="A48" s="182" t="s">
        <v>56</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15">
      <c r="A49" s="182" t="s">
        <v>57</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15">
      <c r="A50" s="182" t="s">
        <v>58</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15">
      <c r="A53" s="150" t="s">
        <v>59</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60</v>
      </c>
      <c r="C55" s="181"/>
      <c r="D55" s="181" t="s">
        <v>61</v>
      </c>
      <c r="E55" s="181" t="s">
        <v>60</v>
      </c>
      <c r="F55" s="181"/>
      <c r="G55" s="181" t="s">
        <v>61</v>
      </c>
      <c r="H55" s="181" t="s">
        <v>60</v>
      </c>
      <c r="I55" s="181"/>
      <c r="J55" s="181" t="s">
        <v>61</v>
      </c>
      <c r="K55" s="181" t="s">
        <v>60</v>
      </c>
      <c r="L55" s="181"/>
      <c r="M55" s="181" t="s">
        <v>61</v>
      </c>
      <c r="N55" s="181" t="s">
        <v>60</v>
      </c>
      <c r="O55" s="181"/>
      <c r="P55" s="181" t="s">
        <v>61</v>
      </c>
    </row>
    <row r="56" spans="1:16" x14ac:dyDescent="0.15">
      <c r="A56" s="181" t="s">
        <v>31</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30</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29</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28</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27</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26</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25</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24</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23</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22</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21</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62</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63</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64</v>
      </c>
      <c r="B72" s="185">
        <f>基金残高に係る経年分析!F55</f>
        <v>2257</v>
      </c>
      <c r="C72" s="185">
        <f>基金残高に係る経年分析!G55</f>
        <v>2040</v>
      </c>
      <c r="D72" s="185">
        <f>基金残高に係る経年分析!H55</f>
        <v>2191</v>
      </c>
    </row>
    <row r="73" spans="1:16" x14ac:dyDescent="0.15">
      <c r="A73" s="184" t="s">
        <v>65</v>
      </c>
      <c r="B73" s="185" t="str">
        <f>基金残高に係る経年分析!F56</f>
        <v>-</v>
      </c>
      <c r="C73" s="185" t="str">
        <f>基金残高に係る経年分析!G56</f>
        <v>-</v>
      </c>
      <c r="D73" s="185" t="str">
        <f>基金残高に係る経年分析!H56</f>
        <v>-</v>
      </c>
    </row>
    <row r="74" spans="1:16" x14ac:dyDescent="0.15">
      <c r="A74" s="184" t="s">
        <v>66</v>
      </c>
      <c r="B74" s="185">
        <f>基金残高に係る経年分析!F57</f>
        <v>746</v>
      </c>
      <c r="C74" s="185">
        <f>基金残高に係る経年分析!G57</f>
        <v>946</v>
      </c>
      <c r="D74" s="185">
        <f>基金残高に係る経年分析!H57</f>
        <v>1159</v>
      </c>
    </row>
  </sheetData>
  <sheetProtection algorithmName="SHA-512" hashValue="M2ey+LDrJhVudHY2cH/Gswd2QBkwn6WzYucwATCwOW123jvWuSEUTO3UXo6zDJoRUJ1f5MkhdiZ5SqpV2xI5kg==" saltValue="PE9kieqdo1wblmmDbIe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5" workbookViewId="0">
      <selection activeCell="CD20" sqref="CD20:CQ20"/>
    </sheetView>
  </sheetViews>
  <sheetFormatPr defaultColWidth="0" defaultRowHeight="11.25" customHeight="1" zeroHeight="1" x14ac:dyDescent="0.15"/>
  <cols>
    <col min="1" max="95" width="1.625" style="217" customWidth="1"/>
    <col min="96" max="133" width="1.625" style="234" customWidth="1"/>
    <col min="134" max="143" width="1.625" style="217" customWidth="1"/>
    <col min="144" max="16384" width="0" style="217" hidden="1"/>
  </cols>
  <sheetData>
    <row r="1" spans="2:143" ht="22.5" customHeight="1" thickBot="1" x14ac:dyDescent="0.2">
      <c r="B1" s="214"/>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661" t="s">
        <v>157</v>
      </c>
      <c r="DI1" s="662"/>
      <c r="DJ1" s="662"/>
      <c r="DK1" s="662"/>
      <c r="DL1" s="662"/>
      <c r="DM1" s="662"/>
      <c r="DN1" s="663"/>
      <c r="DO1" s="217"/>
      <c r="DP1" s="661" t="s">
        <v>158</v>
      </c>
      <c r="DQ1" s="662"/>
      <c r="DR1" s="662"/>
      <c r="DS1" s="662"/>
      <c r="DT1" s="662"/>
      <c r="DU1" s="662"/>
      <c r="DV1" s="662"/>
      <c r="DW1" s="662"/>
      <c r="DX1" s="662"/>
      <c r="DY1" s="662"/>
      <c r="DZ1" s="662"/>
      <c r="EA1" s="662"/>
      <c r="EB1" s="662"/>
      <c r="EC1" s="663"/>
      <c r="ED1" s="215"/>
      <c r="EE1" s="215"/>
      <c r="EF1" s="215"/>
      <c r="EG1" s="215"/>
      <c r="EH1" s="215"/>
      <c r="EI1" s="215"/>
      <c r="EJ1" s="215"/>
      <c r="EK1" s="215"/>
      <c r="EL1" s="215"/>
      <c r="EM1" s="215"/>
    </row>
    <row r="2" spans="2:143" ht="22.5" customHeight="1" x14ac:dyDescent="0.15">
      <c r="B2" s="218" t="s">
        <v>159</v>
      </c>
      <c r="R2" s="219"/>
      <c r="S2" s="219"/>
      <c r="T2" s="219"/>
      <c r="U2" s="219"/>
      <c r="V2" s="219"/>
      <c r="W2" s="219"/>
      <c r="X2" s="219"/>
      <c r="Y2" s="219"/>
      <c r="Z2" s="219"/>
      <c r="AA2" s="219"/>
      <c r="AB2" s="219"/>
      <c r="AC2" s="219"/>
      <c r="AE2" s="220"/>
      <c r="AF2" s="220"/>
      <c r="AG2" s="220"/>
      <c r="AH2" s="220"/>
      <c r="AI2" s="220"/>
      <c r="AJ2" s="219"/>
      <c r="AK2" s="219"/>
      <c r="AL2" s="219"/>
      <c r="AM2" s="219"/>
      <c r="AN2" s="219"/>
      <c r="AO2" s="219"/>
      <c r="AP2" s="219"/>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row>
    <row r="3" spans="2:143" ht="11.25" customHeight="1" x14ac:dyDescent="0.15">
      <c r="B3" s="664" t="s">
        <v>160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161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162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163</v>
      </c>
      <c r="S4" s="665"/>
      <c r="T4" s="665"/>
      <c r="U4" s="665"/>
      <c r="V4" s="665"/>
      <c r="W4" s="665"/>
      <c r="X4" s="665"/>
      <c r="Y4" s="666"/>
      <c r="Z4" s="664" t="s">
        <v>164</v>
      </c>
      <c r="AA4" s="665"/>
      <c r="AB4" s="665"/>
      <c r="AC4" s="666"/>
      <c r="AD4" s="664" t="s">
        <v>165</v>
      </c>
      <c r="AE4" s="665"/>
      <c r="AF4" s="665"/>
      <c r="AG4" s="665"/>
      <c r="AH4" s="665"/>
      <c r="AI4" s="665"/>
      <c r="AJ4" s="665"/>
      <c r="AK4" s="666"/>
      <c r="AL4" s="664" t="s">
        <v>164</v>
      </c>
      <c r="AM4" s="665"/>
      <c r="AN4" s="665"/>
      <c r="AO4" s="666"/>
      <c r="AP4" s="670" t="s">
        <v>166</v>
      </c>
      <c r="AQ4" s="670"/>
      <c r="AR4" s="670"/>
      <c r="AS4" s="670"/>
      <c r="AT4" s="670"/>
      <c r="AU4" s="670"/>
      <c r="AV4" s="670"/>
      <c r="AW4" s="670"/>
      <c r="AX4" s="670"/>
      <c r="AY4" s="670"/>
      <c r="AZ4" s="670"/>
      <c r="BA4" s="670"/>
      <c r="BB4" s="670"/>
      <c r="BC4" s="670"/>
      <c r="BD4" s="670"/>
      <c r="BE4" s="670"/>
      <c r="BF4" s="670"/>
      <c r="BG4" s="670" t="s">
        <v>167</v>
      </c>
      <c r="BH4" s="670"/>
      <c r="BI4" s="670"/>
      <c r="BJ4" s="670"/>
      <c r="BK4" s="670"/>
      <c r="BL4" s="670"/>
      <c r="BM4" s="670"/>
      <c r="BN4" s="670"/>
      <c r="BO4" s="670" t="s">
        <v>164</v>
      </c>
      <c r="BP4" s="670"/>
      <c r="BQ4" s="670"/>
      <c r="BR4" s="670"/>
      <c r="BS4" s="670" t="s">
        <v>168</v>
      </c>
      <c r="BT4" s="670"/>
      <c r="BU4" s="670"/>
      <c r="BV4" s="670"/>
      <c r="BW4" s="670"/>
      <c r="BX4" s="670"/>
      <c r="BY4" s="670"/>
      <c r="BZ4" s="670"/>
      <c r="CA4" s="670"/>
      <c r="CB4" s="670"/>
      <c r="CD4" s="667" t="s">
        <v>169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21" customFormat="1" ht="11.25" customHeight="1" x14ac:dyDescent="0.15">
      <c r="B5" s="671" t="s">
        <v>170</v>
      </c>
      <c r="C5" s="672"/>
      <c r="D5" s="672"/>
      <c r="E5" s="672"/>
      <c r="F5" s="672"/>
      <c r="G5" s="672"/>
      <c r="H5" s="672"/>
      <c r="I5" s="672"/>
      <c r="J5" s="672"/>
      <c r="K5" s="672"/>
      <c r="L5" s="672"/>
      <c r="M5" s="672"/>
      <c r="N5" s="672"/>
      <c r="O5" s="672"/>
      <c r="P5" s="672"/>
      <c r="Q5" s="673"/>
      <c r="R5" s="674">
        <v>21290440</v>
      </c>
      <c r="S5" s="675"/>
      <c r="T5" s="675"/>
      <c r="U5" s="675"/>
      <c r="V5" s="675"/>
      <c r="W5" s="675"/>
      <c r="X5" s="675"/>
      <c r="Y5" s="676"/>
      <c r="Z5" s="677">
        <v>35.200000000000003</v>
      </c>
      <c r="AA5" s="677"/>
      <c r="AB5" s="677"/>
      <c r="AC5" s="677"/>
      <c r="AD5" s="678">
        <v>19930771</v>
      </c>
      <c r="AE5" s="678"/>
      <c r="AF5" s="678"/>
      <c r="AG5" s="678"/>
      <c r="AH5" s="678"/>
      <c r="AI5" s="678"/>
      <c r="AJ5" s="678"/>
      <c r="AK5" s="678"/>
      <c r="AL5" s="679">
        <v>78.2</v>
      </c>
      <c r="AM5" s="680"/>
      <c r="AN5" s="680"/>
      <c r="AO5" s="681"/>
      <c r="AP5" s="671" t="s">
        <v>171</v>
      </c>
      <c r="AQ5" s="672"/>
      <c r="AR5" s="672"/>
      <c r="AS5" s="672"/>
      <c r="AT5" s="672"/>
      <c r="AU5" s="672"/>
      <c r="AV5" s="672"/>
      <c r="AW5" s="672"/>
      <c r="AX5" s="672"/>
      <c r="AY5" s="672"/>
      <c r="AZ5" s="672"/>
      <c r="BA5" s="672"/>
      <c r="BB5" s="672"/>
      <c r="BC5" s="672"/>
      <c r="BD5" s="672"/>
      <c r="BE5" s="672"/>
      <c r="BF5" s="673"/>
      <c r="BG5" s="685">
        <v>19930771</v>
      </c>
      <c r="BH5" s="686"/>
      <c r="BI5" s="686"/>
      <c r="BJ5" s="686"/>
      <c r="BK5" s="686"/>
      <c r="BL5" s="686"/>
      <c r="BM5" s="686"/>
      <c r="BN5" s="687"/>
      <c r="BO5" s="688">
        <v>93.6</v>
      </c>
      <c r="BP5" s="688"/>
      <c r="BQ5" s="688"/>
      <c r="BR5" s="688"/>
      <c r="BS5" s="689">
        <v>70476</v>
      </c>
      <c r="BT5" s="689"/>
      <c r="BU5" s="689"/>
      <c r="BV5" s="689"/>
      <c r="BW5" s="689"/>
      <c r="BX5" s="689"/>
      <c r="BY5" s="689"/>
      <c r="BZ5" s="689"/>
      <c r="CA5" s="689"/>
      <c r="CB5" s="693"/>
      <c r="CD5" s="667" t="s">
        <v>166</v>
      </c>
      <c r="CE5" s="668"/>
      <c r="CF5" s="668"/>
      <c r="CG5" s="668"/>
      <c r="CH5" s="668"/>
      <c r="CI5" s="668"/>
      <c r="CJ5" s="668"/>
      <c r="CK5" s="668"/>
      <c r="CL5" s="668"/>
      <c r="CM5" s="668"/>
      <c r="CN5" s="668"/>
      <c r="CO5" s="668"/>
      <c r="CP5" s="668"/>
      <c r="CQ5" s="669"/>
      <c r="CR5" s="667" t="s">
        <v>172</v>
      </c>
      <c r="CS5" s="668"/>
      <c r="CT5" s="668"/>
      <c r="CU5" s="668"/>
      <c r="CV5" s="668"/>
      <c r="CW5" s="668"/>
      <c r="CX5" s="668"/>
      <c r="CY5" s="669"/>
      <c r="CZ5" s="667" t="s">
        <v>164</v>
      </c>
      <c r="DA5" s="668"/>
      <c r="DB5" s="668"/>
      <c r="DC5" s="669"/>
      <c r="DD5" s="667" t="s">
        <v>173</v>
      </c>
      <c r="DE5" s="668"/>
      <c r="DF5" s="668"/>
      <c r="DG5" s="668"/>
      <c r="DH5" s="668"/>
      <c r="DI5" s="668"/>
      <c r="DJ5" s="668"/>
      <c r="DK5" s="668"/>
      <c r="DL5" s="668"/>
      <c r="DM5" s="668"/>
      <c r="DN5" s="668"/>
      <c r="DO5" s="668"/>
      <c r="DP5" s="669"/>
      <c r="DQ5" s="667" t="s">
        <v>174</v>
      </c>
      <c r="DR5" s="668"/>
      <c r="DS5" s="668"/>
      <c r="DT5" s="668"/>
      <c r="DU5" s="668"/>
      <c r="DV5" s="668"/>
      <c r="DW5" s="668"/>
      <c r="DX5" s="668"/>
      <c r="DY5" s="668"/>
      <c r="DZ5" s="668"/>
      <c r="EA5" s="668"/>
      <c r="EB5" s="668"/>
      <c r="EC5" s="669"/>
    </row>
    <row r="6" spans="2:143" ht="11.25" customHeight="1" x14ac:dyDescent="0.15">
      <c r="B6" s="682" t="s">
        <v>175</v>
      </c>
      <c r="C6" s="683"/>
      <c r="D6" s="683"/>
      <c r="E6" s="683"/>
      <c r="F6" s="683"/>
      <c r="G6" s="683"/>
      <c r="H6" s="683"/>
      <c r="I6" s="683"/>
      <c r="J6" s="683"/>
      <c r="K6" s="683"/>
      <c r="L6" s="683"/>
      <c r="M6" s="683"/>
      <c r="N6" s="683"/>
      <c r="O6" s="683"/>
      <c r="P6" s="683"/>
      <c r="Q6" s="684"/>
      <c r="R6" s="685">
        <v>303791</v>
      </c>
      <c r="S6" s="686"/>
      <c r="T6" s="686"/>
      <c r="U6" s="686"/>
      <c r="V6" s="686"/>
      <c r="W6" s="686"/>
      <c r="X6" s="686"/>
      <c r="Y6" s="687"/>
      <c r="Z6" s="688">
        <v>0.5</v>
      </c>
      <c r="AA6" s="688"/>
      <c r="AB6" s="688"/>
      <c r="AC6" s="688"/>
      <c r="AD6" s="689">
        <v>303791</v>
      </c>
      <c r="AE6" s="689"/>
      <c r="AF6" s="689"/>
      <c r="AG6" s="689"/>
      <c r="AH6" s="689"/>
      <c r="AI6" s="689"/>
      <c r="AJ6" s="689"/>
      <c r="AK6" s="689"/>
      <c r="AL6" s="690">
        <v>1.2</v>
      </c>
      <c r="AM6" s="691"/>
      <c r="AN6" s="691"/>
      <c r="AO6" s="692"/>
      <c r="AP6" s="682" t="s">
        <v>176</v>
      </c>
      <c r="AQ6" s="683"/>
      <c r="AR6" s="683"/>
      <c r="AS6" s="683"/>
      <c r="AT6" s="683"/>
      <c r="AU6" s="683"/>
      <c r="AV6" s="683"/>
      <c r="AW6" s="683"/>
      <c r="AX6" s="683"/>
      <c r="AY6" s="683"/>
      <c r="AZ6" s="683"/>
      <c r="BA6" s="683"/>
      <c r="BB6" s="683"/>
      <c r="BC6" s="683"/>
      <c r="BD6" s="683"/>
      <c r="BE6" s="683"/>
      <c r="BF6" s="684"/>
      <c r="BG6" s="685">
        <v>19930771</v>
      </c>
      <c r="BH6" s="686"/>
      <c r="BI6" s="686"/>
      <c r="BJ6" s="686"/>
      <c r="BK6" s="686"/>
      <c r="BL6" s="686"/>
      <c r="BM6" s="686"/>
      <c r="BN6" s="687"/>
      <c r="BO6" s="688">
        <v>93.6</v>
      </c>
      <c r="BP6" s="688"/>
      <c r="BQ6" s="688"/>
      <c r="BR6" s="688"/>
      <c r="BS6" s="689">
        <v>70476</v>
      </c>
      <c r="BT6" s="689"/>
      <c r="BU6" s="689"/>
      <c r="BV6" s="689"/>
      <c r="BW6" s="689"/>
      <c r="BX6" s="689"/>
      <c r="BY6" s="689"/>
      <c r="BZ6" s="689"/>
      <c r="CA6" s="689"/>
      <c r="CB6" s="693"/>
      <c r="CD6" s="696" t="s">
        <v>177</v>
      </c>
      <c r="CE6" s="697"/>
      <c r="CF6" s="697"/>
      <c r="CG6" s="697"/>
      <c r="CH6" s="697"/>
      <c r="CI6" s="697"/>
      <c r="CJ6" s="697"/>
      <c r="CK6" s="697"/>
      <c r="CL6" s="697"/>
      <c r="CM6" s="697"/>
      <c r="CN6" s="697"/>
      <c r="CO6" s="697"/>
      <c r="CP6" s="697"/>
      <c r="CQ6" s="698"/>
      <c r="CR6" s="685">
        <v>271848</v>
      </c>
      <c r="CS6" s="686"/>
      <c r="CT6" s="686"/>
      <c r="CU6" s="686"/>
      <c r="CV6" s="686"/>
      <c r="CW6" s="686"/>
      <c r="CX6" s="686"/>
      <c r="CY6" s="687"/>
      <c r="CZ6" s="679">
        <v>0.5</v>
      </c>
      <c r="DA6" s="680"/>
      <c r="DB6" s="680"/>
      <c r="DC6" s="699"/>
      <c r="DD6" s="694" t="s">
        <v>105</v>
      </c>
      <c r="DE6" s="686"/>
      <c r="DF6" s="686"/>
      <c r="DG6" s="686"/>
      <c r="DH6" s="686"/>
      <c r="DI6" s="686"/>
      <c r="DJ6" s="686"/>
      <c r="DK6" s="686"/>
      <c r="DL6" s="686"/>
      <c r="DM6" s="686"/>
      <c r="DN6" s="686"/>
      <c r="DO6" s="686"/>
      <c r="DP6" s="687"/>
      <c r="DQ6" s="694">
        <v>271689</v>
      </c>
      <c r="DR6" s="686"/>
      <c r="DS6" s="686"/>
      <c r="DT6" s="686"/>
      <c r="DU6" s="686"/>
      <c r="DV6" s="686"/>
      <c r="DW6" s="686"/>
      <c r="DX6" s="686"/>
      <c r="DY6" s="686"/>
      <c r="DZ6" s="686"/>
      <c r="EA6" s="686"/>
      <c r="EB6" s="686"/>
      <c r="EC6" s="695"/>
    </row>
    <row r="7" spans="2:143" ht="11.25" customHeight="1" x14ac:dyDescent="0.15">
      <c r="B7" s="682" t="s">
        <v>178</v>
      </c>
      <c r="C7" s="683"/>
      <c r="D7" s="683"/>
      <c r="E7" s="683"/>
      <c r="F7" s="683"/>
      <c r="G7" s="683"/>
      <c r="H7" s="683"/>
      <c r="I7" s="683"/>
      <c r="J7" s="683"/>
      <c r="K7" s="683"/>
      <c r="L7" s="683"/>
      <c r="M7" s="683"/>
      <c r="N7" s="683"/>
      <c r="O7" s="683"/>
      <c r="P7" s="683"/>
      <c r="Q7" s="684"/>
      <c r="R7" s="685">
        <v>16142</v>
      </c>
      <c r="S7" s="686"/>
      <c r="T7" s="686"/>
      <c r="U7" s="686"/>
      <c r="V7" s="686"/>
      <c r="W7" s="686"/>
      <c r="X7" s="686"/>
      <c r="Y7" s="687"/>
      <c r="Z7" s="688">
        <v>0</v>
      </c>
      <c r="AA7" s="688"/>
      <c r="AB7" s="688"/>
      <c r="AC7" s="688"/>
      <c r="AD7" s="689">
        <v>16142</v>
      </c>
      <c r="AE7" s="689"/>
      <c r="AF7" s="689"/>
      <c r="AG7" s="689"/>
      <c r="AH7" s="689"/>
      <c r="AI7" s="689"/>
      <c r="AJ7" s="689"/>
      <c r="AK7" s="689"/>
      <c r="AL7" s="690">
        <v>0.1</v>
      </c>
      <c r="AM7" s="691"/>
      <c r="AN7" s="691"/>
      <c r="AO7" s="692"/>
      <c r="AP7" s="682" t="s">
        <v>179</v>
      </c>
      <c r="AQ7" s="683"/>
      <c r="AR7" s="683"/>
      <c r="AS7" s="683"/>
      <c r="AT7" s="683"/>
      <c r="AU7" s="683"/>
      <c r="AV7" s="683"/>
      <c r="AW7" s="683"/>
      <c r="AX7" s="683"/>
      <c r="AY7" s="683"/>
      <c r="AZ7" s="683"/>
      <c r="BA7" s="683"/>
      <c r="BB7" s="683"/>
      <c r="BC7" s="683"/>
      <c r="BD7" s="683"/>
      <c r="BE7" s="683"/>
      <c r="BF7" s="684"/>
      <c r="BG7" s="685">
        <v>9473142</v>
      </c>
      <c r="BH7" s="686"/>
      <c r="BI7" s="686"/>
      <c r="BJ7" s="686"/>
      <c r="BK7" s="686"/>
      <c r="BL7" s="686"/>
      <c r="BM7" s="686"/>
      <c r="BN7" s="687"/>
      <c r="BO7" s="688">
        <v>44.5</v>
      </c>
      <c r="BP7" s="688"/>
      <c r="BQ7" s="688"/>
      <c r="BR7" s="688"/>
      <c r="BS7" s="689">
        <v>70476</v>
      </c>
      <c r="BT7" s="689"/>
      <c r="BU7" s="689"/>
      <c r="BV7" s="689"/>
      <c r="BW7" s="689"/>
      <c r="BX7" s="689"/>
      <c r="BY7" s="689"/>
      <c r="BZ7" s="689"/>
      <c r="CA7" s="689"/>
      <c r="CB7" s="693"/>
      <c r="CD7" s="700" t="s">
        <v>180</v>
      </c>
      <c r="CE7" s="701"/>
      <c r="CF7" s="701"/>
      <c r="CG7" s="701"/>
      <c r="CH7" s="701"/>
      <c r="CI7" s="701"/>
      <c r="CJ7" s="701"/>
      <c r="CK7" s="701"/>
      <c r="CL7" s="701"/>
      <c r="CM7" s="701"/>
      <c r="CN7" s="701"/>
      <c r="CO7" s="701"/>
      <c r="CP7" s="701"/>
      <c r="CQ7" s="702"/>
      <c r="CR7" s="685">
        <v>20192114</v>
      </c>
      <c r="CS7" s="686"/>
      <c r="CT7" s="686"/>
      <c r="CU7" s="686"/>
      <c r="CV7" s="686"/>
      <c r="CW7" s="686"/>
      <c r="CX7" s="686"/>
      <c r="CY7" s="687"/>
      <c r="CZ7" s="688">
        <v>34.1</v>
      </c>
      <c r="DA7" s="688"/>
      <c r="DB7" s="688"/>
      <c r="DC7" s="688"/>
      <c r="DD7" s="694">
        <v>620940</v>
      </c>
      <c r="DE7" s="686"/>
      <c r="DF7" s="686"/>
      <c r="DG7" s="686"/>
      <c r="DH7" s="686"/>
      <c r="DI7" s="686"/>
      <c r="DJ7" s="686"/>
      <c r="DK7" s="686"/>
      <c r="DL7" s="686"/>
      <c r="DM7" s="686"/>
      <c r="DN7" s="686"/>
      <c r="DO7" s="686"/>
      <c r="DP7" s="687"/>
      <c r="DQ7" s="694">
        <v>4257316</v>
      </c>
      <c r="DR7" s="686"/>
      <c r="DS7" s="686"/>
      <c r="DT7" s="686"/>
      <c r="DU7" s="686"/>
      <c r="DV7" s="686"/>
      <c r="DW7" s="686"/>
      <c r="DX7" s="686"/>
      <c r="DY7" s="686"/>
      <c r="DZ7" s="686"/>
      <c r="EA7" s="686"/>
      <c r="EB7" s="686"/>
      <c r="EC7" s="695"/>
    </row>
    <row r="8" spans="2:143" ht="11.25" customHeight="1" x14ac:dyDescent="0.15">
      <c r="B8" s="682" t="s">
        <v>181</v>
      </c>
      <c r="C8" s="683"/>
      <c r="D8" s="683"/>
      <c r="E8" s="683"/>
      <c r="F8" s="683"/>
      <c r="G8" s="683"/>
      <c r="H8" s="683"/>
      <c r="I8" s="683"/>
      <c r="J8" s="683"/>
      <c r="K8" s="683"/>
      <c r="L8" s="683"/>
      <c r="M8" s="683"/>
      <c r="N8" s="683"/>
      <c r="O8" s="683"/>
      <c r="P8" s="683"/>
      <c r="Q8" s="684"/>
      <c r="R8" s="685">
        <v>85260</v>
      </c>
      <c r="S8" s="686"/>
      <c r="T8" s="686"/>
      <c r="U8" s="686"/>
      <c r="V8" s="686"/>
      <c r="W8" s="686"/>
      <c r="X8" s="686"/>
      <c r="Y8" s="687"/>
      <c r="Z8" s="688">
        <v>0.1</v>
      </c>
      <c r="AA8" s="688"/>
      <c r="AB8" s="688"/>
      <c r="AC8" s="688"/>
      <c r="AD8" s="689">
        <v>85260</v>
      </c>
      <c r="AE8" s="689"/>
      <c r="AF8" s="689"/>
      <c r="AG8" s="689"/>
      <c r="AH8" s="689"/>
      <c r="AI8" s="689"/>
      <c r="AJ8" s="689"/>
      <c r="AK8" s="689"/>
      <c r="AL8" s="690">
        <v>0.3</v>
      </c>
      <c r="AM8" s="691"/>
      <c r="AN8" s="691"/>
      <c r="AO8" s="692"/>
      <c r="AP8" s="682" t="s">
        <v>182</v>
      </c>
      <c r="AQ8" s="683"/>
      <c r="AR8" s="683"/>
      <c r="AS8" s="683"/>
      <c r="AT8" s="683"/>
      <c r="AU8" s="683"/>
      <c r="AV8" s="683"/>
      <c r="AW8" s="683"/>
      <c r="AX8" s="683"/>
      <c r="AY8" s="683"/>
      <c r="AZ8" s="683"/>
      <c r="BA8" s="683"/>
      <c r="BB8" s="683"/>
      <c r="BC8" s="683"/>
      <c r="BD8" s="683"/>
      <c r="BE8" s="683"/>
      <c r="BF8" s="684"/>
      <c r="BG8" s="685">
        <v>267794</v>
      </c>
      <c r="BH8" s="686"/>
      <c r="BI8" s="686"/>
      <c r="BJ8" s="686"/>
      <c r="BK8" s="686"/>
      <c r="BL8" s="686"/>
      <c r="BM8" s="686"/>
      <c r="BN8" s="687"/>
      <c r="BO8" s="688">
        <v>1.3</v>
      </c>
      <c r="BP8" s="688"/>
      <c r="BQ8" s="688"/>
      <c r="BR8" s="688"/>
      <c r="BS8" s="694" t="s">
        <v>183</v>
      </c>
      <c r="BT8" s="686"/>
      <c r="BU8" s="686"/>
      <c r="BV8" s="686"/>
      <c r="BW8" s="686"/>
      <c r="BX8" s="686"/>
      <c r="BY8" s="686"/>
      <c r="BZ8" s="686"/>
      <c r="CA8" s="686"/>
      <c r="CB8" s="695"/>
      <c r="CD8" s="700" t="s">
        <v>184</v>
      </c>
      <c r="CE8" s="701"/>
      <c r="CF8" s="701"/>
      <c r="CG8" s="701"/>
      <c r="CH8" s="701"/>
      <c r="CI8" s="701"/>
      <c r="CJ8" s="701"/>
      <c r="CK8" s="701"/>
      <c r="CL8" s="701"/>
      <c r="CM8" s="701"/>
      <c r="CN8" s="701"/>
      <c r="CO8" s="701"/>
      <c r="CP8" s="701"/>
      <c r="CQ8" s="702"/>
      <c r="CR8" s="685">
        <v>18736844</v>
      </c>
      <c r="CS8" s="686"/>
      <c r="CT8" s="686"/>
      <c r="CU8" s="686"/>
      <c r="CV8" s="686"/>
      <c r="CW8" s="686"/>
      <c r="CX8" s="686"/>
      <c r="CY8" s="687"/>
      <c r="CZ8" s="688">
        <v>31.6</v>
      </c>
      <c r="DA8" s="688"/>
      <c r="DB8" s="688"/>
      <c r="DC8" s="688"/>
      <c r="DD8" s="694">
        <v>243490</v>
      </c>
      <c r="DE8" s="686"/>
      <c r="DF8" s="686"/>
      <c r="DG8" s="686"/>
      <c r="DH8" s="686"/>
      <c r="DI8" s="686"/>
      <c r="DJ8" s="686"/>
      <c r="DK8" s="686"/>
      <c r="DL8" s="686"/>
      <c r="DM8" s="686"/>
      <c r="DN8" s="686"/>
      <c r="DO8" s="686"/>
      <c r="DP8" s="687"/>
      <c r="DQ8" s="694">
        <v>9429029</v>
      </c>
      <c r="DR8" s="686"/>
      <c r="DS8" s="686"/>
      <c r="DT8" s="686"/>
      <c r="DU8" s="686"/>
      <c r="DV8" s="686"/>
      <c r="DW8" s="686"/>
      <c r="DX8" s="686"/>
      <c r="DY8" s="686"/>
      <c r="DZ8" s="686"/>
      <c r="EA8" s="686"/>
      <c r="EB8" s="686"/>
      <c r="EC8" s="695"/>
    </row>
    <row r="9" spans="2:143" ht="11.25" customHeight="1" x14ac:dyDescent="0.15">
      <c r="B9" s="682" t="s">
        <v>185</v>
      </c>
      <c r="C9" s="683"/>
      <c r="D9" s="683"/>
      <c r="E9" s="683"/>
      <c r="F9" s="683"/>
      <c r="G9" s="683"/>
      <c r="H9" s="683"/>
      <c r="I9" s="683"/>
      <c r="J9" s="683"/>
      <c r="K9" s="683"/>
      <c r="L9" s="683"/>
      <c r="M9" s="683"/>
      <c r="N9" s="683"/>
      <c r="O9" s="683"/>
      <c r="P9" s="683"/>
      <c r="Q9" s="684"/>
      <c r="R9" s="685">
        <v>101869</v>
      </c>
      <c r="S9" s="686"/>
      <c r="T9" s="686"/>
      <c r="U9" s="686"/>
      <c r="V9" s="686"/>
      <c r="W9" s="686"/>
      <c r="X9" s="686"/>
      <c r="Y9" s="687"/>
      <c r="Z9" s="688">
        <v>0.2</v>
      </c>
      <c r="AA9" s="688"/>
      <c r="AB9" s="688"/>
      <c r="AC9" s="688"/>
      <c r="AD9" s="689">
        <v>101869</v>
      </c>
      <c r="AE9" s="689"/>
      <c r="AF9" s="689"/>
      <c r="AG9" s="689"/>
      <c r="AH9" s="689"/>
      <c r="AI9" s="689"/>
      <c r="AJ9" s="689"/>
      <c r="AK9" s="689"/>
      <c r="AL9" s="690">
        <v>0.4</v>
      </c>
      <c r="AM9" s="691"/>
      <c r="AN9" s="691"/>
      <c r="AO9" s="692"/>
      <c r="AP9" s="682" t="s">
        <v>186</v>
      </c>
      <c r="AQ9" s="683"/>
      <c r="AR9" s="683"/>
      <c r="AS9" s="683"/>
      <c r="AT9" s="683"/>
      <c r="AU9" s="683"/>
      <c r="AV9" s="683"/>
      <c r="AW9" s="683"/>
      <c r="AX9" s="683"/>
      <c r="AY9" s="683"/>
      <c r="AZ9" s="683"/>
      <c r="BA9" s="683"/>
      <c r="BB9" s="683"/>
      <c r="BC9" s="683"/>
      <c r="BD9" s="683"/>
      <c r="BE9" s="683"/>
      <c r="BF9" s="684"/>
      <c r="BG9" s="685">
        <v>8233605</v>
      </c>
      <c r="BH9" s="686"/>
      <c r="BI9" s="686"/>
      <c r="BJ9" s="686"/>
      <c r="BK9" s="686"/>
      <c r="BL9" s="686"/>
      <c r="BM9" s="686"/>
      <c r="BN9" s="687"/>
      <c r="BO9" s="688">
        <v>38.700000000000003</v>
      </c>
      <c r="BP9" s="688"/>
      <c r="BQ9" s="688"/>
      <c r="BR9" s="688"/>
      <c r="BS9" s="694" t="s">
        <v>98</v>
      </c>
      <c r="BT9" s="686"/>
      <c r="BU9" s="686"/>
      <c r="BV9" s="686"/>
      <c r="BW9" s="686"/>
      <c r="BX9" s="686"/>
      <c r="BY9" s="686"/>
      <c r="BZ9" s="686"/>
      <c r="CA9" s="686"/>
      <c r="CB9" s="695"/>
      <c r="CD9" s="700" t="s">
        <v>187</v>
      </c>
      <c r="CE9" s="701"/>
      <c r="CF9" s="701"/>
      <c r="CG9" s="701"/>
      <c r="CH9" s="701"/>
      <c r="CI9" s="701"/>
      <c r="CJ9" s="701"/>
      <c r="CK9" s="701"/>
      <c r="CL9" s="701"/>
      <c r="CM9" s="701"/>
      <c r="CN9" s="701"/>
      <c r="CO9" s="701"/>
      <c r="CP9" s="701"/>
      <c r="CQ9" s="702"/>
      <c r="CR9" s="685">
        <v>3628356</v>
      </c>
      <c r="CS9" s="686"/>
      <c r="CT9" s="686"/>
      <c r="CU9" s="686"/>
      <c r="CV9" s="686"/>
      <c r="CW9" s="686"/>
      <c r="CX9" s="686"/>
      <c r="CY9" s="687"/>
      <c r="CZ9" s="688">
        <v>6.1</v>
      </c>
      <c r="DA9" s="688"/>
      <c r="DB9" s="688"/>
      <c r="DC9" s="688"/>
      <c r="DD9" s="694">
        <v>173328</v>
      </c>
      <c r="DE9" s="686"/>
      <c r="DF9" s="686"/>
      <c r="DG9" s="686"/>
      <c r="DH9" s="686"/>
      <c r="DI9" s="686"/>
      <c r="DJ9" s="686"/>
      <c r="DK9" s="686"/>
      <c r="DL9" s="686"/>
      <c r="DM9" s="686"/>
      <c r="DN9" s="686"/>
      <c r="DO9" s="686"/>
      <c r="DP9" s="687"/>
      <c r="DQ9" s="694">
        <v>3038475</v>
      </c>
      <c r="DR9" s="686"/>
      <c r="DS9" s="686"/>
      <c r="DT9" s="686"/>
      <c r="DU9" s="686"/>
      <c r="DV9" s="686"/>
      <c r="DW9" s="686"/>
      <c r="DX9" s="686"/>
      <c r="DY9" s="686"/>
      <c r="DZ9" s="686"/>
      <c r="EA9" s="686"/>
      <c r="EB9" s="686"/>
      <c r="EC9" s="695"/>
    </row>
    <row r="10" spans="2:143" ht="11.25" customHeight="1" x14ac:dyDescent="0.15">
      <c r="B10" s="682" t="s">
        <v>188</v>
      </c>
      <c r="C10" s="683"/>
      <c r="D10" s="683"/>
      <c r="E10" s="683"/>
      <c r="F10" s="683"/>
      <c r="G10" s="683"/>
      <c r="H10" s="683"/>
      <c r="I10" s="683"/>
      <c r="J10" s="683"/>
      <c r="K10" s="683"/>
      <c r="L10" s="683"/>
      <c r="M10" s="683"/>
      <c r="N10" s="683"/>
      <c r="O10" s="683"/>
      <c r="P10" s="683"/>
      <c r="Q10" s="684"/>
      <c r="R10" s="685" t="s">
        <v>98</v>
      </c>
      <c r="S10" s="686"/>
      <c r="T10" s="686"/>
      <c r="U10" s="686"/>
      <c r="V10" s="686"/>
      <c r="W10" s="686"/>
      <c r="X10" s="686"/>
      <c r="Y10" s="687"/>
      <c r="Z10" s="688" t="s">
        <v>98</v>
      </c>
      <c r="AA10" s="688"/>
      <c r="AB10" s="688"/>
      <c r="AC10" s="688"/>
      <c r="AD10" s="689" t="s">
        <v>105</v>
      </c>
      <c r="AE10" s="689"/>
      <c r="AF10" s="689"/>
      <c r="AG10" s="689"/>
      <c r="AH10" s="689"/>
      <c r="AI10" s="689"/>
      <c r="AJ10" s="689"/>
      <c r="AK10" s="689"/>
      <c r="AL10" s="690" t="s">
        <v>98</v>
      </c>
      <c r="AM10" s="691"/>
      <c r="AN10" s="691"/>
      <c r="AO10" s="692"/>
      <c r="AP10" s="682" t="s">
        <v>189</v>
      </c>
      <c r="AQ10" s="683"/>
      <c r="AR10" s="683"/>
      <c r="AS10" s="683"/>
      <c r="AT10" s="683"/>
      <c r="AU10" s="683"/>
      <c r="AV10" s="683"/>
      <c r="AW10" s="683"/>
      <c r="AX10" s="683"/>
      <c r="AY10" s="683"/>
      <c r="AZ10" s="683"/>
      <c r="BA10" s="683"/>
      <c r="BB10" s="683"/>
      <c r="BC10" s="683"/>
      <c r="BD10" s="683"/>
      <c r="BE10" s="683"/>
      <c r="BF10" s="684"/>
      <c r="BG10" s="685">
        <v>407558</v>
      </c>
      <c r="BH10" s="686"/>
      <c r="BI10" s="686"/>
      <c r="BJ10" s="686"/>
      <c r="BK10" s="686"/>
      <c r="BL10" s="686"/>
      <c r="BM10" s="686"/>
      <c r="BN10" s="687"/>
      <c r="BO10" s="688">
        <v>1.9</v>
      </c>
      <c r="BP10" s="688"/>
      <c r="BQ10" s="688"/>
      <c r="BR10" s="688"/>
      <c r="BS10" s="694" t="s">
        <v>98</v>
      </c>
      <c r="BT10" s="686"/>
      <c r="BU10" s="686"/>
      <c r="BV10" s="686"/>
      <c r="BW10" s="686"/>
      <c r="BX10" s="686"/>
      <c r="BY10" s="686"/>
      <c r="BZ10" s="686"/>
      <c r="CA10" s="686"/>
      <c r="CB10" s="695"/>
      <c r="CD10" s="700" t="s">
        <v>190</v>
      </c>
      <c r="CE10" s="701"/>
      <c r="CF10" s="701"/>
      <c r="CG10" s="701"/>
      <c r="CH10" s="701"/>
      <c r="CI10" s="701"/>
      <c r="CJ10" s="701"/>
      <c r="CK10" s="701"/>
      <c r="CL10" s="701"/>
      <c r="CM10" s="701"/>
      <c r="CN10" s="701"/>
      <c r="CO10" s="701"/>
      <c r="CP10" s="701"/>
      <c r="CQ10" s="702"/>
      <c r="CR10" s="685">
        <v>39905</v>
      </c>
      <c r="CS10" s="686"/>
      <c r="CT10" s="686"/>
      <c r="CU10" s="686"/>
      <c r="CV10" s="686"/>
      <c r="CW10" s="686"/>
      <c r="CX10" s="686"/>
      <c r="CY10" s="687"/>
      <c r="CZ10" s="688">
        <v>0.1</v>
      </c>
      <c r="DA10" s="688"/>
      <c r="DB10" s="688"/>
      <c r="DC10" s="688"/>
      <c r="DD10" s="694" t="s">
        <v>98</v>
      </c>
      <c r="DE10" s="686"/>
      <c r="DF10" s="686"/>
      <c r="DG10" s="686"/>
      <c r="DH10" s="686"/>
      <c r="DI10" s="686"/>
      <c r="DJ10" s="686"/>
      <c r="DK10" s="686"/>
      <c r="DL10" s="686"/>
      <c r="DM10" s="686"/>
      <c r="DN10" s="686"/>
      <c r="DO10" s="686"/>
      <c r="DP10" s="687"/>
      <c r="DQ10" s="694">
        <v>34769</v>
      </c>
      <c r="DR10" s="686"/>
      <c r="DS10" s="686"/>
      <c r="DT10" s="686"/>
      <c r="DU10" s="686"/>
      <c r="DV10" s="686"/>
      <c r="DW10" s="686"/>
      <c r="DX10" s="686"/>
      <c r="DY10" s="686"/>
      <c r="DZ10" s="686"/>
      <c r="EA10" s="686"/>
      <c r="EB10" s="686"/>
      <c r="EC10" s="695"/>
    </row>
    <row r="11" spans="2:143" ht="11.25" customHeight="1" x14ac:dyDescent="0.15">
      <c r="B11" s="682" t="s">
        <v>191</v>
      </c>
      <c r="C11" s="683"/>
      <c r="D11" s="683"/>
      <c r="E11" s="683"/>
      <c r="F11" s="683"/>
      <c r="G11" s="683"/>
      <c r="H11" s="683"/>
      <c r="I11" s="683"/>
      <c r="J11" s="683"/>
      <c r="K11" s="683"/>
      <c r="L11" s="683"/>
      <c r="M11" s="683"/>
      <c r="N11" s="683"/>
      <c r="O11" s="683"/>
      <c r="P11" s="683"/>
      <c r="Q11" s="684"/>
      <c r="R11" s="685">
        <v>2964929</v>
      </c>
      <c r="S11" s="686"/>
      <c r="T11" s="686"/>
      <c r="U11" s="686"/>
      <c r="V11" s="686"/>
      <c r="W11" s="686"/>
      <c r="X11" s="686"/>
      <c r="Y11" s="687"/>
      <c r="Z11" s="690">
        <v>4.9000000000000004</v>
      </c>
      <c r="AA11" s="691"/>
      <c r="AB11" s="691"/>
      <c r="AC11" s="703"/>
      <c r="AD11" s="694">
        <v>2964929</v>
      </c>
      <c r="AE11" s="686"/>
      <c r="AF11" s="686"/>
      <c r="AG11" s="686"/>
      <c r="AH11" s="686"/>
      <c r="AI11" s="686"/>
      <c r="AJ11" s="686"/>
      <c r="AK11" s="687"/>
      <c r="AL11" s="690">
        <v>11.6</v>
      </c>
      <c r="AM11" s="691"/>
      <c r="AN11" s="691"/>
      <c r="AO11" s="692"/>
      <c r="AP11" s="682" t="s">
        <v>192</v>
      </c>
      <c r="AQ11" s="683"/>
      <c r="AR11" s="683"/>
      <c r="AS11" s="683"/>
      <c r="AT11" s="683"/>
      <c r="AU11" s="683"/>
      <c r="AV11" s="683"/>
      <c r="AW11" s="683"/>
      <c r="AX11" s="683"/>
      <c r="AY11" s="683"/>
      <c r="AZ11" s="683"/>
      <c r="BA11" s="683"/>
      <c r="BB11" s="683"/>
      <c r="BC11" s="683"/>
      <c r="BD11" s="683"/>
      <c r="BE11" s="683"/>
      <c r="BF11" s="684"/>
      <c r="BG11" s="685">
        <v>564185</v>
      </c>
      <c r="BH11" s="686"/>
      <c r="BI11" s="686"/>
      <c r="BJ11" s="686"/>
      <c r="BK11" s="686"/>
      <c r="BL11" s="686"/>
      <c r="BM11" s="686"/>
      <c r="BN11" s="687"/>
      <c r="BO11" s="688">
        <v>2.6</v>
      </c>
      <c r="BP11" s="688"/>
      <c r="BQ11" s="688"/>
      <c r="BR11" s="688"/>
      <c r="BS11" s="694">
        <v>70476</v>
      </c>
      <c r="BT11" s="686"/>
      <c r="BU11" s="686"/>
      <c r="BV11" s="686"/>
      <c r="BW11" s="686"/>
      <c r="BX11" s="686"/>
      <c r="BY11" s="686"/>
      <c r="BZ11" s="686"/>
      <c r="CA11" s="686"/>
      <c r="CB11" s="695"/>
      <c r="CD11" s="700" t="s">
        <v>193</v>
      </c>
      <c r="CE11" s="701"/>
      <c r="CF11" s="701"/>
      <c r="CG11" s="701"/>
      <c r="CH11" s="701"/>
      <c r="CI11" s="701"/>
      <c r="CJ11" s="701"/>
      <c r="CK11" s="701"/>
      <c r="CL11" s="701"/>
      <c r="CM11" s="701"/>
      <c r="CN11" s="701"/>
      <c r="CO11" s="701"/>
      <c r="CP11" s="701"/>
      <c r="CQ11" s="702"/>
      <c r="CR11" s="685">
        <v>150394</v>
      </c>
      <c r="CS11" s="686"/>
      <c r="CT11" s="686"/>
      <c r="CU11" s="686"/>
      <c r="CV11" s="686"/>
      <c r="CW11" s="686"/>
      <c r="CX11" s="686"/>
      <c r="CY11" s="687"/>
      <c r="CZ11" s="688">
        <v>0.3</v>
      </c>
      <c r="DA11" s="688"/>
      <c r="DB11" s="688"/>
      <c r="DC11" s="688"/>
      <c r="DD11" s="694" t="s">
        <v>105</v>
      </c>
      <c r="DE11" s="686"/>
      <c r="DF11" s="686"/>
      <c r="DG11" s="686"/>
      <c r="DH11" s="686"/>
      <c r="DI11" s="686"/>
      <c r="DJ11" s="686"/>
      <c r="DK11" s="686"/>
      <c r="DL11" s="686"/>
      <c r="DM11" s="686"/>
      <c r="DN11" s="686"/>
      <c r="DO11" s="686"/>
      <c r="DP11" s="687"/>
      <c r="DQ11" s="694">
        <v>139673</v>
      </c>
      <c r="DR11" s="686"/>
      <c r="DS11" s="686"/>
      <c r="DT11" s="686"/>
      <c r="DU11" s="686"/>
      <c r="DV11" s="686"/>
      <c r="DW11" s="686"/>
      <c r="DX11" s="686"/>
      <c r="DY11" s="686"/>
      <c r="DZ11" s="686"/>
      <c r="EA11" s="686"/>
      <c r="EB11" s="686"/>
      <c r="EC11" s="695"/>
    </row>
    <row r="12" spans="2:143" ht="11.25" customHeight="1" x14ac:dyDescent="0.15">
      <c r="B12" s="682" t="s">
        <v>194</v>
      </c>
      <c r="C12" s="683"/>
      <c r="D12" s="683"/>
      <c r="E12" s="683"/>
      <c r="F12" s="683"/>
      <c r="G12" s="683"/>
      <c r="H12" s="683"/>
      <c r="I12" s="683"/>
      <c r="J12" s="683"/>
      <c r="K12" s="683"/>
      <c r="L12" s="683"/>
      <c r="M12" s="683"/>
      <c r="N12" s="683"/>
      <c r="O12" s="683"/>
      <c r="P12" s="683"/>
      <c r="Q12" s="684"/>
      <c r="R12" s="685">
        <v>42614</v>
      </c>
      <c r="S12" s="686"/>
      <c r="T12" s="686"/>
      <c r="U12" s="686"/>
      <c r="V12" s="686"/>
      <c r="W12" s="686"/>
      <c r="X12" s="686"/>
      <c r="Y12" s="687"/>
      <c r="Z12" s="688">
        <v>0.1</v>
      </c>
      <c r="AA12" s="688"/>
      <c r="AB12" s="688"/>
      <c r="AC12" s="688"/>
      <c r="AD12" s="689">
        <v>42614</v>
      </c>
      <c r="AE12" s="689"/>
      <c r="AF12" s="689"/>
      <c r="AG12" s="689"/>
      <c r="AH12" s="689"/>
      <c r="AI12" s="689"/>
      <c r="AJ12" s="689"/>
      <c r="AK12" s="689"/>
      <c r="AL12" s="690">
        <v>0.2</v>
      </c>
      <c r="AM12" s="691"/>
      <c r="AN12" s="691"/>
      <c r="AO12" s="692"/>
      <c r="AP12" s="682" t="s">
        <v>195</v>
      </c>
      <c r="AQ12" s="683"/>
      <c r="AR12" s="683"/>
      <c r="AS12" s="683"/>
      <c r="AT12" s="683"/>
      <c r="AU12" s="683"/>
      <c r="AV12" s="683"/>
      <c r="AW12" s="683"/>
      <c r="AX12" s="683"/>
      <c r="AY12" s="683"/>
      <c r="AZ12" s="683"/>
      <c r="BA12" s="683"/>
      <c r="BB12" s="683"/>
      <c r="BC12" s="683"/>
      <c r="BD12" s="683"/>
      <c r="BE12" s="683"/>
      <c r="BF12" s="684"/>
      <c r="BG12" s="685">
        <v>9321459</v>
      </c>
      <c r="BH12" s="686"/>
      <c r="BI12" s="686"/>
      <c r="BJ12" s="686"/>
      <c r="BK12" s="686"/>
      <c r="BL12" s="686"/>
      <c r="BM12" s="686"/>
      <c r="BN12" s="687"/>
      <c r="BO12" s="688">
        <v>43.8</v>
      </c>
      <c r="BP12" s="688"/>
      <c r="BQ12" s="688"/>
      <c r="BR12" s="688"/>
      <c r="BS12" s="694" t="s">
        <v>98</v>
      </c>
      <c r="BT12" s="686"/>
      <c r="BU12" s="686"/>
      <c r="BV12" s="686"/>
      <c r="BW12" s="686"/>
      <c r="BX12" s="686"/>
      <c r="BY12" s="686"/>
      <c r="BZ12" s="686"/>
      <c r="CA12" s="686"/>
      <c r="CB12" s="695"/>
      <c r="CD12" s="700" t="s">
        <v>196</v>
      </c>
      <c r="CE12" s="701"/>
      <c r="CF12" s="701"/>
      <c r="CG12" s="701"/>
      <c r="CH12" s="701"/>
      <c r="CI12" s="701"/>
      <c r="CJ12" s="701"/>
      <c r="CK12" s="701"/>
      <c r="CL12" s="701"/>
      <c r="CM12" s="701"/>
      <c r="CN12" s="701"/>
      <c r="CO12" s="701"/>
      <c r="CP12" s="701"/>
      <c r="CQ12" s="702"/>
      <c r="CR12" s="685">
        <v>628024</v>
      </c>
      <c r="CS12" s="686"/>
      <c r="CT12" s="686"/>
      <c r="CU12" s="686"/>
      <c r="CV12" s="686"/>
      <c r="CW12" s="686"/>
      <c r="CX12" s="686"/>
      <c r="CY12" s="687"/>
      <c r="CZ12" s="688">
        <v>1.1000000000000001</v>
      </c>
      <c r="DA12" s="688"/>
      <c r="DB12" s="688"/>
      <c r="DC12" s="688"/>
      <c r="DD12" s="694">
        <v>19288</v>
      </c>
      <c r="DE12" s="686"/>
      <c r="DF12" s="686"/>
      <c r="DG12" s="686"/>
      <c r="DH12" s="686"/>
      <c r="DI12" s="686"/>
      <c r="DJ12" s="686"/>
      <c r="DK12" s="686"/>
      <c r="DL12" s="686"/>
      <c r="DM12" s="686"/>
      <c r="DN12" s="686"/>
      <c r="DO12" s="686"/>
      <c r="DP12" s="687"/>
      <c r="DQ12" s="694">
        <v>596501</v>
      </c>
      <c r="DR12" s="686"/>
      <c r="DS12" s="686"/>
      <c r="DT12" s="686"/>
      <c r="DU12" s="686"/>
      <c r="DV12" s="686"/>
      <c r="DW12" s="686"/>
      <c r="DX12" s="686"/>
      <c r="DY12" s="686"/>
      <c r="DZ12" s="686"/>
      <c r="EA12" s="686"/>
      <c r="EB12" s="686"/>
      <c r="EC12" s="695"/>
    </row>
    <row r="13" spans="2:143" ht="11.25" customHeight="1" x14ac:dyDescent="0.15">
      <c r="B13" s="682" t="s">
        <v>197</v>
      </c>
      <c r="C13" s="683"/>
      <c r="D13" s="683"/>
      <c r="E13" s="683"/>
      <c r="F13" s="683"/>
      <c r="G13" s="683"/>
      <c r="H13" s="683"/>
      <c r="I13" s="683"/>
      <c r="J13" s="683"/>
      <c r="K13" s="683"/>
      <c r="L13" s="683"/>
      <c r="M13" s="683"/>
      <c r="N13" s="683"/>
      <c r="O13" s="683"/>
      <c r="P13" s="683"/>
      <c r="Q13" s="684"/>
      <c r="R13" s="685" t="s">
        <v>98</v>
      </c>
      <c r="S13" s="686"/>
      <c r="T13" s="686"/>
      <c r="U13" s="686"/>
      <c r="V13" s="686"/>
      <c r="W13" s="686"/>
      <c r="X13" s="686"/>
      <c r="Y13" s="687"/>
      <c r="Z13" s="688" t="s">
        <v>105</v>
      </c>
      <c r="AA13" s="688"/>
      <c r="AB13" s="688"/>
      <c r="AC13" s="688"/>
      <c r="AD13" s="689" t="s">
        <v>98</v>
      </c>
      <c r="AE13" s="689"/>
      <c r="AF13" s="689"/>
      <c r="AG13" s="689"/>
      <c r="AH13" s="689"/>
      <c r="AI13" s="689"/>
      <c r="AJ13" s="689"/>
      <c r="AK13" s="689"/>
      <c r="AL13" s="690" t="s">
        <v>183</v>
      </c>
      <c r="AM13" s="691"/>
      <c r="AN13" s="691"/>
      <c r="AO13" s="692"/>
      <c r="AP13" s="682" t="s">
        <v>198</v>
      </c>
      <c r="AQ13" s="683"/>
      <c r="AR13" s="683"/>
      <c r="AS13" s="683"/>
      <c r="AT13" s="683"/>
      <c r="AU13" s="683"/>
      <c r="AV13" s="683"/>
      <c r="AW13" s="683"/>
      <c r="AX13" s="683"/>
      <c r="AY13" s="683"/>
      <c r="AZ13" s="683"/>
      <c r="BA13" s="683"/>
      <c r="BB13" s="683"/>
      <c r="BC13" s="683"/>
      <c r="BD13" s="683"/>
      <c r="BE13" s="683"/>
      <c r="BF13" s="684"/>
      <c r="BG13" s="685">
        <v>9256191</v>
      </c>
      <c r="BH13" s="686"/>
      <c r="BI13" s="686"/>
      <c r="BJ13" s="686"/>
      <c r="BK13" s="686"/>
      <c r="BL13" s="686"/>
      <c r="BM13" s="686"/>
      <c r="BN13" s="687"/>
      <c r="BO13" s="688">
        <v>43.5</v>
      </c>
      <c r="BP13" s="688"/>
      <c r="BQ13" s="688"/>
      <c r="BR13" s="688"/>
      <c r="BS13" s="694" t="s">
        <v>183</v>
      </c>
      <c r="BT13" s="686"/>
      <c r="BU13" s="686"/>
      <c r="BV13" s="686"/>
      <c r="BW13" s="686"/>
      <c r="BX13" s="686"/>
      <c r="BY13" s="686"/>
      <c r="BZ13" s="686"/>
      <c r="CA13" s="686"/>
      <c r="CB13" s="695"/>
      <c r="CD13" s="700" t="s">
        <v>199</v>
      </c>
      <c r="CE13" s="701"/>
      <c r="CF13" s="701"/>
      <c r="CG13" s="701"/>
      <c r="CH13" s="701"/>
      <c r="CI13" s="701"/>
      <c r="CJ13" s="701"/>
      <c r="CK13" s="701"/>
      <c r="CL13" s="701"/>
      <c r="CM13" s="701"/>
      <c r="CN13" s="701"/>
      <c r="CO13" s="701"/>
      <c r="CP13" s="701"/>
      <c r="CQ13" s="702"/>
      <c r="CR13" s="685">
        <v>3963863</v>
      </c>
      <c r="CS13" s="686"/>
      <c r="CT13" s="686"/>
      <c r="CU13" s="686"/>
      <c r="CV13" s="686"/>
      <c r="CW13" s="686"/>
      <c r="CX13" s="686"/>
      <c r="CY13" s="687"/>
      <c r="CZ13" s="688">
        <v>6.7</v>
      </c>
      <c r="DA13" s="688"/>
      <c r="DB13" s="688"/>
      <c r="DC13" s="688"/>
      <c r="DD13" s="694">
        <v>1840797</v>
      </c>
      <c r="DE13" s="686"/>
      <c r="DF13" s="686"/>
      <c r="DG13" s="686"/>
      <c r="DH13" s="686"/>
      <c r="DI13" s="686"/>
      <c r="DJ13" s="686"/>
      <c r="DK13" s="686"/>
      <c r="DL13" s="686"/>
      <c r="DM13" s="686"/>
      <c r="DN13" s="686"/>
      <c r="DO13" s="686"/>
      <c r="DP13" s="687"/>
      <c r="DQ13" s="694">
        <v>2414742</v>
      </c>
      <c r="DR13" s="686"/>
      <c r="DS13" s="686"/>
      <c r="DT13" s="686"/>
      <c r="DU13" s="686"/>
      <c r="DV13" s="686"/>
      <c r="DW13" s="686"/>
      <c r="DX13" s="686"/>
      <c r="DY13" s="686"/>
      <c r="DZ13" s="686"/>
      <c r="EA13" s="686"/>
      <c r="EB13" s="686"/>
      <c r="EC13" s="695"/>
    </row>
    <row r="14" spans="2:143" ht="11.25" customHeight="1" x14ac:dyDescent="0.15">
      <c r="B14" s="682" t="s">
        <v>200</v>
      </c>
      <c r="C14" s="683"/>
      <c r="D14" s="683"/>
      <c r="E14" s="683"/>
      <c r="F14" s="683"/>
      <c r="G14" s="683"/>
      <c r="H14" s="683"/>
      <c r="I14" s="683"/>
      <c r="J14" s="683"/>
      <c r="K14" s="683"/>
      <c r="L14" s="683"/>
      <c r="M14" s="683"/>
      <c r="N14" s="683"/>
      <c r="O14" s="683"/>
      <c r="P14" s="683"/>
      <c r="Q14" s="684"/>
      <c r="R14" s="685" t="s">
        <v>183</v>
      </c>
      <c r="S14" s="686"/>
      <c r="T14" s="686"/>
      <c r="U14" s="686"/>
      <c r="V14" s="686"/>
      <c r="W14" s="686"/>
      <c r="X14" s="686"/>
      <c r="Y14" s="687"/>
      <c r="Z14" s="688" t="s">
        <v>105</v>
      </c>
      <c r="AA14" s="688"/>
      <c r="AB14" s="688"/>
      <c r="AC14" s="688"/>
      <c r="AD14" s="689" t="s">
        <v>98</v>
      </c>
      <c r="AE14" s="689"/>
      <c r="AF14" s="689"/>
      <c r="AG14" s="689"/>
      <c r="AH14" s="689"/>
      <c r="AI14" s="689"/>
      <c r="AJ14" s="689"/>
      <c r="AK14" s="689"/>
      <c r="AL14" s="690" t="s">
        <v>183</v>
      </c>
      <c r="AM14" s="691"/>
      <c r="AN14" s="691"/>
      <c r="AO14" s="692"/>
      <c r="AP14" s="682" t="s">
        <v>201</v>
      </c>
      <c r="AQ14" s="683"/>
      <c r="AR14" s="683"/>
      <c r="AS14" s="683"/>
      <c r="AT14" s="683"/>
      <c r="AU14" s="683"/>
      <c r="AV14" s="683"/>
      <c r="AW14" s="683"/>
      <c r="AX14" s="683"/>
      <c r="AY14" s="683"/>
      <c r="AZ14" s="683"/>
      <c r="BA14" s="683"/>
      <c r="BB14" s="683"/>
      <c r="BC14" s="683"/>
      <c r="BD14" s="683"/>
      <c r="BE14" s="683"/>
      <c r="BF14" s="684"/>
      <c r="BG14" s="685">
        <v>311647</v>
      </c>
      <c r="BH14" s="686"/>
      <c r="BI14" s="686"/>
      <c r="BJ14" s="686"/>
      <c r="BK14" s="686"/>
      <c r="BL14" s="686"/>
      <c r="BM14" s="686"/>
      <c r="BN14" s="687"/>
      <c r="BO14" s="688">
        <v>1.5</v>
      </c>
      <c r="BP14" s="688"/>
      <c r="BQ14" s="688"/>
      <c r="BR14" s="688"/>
      <c r="BS14" s="694" t="s">
        <v>98</v>
      </c>
      <c r="BT14" s="686"/>
      <c r="BU14" s="686"/>
      <c r="BV14" s="686"/>
      <c r="BW14" s="686"/>
      <c r="BX14" s="686"/>
      <c r="BY14" s="686"/>
      <c r="BZ14" s="686"/>
      <c r="CA14" s="686"/>
      <c r="CB14" s="695"/>
      <c r="CD14" s="700" t="s">
        <v>202</v>
      </c>
      <c r="CE14" s="701"/>
      <c r="CF14" s="701"/>
      <c r="CG14" s="701"/>
      <c r="CH14" s="701"/>
      <c r="CI14" s="701"/>
      <c r="CJ14" s="701"/>
      <c r="CK14" s="701"/>
      <c r="CL14" s="701"/>
      <c r="CM14" s="701"/>
      <c r="CN14" s="701"/>
      <c r="CO14" s="701"/>
      <c r="CP14" s="701"/>
      <c r="CQ14" s="702"/>
      <c r="CR14" s="685">
        <v>2093719</v>
      </c>
      <c r="CS14" s="686"/>
      <c r="CT14" s="686"/>
      <c r="CU14" s="686"/>
      <c r="CV14" s="686"/>
      <c r="CW14" s="686"/>
      <c r="CX14" s="686"/>
      <c r="CY14" s="687"/>
      <c r="CZ14" s="688">
        <v>3.5</v>
      </c>
      <c r="DA14" s="688"/>
      <c r="DB14" s="688"/>
      <c r="DC14" s="688"/>
      <c r="DD14" s="694">
        <v>185590</v>
      </c>
      <c r="DE14" s="686"/>
      <c r="DF14" s="686"/>
      <c r="DG14" s="686"/>
      <c r="DH14" s="686"/>
      <c r="DI14" s="686"/>
      <c r="DJ14" s="686"/>
      <c r="DK14" s="686"/>
      <c r="DL14" s="686"/>
      <c r="DM14" s="686"/>
      <c r="DN14" s="686"/>
      <c r="DO14" s="686"/>
      <c r="DP14" s="687"/>
      <c r="DQ14" s="694">
        <v>1870414</v>
      </c>
      <c r="DR14" s="686"/>
      <c r="DS14" s="686"/>
      <c r="DT14" s="686"/>
      <c r="DU14" s="686"/>
      <c r="DV14" s="686"/>
      <c r="DW14" s="686"/>
      <c r="DX14" s="686"/>
      <c r="DY14" s="686"/>
      <c r="DZ14" s="686"/>
      <c r="EA14" s="686"/>
      <c r="EB14" s="686"/>
      <c r="EC14" s="695"/>
    </row>
    <row r="15" spans="2:143" ht="11.25" customHeight="1" x14ac:dyDescent="0.15">
      <c r="B15" s="682" t="s">
        <v>203</v>
      </c>
      <c r="C15" s="683"/>
      <c r="D15" s="683"/>
      <c r="E15" s="683"/>
      <c r="F15" s="683"/>
      <c r="G15" s="683"/>
      <c r="H15" s="683"/>
      <c r="I15" s="683"/>
      <c r="J15" s="683"/>
      <c r="K15" s="683"/>
      <c r="L15" s="683"/>
      <c r="M15" s="683"/>
      <c r="N15" s="683"/>
      <c r="O15" s="683"/>
      <c r="P15" s="683"/>
      <c r="Q15" s="684"/>
      <c r="R15" s="685" t="s">
        <v>98</v>
      </c>
      <c r="S15" s="686"/>
      <c r="T15" s="686"/>
      <c r="U15" s="686"/>
      <c r="V15" s="686"/>
      <c r="W15" s="686"/>
      <c r="X15" s="686"/>
      <c r="Y15" s="687"/>
      <c r="Z15" s="688" t="s">
        <v>98</v>
      </c>
      <c r="AA15" s="688"/>
      <c r="AB15" s="688"/>
      <c r="AC15" s="688"/>
      <c r="AD15" s="689" t="s">
        <v>98</v>
      </c>
      <c r="AE15" s="689"/>
      <c r="AF15" s="689"/>
      <c r="AG15" s="689"/>
      <c r="AH15" s="689"/>
      <c r="AI15" s="689"/>
      <c r="AJ15" s="689"/>
      <c r="AK15" s="689"/>
      <c r="AL15" s="690" t="s">
        <v>98</v>
      </c>
      <c r="AM15" s="691"/>
      <c r="AN15" s="691"/>
      <c r="AO15" s="692"/>
      <c r="AP15" s="682" t="s">
        <v>204</v>
      </c>
      <c r="AQ15" s="683"/>
      <c r="AR15" s="683"/>
      <c r="AS15" s="683"/>
      <c r="AT15" s="683"/>
      <c r="AU15" s="683"/>
      <c r="AV15" s="683"/>
      <c r="AW15" s="683"/>
      <c r="AX15" s="683"/>
      <c r="AY15" s="683"/>
      <c r="AZ15" s="683"/>
      <c r="BA15" s="683"/>
      <c r="BB15" s="683"/>
      <c r="BC15" s="683"/>
      <c r="BD15" s="683"/>
      <c r="BE15" s="683"/>
      <c r="BF15" s="684"/>
      <c r="BG15" s="685">
        <v>824520</v>
      </c>
      <c r="BH15" s="686"/>
      <c r="BI15" s="686"/>
      <c r="BJ15" s="686"/>
      <c r="BK15" s="686"/>
      <c r="BL15" s="686"/>
      <c r="BM15" s="686"/>
      <c r="BN15" s="687"/>
      <c r="BO15" s="688">
        <v>3.9</v>
      </c>
      <c r="BP15" s="688"/>
      <c r="BQ15" s="688"/>
      <c r="BR15" s="688"/>
      <c r="BS15" s="694" t="s">
        <v>98</v>
      </c>
      <c r="BT15" s="686"/>
      <c r="BU15" s="686"/>
      <c r="BV15" s="686"/>
      <c r="BW15" s="686"/>
      <c r="BX15" s="686"/>
      <c r="BY15" s="686"/>
      <c r="BZ15" s="686"/>
      <c r="CA15" s="686"/>
      <c r="CB15" s="695"/>
      <c r="CD15" s="700" t="s">
        <v>205</v>
      </c>
      <c r="CE15" s="701"/>
      <c r="CF15" s="701"/>
      <c r="CG15" s="701"/>
      <c r="CH15" s="701"/>
      <c r="CI15" s="701"/>
      <c r="CJ15" s="701"/>
      <c r="CK15" s="701"/>
      <c r="CL15" s="701"/>
      <c r="CM15" s="701"/>
      <c r="CN15" s="701"/>
      <c r="CO15" s="701"/>
      <c r="CP15" s="701"/>
      <c r="CQ15" s="702"/>
      <c r="CR15" s="685">
        <v>5882905</v>
      </c>
      <c r="CS15" s="686"/>
      <c r="CT15" s="686"/>
      <c r="CU15" s="686"/>
      <c r="CV15" s="686"/>
      <c r="CW15" s="686"/>
      <c r="CX15" s="686"/>
      <c r="CY15" s="687"/>
      <c r="CZ15" s="688">
        <v>9.9</v>
      </c>
      <c r="DA15" s="688"/>
      <c r="DB15" s="688"/>
      <c r="DC15" s="688"/>
      <c r="DD15" s="694">
        <v>447421</v>
      </c>
      <c r="DE15" s="686"/>
      <c r="DF15" s="686"/>
      <c r="DG15" s="686"/>
      <c r="DH15" s="686"/>
      <c r="DI15" s="686"/>
      <c r="DJ15" s="686"/>
      <c r="DK15" s="686"/>
      <c r="DL15" s="686"/>
      <c r="DM15" s="686"/>
      <c r="DN15" s="686"/>
      <c r="DO15" s="686"/>
      <c r="DP15" s="687"/>
      <c r="DQ15" s="694">
        <v>3915218</v>
      </c>
      <c r="DR15" s="686"/>
      <c r="DS15" s="686"/>
      <c r="DT15" s="686"/>
      <c r="DU15" s="686"/>
      <c r="DV15" s="686"/>
      <c r="DW15" s="686"/>
      <c r="DX15" s="686"/>
      <c r="DY15" s="686"/>
      <c r="DZ15" s="686"/>
      <c r="EA15" s="686"/>
      <c r="EB15" s="686"/>
      <c r="EC15" s="695"/>
    </row>
    <row r="16" spans="2:143" ht="11.25" customHeight="1" x14ac:dyDescent="0.15">
      <c r="B16" s="682" t="s">
        <v>206</v>
      </c>
      <c r="C16" s="683"/>
      <c r="D16" s="683"/>
      <c r="E16" s="683"/>
      <c r="F16" s="683"/>
      <c r="G16" s="683"/>
      <c r="H16" s="683"/>
      <c r="I16" s="683"/>
      <c r="J16" s="683"/>
      <c r="K16" s="683"/>
      <c r="L16" s="683"/>
      <c r="M16" s="683"/>
      <c r="N16" s="683"/>
      <c r="O16" s="683"/>
      <c r="P16" s="683"/>
      <c r="Q16" s="684"/>
      <c r="R16" s="685">
        <v>41827</v>
      </c>
      <c r="S16" s="686"/>
      <c r="T16" s="686"/>
      <c r="U16" s="686"/>
      <c r="V16" s="686"/>
      <c r="W16" s="686"/>
      <c r="X16" s="686"/>
      <c r="Y16" s="687"/>
      <c r="Z16" s="688">
        <v>0.1</v>
      </c>
      <c r="AA16" s="688"/>
      <c r="AB16" s="688"/>
      <c r="AC16" s="688"/>
      <c r="AD16" s="689">
        <v>41827</v>
      </c>
      <c r="AE16" s="689"/>
      <c r="AF16" s="689"/>
      <c r="AG16" s="689"/>
      <c r="AH16" s="689"/>
      <c r="AI16" s="689"/>
      <c r="AJ16" s="689"/>
      <c r="AK16" s="689"/>
      <c r="AL16" s="690">
        <v>0.2</v>
      </c>
      <c r="AM16" s="691"/>
      <c r="AN16" s="691"/>
      <c r="AO16" s="692"/>
      <c r="AP16" s="682" t="s">
        <v>207</v>
      </c>
      <c r="AQ16" s="683"/>
      <c r="AR16" s="683"/>
      <c r="AS16" s="683"/>
      <c r="AT16" s="683"/>
      <c r="AU16" s="683"/>
      <c r="AV16" s="683"/>
      <c r="AW16" s="683"/>
      <c r="AX16" s="683"/>
      <c r="AY16" s="683"/>
      <c r="AZ16" s="683"/>
      <c r="BA16" s="683"/>
      <c r="BB16" s="683"/>
      <c r="BC16" s="683"/>
      <c r="BD16" s="683"/>
      <c r="BE16" s="683"/>
      <c r="BF16" s="684"/>
      <c r="BG16" s="685">
        <v>3</v>
      </c>
      <c r="BH16" s="686"/>
      <c r="BI16" s="686"/>
      <c r="BJ16" s="686"/>
      <c r="BK16" s="686"/>
      <c r="BL16" s="686"/>
      <c r="BM16" s="686"/>
      <c r="BN16" s="687"/>
      <c r="BO16" s="688">
        <v>0</v>
      </c>
      <c r="BP16" s="688"/>
      <c r="BQ16" s="688"/>
      <c r="BR16" s="688"/>
      <c r="BS16" s="694" t="s">
        <v>183</v>
      </c>
      <c r="BT16" s="686"/>
      <c r="BU16" s="686"/>
      <c r="BV16" s="686"/>
      <c r="BW16" s="686"/>
      <c r="BX16" s="686"/>
      <c r="BY16" s="686"/>
      <c r="BZ16" s="686"/>
      <c r="CA16" s="686"/>
      <c r="CB16" s="695"/>
      <c r="CD16" s="700" t="s">
        <v>208</v>
      </c>
      <c r="CE16" s="701"/>
      <c r="CF16" s="701"/>
      <c r="CG16" s="701"/>
      <c r="CH16" s="701"/>
      <c r="CI16" s="701"/>
      <c r="CJ16" s="701"/>
      <c r="CK16" s="701"/>
      <c r="CL16" s="701"/>
      <c r="CM16" s="701"/>
      <c r="CN16" s="701"/>
      <c r="CO16" s="701"/>
      <c r="CP16" s="701"/>
      <c r="CQ16" s="702"/>
      <c r="CR16" s="685" t="s">
        <v>98</v>
      </c>
      <c r="CS16" s="686"/>
      <c r="CT16" s="686"/>
      <c r="CU16" s="686"/>
      <c r="CV16" s="686"/>
      <c r="CW16" s="686"/>
      <c r="CX16" s="686"/>
      <c r="CY16" s="687"/>
      <c r="CZ16" s="688" t="s">
        <v>98</v>
      </c>
      <c r="DA16" s="688"/>
      <c r="DB16" s="688"/>
      <c r="DC16" s="688"/>
      <c r="DD16" s="694" t="s">
        <v>98</v>
      </c>
      <c r="DE16" s="686"/>
      <c r="DF16" s="686"/>
      <c r="DG16" s="686"/>
      <c r="DH16" s="686"/>
      <c r="DI16" s="686"/>
      <c r="DJ16" s="686"/>
      <c r="DK16" s="686"/>
      <c r="DL16" s="686"/>
      <c r="DM16" s="686"/>
      <c r="DN16" s="686"/>
      <c r="DO16" s="686"/>
      <c r="DP16" s="687"/>
      <c r="DQ16" s="694" t="s">
        <v>98</v>
      </c>
      <c r="DR16" s="686"/>
      <c r="DS16" s="686"/>
      <c r="DT16" s="686"/>
      <c r="DU16" s="686"/>
      <c r="DV16" s="686"/>
      <c r="DW16" s="686"/>
      <c r="DX16" s="686"/>
      <c r="DY16" s="686"/>
      <c r="DZ16" s="686"/>
      <c r="EA16" s="686"/>
      <c r="EB16" s="686"/>
      <c r="EC16" s="695"/>
    </row>
    <row r="17" spans="2:133" ht="11.25" customHeight="1" x14ac:dyDescent="0.15">
      <c r="B17" s="682" t="s">
        <v>209</v>
      </c>
      <c r="C17" s="683"/>
      <c r="D17" s="683"/>
      <c r="E17" s="683"/>
      <c r="F17" s="683"/>
      <c r="G17" s="683"/>
      <c r="H17" s="683"/>
      <c r="I17" s="683"/>
      <c r="J17" s="683"/>
      <c r="K17" s="683"/>
      <c r="L17" s="683"/>
      <c r="M17" s="683"/>
      <c r="N17" s="683"/>
      <c r="O17" s="683"/>
      <c r="P17" s="683"/>
      <c r="Q17" s="684"/>
      <c r="R17" s="685">
        <v>99001</v>
      </c>
      <c r="S17" s="686"/>
      <c r="T17" s="686"/>
      <c r="U17" s="686"/>
      <c r="V17" s="686"/>
      <c r="W17" s="686"/>
      <c r="X17" s="686"/>
      <c r="Y17" s="687"/>
      <c r="Z17" s="688">
        <v>0.2</v>
      </c>
      <c r="AA17" s="688"/>
      <c r="AB17" s="688"/>
      <c r="AC17" s="688"/>
      <c r="AD17" s="689">
        <v>99001</v>
      </c>
      <c r="AE17" s="689"/>
      <c r="AF17" s="689"/>
      <c r="AG17" s="689"/>
      <c r="AH17" s="689"/>
      <c r="AI17" s="689"/>
      <c r="AJ17" s="689"/>
      <c r="AK17" s="689"/>
      <c r="AL17" s="690">
        <v>0.4</v>
      </c>
      <c r="AM17" s="691"/>
      <c r="AN17" s="691"/>
      <c r="AO17" s="692"/>
      <c r="AP17" s="682" t="s">
        <v>210</v>
      </c>
      <c r="AQ17" s="683"/>
      <c r="AR17" s="683"/>
      <c r="AS17" s="683"/>
      <c r="AT17" s="683"/>
      <c r="AU17" s="683"/>
      <c r="AV17" s="683"/>
      <c r="AW17" s="683"/>
      <c r="AX17" s="683"/>
      <c r="AY17" s="683"/>
      <c r="AZ17" s="683"/>
      <c r="BA17" s="683"/>
      <c r="BB17" s="683"/>
      <c r="BC17" s="683"/>
      <c r="BD17" s="683"/>
      <c r="BE17" s="683"/>
      <c r="BF17" s="684"/>
      <c r="BG17" s="685" t="s">
        <v>105</v>
      </c>
      <c r="BH17" s="686"/>
      <c r="BI17" s="686"/>
      <c r="BJ17" s="686"/>
      <c r="BK17" s="686"/>
      <c r="BL17" s="686"/>
      <c r="BM17" s="686"/>
      <c r="BN17" s="687"/>
      <c r="BO17" s="688" t="s">
        <v>98</v>
      </c>
      <c r="BP17" s="688"/>
      <c r="BQ17" s="688"/>
      <c r="BR17" s="688"/>
      <c r="BS17" s="694" t="s">
        <v>105</v>
      </c>
      <c r="BT17" s="686"/>
      <c r="BU17" s="686"/>
      <c r="BV17" s="686"/>
      <c r="BW17" s="686"/>
      <c r="BX17" s="686"/>
      <c r="BY17" s="686"/>
      <c r="BZ17" s="686"/>
      <c r="CA17" s="686"/>
      <c r="CB17" s="695"/>
      <c r="CD17" s="700" t="s">
        <v>211</v>
      </c>
      <c r="CE17" s="701"/>
      <c r="CF17" s="701"/>
      <c r="CG17" s="701"/>
      <c r="CH17" s="701"/>
      <c r="CI17" s="701"/>
      <c r="CJ17" s="701"/>
      <c r="CK17" s="701"/>
      <c r="CL17" s="701"/>
      <c r="CM17" s="701"/>
      <c r="CN17" s="701"/>
      <c r="CO17" s="701"/>
      <c r="CP17" s="701"/>
      <c r="CQ17" s="702"/>
      <c r="CR17" s="685">
        <v>3654354</v>
      </c>
      <c r="CS17" s="686"/>
      <c r="CT17" s="686"/>
      <c r="CU17" s="686"/>
      <c r="CV17" s="686"/>
      <c r="CW17" s="686"/>
      <c r="CX17" s="686"/>
      <c r="CY17" s="687"/>
      <c r="CZ17" s="688">
        <v>6.2</v>
      </c>
      <c r="DA17" s="688"/>
      <c r="DB17" s="688"/>
      <c r="DC17" s="688"/>
      <c r="DD17" s="694" t="s">
        <v>98</v>
      </c>
      <c r="DE17" s="686"/>
      <c r="DF17" s="686"/>
      <c r="DG17" s="686"/>
      <c r="DH17" s="686"/>
      <c r="DI17" s="686"/>
      <c r="DJ17" s="686"/>
      <c r="DK17" s="686"/>
      <c r="DL17" s="686"/>
      <c r="DM17" s="686"/>
      <c r="DN17" s="686"/>
      <c r="DO17" s="686"/>
      <c r="DP17" s="687"/>
      <c r="DQ17" s="694">
        <v>3646762</v>
      </c>
      <c r="DR17" s="686"/>
      <c r="DS17" s="686"/>
      <c r="DT17" s="686"/>
      <c r="DU17" s="686"/>
      <c r="DV17" s="686"/>
      <c r="DW17" s="686"/>
      <c r="DX17" s="686"/>
      <c r="DY17" s="686"/>
      <c r="DZ17" s="686"/>
      <c r="EA17" s="686"/>
      <c r="EB17" s="686"/>
      <c r="EC17" s="695"/>
    </row>
    <row r="18" spans="2:133" ht="11.25" customHeight="1" x14ac:dyDescent="0.15">
      <c r="B18" s="682" t="s">
        <v>212</v>
      </c>
      <c r="C18" s="683"/>
      <c r="D18" s="683"/>
      <c r="E18" s="683"/>
      <c r="F18" s="683"/>
      <c r="G18" s="683"/>
      <c r="H18" s="683"/>
      <c r="I18" s="683"/>
      <c r="J18" s="683"/>
      <c r="K18" s="683"/>
      <c r="L18" s="683"/>
      <c r="M18" s="683"/>
      <c r="N18" s="683"/>
      <c r="O18" s="683"/>
      <c r="P18" s="683"/>
      <c r="Q18" s="684"/>
      <c r="R18" s="685">
        <v>172141</v>
      </c>
      <c r="S18" s="686"/>
      <c r="T18" s="686"/>
      <c r="U18" s="686"/>
      <c r="V18" s="686"/>
      <c r="W18" s="686"/>
      <c r="X18" s="686"/>
      <c r="Y18" s="687"/>
      <c r="Z18" s="688">
        <v>0.3</v>
      </c>
      <c r="AA18" s="688"/>
      <c r="AB18" s="688"/>
      <c r="AC18" s="688"/>
      <c r="AD18" s="689">
        <v>172141</v>
      </c>
      <c r="AE18" s="689"/>
      <c r="AF18" s="689"/>
      <c r="AG18" s="689"/>
      <c r="AH18" s="689"/>
      <c r="AI18" s="689"/>
      <c r="AJ18" s="689"/>
      <c r="AK18" s="689"/>
      <c r="AL18" s="690">
        <v>0.7</v>
      </c>
      <c r="AM18" s="691"/>
      <c r="AN18" s="691"/>
      <c r="AO18" s="692"/>
      <c r="AP18" s="682" t="s">
        <v>213</v>
      </c>
      <c r="AQ18" s="683"/>
      <c r="AR18" s="683"/>
      <c r="AS18" s="683"/>
      <c r="AT18" s="683"/>
      <c r="AU18" s="683"/>
      <c r="AV18" s="683"/>
      <c r="AW18" s="683"/>
      <c r="AX18" s="683"/>
      <c r="AY18" s="683"/>
      <c r="AZ18" s="683"/>
      <c r="BA18" s="683"/>
      <c r="BB18" s="683"/>
      <c r="BC18" s="683"/>
      <c r="BD18" s="683"/>
      <c r="BE18" s="683"/>
      <c r="BF18" s="684"/>
      <c r="BG18" s="685" t="s">
        <v>105</v>
      </c>
      <c r="BH18" s="686"/>
      <c r="BI18" s="686"/>
      <c r="BJ18" s="686"/>
      <c r="BK18" s="686"/>
      <c r="BL18" s="686"/>
      <c r="BM18" s="686"/>
      <c r="BN18" s="687"/>
      <c r="BO18" s="688" t="s">
        <v>98</v>
      </c>
      <c r="BP18" s="688"/>
      <c r="BQ18" s="688"/>
      <c r="BR18" s="688"/>
      <c r="BS18" s="694" t="s">
        <v>98</v>
      </c>
      <c r="BT18" s="686"/>
      <c r="BU18" s="686"/>
      <c r="BV18" s="686"/>
      <c r="BW18" s="686"/>
      <c r="BX18" s="686"/>
      <c r="BY18" s="686"/>
      <c r="BZ18" s="686"/>
      <c r="CA18" s="686"/>
      <c r="CB18" s="695"/>
      <c r="CD18" s="700" t="s">
        <v>214</v>
      </c>
      <c r="CE18" s="701"/>
      <c r="CF18" s="701"/>
      <c r="CG18" s="701"/>
      <c r="CH18" s="701"/>
      <c r="CI18" s="701"/>
      <c r="CJ18" s="701"/>
      <c r="CK18" s="701"/>
      <c r="CL18" s="701"/>
      <c r="CM18" s="701"/>
      <c r="CN18" s="701"/>
      <c r="CO18" s="701"/>
      <c r="CP18" s="701"/>
      <c r="CQ18" s="702"/>
      <c r="CR18" s="685" t="s">
        <v>98</v>
      </c>
      <c r="CS18" s="686"/>
      <c r="CT18" s="686"/>
      <c r="CU18" s="686"/>
      <c r="CV18" s="686"/>
      <c r="CW18" s="686"/>
      <c r="CX18" s="686"/>
      <c r="CY18" s="687"/>
      <c r="CZ18" s="688" t="s">
        <v>105</v>
      </c>
      <c r="DA18" s="688"/>
      <c r="DB18" s="688"/>
      <c r="DC18" s="688"/>
      <c r="DD18" s="694" t="s">
        <v>98</v>
      </c>
      <c r="DE18" s="686"/>
      <c r="DF18" s="686"/>
      <c r="DG18" s="686"/>
      <c r="DH18" s="686"/>
      <c r="DI18" s="686"/>
      <c r="DJ18" s="686"/>
      <c r="DK18" s="686"/>
      <c r="DL18" s="686"/>
      <c r="DM18" s="686"/>
      <c r="DN18" s="686"/>
      <c r="DO18" s="686"/>
      <c r="DP18" s="687"/>
      <c r="DQ18" s="694" t="s">
        <v>183</v>
      </c>
      <c r="DR18" s="686"/>
      <c r="DS18" s="686"/>
      <c r="DT18" s="686"/>
      <c r="DU18" s="686"/>
      <c r="DV18" s="686"/>
      <c r="DW18" s="686"/>
      <c r="DX18" s="686"/>
      <c r="DY18" s="686"/>
      <c r="DZ18" s="686"/>
      <c r="EA18" s="686"/>
      <c r="EB18" s="686"/>
      <c r="EC18" s="695"/>
    </row>
    <row r="19" spans="2:133" ht="11.25" customHeight="1" x14ac:dyDescent="0.15">
      <c r="B19" s="682" t="s">
        <v>215</v>
      </c>
      <c r="C19" s="683"/>
      <c r="D19" s="683"/>
      <c r="E19" s="683"/>
      <c r="F19" s="683"/>
      <c r="G19" s="683"/>
      <c r="H19" s="683"/>
      <c r="I19" s="683"/>
      <c r="J19" s="683"/>
      <c r="K19" s="683"/>
      <c r="L19" s="683"/>
      <c r="M19" s="683"/>
      <c r="N19" s="683"/>
      <c r="O19" s="683"/>
      <c r="P19" s="683"/>
      <c r="Q19" s="684"/>
      <c r="R19" s="685">
        <v>138593</v>
      </c>
      <c r="S19" s="686"/>
      <c r="T19" s="686"/>
      <c r="U19" s="686"/>
      <c r="V19" s="686"/>
      <c r="W19" s="686"/>
      <c r="X19" s="686"/>
      <c r="Y19" s="687"/>
      <c r="Z19" s="688">
        <v>0.2</v>
      </c>
      <c r="AA19" s="688"/>
      <c r="AB19" s="688"/>
      <c r="AC19" s="688"/>
      <c r="AD19" s="689">
        <v>138593</v>
      </c>
      <c r="AE19" s="689"/>
      <c r="AF19" s="689"/>
      <c r="AG19" s="689"/>
      <c r="AH19" s="689"/>
      <c r="AI19" s="689"/>
      <c r="AJ19" s="689"/>
      <c r="AK19" s="689"/>
      <c r="AL19" s="690">
        <v>0.5</v>
      </c>
      <c r="AM19" s="691"/>
      <c r="AN19" s="691"/>
      <c r="AO19" s="692"/>
      <c r="AP19" s="682" t="s">
        <v>216</v>
      </c>
      <c r="AQ19" s="683"/>
      <c r="AR19" s="683"/>
      <c r="AS19" s="683"/>
      <c r="AT19" s="683"/>
      <c r="AU19" s="683"/>
      <c r="AV19" s="683"/>
      <c r="AW19" s="683"/>
      <c r="AX19" s="683"/>
      <c r="AY19" s="683"/>
      <c r="AZ19" s="683"/>
      <c r="BA19" s="683"/>
      <c r="BB19" s="683"/>
      <c r="BC19" s="683"/>
      <c r="BD19" s="683"/>
      <c r="BE19" s="683"/>
      <c r="BF19" s="684"/>
      <c r="BG19" s="685">
        <v>1359669</v>
      </c>
      <c r="BH19" s="686"/>
      <c r="BI19" s="686"/>
      <c r="BJ19" s="686"/>
      <c r="BK19" s="686"/>
      <c r="BL19" s="686"/>
      <c r="BM19" s="686"/>
      <c r="BN19" s="687"/>
      <c r="BO19" s="688">
        <v>6.4</v>
      </c>
      <c r="BP19" s="688"/>
      <c r="BQ19" s="688"/>
      <c r="BR19" s="688"/>
      <c r="BS19" s="694" t="s">
        <v>183</v>
      </c>
      <c r="BT19" s="686"/>
      <c r="BU19" s="686"/>
      <c r="BV19" s="686"/>
      <c r="BW19" s="686"/>
      <c r="BX19" s="686"/>
      <c r="BY19" s="686"/>
      <c r="BZ19" s="686"/>
      <c r="CA19" s="686"/>
      <c r="CB19" s="695"/>
      <c r="CD19" s="700" t="s">
        <v>217</v>
      </c>
      <c r="CE19" s="701"/>
      <c r="CF19" s="701"/>
      <c r="CG19" s="701"/>
      <c r="CH19" s="701"/>
      <c r="CI19" s="701"/>
      <c r="CJ19" s="701"/>
      <c r="CK19" s="701"/>
      <c r="CL19" s="701"/>
      <c r="CM19" s="701"/>
      <c r="CN19" s="701"/>
      <c r="CO19" s="701"/>
      <c r="CP19" s="701"/>
      <c r="CQ19" s="702"/>
      <c r="CR19" s="685" t="s">
        <v>105</v>
      </c>
      <c r="CS19" s="686"/>
      <c r="CT19" s="686"/>
      <c r="CU19" s="686"/>
      <c r="CV19" s="686"/>
      <c r="CW19" s="686"/>
      <c r="CX19" s="686"/>
      <c r="CY19" s="687"/>
      <c r="CZ19" s="688" t="s">
        <v>183</v>
      </c>
      <c r="DA19" s="688"/>
      <c r="DB19" s="688"/>
      <c r="DC19" s="688"/>
      <c r="DD19" s="694" t="s">
        <v>105</v>
      </c>
      <c r="DE19" s="686"/>
      <c r="DF19" s="686"/>
      <c r="DG19" s="686"/>
      <c r="DH19" s="686"/>
      <c r="DI19" s="686"/>
      <c r="DJ19" s="686"/>
      <c r="DK19" s="686"/>
      <c r="DL19" s="686"/>
      <c r="DM19" s="686"/>
      <c r="DN19" s="686"/>
      <c r="DO19" s="686"/>
      <c r="DP19" s="687"/>
      <c r="DQ19" s="694" t="s">
        <v>98</v>
      </c>
      <c r="DR19" s="686"/>
      <c r="DS19" s="686"/>
      <c r="DT19" s="686"/>
      <c r="DU19" s="686"/>
      <c r="DV19" s="686"/>
      <c r="DW19" s="686"/>
      <c r="DX19" s="686"/>
      <c r="DY19" s="686"/>
      <c r="DZ19" s="686"/>
      <c r="EA19" s="686"/>
      <c r="EB19" s="686"/>
      <c r="EC19" s="695"/>
    </row>
    <row r="20" spans="2:133" ht="11.25" customHeight="1" x14ac:dyDescent="0.15">
      <c r="B20" s="682" t="s">
        <v>218</v>
      </c>
      <c r="C20" s="683"/>
      <c r="D20" s="683"/>
      <c r="E20" s="683"/>
      <c r="F20" s="683"/>
      <c r="G20" s="683"/>
      <c r="H20" s="683"/>
      <c r="I20" s="683"/>
      <c r="J20" s="683"/>
      <c r="K20" s="683"/>
      <c r="L20" s="683"/>
      <c r="M20" s="683"/>
      <c r="N20" s="683"/>
      <c r="O20" s="683"/>
      <c r="P20" s="683"/>
      <c r="Q20" s="684"/>
      <c r="R20" s="685">
        <v>21254</v>
      </c>
      <c r="S20" s="686"/>
      <c r="T20" s="686"/>
      <c r="U20" s="686"/>
      <c r="V20" s="686"/>
      <c r="W20" s="686"/>
      <c r="X20" s="686"/>
      <c r="Y20" s="687"/>
      <c r="Z20" s="688">
        <v>0</v>
      </c>
      <c r="AA20" s="688"/>
      <c r="AB20" s="688"/>
      <c r="AC20" s="688"/>
      <c r="AD20" s="689">
        <v>21254</v>
      </c>
      <c r="AE20" s="689"/>
      <c r="AF20" s="689"/>
      <c r="AG20" s="689"/>
      <c r="AH20" s="689"/>
      <c r="AI20" s="689"/>
      <c r="AJ20" s="689"/>
      <c r="AK20" s="689"/>
      <c r="AL20" s="690">
        <v>0.1</v>
      </c>
      <c r="AM20" s="691"/>
      <c r="AN20" s="691"/>
      <c r="AO20" s="692"/>
      <c r="AP20" s="682" t="s">
        <v>219</v>
      </c>
      <c r="AQ20" s="683"/>
      <c r="AR20" s="683"/>
      <c r="AS20" s="683"/>
      <c r="AT20" s="683"/>
      <c r="AU20" s="683"/>
      <c r="AV20" s="683"/>
      <c r="AW20" s="683"/>
      <c r="AX20" s="683"/>
      <c r="AY20" s="683"/>
      <c r="AZ20" s="683"/>
      <c r="BA20" s="683"/>
      <c r="BB20" s="683"/>
      <c r="BC20" s="683"/>
      <c r="BD20" s="683"/>
      <c r="BE20" s="683"/>
      <c r="BF20" s="684"/>
      <c r="BG20" s="685">
        <v>1359669</v>
      </c>
      <c r="BH20" s="686"/>
      <c r="BI20" s="686"/>
      <c r="BJ20" s="686"/>
      <c r="BK20" s="686"/>
      <c r="BL20" s="686"/>
      <c r="BM20" s="686"/>
      <c r="BN20" s="687"/>
      <c r="BO20" s="688">
        <v>6.4</v>
      </c>
      <c r="BP20" s="688"/>
      <c r="BQ20" s="688"/>
      <c r="BR20" s="688"/>
      <c r="BS20" s="694" t="s">
        <v>105</v>
      </c>
      <c r="BT20" s="686"/>
      <c r="BU20" s="686"/>
      <c r="BV20" s="686"/>
      <c r="BW20" s="686"/>
      <c r="BX20" s="686"/>
      <c r="BY20" s="686"/>
      <c r="BZ20" s="686"/>
      <c r="CA20" s="686"/>
      <c r="CB20" s="695"/>
      <c r="CD20" s="700" t="s">
        <v>220</v>
      </c>
      <c r="CE20" s="701"/>
      <c r="CF20" s="701"/>
      <c r="CG20" s="701"/>
      <c r="CH20" s="701"/>
      <c r="CI20" s="701"/>
      <c r="CJ20" s="701"/>
      <c r="CK20" s="701"/>
      <c r="CL20" s="701"/>
      <c r="CM20" s="701"/>
      <c r="CN20" s="701"/>
      <c r="CO20" s="701"/>
      <c r="CP20" s="701"/>
      <c r="CQ20" s="702"/>
      <c r="CR20" s="685">
        <v>59242326</v>
      </c>
      <c r="CS20" s="686"/>
      <c r="CT20" s="686"/>
      <c r="CU20" s="686"/>
      <c r="CV20" s="686"/>
      <c r="CW20" s="686"/>
      <c r="CX20" s="686"/>
      <c r="CY20" s="687"/>
      <c r="CZ20" s="688">
        <v>100</v>
      </c>
      <c r="DA20" s="688"/>
      <c r="DB20" s="688"/>
      <c r="DC20" s="688"/>
      <c r="DD20" s="694">
        <v>3530854</v>
      </c>
      <c r="DE20" s="686"/>
      <c r="DF20" s="686"/>
      <c r="DG20" s="686"/>
      <c r="DH20" s="686"/>
      <c r="DI20" s="686"/>
      <c r="DJ20" s="686"/>
      <c r="DK20" s="686"/>
      <c r="DL20" s="686"/>
      <c r="DM20" s="686"/>
      <c r="DN20" s="686"/>
      <c r="DO20" s="686"/>
      <c r="DP20" s="687"/>
      <c r="DQ20" s="694">
        <v>29614588</v>
      </c>
      <c r="DR20" s="686"/>
      <c r="DS20" s="686"/>
      <c r="DT20" s="686"/>
      <c r="DU20" s="686"/>
      <c r="DV20" s="686"/>
      <c r="DW20" s="686"/>
      <c r="DX20" s="686"/>
      <c r="DY20" s="686"/>
      <c r="DZ20" s="686"/>
      <c r="EA20" s="686"/>
      <c r="EB20" s="686"/>
      <c r="EC20" s="695"/>
    </row>
    <row r="21" spans="2:133" ht="11.25" customHeight="1" x14ac:dyDescent="0.15">
      <c r="B21" s="682" t="s">
        <v>221</v>
      </c>
      <c r="C21" s="683"/>
      <c r="D21" s="683"/>
      <c r="E21" s="683"/>
      <c r="F21" s="683"/>
      <c r="G21" s="683"/>
      <c r="H21" s="683"/>
      <c r="I21" s="683"/>
      <c r="J21" s="683"/>
      <c r="K21" s="683"/>
      <c r="L21" s="683"/>
      <c r="M21" s="683"/>
      <c r="N21" s="683"/>
      <c r="O21" s="683"/>
      <c r="P21" s="683"/>
      <c r="Q21" s="684"/>
      <c r="R21" s="685">
        <v>12294</v>
      </c>
      <c r="S21" s="686"/>
      <c r="T21" s="686"/>
      <c r="U21" s="686"/>
      <c r="V21" s="686"/>
      <c r="W21" s="686"/>
      <c r="X21" s="686"/>
      <c r="Y21" s="687"/>
      <c r="Z21" s="688">
        <v>0</v>
      </c>
      <c r="AA21" s="688"/>
      <c r="AB21" s="688"/>
      <c r="AC21" s="688"/>
      <c r="AD21" s="689">
        <v>12294</v>
      </c>
      <c r="AE21" s="689"/>
      <c r="AF21" s="689"/>
      <c r="AG21" s="689"/>
      <c r="AH21" s="689"/>
      <c r="AI21" s="689"/>
      <c r="AJ21" s="689"/>
      <c r="AK21" s="689"/>
      <c r="AL21" s="690">
        <v>0</v>
      </c>
      <c r="AM21" s="691"/>
      <c r="AN21" s="691"/>
      <c r="AO21" s="692"/>
      <c r="AP21" s="704" t="s">
        <v>222</v>
      </c>
      <c r="AQ21" s="705"/>
      <c r="AR21" s="705"/>
      <c r="AS21" s="705"/>
      <c r="AT21" s="705"/>
      <c r="AU21" s="705"/>
      <c r="AV21" s="705"/>
      <c r="AW21" s="705"/>
      <c r="AX21" s="705"/>
      <c r="AY21" s="705"/>
      <c r="AZ21" s="705"/>
      <c r="BA21" s="705"/>
      <c r="BB21" s="705"/>
      <c r="BC21" s="705"/>
      <c r="BD21" s="705"/>
      <c r="BE21" s="705"/>
      <c r="BF21" s="706"/>
      <c r="BG21" s="685" t="s">
        <v>98</v>
      </c>
      <c r="BH21" s="686"/>
      <c r="BI21" s="686"/>
      <c r="BJ21" s="686"/>
      <c r="BK21" s="686"/>
      <c r="BL21" s="686"/>
      <c r="BM21" s="686"/>
      <c r="BN21" s="687"/>
      <c r="BO21" s="688" t="s">
        <v>105</v>
      </c>
      <c r="BP21" s="688"/>
      <c r="BQ21" s="688"/>
      <c r="BR21" s="688"/>
      <c r="BS21" s="694" t="s">
        <v>98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223</v>
      </c>
      <c r="C22" s="683"/>
      <c r="D22" s="683"/>
      <c r="E22" s="683"/>
      <c r="F22" s="683"/>
      <c r="G22" s="683"/>
      <c r="H22" s="683"/>
      <c r="I22" s="683"/>
      <c r="J22" s="683"/>
      <c r="K22" s="683"/>
      <c r="L22" s="683"/>
      <c r="M22" s="683"/>
      <c r="N22" s="683"/>
      <c r="O22" s="683"/>
      <c r="P22" s="683"/>
      <c r="Q22" s="684"/>
      <c r="R22" s="685">
        <v>1656329</v>
      </c>
      <c r="S22" s="686"/>
      <c r="T22" s="686"/>
      <c r="U22" s="686"/>
      <c r="V22" s="686"/>
      <c r="W22" s="686"/>
      <c r="X22" s="686"/>
      <c r="Y22" s="687"/>
      <c r="Z22" s="688">
        <v>2.7</v>
      </c>
      <c r="AA22" s="688"/>
      <c r="AB22" s="688"/>
      <c r="AC22" s="688"/>
      <c r="AD22" s="689">
        <v>1491445</v>
      </c>
      <c r="AE22" s="689"/>
      <c r="AF22" s="689"/>
      <c r="AG22" s="689"/>
      <c r="AH22" s="689"/>
      <c r="AI22" s="689"/>
      <c r="AJ22" s="689"/>
      <c r="AK22" s="689"/>
      <c r="AL22" s="690">
        <v>5.9</v>
      </c>
      <c r="AM22" s="691"/>
      <c r="AN22" s="691"/>
      <c r="AO22" s="692"/>
      <c r="AP22" s="704" t="s">
        <v>224</v>
      </c>
      <c r="AQ22" s="705"/>
      <c r="AR22" s="705"/>
      <c r="AS22" s="705"/>
      <c r="AT22" s="705"/>
      <c r="AU22" s="705"/>
      <c r="AV22" s="705"/>
      <c r="AW22" s="705"/>
      <c r="AX22" s="705"/>
      <c r="AY22" s="705"/>
      <c r="AZ22" s="705"/>
      <c r="BA22" s="705"/>
      <c r="BB22" s="705"/>
      <c r="BC22" s="705"/>
      <c r="BD22" s="705"/>
      <c r="BE22" s="705"/>
      <c r="BF22" s="706"/>
      <c r="BG22" s="685" t="s">
        <v>98</v>
      </c>
      <c r="BH22" s="686"/>
      <c r="BI22" s="686"/>
      <c r="BJ22" s="686"/>
      <c r="BK22" s="686"/>
      <c r="BL22" s="686"/>
      <c r="BM22" s="686"/>
      <c r="BN22" s="687"/>
      <c r="BO22" s="688" t="s">
        <v>98</v>
      </c>
      <c r="BP22" s="688"/>
      <c r="BQ22" s="688"/>
      <c r="BR22" s="688"/>
      <c r="BS22" s="694" t="s">
        <v>105</v>
      </c>
      <c r="BT22" s="686"/>
      <c r="BU22" s="686"/>
      <c r="BV22" s="686"/>
      <c r="BW22" s="686"/>
      <c r="BX22" s="686"/>
      <c r="BY22" s="686"/>
      <c r="BZ22" s="686"/>
      <c r="CA22" s="686"/>
      <c r="CB22" s="695"/>
      <c r="CD22" s="667" t="s">
        <v>225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226</v>
      </c>
      <c r="C23" s="683"/>
      <c r="D23" s="683"/>
      <c r="E23" s="683"/>
      <c r="F23" s="683"/>
      <c r="G23" s="683"/>
      <c r="H23" s="683"/>
      <c r="I23" s="683"/>
      <c r="J23" s="683"/>
      <c r="K23" s="683"/>
      <c r="L23" s="683"/>
      <c r="M23" s="683"/>
      <c r="N23" s="683"/>
      <c r="O23" s="683"/>
      <c r="P23" s="683"/>
      <c r="Q23" s="684"/>
      <c r="R23" s="685">
        <v>1491445</v>
      </c>
      <c r="S23" s="686"/>
      <c r="T23" s="686"/>
      <c r="U23" s="686"/>
      <c r="V23" s="686"/>
      <c r="W23" s="686"/>
      <c r="X23" s="686"/>
      <c r="Y23" s="687"/>
      <c r="Z23" s="688">
        <v>2.5</v>
      </c>
      <c r="AA23" s="688"/>
      <c r="AB23" s="688"/>
      <c r="AC23" s="688"/>
      <c r="AD23" s="689">
        <v>1491445</v>
      </c>
      <c r="AE23" s="689"/>
      <c r="AF23" s="689"/>
      <c r="AG23" s="689"/>
      <c r="AH23" s="689"/>
      <c r="AI23" s="689"/>
      <c r="AJ23" s="689"/>
      <c r="AK23" s="689"/>
      <c r="AL23" s="690">
        <v>5.9</v>
      </c>
      <c r="AM23" s="691"/>
      <c r="AN23" s="691"/>
      <c r="AO23" s="692"/>
      <c r="AP23" s="704" t="s">
        <v>227</v>
      </c>
      <c r="AQ23" s="705"/>
      <c r="AR23" s="705"/>
      <c r="AS23" s="705"/>
      <c r="AT23" s="705"/>
      <c r="AU23" s="705"/>
      <c r="AV23" s="705"/>
      <c r="AW23" s="705"/>
      <c r="AX23" s="705"/>
      <c r="AY23" s="705"/>
      <c r="AZ23" s="705"/>
      <c r="BA23" s="705"/>
      <c r="BB23" s="705"/>
      <c r="BC23" s="705"/>
      <c r="BD23" s="705"/>
      <c r="BE23" s="705"/>
      <c r="BF23" s="706"/>
      <c r="BG23" s="685">
        <v>1359669</v>
      </c>
      <c r="BH23" s="686"/>
      <c r="BI23" s="686"/>
      <c r="BJ23" s="686"/>
      <c r="BK23" s="686"/>
      <c r="BL23" s="686"/>
      <c r="BM23" s="686"/>
      <c r="BN23" s="687"/>
      <c r="BO23" s="688">
        <v>6.4</v>
      </c>
      <c r="BP23" s="688"/>
      <c r="BQ23" s="688"/>
      <c r="BR23" s="688"/>
      <c r="BS23" s="694" t="s">
        <v>98</v>
      </c>
      <c r="BT23" s="686"/>
      <c r="BU23" s="686"/>
      <c r="BV23" s="686"/>
      <c r="BW23" s="686"/>
      <c r="BX23" s="686"/>
      <c r="BY23" s="686"/>
      <c r="BZ23" s="686"/>
      <c r="CA23" s="686"/>
      <c r="CB23" s="695"/>
      <c r="CD23" s="667" t="s">
        <v>166</v>
      </c>
      <c r="CE23" s="668"/>
      <c r="CF23" s="668"/>
      <c r="CG23" s="668"/>
      <c r="CH23" s="668"/>
      <c r="CI23" s="668"/>
      <c r="CJ23" s="668"/>
      <c r="CK23" s="668"/>
      <c r="CL23" s="668"/>
      <c r="CM23" s="668"/>
      <c r="CN23" s="668"/>
      <c r="CO23" s="668"/>
      <c r="CP23" s="668"/>
      <c r="CQ23" s="669"/>
      <c r="CR23" s="667" t="s">
        <v>228</v>
      </c>
      <c r="CS23" s="668"/>
      <c r="CT23" s="668"/>
      <c r="CU23" s="668"/>
      <c r="CV23" s="668"/>
      <c r="CW23" s="668"/>
      <c r="CX23" s="668"/>
      <c r="CY23" s="669"/>
      <c r="CZ23" s="667" t="s">
        <v>229</v>
      </c>
      <c r="DA23" s="668"/>
      <c r="DB23" s="668"/>
      <c r="DC23" s="669"/>
      <c r="DD23" s="667" t="s">
        <v>230</v>
      </c>
      <c r="DE23" s="668"/>
      <c r="DF23" s="668"/>
      <c r="DG23" s="668"/>
      <c r="DH23" s="668"/>
      <c r="DI23" s="668"/>
      <c r="DJ23" s="668"/>
      <c r="DK23" s="669"/>
      <c r="DL23" s="716" t="s">
        <v>231</v>
      </c>
      <c r="DM23" s="717"/>
      <c r="DN23" s="717"/>
      <c r="DO23" s="717"/>
      <c r="DP23" s="717"/>
      <c r="DQ23" s="717"/>
      <c r="DR23" s="717"/>
      <c r="DS23" s="717"/>
      <c r="DT23" s="717"/>
      <c r="DU23" s="717"/>
      <c r="DV23" s="718"/>
      <c r="DW23" s="667" t="s">
        <v>232</v>
      </c>
      <c r="DX23" s="668"/>
      <c r="DY23" s="668"/>
      <c r="DZ23" s="668"/>
      <c r="EA23" s="668"/>
      <c r="EB23" s="668"/>
      <c r="EC23" s="669"/>
    </row>
    <row r="24" spans="2:133" ht="11.25" customHeight="1" x14ac:dyDescent="0.15">
      <c r="B24" s="682" t="s">
        <v>233</v>
      </c>
      <c r="C24" s="683"/>
      <c r="D24" s="683"/>
      <c r="E24" s="683"/>
      <c r="F24" s="683"/>
      <c r="G24" s="683"/>
      <c r="H24" s="683"/>
      <c r="I24" s="683"/>
      <c r="J24" s="683"/>
      <c r="K24" s="683"/>
      <c r="L24" s="683"/>
      <c r="M24" s="683"/>
      <c r="N24" s="683"/>
      <c r="O24" s="683"/>
      <c r="P24" s="683"/>
      <c r="Q24" s="684"/>
      <c r="R24" s="685">
        <v>164756</v>
      </c>
      <c r="S24" s="686"/>
      <c r="T24" s="686"/>
      <c r="U24" s="686"/>
      <c r="V24" s="686"/>
      <c r="W24" s="686"/>
      <c r="X24" s="686"/>
      <c r="Y24" s="687"/>
      <c r="Z24" s="688">
        <v>0.3</v>
      </c>
      <c r="AA24" s="688"/>
      <c r="AB24" s="688"/>
      <c r="AC24" s="688"/>
      <c r="AD24" s="689" t="s">
        <v>98</v>
      </c>
      <c r="AE24" s="689"/>
      <c r="AF24" s="689"/>
      <c r="AG24" s="689"/>
      <c r="AH24" s="689"/>
      <c r="AI24" s="689"/>
      <c r="AJ24" s="689"/>
      <c r="AK24" s="689"/>
      <c r="AL24" s="690" t="s">
        <v>98</v>
      </c>
      <c r="AM24" s="691"/>
      <c r="AN24" s="691"/>
      <c r="AO24" s="692"/>
      <c r="AP24" s="704" t="s">
        <v>234</v>
      </c>
      <c r="AQ24" s="705"/>
      <c r="AR24" s="705"/>
      <c r="AS24" s="705"/>
      <c r="AT24" s="705"/>
      <c r="AU24" s="705"/>
      <c r="AV24" s="705"/>
      <c r="AW24" s="705"/>
      <c r="AX24" s="705"/>
      <c r="AY24" s="705"/>
      <c r="AZ24" s="705"/>
      <c r="BA24" s="705"/>
      <c r="BB24" s="705"/>
      <c r="BC24" s="705"/>
      <c r="BD24" s="705"/>
      <c r="BE24" s="705"/>
      <c r="BF24" s="706"/>
      <c r="BG24" s="685" t="s">
        <v>98</v>
      </c>
      <c r="BH24" s="686"/>
      <c r="BI24" s="686"/>
      <c r="BJ24" s="686"/>
      <c r="BK24" s="686"/>
      <c r="BL24" s="686"/>
      <c r="BM24" s="686"/>
      <c r="BN24" s="687"/>
      <c r="BO24" s="688" t="s">
        <v>98</v>
      </c>
      <c r="BP24" s="688"/>
      <c r="BQ24" s="688"/>
      <c r="BR24" s="688"/>
      <c r="BS24" s="694" t="s">
        <v>98</v>
      </c>
      <c r="BT24" s="686"/>
      <c r="BU24" s="686"/>
      <c r="BV24" s="686"/>
      <c r="BW24" s="686"/>
      <c r="BX24" s="686"/>
      <c r="BY24" s="686"/>
      <c r="BZ24" s="686"/>
      <c r="CA24" s="686"/>
      <c r="CB24" s="695"/>
      <c r="CD24" s="696" t="s">
        <v>235</v>
      </c>
      <c r="CE24" s="697"/>
      <c r="CF24" s="697"/>
      <c r="CG24" s="697"/>
      <c r="CH24" s="697"/>
      <c r="CI24" s="697"/>
      <c r="CJ24" s="697"/>
      <c r="CK24" s="697"/>
      <c r="CL24" s="697"/>
      <c r="CM24" s="697"/>
      <c r="CN24" s="697"/>
      <c r="CO24" s="697"/>
      <c r="CP24" s="697"/>
      <c r="CQ24" s="698"/>
      <c r="CR24" s="674">
        <v>23366358</v>
      </c>
      <c r="CS24" s="675"/>
      <c r="CT24" s="675"/>
      <c r="CU24" s="675"/>
      <c r="CV24" s="675"/>
      <c r="CW24" s="675"/>
      <c r="CX24" s="675"/>
      <c r="CY24" s="676"/>
      <c r="CZ24" s="679">
        <v>39.4</v>
      </c>
      <c r="DA24" s="680"/>
      <c r="DB24" s="680"/>
      <c r="DC24" s="699"/>
      <c r="DD24" s="719">
        <v>14570028</v>
      </c>
      <c r="DE24" s="675"/>
      <c r="DF24" s="675"/>
      <c r="DG24" s="675"/>
      <c r="DH24" s="675"/>
      <c r="DI24" s="675"/>
      <c r="DJ24" s="675"/>
      <c r="DK24" s="676"/>
      <c r="DL24" s="719">
        <v>14498952</v>
      </c>
      <c r="DM24" s="675"/>
      <c r="DN24" s="675"/>
      <c r="DO24" s="675"/>
      <c r="DP24" s="675"/>
      <c r="DQ24" s="675"/>
      <c r="DR24" s="675"/>
      <c r="DS24" s="675"/>
      <c r="DT24" s="675"/>
      <c r="DU24" s="675"/>
      <c r="DV24" s="676"/>
      <c r="DW24" s="679">
        <v>54.2</v>
      </c>
      <c r="DX24" s="680"/>
      <c r="DY24" s="680"/>
      <c r="DZ24" s="680"/>
      <c r="EA24" s="680"/>
      <c r="EB24" s="680"/>
      <c r="EC24" s="681"/>
    </row>
    <row r="25" spans="2:133" ht="11.25" customHeight="1" x14ac:dyDescent="0.15">
      <c r="B25" s="682" t="s">
        <v>236</v>
      </c>
      <c r="C25" s="683"/>
      <c r="D25" s="683"/>
      <c r="E25" s="683"/>
      <c r="F25" s="683"/>
      <c r="G25" s="683"/>
      <c r="H25" s="683"/>
      <c r="I25" s="683"/>
      <c r="J25" s="683"/>
      <c r="K25" s="683"/>
      <c r="L25" s="683"/>
      <c r="M25" s="683"/>
      <c r="N25" s="683"/>
      <c r="O25" s="683"/>
      <c r="P25" s="683"/>
      <c r="Q25" s="684"/>
      <c r="R25" s="685">
        <v>128</v>
      </c>
      <c r="S25" s="686"/>
      <c r="T25" s="686"/>
      <c r="U25" s="686"/>
      <c r="V25" s="686"/>
      <c r="W25" s="686"/>
      <c r="X25" s="686"/>
      <c r="Y25" s="687"/>
      <c r="Z25" s="688">
        <v>0</v>
      </c>
      <c r="AA25" s="688"/>
      <c r="AB25" s="688"/>
      <c r="AC25" s="688"/>
      <c r="AD25" s="689" t="s">
        <v>183</v>
      </c>
      <c r="AE25" s="689"/>
      <c r="AF25" s="689"/>
      <c r="AG25" s="689"/>
      <c r="AH25" s="689"/>
      <c r="AI25" s="689"/>
      <c r="AJ25" s="689"/>
      <c r="AK25" s="689"/>
      <c r="AL25" s="690" t="s">
        <v>98</v>
      </c>
      <c r="AM25" s="691"/>
      <c r="AN25" s="691"/>
      <c r="AO25" s="692"/>
      <c r="AP25" s="704" t="s">
        <v>237</v>
      </c>
      <c r="AQ25" s="705"/>
      <c r="AR25" s="705"/>
      <c r="AS25" s="705"/>
      <c r="AT25" s="705"/>
      <c r="AU25" s="705"/>
      <c r="AV25" s="705"/>
      <c r="AW25" s="705"/>
      <c r="AX25" s="705"/>
      <c r="AY25" s="705"/>
      <c r="AZ25" s="705"/>
      <c r="BA25" s="705"/>
      <c r="BB25" s="705"/>
      <c r="BC25" s="705"/>
      <c r="BD25" s="705"/>
      <c r="BE25" s="705"/>
      <c r="BF25" s="706"/>
      <c r="BG25" s="685" t="s">
        <v>98</v>
      </c>
      <c r="BH25" s="686"/>
      <c r="BI25" s="686"/>
      <c r="BJ25" s="686"/>
      <c r="BK25" s="686"/>
      <c r="BL25" s="686"/>
      <c r="BM25" s="686"/>
      <c r="BN25" s="687"/>
      <c r="BO25" s="688" t="s">
        <v>183</v>
      </c>
      <c r="BP25" s="688"/>
      <c r="BQ25" s="688"/>
      <c r="BR25" s="688"/>
      <c r="BS25" s="694" t="s">
        <v>105</v>
      </c>
      <c r="BT25" s="686"/>
      <c r="BU25" s="686"/>
      <c r="BV25" s="686"/>
      <c r="BW25" s="686"/>
      <c r="BX25" s="686"/>
      <c r="BY25" s="686"/>
      <c r="BZ25" s="686"/>
      <c r="CA25" s="686"/>
      <c r="CB25" s="695"/>
      <c r="CD25" s="700" t="s">
        <v>238</v>
      </c>
      <c r="CE25" s="701"/>
      <c r="CF25" s="701"/>
      <c r="CG25" s="701"/>
      <c r="CH25" s="701"/>
      <c r="CI25" s="701"/>
      <c r="CJ25" s="701"/>
      <c r="CK25" s="701"/>
      <c r="CL25" s="701"/>
      <c r="CM25" s="701"/>
      <c r="CN25" s="701"/>
      <c r="CO25" s="701"/>
      <c r="CP25" s="701"/>
      <c r="CQ25" s="702"/>
      <c r="CR25" s="685">
        <v>8203318</v>
      </c>
      <c r="CS25" s="722"/>
      <c r="CT25" s="722"/>
      <c r="CU25" s="722"/>
      <c r="CV25" s="722"/>
      <c r="CW25" s="722"/>
      <c r="CX25" s="722"/>
      <c r="CY25" s="723"/>
      <c r="CZ25" s="690">
        <v>13.8</v>
      </c>
      <c r="DA25" s="720"/>
      <c r="DB25" s="720"/>
      <c r="DC25" s="724"/>
      <c r="DD25" s="694">
        <v>7507898</v>
      </c>
      <c r="DE25" s="722"/>
      <c r="DF25" s="722"/>
      <c r="DG25" s="722"/>
      <c r="DH25" s="722"/>
      <c r="DI25" s="722"/>
      <c r="DJ25" s="722"/>
      <c r="DK25" s="723"/>
      <c r="DL25" s="694">
        <v>7473714</v>
      </c>
      <c r="DM25" s="722"/>
      <c r="DN25" s="722"/>
      <c r="DO25" s="722"/>
      <c r="DP25" s="722"/>
      <c r="DQ25" s="722"/>
      <c r="DR25" s="722"/>
      <c r="DS25" s="722"/>
      <c r="DT25" s="722"/>
      <c r="DU25" s="722"/>
      <c r="DV25" s="723"/>
      <c r="DW25" s="690">
        <v>27.9</v>
      </c>
      <c r="DX25" s="720"/>
      <c r="DY25" s="720"/>
      <c r="DZ25" s="720"/>
      <c r="EA25" s="720"/>
      <c r="EB25" s="720"/>
      <c r="EC25" s="721"/>
    </row>
    <row r="26" spans="2:133" ht="11.25" customHeight="1" x14ac:dyDescent="0.15">
      <c r="B26" s="682" t="s">
        <v>239</v>
      </c>
      <c r="C26" s="683"/>
      <c r="D26" s="683"/>
      <c r="E26" s="683"/>
      <c r="F26" s="683"/>
      <c r="G26" s="683"/>
      <c r="H26" s="683"/>
      <c r="I26" s="683"/>
      <c r="J26" s="683"/>
      <c r="K26" s="683"/>
      <c r="L26" s="683"/>
      <c r="M26" s="683"/>
      <c r="N26" s="683"/>
      <c r="O26" s="683"/>
      <c r="P26" s="683"/>
      <c r="Q26" s="684"/>
      <c r="R26" s="685">
        <v>26774343</v>
      </c>
      <c r="S26" s="686"/>
      <c r="T26" s="686"/>
      <c r="U26" s="686"/>
      <c r="V26" s="686"/>
      <c r="W26" s="686"/>
      <c r="X26" s="686"/>
      <c r="Y26" s="687"/>
      <c r="Z26" s="688">
        <v>44.2</v>
      </c>
      <c r="AA26" s="688"/>
      <c r="AB26" s="688"/>
      <c r="AC26" s="688"/>
      <c r="AD26" s="689">
        <v>25249790</v>
      </c>
      <c r="AE26" s="689"/>
      <c r="AF26" s="689"/>
      <c r="AG26" s="689"/>
      <c r="AH26" s="689"/>
      <c r="AI26" s="689"/>
      <c r="AJ26" s="689"/>
      <c r="AK26" s="689"/>
      <c r="AL26" s="690">
        <v>99.1</v>
      </c>
      <c r="AM26" s="691"/>
      <c r="AN26" s="691"/>
      <c r="AO26" s="692"/>
      <c r="AP26" s="704" t="s">
        <v>240</v>
      </c>
      <c r="AQ26" s="731"/>
      <c r="AR26" s="731"/>
      <c r="AS26" s="731"/>
      <c r="AT26" s="731"/>
      <c r="AU26" s="731"/>
      <c r="AV26" s="731"/>
      <c r="AW26" s="731"/>
      <c r="AX26" s="731"/>
      <c r="AY26" s="731"/>
      <c r="AZ26" s="731"/>
      <c r="BA26" s="731"/>
      <c r="BB26" s="731"/>
      <c r="BC26" s="731"/>
      <c r="BD26" s="731"/>
      <c r="BE26" s="731"/>
      <c r="BF26" s="706"/>
      <c r="BG26" s="685" t="s">
        <v>98</v>
      </c>
      <c r="BH26" s="686"/>
      <c r="BI26" s="686"/>
      <c r="BJ26" s="686"/>
      <c r="BK26" s="686"/>
      <c r="BL26" s="686"/>
      <c r="BM26" s="686"/>
      <c r="BN26" s="687"/>
      <c r="BO26" s="688" t="s">
        <v>98</v>
      </c>
      <c r="BP26" s="688"/>
      <c r="BQ26" s="688"/>
      <c r="BR26" s="688"/>
      <c r="BS26" s="694" t="s">
        <v>183</v>
      </c>
      <c r="BT26" s="686"/>
      <c r="BU26" s="686"/>
      <c r="BV26" s="686"/>
      <c r="BW26" s="686"/>
      <c r="BX26" s="686"/>
      <c r="BY26" s="686"/>
      <c r="BZ26" s="686"/>
      <c r="CA26" s="686"/>
      <c r="CB26" s="695"/>
      <c r="CD26" s="700" t="s">
        <v>241</v>
      </c>
      <c r="CE26" s="701"/>
      <c r="CF26" s="701"/>
      <c r="CG26" s="701"/>
      <c r="CH26" s="701"/>
      <c r="CI26" s="701"/>
      <c r="CJ26" s="701"/>
      <c r="CK26" s="701"/>
      <c r="CL26" s="701"/>
      <c r="CM26" s="701"/>
      <c r="CN26" s="701"/>
      <c r="CO26" s="701"/>
      <c r="CP26" s="701"/>
      <c r="CQ26" s="702"/>
      <c r="CR26" s="685">
        <v>5331016</v>
      </c>
      <c r="CS26" s="686"/>
      <c r="CT26" s="686"/>
      <c r="CU26" s="686"/>
      <c r="CV26" s="686"/>
      <c r="CW26" s="686"/>
      <c r="CX26" s="686"/>
      <c r="CY26" s="687"/>
      <c r="CZ26" s="690">
        <v>9</v>
      </c>
      <c r="DA26" s="720"/>
      <c r="DB26" s="720"/>
      <c r="DC26" s="724"/>
      <c r="DD26" s="694">
        <v>4873434</v>
      </c>
      <c r="DE26" s="686"/>
      <c r="DF26" s="686"/>
      <c r="DG26" s="686"/>
      <c r="DH26" s="686"/>
      <c r="DI26" s="686"/>
      <c r="DJ26" s="686"/>
      <c r="DK26" s="687"/>
      <c r="DL26" s="694" t="s">
        <v>98</v>
      </c>
      <c r="DM26" s="686"/>
      <c r="DN26" s="686"/>
      <c r="DO26" s="686"/>
      <c r="DP26" s="686"/>
      <c r="DQ26" s="686"/>
      <c r="DR26" s="686"/>
      <c r="DS26" s="686"/>
      <c r="DT26" s="686"/>
      <c r="DU26" s="686"/>
      <c r="DV26" s="687"/>
      <c r="DW26" s="690" t="s">
        <v>98</v>
      </c>
      <c r="DX26" s="720"/>
      <c r="DY26" s="720"/>
      <c r="DZ26" s="720"/>
      <c r="EA26" s="720"/>
      <c r="EB26" s="720"/>
      <c r="EC26" s="721"/>
    </row>
    <row r="27" spans="2:133" ht="11.25" customHeight="1" x14ac:dyDescent="0.15">
      <c r="B27" s="682" t="s">
        <v>242</v>
      </c>
      <c r="C27" s="683"/>
      <c r="D27" s="683"/>
      <c r="E27" s="683"/>
      <c r="F27" s="683"/>
      <c r="G27" s="683"/>
      <c r="H27" s="683"/>
      <c r="I27" s="683"/>
      <c r="J27" s="683"/>
      <c r="K27" s="683"/>
      <c r="L27" s="683"/>
      <c r="M27" s="683"/>
      <c r="N27" s="683"/>
      <c r="O27" s="683"/>
      <c r="P27" s="683"/>
      <c r="Q27" s="684"/>
      <c r="R27" s="685">
        <v>16963</v>
      </c>
      <c r="S27" s="686"/>
      <c r="T27" s="686"/>
      <c r="U27" s="686"/>
      <c r="V27" s="686"/>
      <c r="W27" s="686"/>
      <c r="X27" s="686"/>
      <c r="Y27" s="687"/>
      <c r="Z27" s="688">
        <v>0</v>
      </c>
      <c r="AA27" s="688"/>
      <c r="AB27" s="688"/>
      <c r="AC27" s="688"/>
      <c r="AD27" s="689">
        <v>16963</v>
      </c>
      <c r="AE27" s="689"/>
      <c r="AF27" s="689"/>
      <c r="AG27" s="689"/>
      <c r="AH27" s="689"/>
      <c r="AI27" s="689"/>
      <c r="AJ27" s="689"/>
      <c r="AK27" s="689"/>
      <c r="AL27" s="690">
        <v>0.1</v>
      </c>
      <c r="AM27" s="691"/>
      <c r="AN27" s="691"/>
      <c r="AO27" s="692"/>
      <c r="AP27" s="682" t="s">
        <v>243</v>
      </c>
      <c r="AQ27" s="683"/>
      <c r="AR27" s="683"/>
      <c r="AS27" s="683"/>
      <c r="AT27" s="683"/>
      <c r="AU27" s="683"/>
      <c r="AV27" s="683"/>
      <c r="AW27" s="683"/>
      <c r="AX27" s="683"/>
      <c r="AY27" s="683"/>
      <c r="AZ27" s="683"/>
      <c r="BA27" s="683"/>
      <c r="BB27" s="683"/>
      <c r="BC27" s="683"/>
      <c r="BD27" s="683"/>
      <c r="BE27" s="683"/>
      <c r="BF27" s="684"/>
      <c r="BG27" s="685">
        <v>21290440</v>
      </c>
      <c r="BH27" s="686"/>
      <c r="BI27" s="686"/>
      <c r="BJ27" s="686"/>
      <c r="BK27" s="686"/>
      <c r="BL27" s="686"/>
      <c r="BM27" s="686"/>
      <c r="BN27" s="687"/>
      <c r="BO27" s="688">
        <v>100</v>
      </c>
      <c r="BP27" s="688"/>
      <c r="BQ27" s="688"/>
      <c r="BR27" s="688"/>
      <c r="BS27" s="694">
        <v>70476</v>
      </c>
      <c r="BT27" s="686"/>
      <c r="BU27" s="686"/>
      <c r="BV27" s="686"/>
      <c r="BW27" s="686"/>
      <c r="BX27" s="686"/>
      <c r="BY27" s="686"/>
      <c r="BZ27" s="686"/>
      <c r="CA27" s="686"/>
      <c r="CB27" s="695"/>
      <c r="CD27" s="700" t="s">
        <v>244</v>
      </c>
      <c r="CE27" s="701"/>
      <c r="CF27" s="701"/>
      <c r="CG27" s="701"/>
      <c r="CH27" s="701"/>
      <c r="CI27" s="701"/>
      <c r="CJ27" s="701"/>
      <c r="CK27" s="701"/>
      <c r="CL27" s="701"/>
      <c r="CM27" s="701"/>
      <c r="CN27" s="701"/>
      <c r="CO27" s="701"/>
      <c r="CP27" s="701"/>
      <c r="CQ27" s="702"/>
      <c r="CR27" s="685">
        <v>11508686</v>
      </c>
      <c r="CS27" s="722"/>
      <c r="CT27" s="722"/>
      <c r="CU27" s="722"/>
      <c r="CV27" s="722"/>
      <c r="CW27" s="722"/>
      <c r="CX27" s="722"/>
      <c r="CY27" s="723"/>
      <c r="CZ27" s="690">
        <v>19.399999999999999</v>
      </c>
      <c r="DA27" s="720"/>
      <c r="DB27" s="720"/>
      <c r="DC27" s="724"/>
      <c r="DD27" s="694">
        <v>3415368</v>
      </c>
      <c r="DE27" s="722"/>
      <c r="DF27" s="722"/>
      <c r="DG27" s="722"/>
      <c r="DH27" s="722"/>
      <c r="DI27" s="722"/>
      <c r="DJ27" s="722"/>
      <c r="DK27" s="723"/>
      <c r="DL27" s="694">
        <v>3378476</v>
      </c>
      <c r="DM27" s="722"/>
      <c r="DN27" s="722"/>
      <c r="DO27" s="722"/>
      <c r="DP27" s="722"/>
      <c r="DQ27" s="722"/>
      <c r="DR27" s="722"/>
      <c r="DS27" s="722"/>
      <c r="DT27" s="722"/>
      <c r="DU27" s="722"/>
      <c r="DV27" s="723"/>
      <c r="DW27" s="690">
        <v>12.6</v>
      </c>
      <c r="DX27" s="720"/>
      <c r="DY27" s="720"/>
      <c r="DZ27" s="720"/>
      <c r="EA27" s="720"/>
      <c r="EB27" s="720"/>
      <c r="EC27" s="721"/>
    </row>
    <row r="28" spans="2:133" ht="11.25" customHeight="1" x14ac:dyDescent="0.15">
      <c r="B28" s="682" t="s">
        <v>245</v>
      </c>
      <c r="C28" s="683"/>
      <c r="D28" s="683"/>
      <c r="E28" s="683"/>
      <c r="F28" s="683"/>
      <c r="G28" s="683"/>
      <c r="H28" s="683"/>
      <c r="I28" s="683"/>
      <c r="J28" s="683"/>
      <c r="K28" s="683"/>
      <c r="L28" s="683"/>
      <c r="M28" s="683"/>
      <c r="N28" s="683"/>
      <c r="O28" s="683"/>
      <c r="P28" s="683"/>
      <c r="Q28" s="684"/>
      <c r="R28" s="685">
        <v>168854</v>
      </c>
      <c r="S28" s="686"/>
      <c r="T28" s="686"/>
      <c r="U28" s="686"/>
      <c r="V28" s="686"/>
      <c r="W28" s="686"/>
      <c r="X28" s="686"/>
      <c r="Y28" s="687"/>
      <c r="Z28" s="688">
        <v>0.3</v>
      </c>
      <c r="AA28" s="688"/>
      <c r="AB28" s="688"/>
      <c r="AC28" s="688"/>
      <c r="AD28" s="689" t="s">
        <v>98</v>
      </c>
      <c r="AE28" s="689"/>
      <c r="AF28" s="689"/>
      <c r="AG28" s="689"/>
      <c r="AH28" s="689"/>
      <c r="AI28" s="689"/>
      <c r="AJ28" s="689"/>
      <c r="AK28" s="689"/>
      <c r="AL28" s="690" t="s">
        <v>105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246</v>
      </c>
      <c r="CE28" s="701"/>
      <c r="CF28" s="701"/>
      <c r="CG28" s="701"/>
      <c r="CH28" s="701"/>
      <c r="CI28" s="701"/>
      <c r="CJ28" s="701"/>
      <c r="CK28" s="701"/>
      <c r="CL28" s="701"/>
      <c r="CM28" s="701"/>
      <c r="CN28" s="701"/>
      <c r="CO28" s="701"/>
      <c r="CP28" s="701"/>
      <c r="CQ28" s="702"/>
      <c r="CR28" s="685">
        <v>3654354</v>
      </c>
      <c r="CS28" s="686"/>
      <c r="CT28" s="686"/>
      <c r="CU28" s="686"/>
      <c r="CV28" s="686"/>
      <c r="CW28" s="686"/>
      <c r="CX28" s="686"/>
      <c r="CY28" s="687"/>
      <c r="CZ28" s="690">
        <v>6.2</v>
      </c>
      <c r="DA28" s="720"/>
      <c r="DB28" s="720"/>
      <c r="DC28" s="724"/>
      <c r="DD28" s="694">
        <v>3646762</v>
      </c>
      <c r="DE28" s="686"/>
      <c r="DF28" s="686"/>
      <c r="DG28" s="686"/>
      <c r="DH28" s="686"/>
      <c r="DI28" s="686"/>
      <c r="DJ28" s="686"/>
      <c r="DK28" s="687"/>
      <c r="DL28" s="694">
        <v>3646762</v>
      </c>
      <c r="DM28" s="686"/>
      <c r="DN28" s="686"/>
      <c r="DO28" s="686"/>
      <c r="DP28" s="686"/>
      <c r="DQ28" s="686"/>
      <c r="DR28" s="686"/>
      <c r="DS28" s="686"/>
      <c r="DT28" s="686"/>
      <c r="DU28" s="686"/>
      <c r="DV28" s="687"/>
      <c r="DW28" s="690">
        <v>13.6</v>
      </c>
      <c r="DX28" s="720"/>
      <c r="DY28" s="720"/>
      <c r="DZ28" s="720"/>
      <c r="EA28" s="720"/>
      <c r="EB28" s="720"/>
      <c r="EC28" s="721"/>
    </row>
    <row r="29" spans="2:133" ht="11.25" customHeight="1" x14ac:dyDescent="0.15">
      <c r="B29" s="682" t="s">
        <v>247</v>
      </c>
      <c r="C29" s="683"/>
      <c r="D29" s="683"/>
      <c r="E29" s="683"/>
      <c r="F29" s="683"/>
      <c r="G29" s="683"/>
      <c r="H29" s="683"/>
      <c r="I29" s="683"/>
      <c r="J29" s="683"/>
      <c r="K29" s="683"/>
      <c r="L29" s="683"/>
      <c r="M29" s="683"/>
      <c r="N29" s="683"/>
      <c r="O29" s="683"/>
      <c r="P29" s="683"/>
      <c r="Q29" s="684"/>
      <c r="R29" s="685">
        <v>350778</v>
      </c>
      <c r="S29" s="686"/>
      <c r="T29" s="686"/>
      <c r="U29" s="686"/>
      <c r="V29" s="686"/>
      <c r="W29" s="686"/>
      <c r="X29" s="686"/>
      <c r="Y29" s="687"/>
      <c r="Z29" s="688">
        <v>0.6</v>
      </c>
      <c r="AA29" s="688"/>
      <c r="AB29" s="688"/>
      <c r="AC29" s="688"/>
      <c r="AD29" s="689">
        <v>90984</v>
      </c>
      <c r="AE29" s="689"/>
      <c r="AF29" s="689"/>
      <c r="AG29" s="689"/>
      <c r="AH29" s="689"/>
      <c r="AI29" s="689"/>
      <c r="AJ29" s="689"/>
      <c r="AK29" s="689"/>
      <c r="AL29" s="690">
        <v>0.4</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248</v>
      </c>
      <c r="CE29" s="726"/>
      <c r="CF29" s="700" t="s">
        <v>57</v>
      </c>
      <c r="CG29" s="701"/>
      <c r="CH29" s="701"/>
      <c r="CI29" s="701"/>
      <c r="CJ29" s="701"/>
      <c r="CK29" s="701"/>
      <c r="CL29" s="701"/>
      <c r="CM29" s="701"/>
      <c r="CN29" s="701"/>
      <c r="CO29" s="701"/>
      <c r="CP29" s="701"/>
      <c r="CQ29" s="702"/>
      <c r="CR29" s="685">
        <v>3654351</v>
      </c>
      <c r="CS29" s="722"/>
      <c r="CT29" s="722"/>
      <c r="CU29" s="722"/>
      <c r="CV29" s="722"/>
      <c r="CW29" s="722"/>
      <c r="CX29" s="722"/>
      <c r="CY29" s="723"/>
      <c r="CZ29" s="690">
        <v>6.2</v>
      </c>
      <c r="DA29" s="720"/>
      <c r="DB29" s="720"/>
      <c r="DC29" s="724"/>
      <c r="DD29" s="694">
        <v>3646759</v>
      </c>
      <c r="DE29" s="722"/>
      <c r="DF29" s="722"/>
      <c r="DG29" s="722"/>
      <c r="DH29" s="722"/>
      <c r="DI29" s="722"/>
      <c r="DJ29" s="722"/>
      <c r="DK29" s="723"/>
      <c r="DL29" s="694">
        <v>3646759</v>
      </c>
      <c r="DM29" s="722"/>
      <c r="DN29" s="722"/>
      <c r="DO29" s="722"/>
      <c r="DP29" s="722"/>
      <c r="DQ29" s="722"/>
      <c r="DR29" s="722"/>
      <c r="DS29" s="722"/>
      <c r="DT29" s="722"/>
      <c r="DU29" s="722"/>
      <c r="DV29" s="723"/>
      <c r="DW29" s="690">
        <v>13.6</v>
      </c>
      <c r="DX29" s="720"/>
      <c r="DY29" s="720"/>
      <c r="DZ29" s="720"/>
      <c r="EA29" s="720"/>
      <c r="EB29" s="720"/>
      <c r="EC29" s="721"/>
    </row>
    <row r="30" spans="2:133" ht="11.25" customHeight="1" x14ac:dyDescent="0.15">
      <c r="B30" s="682" t="s">
        <v>249</v>
      </c>
      <c r="C30" s="683"/>
      <c r="D30" s="683"/>
      <c r="E30" s="683"/>
      <c r="F30" s="683"/>
      <c r="G30" s="683"/>
      <c r="H30" s="683"/>
      <c r="I30" s="683"/>
      <c r="J30" s="683"/>
      <c r="K30" s="683"/>
      <c r="L30" s="683"/>
      <c r="M30" s="683"/>
      <c r="N30" s="683"/>
      <c r="O30" s="683"/>
      <c r="P30" s="683"/>
      <c r="Q30" s="684"/>
      <c r="R30" s="685">
        <v>276325</v>
      </c>
      <c r="S30" s="686"/>
      <c r="T30" s="686"/>
      <c r="U30" s="686"/>
      <c r="V30" s="686"/>
      <c r="W30" s="686"/>
      <c r="X30" s="686"/>
      <c r="Y30" s="687"/>
      <c r="Z30" s="688">
        <v>0.5</v>
      </c>
      <c r="AA30" s="688"/>
      <c r="AB30" s="688"/>
      <c r="AC30" s="688"/>
      <c r="AD30" s="689" t="s">
        <v>105</v>
      </c>
      <c r="AE30" s="689"/>
      <c r="AF30" s="689"/>
      <c r="AG30" s="689"/>
      <c r="AH30" s="689"/>
      <c r="AI30" s="689"/>
      <c r="AJ30" s="689"/>
      <c r="AK30" s="689"/>
      <c r="AL30" s="690" t="s">
        <v>183</v>
      </c>
      <c r="AM30" s="691"/>
      <c r="AN30" s="691"/>
      <c r="AO30" s="692"/>
      <c r="AP30" s="664" t="s">
        <v>166</v>
      </c>
      <c r="AQ30" s="665"/>
      <c r="AR30" s="665"/>
      <c r="AS30" s="665"/>
      <c r="AT30" s="665"/>
      <c r="AU30" s="665"/>
      <c r="AV30" s="665"/>
      <c r="AW30" s="665"/>
      <c r="AX30" s="665"/>
      <c r="AY30" s="665"/>
      <c r="AZ30" s="665"/>
      <c r="BA30" s="665"/>
      <c r="BB30" s="665"/>
      <c r="BC30" s="665"/>
      <c r="BD30" s="665"/>
      <c r="BE30" s="665"/>
      <c r="BF30" s="666"/>
      <c r="BG30" s="664" t="s">
        <v>250</v>
      </c>
      <c r="BH30" s="732"/>
      <c r="BI30" s="732"/>
      <c r="BJ30" s="732"/>
      <c r="BK30" s="732"/>
      <c r="BL30" s="732"/>
      <c r="BM30" s="732"/>
      <c r="BN30" s="732"/>
      <c r="BO30" s="732"/>
      <c r="BP30" s="732"/>
      <c r="BQ30" s="733"/>
      <c r="BR30" s="664" t="s">
        <v>251</v>
      </c>
      <c r="BS30" s="732"/>
      <c r="BT30" s="732"/>
      <c r="BU30" s="732"/>
      <c r="BV30" s="732"/>
      <c r="BW30" s="732"/>
      <c r="BX30" s="732"/>
      <c r="BY30" s="732"/>
      <c r="BZ30" s="732"/>
      <c r="CA30" s="732"/>
      <c r="CB30" s="733"/>
      <c r="CD30" s="727"/>
      <c r="CE30" s="728"/>
      <c r="CF30" s="700" t="s">
        <v>252</v>
      </c>
      <c r="CG30" s="701"/>
      <c r="CH30" s="701"/>
      <c r="CI30" s="701"/>
      <c r="CJ30" s="701"/>
      <c r="CK30" s="701"/>
      <c r="CL30" s="701"/>
      <c r="CM30" s="701"/>
      <c r="CN30" s="701"/>
      <c r="CO30" s="701"/>
      <c r="CP30" s="701"/>
      <c r="CQ30" s="702"/>
      <c r="CR30" s="685">
        <v>3525685</v>
      </c>
      <c r="CS30" s="686"/>
      <c r="CT30" s="686"/>
      <c r="CU30" s="686"/>
      <c r="CV30" s="686"/>
      <c r="CW30" s="686"/>
      <c r="CX30" s="686"/>
      <c r="CY30" s="687"/>
      <c r="CZ30" s="690">
        <v>6</v>
      </c>
      <c r="DA30" s="720"/>
      <c r="DB30" s="720"/>
      <c r="DC30" s="724"/>
      <c r="DD30" s="694">
        <v>3518093</v>
      </c>
      <c r="DE30" s="686"/>
      <c r="DF30" s="686"/>
      <c r="DG30" s="686"/>
      <c r="DH30" s="686"/>
      <c r="DI30" s="686"/>
      <c r="DJ30" s="686"/>
      <c r="DK30" s="687"/>
      <c r="DL30" s="694">
        <v>3518093</v>
      </c>
      <c r="DM30" s="686"/>
      <c r="DN30" s="686"/>
      <c r="DO30" s="686"/>
      <c r="DP30" s="686"/>
      <c r="DQ30" s="686"/>
      <c r="DR30" s="686"/>
      <c r="DS30" s="686"/>
      <c r="DT30" s="686"/>
      <c r="DU30" s="686"/>
      <c r="DV30" s="687"/>
      <c r="DW30" s="690">
        <v>13.1</v>
      </c>
      <c r="DX30" s="720"/>
      <c r="DY30" s="720"/>
      <c r="DZ30" s="720"/>
      <c r="EA30" s="720"/>
      <c r="EB30" s="720"/>
      <c r="EC30" s="721"/>
    </row>
    <row r="31" spans="2:133" ht="11.25" customHeight="1" x14ac:dyDescent="0.15">
      <c r="B31" s="682" t="s">
        <v>253</v>
      </c>
      <c r="C31" s="683"/>
      <c r="D31" s="683"/>
      <c r="E31" s="683"/>
      <c r="F31" s="683"/>
      <c r="G31" s="683"/>
      <c r="H31" s="683"/>
      <c r="I31" s="683"/>
      <c r="J31" s="683"/>
      <c r="K31" s="683"/>
      <c r="L31" s="683"/>
      <c r="M31" s="683"/>
      <c r="N31" s="683"/>
      <c r="O31" s="683"/>
      <c r="P31" s="683"/>
      <c r="Q31" s="684"/>
      <c r="R31" s="685">
        <v>23783201</v>
      </c>
      <c r="S31" s="686"/>
      <c r="T31" s="686"/>
      <c r="U31" s="686"/>
      <c r="V31" s="686"/>
      <c r="W31" s="686"/>
      <c r="X31" s="686"/>
      <c r="Y31" s="687"/>
      <c r="Z31" s="688">
        <v>39.299999999999997</v>
      </c>
      <c r="AA31" s="688"/>
      <c r="AB31" s="688"/>
      <c r="AC31" s="688"/>
      <c r="AD31" s="689" t="s">
        <v>98</v>
      </c>
      <c r="AE31" s="689"/>
      <c r="AF31" s="689"/>
      <c r="AG31" s="689"/>
      <c r="AH31" s="689"/>
      <c r="AI31" s="689"/>
      <c r="AJ31" s="689"/>
      <c r="AK31" s="689"/>
      <c r="AL31" s="690" t="s">
        <v>183</v>
      </c>
      <c r="AM31" s="691"/>
      <c r="AN31" s="691"/>
      <c r="AO31" s="692"/>
      <c r="AP31" s="739" t="s">
        <v>254</v>
      </c>
      <c r="AQ31" s="740"/>
      <c r="AR31" s="740"/>
      <c r="AS31" s="740"/>
      <c r="AT31" s="745" t="s">
        <v>255</v>
      </c>
      <c r="AU31" s="222"/>
      <c r="AV31" s="222"/>
      <c r="AW31" s="222"/>
      <c r="AX31" s="671" t="s">
        <v>141</v>
      </c>
      <c r="AY31" s="672"/>
      <c r="AZ31" s="672"/>
      <c r="BA31" s="672"/>
      <c r="BB31" s="672"/>
      <c r="BC31" s="672"/>
      <c r="BD31" s="672"/>
      <c r="BE31" s="672"/>
      <c r="BF31" s="673"/>
      <c r="BG31" s="753">
        <v>99.2</v>
      </c>
      <c r="BH31" s="737"/>
      <c r="BI31" s="737"/>
      <c r="BJ31" s="737"/>
      <c r="BK31" s="737"/>
      <c r="BL31" s="737"/>
      <c r="BM31" s="680">
        <v>98</v>
      </c>
      <c r="BN31" s="737"/>
      <c r="BO31" s="737"/>
      <c r="BP31" s="737"/>
      <c r="BQ31" s="738"/>
      <c r="BR31" s="753">
        <v>99.3</v>
      </c>
      <c r="BS31" s="737"/>
      <c r="BT31" s="737"/>
      <c r="BU31" s="737"/>
      <c r="BV31" s="737"/>
      <c r="BW31" s="737"/>
      <c r="BX31" s="680">
        <v>97.9</v>
      </c>
      <c r="BY31" s="737"/>
      <c r="BZ31" s="737"/>
      <c r="CA31" s="737"/>
      <c r="CB31" s="738"/>
      <c r="CD31" s="727"/>
      <c r="CE31" s="728"/>
      <c r="CF31" s="700" t="s">
        <v>256</v>
      </c>
      <c r="CG31" s="701"/>
      <c r="CH31" s="701"/>
      <c r="CI31" s="701"/>
      <c r="CJ31" s="701"/>
      <c r="CK31" s="701"/>
      <c r="CL31" s="701"/>
      <c r="CM31" s="701"/>
      <c r="CN31" s="701"/>
      <c r="CO31" s="701"/>
      <c r="CP31" s="701"/>
      <c r="CQ31" s="702"/>
      <c r="CR31" s="685">
        <v>128666</v>
      </c>
      <c r="CS31" s="722"/>
      <c r="CT31" s="722"/>
      <c r="CU31" s="722"/>
      <c r="CV31" s="722"/>
      <c r="CW31" s="722"/>
      <c r="CX31" s="722"/>
      <c r="CY31" s="723"/>
      <c r="CZ31" s="690">
        <v>0.2</v>
      </c>
      <c r="DA31" s="720"/>
      <c r="DB31" s="720"/>
      <c r="DC31" s="724"/>
      <c r="DD31" s="694">
        <v>128666</v>
      </c>
      <c r="DE31" s="722"/>
      <c r="DF31" s="722"/>
      <c r="DG31" s="722"/>
      <c r="DH31" s="722"/>
      <c r="DI31" s="722"/>
      <c r="DJ31" s="722"/>
      <c r="DK31" s="723"/>
      <c r="DL31" s="694">
        <v>128666</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257</v>
      </c>
      <c r="C32" s="749"/>
      <c r="D32" s="749"/>
      <c r="E32" s="749"/>
      <c r="F32" s="749"/>
      <c r="G32" s="749"/>
      <c r="H32" s="749"/>
      <c r="I32" s="749"/>
      <c r="J32" s="749"/>
      <c r="K32" s="749"/>
      <c r="L32" s="749"/>
      <c r="M32" s="749"/>
      <c r="N32" s="749"/>
      <c r="O32" s="749"/>
      <c r="P32" s="749"/>
      <c r="Q32" s="750"/>
      <c r="R32" s="685">
        <v>77429</v>
      </c>
      <c r="S32" s="686"/>
      <c r="T32" s="686"/>
      <c r="U32" s="686"/>
      <c r="V32" s="686"/>
      <c r="W32" s="686"/>
      <c r="X32" s="686"/>
      <c r="Y32" s="687"/>
      <c r="Z32" s="688">
        <v>0.1</v>
      </c>
      <c r="AA32" s="688"/>
      <c r="AB32" s="688"/>
      <c r="AC32" s="688"/>
      <c r="AD32" s="689">
        <v>77429</v>
      </c>
      <c r="AE32" s="689"/>
      <c r="AF32" s="689"/>
      <c r="AG32" s="689"/>
      <c r="AH32" s="689"/>
      <c r="AI32" s="689"/>
      <c r="AJ32" s="689"/>
      <c r="AK32" s="689"/>
      <c r="AL32" s="690">
        <v>0.3</v>
      </c>
      <c r="AM32" s="691"/>
      <c r="AN32" s="691"/>
      <c r="AO32" s="692"/>
      <c r="AP32" s="741"/>
      <c r="AQ32" s="742"/>
      <c r="AR32" s="742"/>
      <c r="AS32" s="742"/>
      <c r="AT32" s="746"/>
      <c r="AU32" s="221" t="s">
        <v>258</v>
      </c>
      <c r="AV32" s="221"/>
      <c r="AW32" s="221"/>
      <c r="AX32" s="682" t="s">
        <v>259</v>
      </c>
      <c r="AY32" s="683"/>
      <c r="AZ32" s="683"/>
      <c r="BA32" s="683"/>
      <c r="BB32" s="683"/>
      <c r="BC32" s="683"/>
      <c r="BD32" s="683"/>
      <c r="BE32" s="683"/>
      <c r="BF32" s="684"/>
      <c r="BG32" s="754">
        <v>99</v>
      </c>
      <c r="BH32" s="722"/>
      <c r="BI32" s="722"/>
      <c r="BJ32" s="722"/>
      <c r="BK32" s="722"/>
      <c r="BL32" s="722"/>
      <c r="BM32" s="691">
        <v>97.5</v>
      </c>
      <c r="BN32" s="751"/>
      <c r="BO32" s="751"/>
      <c r="BP32" s="751"/>
      <c r="BQ32" s="752"/>
      <c r="BR32" s="754">
        <v>99</v>
      </c>
      <c r="BS32" s="722"/>
      <c r="BT32" s="722"/>
      <c r="BU32" s="722"/>
      <c r="BV32" s="722"/>
      <c r="BW32" s="722"/>
      <c r="BX32" s="691">
        <v>97.6</v>
      </c>
      <c r="BY32" s="751"/>
      <c r="BZ32" s="751"/>
      <c r="CA32" s="751"/>
      <c r="CB32" s="752"/>
      <c r="CD32" s="729"/>
      <c r="CE32" s="730"/>
      <c r="CF32" s="700" t="s">
        <v>260</v>
      </c>
      <c r="CG32" s="701"/>
      <c r="CH32" s="701"/>
      <c r="CI32" s="701"/>
      <c r="CJ32" s="701"/>
      <c r="CK32" s="701"/>
      <c r="CL32" s="701"/>
      <c r="CM32" s="701"/>
      <c r="CN32" s="701"/>
      <c r="CO32" s="701"/>
      <c r="CP32" s="701"/>
      <c r="CQ32" s="702"/>
      <c r="CR32" s="685">
        <v>3</v>
      </c>
      <c r="CS32" s="686"/>
      <c r="CT32" s="686"/>
      <c r="CU32" s="686"/>
      <c r="CV32" s="686"/>
      <c r="CW32" s="686"/>
      <c r="CX32" s="686"/>
      <c r="CY32" s="687"/>
      <c r="CZ32" s="690">
        <v>0</v>
      </c>
      <c r="DA32" s="720"/>
      <c r="DB32" s="720"/>
      <c r="DC32" s="724"/>
      <c r="DD32" s="694">
        <v>3</v>
      </c>
      <c r="DE32" s="686"/>
      <c r="DF32" s="686"/>
      <c r="DG32" s="686"/>
      <c r="DH32" s="686"/>
      <c r="DI32" s="686"/>
      <c r="DJ32" s="686"/>
      <c r="DK32" s="687"/>
      <c r="DL32" s="694">
        <v>3</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261</v>
      </c>
      <c r="C33" s="683"/>
      <c r="D33" s="683"/>
      <c r="E33" s="683"/>
      <c r="F33" s="683"/>
      <c r="G33" s="683"/>
      <c r="H33" s="683"/>
      <c r="I33" s="683"/>
      <c r="J33" s="683"/>
      <c r="K33" s="683"/>
      <c r="L33" s="683"/>
      <c r="M33" s="683"/>
      <c r="N33" s="683"/>
      <c r="O33" s="683"/>
      <c r="P33" s="683"/>
      <c r="Q33" s="684"/>
      <c r="R33" s="685">
        <v>3356513</v>
      </c>
      <c r="S33" s="686"/>
      <c r="T33" s="686"/>
      <c r="U33" s="686"/>
      <c r="V33" s="686"/>
      <c r="W33" s="686"/>
      <c r="X33" s="686"/>
      <c r="Y33" s="687"/>
      <c r="Z33" s="688">
        <v>5.5</v>
      </c>
      <c r="AA33" s="688"/>
      <c r="AB33" s="688"/>
      <c r="AC33" s="688"/>
      <c r="AD33" s="689" t="s">
        <v>98</v>
      </c>
      <c r="AE33" s="689"/>
      <c r="AF33" s="689"/>
      <c r="AG33" s="689"/>
      <c r="AH33" s="689"/>
      <c r="AI33" s="689"/>
      <c r="AJ33" s="689"/>
      <c r="AK33" s="689"/>
      <c r="AL33" s="690" t="s">
        <v>105</v>
      </c>
      <c r="AM33" s="691"/>
      <c r="AN33" s="691"/>
      <c r="AO33" s="692"/>
      <c r="AP33" s="743"/>
      <c r="AQ33" s="744"/>
      <c r="AR33" s="744"/>
      <c r="AS33" s="744"/>
      <c r="AT33" s="747"/>
      <c r="AU33" s="223"/>
      <c r="AV33" s="223"/>
      <c r="AW33" s="223"/>
      <c r="AX33" s="734" t="s">
        <v>262</v>
      </c>
      <c r="AY33" s="735"/>
      <c r="AZ33" s="735"/>
      <c r="BA33" s="735"/>
      <c r="BB33" s="735"/>
      <c r="BC33" s="735"/>
      <c r="BD33" s="735"/>
      <c r="BE33" s="735"/>
      <c r="BF33" s="736"/>
      <c r="BG33" s="755">
        <v>99.4</v>
      </c>
      <c r="BH33" s="756"/>
      <c r="BI33" s="756"/>
      <c r="BJ33" s="756"/>
      <c r="BK33" s="756"/>
      <c r="BL33" s="756"/>
      <c r="BM33" s="757">
        <v>98.3</v>
      </c>
      <c r="BN33" s="756"/>
      <c r="BO33" s="756"/>
      <c r="BP33" s="756"/>
      <c r="BQ33" s="758"/>
      <c r="BR33" s="755">
        <v>99.4</v>
      </c>
      <c r="BS33" s="756"/>
      <c r="BT33" s="756"/>
      <c r="BU33" s="756"/>
      <c r="BV33" s="756"/>
      <c r="BW33" s="756"/>
      <c r="BX33" s="757">
        <v>98</v>
      </c>
      <c r="BY33" s="756"/>
      <c r="BZ33" s="756"/>
      <c r="CA33" s="756"/>
      <c r="CB33" s="758"/>
      <c r="CD33" s="700" t="s">
        <v>263</v>
      </c>
      <c r="CE33" s="701"/>
      <c r="CF33" s="701"/>
      <c r="CG33" s="701"/>
      <c r="CH33" s="701"/>
      <c r="CI33" s="701"/>
      <c r="CJ33" s="701"/>
      <c r="CK33" s="701"/>
      <c r="CL33" s="701"/>
      <c r="CM33" s="701"/>
      <c r="CN33" s="701"/>
      <c r="CO33" s="701"/>
      <c r="CP33" s="701"/>
      <c r="CQ33" s="702"/>
      <c r="CR33" s="685">
        <v>32345114</v>
      </c>
      <c r="CS33" s="722"/>
      <c r="CT33" s="722"/>
      <c r="CU33" s="722"/>
      <c r="CV33" s="722"/>
      <c r="CW33" s="722"/>
      <c r="CX33" s="722"/>
      <c r="CY33" s="723"/>
      <c r="CZ33" s="690">
        <v>54.6</v>
      </c>
      <c r="DA33" s="720"/>
      <c r="DB33" s="720"/>
      <c r="DC33" s="724"/>
      <c r="DD33" s="694">
        <v>14321307</v>
      </c>
      <c r="DE33" s="722"/>
      <c r="DF33" s="722"/>
      <c r="DG33" s="722"/>
      <c r="DH33" s="722"/>
      <c r="DI33" s="722"/>
      <c r="DJ33" s="722"/>
      <c r="DK33" s="723"/>
      <c r="DL33" s="694">
        <v>11468261</v>
      </c>
      <c r="DM33" s="722"/>
      <c r="DN33" s="722"/>
      <c r="DO33" s="722"/>
      <c r="DP33" s="722"/>
      <c r="DQ33" s="722"/>
      <c r="DR33" s="722"/>
      <c r="DS33" s="722"/>
      <c r="DT33" s="722"/>
      <c r="DU33" s="722"/>
      <c r="DV33" s="723"/>
      <c r="DW33" s="690">
        <v>42.9</v>
      </c>
      <c r="DX33" s="720"/>
      <c r="DY33" s="720"/>
      <c r="DZ33" s="720"/>
      <c r="EA33" s="720"/>
      <c r="EB33" s="720"/>
      <c r="EC33" s="721"/>
    </row>
    <row r="34" spans="2:133" ht="11.25" customHeight="1" x14ac:dyDescent="0.15">
      <c r="B34" s="682" t="s">
        <v>264</v>
      </c>
      <c r="C34" s="683"/>
      <c r="D34" s="683"/>
      <c r="E34" s="683"/>
      <c r="F34" s="683"/>
      <c r="G34" s="683"/>
      <c r="H34" s="683"/>
      <c r="I34" s="683"/>
      <c r="J34" s="683"/>
      <c r="K34" s="683"/>
      <c r="L34" s="683"/>
      <c r="M34" s="683"/>
      <c r="N34" s="683"/>
      <c r="O34" s="683"/>
      <c r="P34" s="683"/>
      <c r="Q34" s="684"/>
      <c r="R34" s="685">
        <v>158904</v>
      </c>
      <c r="S34" s="686"/>
      <c r="T34" s="686"/>
      <c r="U34" s="686"/>
      <c r="V34" s="686"/>
      <c r="W34" s="686"/>
      <c r="X34" s="686"/>
      <c r="Y34" s="687"/>
      <c r="Z34" s="688">
        <v>0.3</v>
      </c>
      <c r="AA34" s="688"/>
      <c r="AB34" s="688"/>
      <c r="AC34" s="688"/>
      <c r="AD34" s="689">
        <v>29917</v>
      </c>
      <c r="AE34" s="689"/>
      <c r="AF34" s="689"/>
      <c r="AG34" s="689"/>
      <c r="AH34" s="689"/>
      <c r="AI34" s="689"/>
      <c r="AJ34" s="689"/>
      <c r="AK34" s="689"/>
      <c r="AL34" s="690">
        <v>0.1</v>
      </c>
      <c r="AM34" s="691"/>
      <c r="AN34" s="691"/>
      <c r="AO34" s="692"/>
      <c r="AP34" s="224"/>
      <c r="AQ34" s="225"/>
      <c r="AR34" s="221"/>
      <c r="AS34" s="222"/>
      <c r="AT34" s="222"/>
      <c r="AU34" s="222"/>
      <c r="AV34" s="222"/>
      <c r="AW34" s="222"/>
      <c r="AX34" s="222"/>
      <c r="AY34" s="222"/>
      <c r="AZ34" s="222"/>
      <c r="BA34" s="222"/>
      <c r="BB34" s="222"/>
      <c r="BC34" s="222"/>
      <c r="BD34" s="222"/>
      <c r="BE34" s="222"/>
      <c r="BF34" s="222"/>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D34" s="700" t="s">
        <v>265</v>
      </c>
      <c r="CE34" s="701"/>
      <c r="CF34" s="701"/>
      <c r="CG34" s="701"/>
      <c r="CH34" s="701"/>
      <c r="CI34" s="701"/>
      <c r="CJ34" s="701"/>
      <c r="CK34" s="701"/>
      <c r="CL34" s="701"/>
      <c r="CM34" s="701"/>
      <c r="CN34" s="701"/>
      <c r="CO34" s="701"/>
      <c r="CP34" s="701"/>
      <c r="CQ34" s="702"/>
      <c r="CR34" s="685">
        <v>7486056</v>
      </c>
      <c r="CS34" s="686"/>
      <c r="CT34" s="686"/>
      <c r="CU34" s="686"/>
      <c r="CV34" s="686"/>
      <c r="CW34" s="686"/>
      <c r="CX34" s="686"/>
      <c r="CY34" s="687"/>
      <c r="CZ34" s="690">
        <v>12.6</v>
      </c>
      <c r="DA34" s="720"/>
      <c r="DB34" s="720"/>
      <c r="DC34" s="724"/>
      <c r="DD34" s="694">
        <v>5432535</v>
      </c>
      <c r="DE34" s="686"/>
      <c r="DF34" s="686"/>
      <c r="DG34" s="686"/>
      <c r="DH34" s="686"/>
      <c r="DI34" s="686"/>
      <c r="DJ34" s="686"/>
      <c r="DK34" s="687"/>
      <c r="DL34" s="694">
        <v>4930041</v>
      </c>
      <c r="DM34" s="686"/>
      <c r="DN34" s="686"/>
      <c r="DO34" s="686"/>
      <c r="DP34" s="686"/>
      <c r="DQ34" s="686"/>
      <c r="DR34" s="686"/>
      <c r="DS34" s="686"/>
      <c r="DT34" s="686"/>
      <c r="DU34" s="686"/>
      <c r="DV34" s="687"/>
      <c r="DW34" s="690">
        <v>18.399999999999999</v>
      </c>
      <c r="DX34" s="720"/>
      <c r="DY34" s="720"/>
      <c r="DZ34" s="720"/>
      <c r="EA34" s="720"/>
      <c r="EB34" s="720"/>
      <c r="EC34" s="721"/>
    </row>
    <row r="35" spans="2:133" ht="11.25" customHeight="1" x14ac:dyDescent="0.15">
      <c r="B35" s="682" t="s">
        <v>266</v>
      </c>
      <c r="C35" s="683"/>
      <c r="D35" s="683"/>
      <c r="E35" s="683"/>
      <c r="F35" s="683"/>
      <c r="G35" s="683"/>
      <c r="H35" s="683"/>
      <c r="I35" s="683"/>
      <c r="J35" s="683"/>
      <c r="K35" s="683"/>
      <c r="L35" s="683"/>
      <c r="M35" s="683"/>
      <c r="N35" s="683"/>
      <c r="O35" s="683"/>
      <c r="P35" s="683"/>
      <c r="Q35" s="684"/>
      <c r="R35" s="685">
        <v>33801</v>
      </c>
      <c r="S35" s="686"/>
      <c r="T35" s="686"/>
      <c r="U35" s="686"/>
      <c r="V35" s="686"/>
      <c r="W35" s="686"/>
      <c r="X35" s="686"/>
      <c r="Y35" s="687"/>
      <c r="Z35" s="688">
        <v>0.1</v>
      </c>
      <c r="AA35" s="688"/>
      <c r="AB35" s="688"/>
      <c r="AC35" s="688"/>
      <c r="AD35" s="689" t="s">
        <v>98</v>
      </c>
      <c r="AE35" s="689"/>
      <c r="AF35" s="689"/>
      <c r="AG35" s="689"/>
      <c r="AH35" s="689"/>
      <c r="AI35" s="689"/>
      <c r="AJ35" s="689"/>
      <c r="AK35" s="689"/>
      <c r="AL35" s="690" t="s">
        <v>183</v>
      </c>
      <c r="AM35" s="691"/>
      <c r="AN35" s="691"/>
      <c r="AO35" s="692"/>
      <c r="AP35" s="226"/>
      <c r="AQ35" s="664" t="s">
        <v>267</v>
      </c>
      <c r="AR35" s="665"/>
      <c r="AS35" s="665"/>
      <c r="AT35" s="665"/>
      <c r="AU35" s="665"/>
      <c r="AV35" s="665"/>
      <c r="AW35" s="665"/>
      <c r="AX35" s="665"/>
      <c r="AY35" s="665"/>
      <c r="AZ35" s="665"/>
      <c r="BA35" s="665"/>
      <c r="BB35" s="665"/>
      <c r="BC35" s="665"/>
      <c r="BD35" s="665"/>
      <c r="BE35" s="665"/>
      <c r="BF35" s="666"/>
      <c r="BG35" s="664" t="s">
        <v>268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269</v>
      </c>
      <c r="CE35" s="701"/>
      <c r="CF35" s="701"/>
      <c r="CG35" s="701"/>
      <c r="CH35" s="701"/>
      <c r="CI35" s="701"/>
      <c r="CJ35" s="701"/>
      <c r="CK35" s="701"/>
      <c r="CL35" s="701"/>
      <c r="CM35" s="701"/>
      <c r="CN35" s="701"/>
      <c r="CO35" s="701"/>
      <c r="CP35" s="701"/>
      <c r="CQ35" s="702"/>
      <c r="CR35" s="685">
        <v>363209</v>
      </c>
      <c r="CS35" s="722"/>
      <c r="CT35" s="722"/>
      <c r="CU35" s="722"/>
      <c r="CV35" s="722"/>
      <c r="CW35" s="722"/>
      <c r="CX35" s="722"/>
      <c r="CY35" s="723"/>
      <c r="CZ35" s="690">
        <v>0.6</v>
      </c>
      <c r="DA35" s="720"/>
      <c r="DB35" s="720"/>
      <c r="DC35" s="724"/>
      <c r="DD35" s="694">
        <v>358096</v>
      </c>
      <c r="DE35" s="722"/>
      <c r="DF35" s="722"/>
      <c r="DG35" s="722"/>
      <c r="DH35" s="722"/>
      <c r="DI35" s="722"/>
      <c r="DJ35" s="722"/>
      <c r="DK35" s="723"/>
      <c r="DL35" s="694">
        <v>358096</v>
      </c>
      <c r="DM35" s="722"/>
      <c r="DN35" s="722"/>
      <c r="DO35" s="722"/>
      <c r="DP35" s="722"/>
      <c r="DQ35" s="722"/>
      <c r="DR35" s="722"/>
      <c r="DS35" s="722"/>
      <c r="DT35" s="722"/>
      <c r="DU35" s="722"/>
      <c r="DV35" s="723"/>
      <c r="DW35" s="690">
        <v>1.3</v>
      </c>
      <c r="DX35" s="720"/>
      <c r="DY35" s="720"/>
      <c r="DZ35" s="720"/>
      <c r="EA35" s="720"/>
      <c r="EB35" s="720"/>
      <c r="EC35" s="721"/>
    </row>
    <row r="36" spans="2:133" ht="11.25" customHeight="1" x14ac:dyDescent="0.15">
      <c r="B36" s="682" t="s">
        <v>270</v>
      </c>
      <c r="C36" s="683"/>
      <c r="D36" s="683"/>
      <c r="E36" s="683"/>
      <c r="F36" s="683"/>
      <c r="G36" s="683"/>
      <c r="H36" s="683"/>
      <c r="I36" s="683"/>
      <c r="J36" s="683"/>
      <c r="K36" s="683"/>
      <c r="L36" s="683"/>
      <c r="M36" s="683"/>
      <c r="N36" s="683"/>
      <c r="O36" s="683"/>
      <c r="P36" s="683"/>
      <c r="Q36" s="684"/>
      <c r="R36" s="685">
        <v>142108</v>
      </c>
      <c r="S36" s="686"/>
      <c r="T36" s="686"/>
      <c r="U36" s="686"/>
      <c r="V36" s="686"/>
      <c r="W36" s="686"/>
      <c r="X36" s="686"/>
      <c r="Y36" s="687"/>
      <c r="Z36" s="688">
        <v>0.2</v>
      </c>
      <c r="AA36" s="688"/>
      <c r="AB36" s="688"/>
      <c r="AC36" s="688"/>
      <c r="AD36" s="689" t="s">
        <v>98</v>
      </c>
      <c r="AE36" s="689"/>
      <c r="AF36" s="689"/>
      <c r="AG36" s="689"/>
      <c r="AH36" s="689"/>
      <c r="AI36" s="689"/>
      <c r="AJ36" s="689"/>
      <c r="AK36" s="689"/>
      <c r="AL36" s="690" t="s">
        <v>105</v>
      </c>
      <c r="AM36" s="691"/>
      <c r="AN36" s="691"/>
      <c r="AO36" s="692"/>
      <c r="AP36" s="226"/>
      <c r="AQ36" s="759" t="s">
        <v>271</v>
      </c>
      <c r="AR36" s="760"/>
      <c r="AS36" s="760"/>
      <c r="AT36" s="760"/>
      <c r="AU36" s="760"/>
      <c r="AV36" s="760"/>
      <c r="AW36" s="760"/>
      <c r="AX36" s="760"/>
      <c r="AY36" s="761"/>
      <c r="AZ36" s="674">
        <v>5175819</v>
      </c>
      <c r="BA36" s="675"/>
      <c r="BB36" s="675"/>
      <c r="BC36" s="675"/>
      <c r="BD36" s="675"/>
      <c r="BE36" s="675"/>
      <c r="BF36" s="762"/>
      <c r="BG36" s="696" t="s">
        <v>272</v>
      </c>
      <c r="BH36" s="697"/>
      <c r="BI36" s="697"/>
      <c r="BJ36" s="697"/>
      <c r="BK36" s="697"/>
      <c r="BL36" s="697"/>
      <c r="BM36" s="697"/>
      <c r="BN36" s="697"/>
      <c r="BO36" s="697"/>
      <c r="BP36" s="697"/>
      <c r="BQ36" s="697"/>
      <c r="BR36" s="697"/>
      <c r="BS36" s="697"/>
      <c r="BT36" s="697"/>
      <c r="BU36" s="698"/>
      <c r="BV36" s="674">
        <v>200561</v>
      </c>
      <c r="BW36" s="675"/>
      <c r="BX36" s="675"/>
      <c r="BY36" s="675"/>
      <c r="BZ36" s="675"/>
      <c r="CA36" s="675"/>
      <c r="CB36" s="762"/>
      <c r="CD36" s="700" t="s">
        <v>273</v>
      </c>
      <c r="CE36" s="701"/>
      <c r="CF36" s="701"/>
      <c r="CG36" s="701"/>
      <c r="CH36" s="701"/>
      <c r="CI36" s="701"/>
      <c r="CJ36" s="701"/>
      <c r="CK36" s="701"/>
      <c r="CL36" s="701"/>
      <c r="CM36" s="701"/>
      <c r="CN36" s="701"/>
      <c r="CO36" s="701"/>
      <c r="CP36" s="701"/>
      <c r="CQ36" s="702"/>
      <c r="CR36" s="685">
        <v>19320097</v>
      </c>
      <c r="CS36" s="686"/>
      <c r="CT36" s="686"/>
      <c r="CU36" s="686"/>
      <c r="CV36" s="686"/>
      <c r="CW36" s="686"/>
      <c r="CX36" s="686"/>
      <c r="CY36" s="687"/>
      <c r="CZ36" s="690">
        <v>32.6</v>
      </c>
      <c r="DA36" s="720"/>
      <c r="DB36" s="720"/>
      <c r="DC36" s="724"/>
      <c r="DD36" s="694">
        <v>4107817</v>
      </c>
      <c r="DE36" s="686"/>
      <c r="DF36" s="686"/>
      <c r="DG36" s="686"/>
      <c r="DH36" s="686"/>
      <c r="DI36" s="686"/>
      <c r="DJ36" s="686"/>
      <c r="DK36" s="687"/>
      <c r="DL36" s="694">
        <v>2975936</v>
      </c>
      <c r="DM36" s="686"/>
      <c r="DN36" s="686"/>
      <c r="DO36" s="686"/>
      <c r="DP36" s="686"/>
      <c r="DQ36" s="686"/>
      <c r="DR36" s="686"/>
      <c r="DS36" s="686"/>
      <c r="DT36" s="686"/>
      <c r="DU36" s="686"/>
      <c r="DV36" s="687"/>
      <c r="DW36" s="690">
        <v>11.1</v>
      </c>
      <c r="DX36" s="720"/>
      <c r="DY36" s="720"/>
      <c r="DZ36" s="720"/>
      <c r="EA36" s="720"/>
      <c r="EB36" s="720"/>
      <c r="EC36" s="721"/>
    </row>
    <row r="37" spans="2:133" ht="11.25" customHeight="1" x14ac:dyDescent="0.15">
      <c r="B37" s="682" t="s">
        <v>274</v>
      </c>
      <c r="C37" s="683"/>
      <c r="D37" s="683"/>
      <c r="E37" s="683"/>
      <c r="F37" s="683"/>
      <c r="G37" s="683"/>
      <c r="H37" s="683"/>
      <c r="I37" s="683"/>
      <c r="J37" s="683"/>
      <c r="K37" s="683"/>
      <c r="L37" s="683"/>
      <c r="M37" s="683"/>
      <c r="N37" s="683"/>
      <c r="O37" s="683"/>
      <c r="P37" s="683"/>
      <c r="Q37" s="684"/>
      <c r="R37" s="685">
        <v>1197051</v>
      </c>
      <c r="S37" s="686"/>
      <c r="T37" s="686"/>
      <c r="U37" s="686"/>
      <c r="V37" s="686"/>
      <c r="W37" s="686"/>
      <c r="X37" s="686"/>
      <c r="Y37" s="687"/>
      <c r="Z37" s="688">
        <v>2</v>
      </c>
      <c r="AA37" s="688"/>
      <c r="AB37" s="688"/>
      <c r="AC37" s="688"/>
      <c r="AD37" s="689" t="s">
        <v>98</v>
      </c>
      <c r="AE37" s="689"/>
      <c r="AF37" s="689"/>
      <c r="AG37" s="689"/>
      <c r="AH37" s="689"/>
      <c r="AI37" s="689"/>
      <c r="AJ37" s="689"/>
      <c r="AK37" s="689"/>
      <c r="AL37" s="690" t="s">
        <v>98</v>
      </c>
      <c r="AM37" s="691"/>
      <c r="AN37" s="691"/>
      <c r="AO37" s="692"/>
      <c r="AQ37" s="763" t="s">
        <v>275</v>
      </c>
      <c r="AR37" s="764"/>
      <c r="AS37" s="764"/>
      <c r="AT37" s="764"/>
      <c r="AU37" s="764"/>
      <c r="AV37" s="764"/>
      <c r="AW37" s="764"/>
      <c r="AX37" s="764"/>
      <c r="AY37" s="765"/>
      <c r="AZ37" s="685">
        <v>621368</v>
      </c>
      <c r="BA37" s="686"/>
      <c r="BB37" s="686"/>
      <c r="BC37" s="686"/>
      <c r="BD37" s="722"/>
      <c r="BE37" s="722"/>
      <c r="BF37" s="752"/>
      <c r="BG37" s="700" t="s">
        <v>276</v>
      </c>
      <c r="BH37" s="701"/>
      <c r="BI37" s="701"/>
      <c r="BJ37" s="701"/>
      <c r="BK37" s="701"/>
      <c r="BL37" s="701"/>
      <c r="BM37" s="701"/>
      <c r="BN37" s="701"/>
      <c r="BO37" s="701"/>
      <c r="BP37" s="701"/>
      <c r="BQ37" s="701"/>
      <c r="BR37" s="701"/>
      <c r="BS37" s="701"/>
      <c r="BT37" s="701"/>
      <c r="BU37" s="702"/>
      <c r="BV37" s="685">
        <v>150794</v>
      </c>
      <c r="BW37" s="686"/>
      <c r="BX37" s="686"/>
      <c r="BY37" s="686"/>
      <c r="BZ37" s="686"/>
      <c r="CA37" s="686"/>
      <c r="CB37" s="695"/>
      <c r="CD37" s="700" t="s">
        <v>277</v>
      </c>
      <c r="CE37" s="701"/>
      <c r="CF37" s="701"/>
      <c r="CG37" s="701"/>
      <c r="CH37" s="701"/>
      <c r="CI37" s="701"/>
      <c r="CJ37" s="701"/>
      <c r="CK37" s="701"/>
      <c r="CL37" s="701"/>
      <c r="CM37" s="701"/>
      <c r="CN37" s="701"/>
      <c r="CO37" s="701"/>
      <c r="CP37" s="701"/>
      <c r="CQ37" s="702"/>
      <c r="CR37" s="685">
        <v>2098444</v>
      </c>
      <c r="CS37" s="722"/>
      <c r="CT37" s="722"/>
      <c r="CU37" s="722"/>
      <c r="CV37" s="722"/>
      <c r="CW37" s="722"/>
      <c r="CX37" s="722"/>
      <c r="CY37" s="723"/>
      <c r="CZ37" s="690">
        <v>3.5</v>
      </c>
      <c r="DA37" s="720"/>
      <c r="DB37" s="720"/>
      <c r="DC37" s="724"/>
      <c r="DD37" s="694">
        <v>2047793</v>
      </c>
      <c r="DE37" s="722"/>
      <c r="DF37" s="722"/>
      <c r="DG37" s="722"/>
      <c r="DH37" s="722"/>
      <c r="DI37" s="722"/>
      <c r="DJ37" s="722"/>
      <c r="DK37" s="723"/>
      <c r="DL37" s="694">
        <v>2026302</v>
      </c>
      <c r="DM37" s="722"/>
      <c r="DN37" s="722"/>
      <c r="DO37" s="722"/>
      <c r="DP37" s="722"/>
      <c r="DQ37" s="722"/>
      <c r="DR37" s="722"/>
      <c r="DS37" s="722"/>
      <c r="DT37" s="722"/>
      <c r="DU37" s="722"/>
      <c r="DV37" s="723"/>
      <c r="DW37" s="690">
        <v>7.6</v>
      </c>
      <c r="DX37" s="720"/>
      <c r="DY37" s="720"/>
      <c r="DZ37" s="720"/>
      <c r="EA37" s="720"/>
      <c r="EB37" s="720"/>
      <c r="EC37" s="721"/>
    </row>
    <row r="38" spans="2:133" ht="11.25" customHeight="1" x14ac:dyDescent="0.15">
      <c r="B38" s="682" t="s">
        <v>278</v>
      </c>
      <c r="C38" s="683"/>
      <c r="D38" s="683"/>
      <c r="E38" s="683"/>
      <c r="F38" s="683"/>
      <c r="G38" s="683"/>
      <c r="H38" s="683"/>
      <c r="I38" s="683"/>
      <c r="J38" s="683"/>
      <c r="K38" s="683"/>
      <c r="L38" s="683"/>
      <c r="M38" s="683"/>
      <c r="N38" s="683"/>
      <c r="O38" s="683"/>
      <c r="P38" s="683"/>
      <c r="Q38" s="684"/>
      <c r="R38" s="685">
        <v>856687</v>
      </c>
      <c r="S38" s="686"/>
      <c r="T38" s="686"/>
      <c r="U38" s="686"/>
      <c r="V38" s="686"/>
      <c r="W38" s="686"/>
      <c r="X38" s="686"/>
      <c r="Y38" s="687"/>
      <c r="Z38" s="688">
        <v>1.4</v>
      </c>
      <c r="AA38" s="688"/>
      <c r="AB38" s="688"/>
      <c r="AC38" s="688"/>
      <c r="AD38" s="689">
        <v>6919</v>
      </c>
      <c r="AE38" s="689"/>
      <c r="AF38" s="689"/>
      <c r="AG38" s="689"/>
      <c r="AH38" s="689"/>
      <c r="AI38" s="689"/>
      <c r="AJ38" s="689"/>
      <c r="AK38" s="689"/>
      <c r="AL38" s="690">
        <v>0</v>
      </c>
      <c r="AM38" s="691"/>
      <c r="AN38" s="691"/>
      <c r="AO38" s="692"/>
      <c r="AQ38" s="763" t="s">
        <v>279</v>
      </c>
      <c r="AR38" s="764"/>
      <c r="AS38" s="764"/>
      <c r="AT38" s="764"/>
      <c r="AU38" s="764"/>
      <c r="AV38" s="764"/>
      <c r="AW38" s="764"/>
      <c r="AX38" s="764"/>
      <c r="AY38" s="765"/>
      <c r="AZ38" s="685">
        <v>495900</v>
      </c>
      <c r="BA38" s="686"/>
      <c r="BB38" s="686"/>
      <c r="BC38" s="686"/>
      <c r="BD38" s="722"/>
      <c r="BE38" s="722"/>
      <c r="BF38" s="752"/>
      <c r="BG38" s="700" t="s">
        <v>280</v>
      </c>
      <c r="BH38" s="701"/>
      <c r="BI38" s="701"/>
      <c r="BJ38" s="701"/>
      <c r="BK38" s="701"/>
      <c r="BL38" s="701"/>
      <c r="BM38" s="701"/>
      <c r="BN38" s="701"/>
      <c r="BO38" s="701"/>
      <c r="BP38" s="701"/>
      <c r="BQ38" s="701"/>
      <c r="BR38" s="701"/>
      <c r="BS38" s="701"/>
      <c r="BT38" s="701"/>
      <c r="BU38" s="702"/>
      <c r="BV38" s="685">
        <v>21636</v>
      </c>
      <c r="BW38" s="686"/>
      <c r="BX38" s="686"/>
      <c r="BY38" s="686"/>
      <c r="BZ38" s="686"/>
      <c r="CA38" s="686"/>
      <c r="CB38" s="695"/>
      <c r="CD38" s="700" t="s">
        <v>281</v>
      </c>
      <c r="CE38" s="701"/>
      <c r="CF38" s="701"/>
      <c r="CG38" s="701"/>
      <c r="CH38" s="701"/>
      <c r="CI38" s="701"/>
      <c r="CJ38" s="701"/>
      <c r="CK38" s="701"/>
      <c r="CL38" s="701"/>
      <c r="CM38" s="701"/>
      <c r="CN38" s="701"/>
      <c r="CO38" s="701"/>
      <c r="CP38" s="701"/>
      <c r="CQ38" s="702"/>
      <c r="CR38" s="685">
        <v>4679919</v>
      </c>
      <c r="CS38" s="686"/>
      <c r="CT38" s="686"/>
      <c r="CU38" s="686"/>
      <c r="CV38" s="686"/>
      <c r="CW38" s="686"/>
      <c r="CX38" s="686"/>
      <c r="CY38" s="687"/>
      <c r="CZ38" s="690">
        <v>7.9</v>
      </c>
      <c r="DA38" s="720"/>
      <c r="DB38" s="720"/>
      <c r="DC38" s="724"/>
      <c r="DD38" s="694">
        <v>3967400</v>
      </c>
      <c r="DE38" s="686"/>
      <c r="DF38" s="686"/>
      <c r="DG38" s="686"/>
      <c r="DH38" s="686"/>
      <c r="DI38" s="686"/>
      <c r="DJ38" s="686"/>
      <c r="DK38" s="687"/>
      <c r="DL38" s="694">
        <v>3204188</v>
      </c>
      <c r="DM38" s="686"/>
      <c r="DN38" s="686"/>
      <c r="DO38" s="686"/>
      <c r="DP38" s="686"/>
      <c r="DQ38" s="686"/>
      <c r="DR38" s="686"/>
      <c r="DS38" s="686"/>
      <c r="DT38" s="686"/>
      <c r="DU38" s="686"/>
      <c r="DV38" s="687"/>
      <c r="DW38" s="690">
        <v>12</v>
      </c>
      <c r="DX38" s="720"/>
      <c r="DY38" s="720"/>
      <c r="DZ38" s="720"/>
      <c r="EA38" s="720"/>
      <c r="EB38" s="720"/>
      <c r="EC38" s="721"/>
    </row>
    <row r="39" spans="2:133" ht="11.25" customHeight="1" x14ac:dyDescent="0.15">
      <c r="B39" s="682" t="s">
        <v>282</v>
      </c>
      <c r="C39" s="683"/>
      <c r="D39" s="683"/>
      <c r="E39" s="683"/>
      <c r="F39" s="683"/>
      <c r="G39" s="683"/>
      <c r="H39" s="683"/>
      <c r="I39" s="683"/>
      <c r="J39" s="683"/>
      <c r="K39" s="683"/>
      <c r="L39" s="683"/>
      <c r="M39" s="683"/>
      <c r="N39" s="683"/>
      <c r="O39" s="683"/>
      <c r="P39" s="683"/>
      <c r="Q39" s="684"/>
      <c r="R39" s="685">
        <v>3331192</v>
      </c>
      <c r="S39" s="686"/>
      <c r="T39" s="686"/>
      <c r="U39" s="686"/>
      <c r="V39" s="686"/>
      <c r="W39" s="686"/>
      <c r="X39" s="686"/>
      <c r="Y39" s="687"/>
      <c r="Z39" s="688">
        <v>5.5</v>
      </c>
      <c r="AA39" s="688"/>
      <c r="AB39" s="688"/>
      <c r="AC39" s="688"/>
      <c r="AD39" s="689" t="s">
        <v>98</v>
      </c>
      <c r="AE39" s="689"/>
      <c r="AF39" s="689"/>
      <c r="AG39" s="689"/>
      <c r="AH39" s="689"/>
      <c r="AI39" s="689"/>
      <c r="AJ39" s="689"/>
      <c r="AK39" s="689"/>
      <c r="AL39" s="690" t="s">
        <v>98</v>
      </c>
      <c r="AM39" s="691"/>
      <c r="AN39" s="691"/>
      <c r="AO39" s="692"/>
      <c r="AQ39" s="763" t="s">
        <v>283</v>
      </c>
      <c r="AR39" s="764"/>
      <c r="AS39" s="764"/>
      <c r="AT39" s="764"/>
      <c r="AU39" s="764"/>
      <c r="AV39" s="764"/>
      <c r="AW39" s="764"/>
      <c r="AX39" s="764"/>
      <c r="AY39" s="765"/>
      <c r="AZ39" s="685" t="s">
        <v>105</v>
      </c>
      <c r="BA39" s="686"/>
      <c r="BB39" s="686"/>
      <c r="BC39" s="686"/>
      <c r="BD39" s="722"/>
      <c r="BE39" s="722"/>
      <c r="BF39" s="752"/>
      <c r="BG39" s="700" t="s">
        <v>284</v>
      </c>
      <c r="BH39" s="701"/>
      <c r="BI39" s="701"/>
      <c r="BJ39" s="701"/>
      <c r="BK39" s="701"/>
      <c r="BL39" s="701"/>
      <c r="BM39" s="701"/>
      <c r="BN39" s="701"/>
      <c r="BO39" s="701"/>
      <c r="BP39" s="701"/>
      <c r="BQ39" s="701"/>
      <c r="BR39" s="701"/>
      <c r="BS39" s="701"/>
      <c r="BT39" s="701"/>
      <c r="BU39" s="702"/>
      <c r="BV39" s="685">
        <v>33656</v>
      </c>
      <c r="BW39" s="686"/>
      <c r="BX39" s="686"/>
      <c r="BY39" s="686"/>
      <c r="BZ39" s="686"/>
      <c r="CA39" s="686"/>
      <c r="CB39" s="695"/>
      <c r="CD39" s="700" t="s">
        <v>285</v>
      </c>
      <c r="CE39" s="701"/>
      <c r="CF39" s="701"/>
      <c r="CG39" s="701"/>
      <c r="CH39" s="701"/>
      <c r="CI39" s="701"/>
      <c r="CJ39" s="701"/>
      <c r="CK39" s="701"/>
      <c r="CL39" s="701"/>
      <c r="CM39" s="701"/>
      <c r="CN39" s="701"/>
      <c r="CO39" s="701"/>
      <c r="CP39" s="701"/>
      <c r="CQ39" s="702"/>
      <c r="CR39" s="685">
        <v>489893</v>
      </c>
      <c r="CS39" s="722"/>
      <c r="CT39" s="722"/>
      <c r="CU39" s="722"/>
      <c r="CV39" s="722"/>
      <c r="CW39" s="722"/>
      <c r="CX39" s="722"/>
      <c r="CY39" s="723"/>
      <c r="CZ39" s="690">
        <v>0.8</v>
      </c>
      <c r="DA39" s="720"/>
      <c r="DB39" s="720"/>
      <c r="DC39" s="724"/>
      <c r="DD39" s="694">
        <v>455459</v>
      </c>
      <c r="DE39" s="722"/>
      <c r="DF39" s="722"/>
      <c r="DG39" s="722"/>
      <c r="DH39" s="722"/>
      <c r="DI39" s="722"/>
      <c r="DJ39" s="722"/>
      <c r="DK39" s="723"/>
      <c r="DL39" s="694" t="s">
        <v>98</v>
      </c>
      <c r="DM39" s="722"/>
      <c r="DN39" s="722"/>
      <c r="DO39" s="722"/>
      <c r="DP39" s="722"/>
      <c r="DQ39" s="722"/>
      <c r="DR39" s="722"/>
      <c r="DS39" s="722"/>
      <c r="DT39" s="722"/>
      <c r="DU39" s="722"/>
      <c r="DV39" s="723"/>
      <c r="DW39" s="690" t="s">
        <v>183</v>
      </c>
      <c r="DX39" s="720"/>
      <c r="DY39" s="720"/>
      <c r="DZ39" s="720"/>
      <c r="EA39" s="720"/>
      <c r="EB39" s="720"/>
      <c r="EC39" s="721"/>
    </row>
    <row r="40" spans="2:133" ht="11.25" customHeight="1" x14ac:dyDescent="0.15">
      <c r="B40" s="682" t="s">
        <v>286</v>
      </c>
      <c r="C40" s="683"/>
      <c r="D40" s="683"/>
      <c r="E40" s="683"/>
      <c r="F40" s="683"/>
      <c r="G40" s="683"/>
      <c r="H40" s="683"/>
      <c r="I40" s="683"/>
      <c r="J40" s="683"/>
      <c r="K40" s="683"/>
      <c r="L40" s="683"/>
      <c r="M40" s="683"/>
      <c r="N40" s="683"/>
      <c r="O40" s="683"/>
      <c r="P40" s="683"/>
      <c r="Q40" s="684"/>
      <c r="R40" s="685" t="s">
        <v>105</v>
      </c>
      <c r="S40" s="686"/>
      <c r="T40" s="686"/>
      <c r="U40" s="686"/>
      <c r="V40" s="686"/>
      <c r="W40" s="686"/>
      <c r="X40" s="686"/>
      <c r="Y40" s="687"/>
      <c r="Z40" s="688" t="s">
        <v>98</v>
      </c>
      <c r="AA40" s="688"/>
      <c r="AB40" s="688"/>
      <c r="AC40" s="688"/>
      <c r="AD40" s="689" t="s">
        <v>183</v>
      </c>
      <c r="AE40" s="689"/>
      <c r="AF40" s="689"/>
      <c r="AG40" s="689"/>
      <c r="AH40" s="689"/>
      <c r="AI40" s="689"/>
      <c r="AJ40" s="689"/>
      <c r="AK40" s="689"/>
      <c r="AL40" s="690" t="s">
        <v>98</v>
      </c>
      <c r="AM40" s="691"/>
      <c r="AN40" s="691"/>
      <c r="AO40" s="692"/>
      <c r="AQ40" s="763" t="s">
        <v>287</v>
      </c>
      <c r="AR40" s="764"/>
      <c r="AS40" s="764"/>
      <c r="AT40" s="764"/>
      <c r="AU40" s="764"/>
      <c r="AV40" s="764"/>
      <c r="AW40" s="764"/>
      <c r="AX40" s="764"/>
      <c r="AY40" s="765"/>
      <c r="AZ40" s="685" t="s">
        <v>98</v>
      </c>
      <c r="BA40" s="686"/>
      <c r="BB40" s="686"/>
      <c r="BC40" s="686"/>
      <c r="BD40" s="722"/>
      <c r="BE40" s="722"/>
      <c r="BF40" s="752"/>
      <c r="BG40" s="772" t="s">
        <v>288</v>
      </c>
      <c r="BH40" s="773"/>
      <c r="BI40" s="773"/>
      <c r="BJ40" s="773"/>
      <c r="BK40" s="773"/>
      <c r="BL40" s="227"/>
      <c r="BM40" s="701" t="s">
        <v>289</v>
      </c>
      <c r="BN40" s="701"/>
      <c r="BO40" s="701"/>
      <c r="BP40" s="701"/>
      <c r="BQ40" s="701"/>
      <c r="BR40" s="701"/>
      <c r="BS40" s="701"/>
      <c r="BT40" s="701"/>
      <c r="BU40" s="702"/>
      <c r="BV40" s="685">
        <v>93</v>
      </c>
      <c r="BW40" s="686"/>
      <c r="BX40" s="686"/>
      <c r="BY40" s="686"/>
      <c r="BZ40" s="686"/>
      <c r="CA40" s="686"/>
      <c r="CB40" s="695"/>
      <c r="CD40" s="700" t="s">
        <v>290</v>
      </c>
      <c r="CE40" s="701"/>
      <c r="CF40" s="701"/>
      <c r="CG40" s="701"/>
      <c r="CH40" s="701"/>
      <c r="CI40" s="701"/>
      <c r="CJ40" s="701"/>
      <c r="CK40" s="701"/>
      <c r="CL40" s="701"/>
      <c r="CM40" s="701"/>
      <c r="CN40" s="701"/>
      <c r="CO40" s="701"/>
      <c r="CP40" s="701"/>
      <c r="CQ40" s="702"/>
      <c r="CR40" s="685">
        <v>5940</v>
      </c>
      <c r="CS40" s="686"/>
      <c r="CT40" s="686"/>
      <c r="CU40" s="686"/>
      <c r="CV40" s="686"/>
      <c r="CW40" s="686"/>
      <c r="CX40" s="686"/>
      <c r="CY40" s="687"/>
      <c r="CZ40" s="690">
        <v>0</v>
      </c>
      <c r="DA40" s="720"/>
      <c r="DB40" s="720"/>
      <c r="DC40" s="724"/>
      <c r="DD40" s="694" t="s">
        <v>98</v>
      </c>
      <c r="DE40" s="686"/>
      <c r="DF40" s="686"/>
      <c r="DG40" s="686"/>
      <c r="DH40" s="686"/>
      <c r="DI40" s="686"/>
      <c r="DJ40" s="686"/>
      <c r="DK40" s="687"/>
      <c r="DL40" s="694" t="s">
        <v>105</v>
      </c>
      <c r="DM40" s="686"/>
      <c r="DN40" s="686"/>
      <c r="DO40" s="686"/>
      <c r="DP40" s="686"/>
      <c r="DQ40" s="686"/>
      <c r="DR40" s="686"/>
      <c r="DS40" s="686"/>
      <c r="DT40" s="686"/>
      <c r="DU40" s="686"/>
      <c r="DV40" s="687"/>
      <c r="DW40" s="690" t="s">
        <v>98</v>
      </c>
      <c r="DX40" s="720"/>
      <c r="DY40" s="720"/>
      <c r="DZ40" s="720"/>
      <c r="EA40" s="720"/>
      <c r="EB40" s="720"/>
      <c r="EC40" s="721"/>
    </row>
    <row r="41" spans="2:133" ht="11.25" customHeight="1" x14ac:dyDescent="0.15">
      <c r="B41" s="682" t="s">
        <v>291</v>
      </c>
      <c r="C41" s="683"/>
      <c r="D41" s="683"/>
      <c r="E41" s="683"/>
      <c r="F41" s="683"/>
      <c r="G41" s="683"/>
      <c r="H41" s="683"/>
      <c r="I41" s="683"/>
      <c r="J41" s="683"/>
      <c r="K41" s="683"/>
      <c r="L41" s="683"/>
      <c r="M41" s="683"/>
      <c r="N41" s="683"/>
      <c r="O41" s="683"/>
      <c r="P41" s="683"/>
      <c r="Q41" s="684"/>
      <c r="R41" s="685" t="s">
        <v>98</v>
      </c>
      <c r="S41" s="686"/>
      <c r="T41" s="686"/>
      <c r="U41" s="686"/>
      <c r="V41" s="686"/>
      <c r="W41" s="686"/>
      <c r="X41" s="686"/>
      <c r="Y41" s="687"/>
      <c r="Z41" s="688" t="s">
        <v>105</v>
      </c>
      <c r="AA41" s="688"/>
      <c r="AB41" s="688"/>
      <c r="AC41" s="688"/>
      <c r="AD41" s="689" t="s">
        <v>105</v>
      </c>
      <c r="AE41" s="689"/>
      <c r="AF41" s="689"/>
      <c r="AG41" s="689"/>
      <c r="AH41" s="689"/>
      <c r="AI41" s="689"/>
      <c r="AJ41" s="689"/>
      <c r="AK41" s="689"/>
      <c r="AL41" s="690" t="s">
        <v>98</v>
      </c>
      <c r="AM41" s="691"/>
      <c r="AN41" s="691"/>
      <c r="AO41" s="692"/>
      <c r="AQ41" s="763" t="s">
        <v>292</v>
      </c>
      <c r="AR41" s="764"/>
      <c r="AS41" s="764"/>
      <c r="AT41" s="764"/>
      <c r="AU41" s="764"/>
      <c r="AV41" s="764"/>
      <c r="AW41" s="764"/>
      <c r="AX41" s="764"/>
      <c r="AY41" s="765"/>
      <c r="AZ41" s="685">
        <v>777829</v>
      </c>
      <c r="BA41" s="686"/>
      <c r="BB41" s="686"/>
      <c r="BC41" s="686"/>
      <c r="BD41" s="722"/>
      <c r="BE41" s="722"/>
      <c r="BF41" s="752"/>
      <c r="BG41" s="772"/>
      <c r="BH41" s="773"/>
      <c r="BI41" s="773"/>
      <c r="BJ41" s="773"/>
      <c r="BK41" s="773"/>
      <c r="BL41" s="227"/>
      <c r="BM41" s="701" t="s">
        <v>293</v>
      </c>
      <c r="BN41" s="701"/>
      <c r="BO41" s="701"/>
      <c r="BP41" s="701"/>
      <c r="BQ41" s="701"/>
      <c r="BR41" s="701"/>
      <c r="BS41" s="701"/>
      <c r="BT41" s="701"/>
      <c r="BU41" s="702"/>
      <c r="BV41" s="685">
        <v>1</v>
      </c>
      <c r="BW41" s="686"/>
      <c r="BX41" s="686"/>
      <c r="BY41" s="686"/>
      <c r="BZ41" s="686"/>
      <c r="CA41" s="686"/>
      <c r="CB41" s="695"/>
      <c r="CD41" s="700" t="s">
        <v>294</v>
      </c>
      <c r="CE41" s="701"/>
      <c r="CF41" s="701"/>
      <c r="CG41" s="701"/>
      <c r="CH41" s="701"/>
      <c r="CI41" s="701"/>
      <c r="CJ41" s="701"/>
      <c r="CK41" s="701"/>
      <c r="CL41" s="701"/>
      <c r="CM41" s="701"/>
      <c r="CN41" s="701"/>
      <c r="CO41" s="701"/>
      <c r="CP41" s="701"/>
      <c r="CQ41" s="702"/>
      <c r="CR41" s="685" t="s">
        <v>98</v>
      </c>
      <c r="CS41" s="722"/>
      <c r="CT41" s="722"/>
      <c r="CU41" s="722"/>
      <c r="CV41" s="722"/>
      <c r="CW41" s="722"/>
      <c r="CX41" s="722"/>
      <c r="CY41" s="723"/>
      <c r="CZ41" s="690" t="s">
        <v>98</v>
      </c>
      <c r="DA41" s="720"/>
      <c r="DB41" s="720"/>
      <c r="DC41" s="724"/>
      <c r="DD41" s="694" t="s">
        <v>98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295</v>
      </c>
      <c r="C42" s="683"/>
      <c r="D42" s="683"/>
      <c r="E42" s="683"/>
      <c r="F42" s="683"/>
      <c r="G42" s="683"/>
      <c r="H42" s="683"/>
      <c r="I42" s="683"/>
      <c r="J42" s="683"/>
      <c r="K42" s="683"/>
      <c r="L42" s="683"/>
      <c r="M42" s="683"/>
      <c r="N42" s="683"/>
      <c r="O42" s="683"/>
      <c r="P42" s="683"/>
      <c r="Q42" s="684"/>
      <c r="R42" s="685">
        <v>1285190</v>
      </c>
      <c r="S42" s="686"/>
      <c r="T42" s="686"/>
      <c r="U42" s="686"/>
      <c r="V42" s="686"/>
      <c r="W42" s="686"/>
      <c r="X42" s="686"/>
      <c r="Y42" s="687"/>
      <c r="Z42" s="688">
        <v>2.1</v>
      </c>
      <c r="AA42" s="688"/>
      <c r="AB42" s="688"/>
      <c r="AC42" s="688"/>
      <c r="AD42" s="689" t="s">
        <v>98</v>
      </c>
      <c r="AE42" s="689"/>
      <c r="AF42" s="689"/>
      <c r="AG42" s="689"/>
      <c r="AH42" s="689"/>
      <c r="AI42" s="689"/>
      <c r="AJ42" s="689"/>
      <c r="AK42" s="689"/>
      <c r="AL42" s="690" t="s">
        <v>183</v>
      </c>
      <c r="AM42" s="691"/>
      <c r="AN42" s="691"/>
      <c r="AO42" s="692"/>
      <c r="AQ42" s="784" t="s">
        <v>296</v>
      </c>
      <c r="AR42" s="785"/>
      <c r="AS42" s="785"/>
      <c r="AT42" s="785"/>
      <c r="AU42" s="785"/>
      <c r="AV42" s="785"/>
      <c r="AW42" s="785"/>
      <c r="AX42" s="785"/>
      <c r="AY42" s="786"/>
      <c r="AZ42" s="776">
        <v>3280722</v>
      </c>
      <c r="BA42" s="777"/>
      <c r="BB42" s="777"/>
      <c r="BC42" s="777"/>
      <c r="BD42" s="756"/>
      <c r="BE42" s="756"/>
      <c r="BF42" s="758"/>
      <c r="BG42" s="774"/>
      <c r="BH42" s="775"/>
      <c r="BI42" s="775"/>
      <c r="BJ42" s="775"/>
      <c r="BK42" s="775"/>
      <c r="BL42" s="228"/>
      <c r="BM42" s="711" t="s">
        <v>297</v>
      </c>
      <c r="BN42" s="711"/>
      <c r="BO42" s="711"/>
      <c r="BP42" s="711"/>
      <c r="BQ42" s="711"/>
      <c r="BR42" s="711"/>
      <c r="BS42" s="711"/>
      <c r="BT42" s="711"/>
      <c r="BU42" s="712"/>
      <c r="BV42" s="776">
        <v>300</v>
      </c>
      <c r="BW42" s="777"/>
      <c r="BX42" s="777"/>
      <c r="BY42" s="777"/>
      <c r="BZ42" s="777"/>
      <c r="CA42" s="777"/>
      <c r="CB42" s="783"/>
      <c r="CD42" s="682" t="s">
        <v>298</v>
      </c>
      <c r="CE42" s="683"/>
      <c r="CF42" s="683"/>
      <c r="CG42" s="683"/>
      <c r="CH42" s="683"/>
      <c r="CI42" s="683"/>
      <c r="CJ42" s="683"/>
      <c r="CK42" s="683"/>
      <c r="CL42" s="683"/>
      <c r="CM42" s="683"/>
      <c r="CN42" s="683"/>
      <c r="CO42" s="683"/>
      <c r="CP42" s="683"/>
      <c r="CQ42" s="684"/>
      <c r="CR42" s="685">
        <v>3530854</v>
      </c>
      <c r="CS42" s="686"/>
      <c r="CT42" s="686"/>
      <c r="CU42" s="686"/>
      <c r="CV42" s="686"/>
      <c r="CW42" s="686"/>
      <c r="CX42" s="686"/>
      <c r="CY42" s="687"/>
      <c r="CZ42" s="690">
        <v>6</v>
      </c>
      <c r="DA42" s="691"/>
      <c r="DB42" s="691"/>
      <c r="DC42" s="703"/>
      <c r="DD42" s="694">
        <v>723253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299</v>
      </c>
      <c r="C43" s="735"/>
      <c r="D43" s="735"/>
      <c r="E43" s="735"/>
      <c r="F43" s="735"/>
      <c r="G43" s="735"/>
      <c r="H43" s="735"/>
      <c r="I43" s="735"/>
      <c r="J43" s="735"/>
      <c r="K43" s="735"/>
      <c r="L43" s="735"/>
      <c r="M43" s="735"/>
      <c r="N43" s="735"/>
      <c r="O43" s="735"/>
      <c r="P43" s="735"/>
      <c r="Q43" s="736"/>
      <c r="R43" s="776">
        <v>60524149</v>
      </c>
      <c r="S43" s="777"/>
      <c r="T43" s="777"/>
      <c r="U43" s="777"/>
      <c r="V43" s="777"/>
      <c r="W43" s="777"/>
      <c r="X43" s="777"/>
      <c r="Y43" s="778"/>
      <c r="Z43" s="779">
        <v>100</v>
      </c>
      <c r="AA43" s="779"/>
      <c r="AB43" s="779"/>
      <c r="AC43" s="779"/>
      <c r="AD43" s="780">
        <v>25472002</v>
      </c>
      <c r="AE43" s="780"/>
      <c r="AF43" s="780"/>
      <c r="AG43" s="780"/>
      <c r="AH43" s="780"/>
      <c r="AI43" s="780"/>
      <c r="AJ43" s="780"/>
      <c r="AK43" s="780"/>
      <c r="AL43" s="781">
        <v>100</v>
      </c>
      <c r="AM43" s="757"/>
      <c r="AN43" s="757"/>
      <c r="AO43" s="782"/>
      <c r="BV43" s="229"/>
      <c r="BW43" s="229"/>
      <c r="BX43" s="229"/>
      <c r="BY43" s="229"/>
      <c r="BZ43" s="229"/>
      <c r="CA43" s="229"/>
      <c r="CB43" s="229"/>
      <c r="CD43" s="682" t="s">
        <v>300</v>
      </c>
      <c r="CE43" s="683"/>
      <c r="CF43" s="683"/>
      <c r="CG43" s="683"/>
      <c r="CH43" s="683"/>
      <c r="CI43" s="683"/>
      <c r="CJ43" s="683"/>
      <c r="CK43" s="683"/>
      <c r="CL43" s="683"/>
      <c r="CM43" s="683"/>
      <c r="CN43" s="683"/>
      <c r="CO43" s="683"/>
      <c r="CP43" s="683"/>
      <c r="CQ43" s="684"/>
      <c r="CR43" s="685">
        <v>161230</v>
      </c>
      <c r="CS43" s="722"/>
      <c r="CT43" s="722"/>
      <c r="CU43" s="722"/>
      <c r="CV43" s="722"/>
      <c r="CW43" s="722"/>
      <c r="CX43" s="722"/>
      <c r="CY43" s="723"/>
      <c r="CZ43" s="690">
        <v>0.3</v>
      </c>
      <c r="DA43" s="720"/>
      <c r="DB43" s="720"/>
      <c r="DC43" s="724"/>
      <c r="DD43" s="694">
        <v>161230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CD44" s="797" t="s">
        <v>248</v>
      </c>
      <c r="CE44" s="798"/>
      <c r="CF44" s="682" t="s">
        <v>301</v>
      </c>
      <c r="CG44" s="683"/>
      <c r="CH44" s="683"/>
      <c r="CI44" s="683"/>
      <c r="CJ44" s="683"/>
      <c r="CK44" s="683"/>
      <c r="CL44" s="683"/>
      <c r="CM44" s="683"/>
      <c r="CN44" s="683"/>
      <c r="CO44" s="683"/>
      <c r="CP44" s="683"/>
      <c r="CQ44" s="684"/>
      <c r="CR44" s="685">
        <v>3530854</v>
      </c>
      <c r="CS44" s="686"/>
      <c r="CT44" s="686"/>
      <c r="CU44" s="686"/>
      <c r="CV44" s="686"/>
      <c r="CW44" s="686"/>
      <c r="CX44" s="686"/>
      <c r="CY44" s="687"/>
      <c r="CZ44" s="690">
        <v>6</v>
      </c>
      <c r="DA44" s="691"/>
      <c r="DB44" s="691"/>
      <c r="DC44" s="703"/>
      <c r="DD44" s="694">
        <v>723253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31" t="s">
        <v>302</v>
      </c>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CD45" s="799"/>
      <c r="CE45" s="800"/>
      <c r="CF45" s="682" t="s">
        <v>303</v>
      </c>
      <c r="CG45" s="683"/>
      <c r="CH45" s="683"/>
      <c r="CI45" s="683"/>
      <c r="CJ45" s="683"/>
      <c r="CK45" s="683"/>
      <c r="CL45" s="683"/>
      <c r="CM45" s="683"/>
      <c r="CN45" s="683"/>
      <c r="CO45" s="683"/>
      <c r="CP45" s="683"/>
      <c r="CQ45" s="684"/>
      <c r="CR45" s="685">
        <v>1053565</v>
      </c>
      <c r="CS45" s="722"/>
      <c r="CT45" s="722"/>
      <c r="CU45" s="722"/>
      <c r="CV45" s="722"/>
      <c r="CW45" s="722"/>
      <c r="CX45" s="722"/>
      <c r="CY45" s="723"/>
      <c r="CZ45" s="690">
        <v>1.8</v>
      </c>
      <c r="DA45" s="720"/>
      <c r="DB45" s="720"/>
      <c r="DC45" s="724"/>
      <c r="DD45" s="694">
        <v>69517</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32" t="s">
        <v>304</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CD46" s="799"/>
      <c r="CE46" s="800"/>
      <c r="CF46" s="682" t="s">
        <v>305</v>
      </c>
      <c r="CG46" s="683"/>
      <c r="CH46" s="683"/>
      <c r="CI46" s="683"/>
      <c r="CJ46" s="683"/>
      <c r="CK46" s="683"/>
      <c r="CL46" s="683"/>
      <c r="CM46" s="683"/>
      <c r="CN46" s="683"/>
      <c r="CO46" s="683"/>
      <c r="CP46" s="683"/>
      <c r="CQ46" s="684"/>
      <c r="CR46" s="685">
        <v>2477289</v>
      </c>
      <c r="CS46" s="686"/>
      <c r="CT46" s="686"/>
      <c r="CU46" s="686"/>
      <c r="CV46" s="686"/>
      <c r="CW46" s="686"/>
      <c r="CX46" s="686"/>
      <c r="CY46" s="687"/>
      <c r="CZ46" s="690">
        <v>4.2</v>
      </c>
      <c r="DA46" s="691"/>
      <c r="DB46" s="691"/>
      <c r="DC46" s="703"/>
      <c r="DD46" s="694">
        <v>653736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33" t="s">
        <v>306</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CD47" s="799"/>
      <c r="CE47" s="800"/>
      <c r="CF47" s="682" t="s">
        <v>307</v>
      </c>
      <c r="CG47" s="683"/>
      <c r="CH47" s="683"/>
      <c r="CI47" s="683"/>
      <c r="CJ47" s="683"/>
      <c r="CK47" s="683"/>
      <c r="CL47" s="683"/>
      <c r="CM47" s="683"/>
      <c r="CN47" s="683"/>
      <c r="CO47" s="683"/>
      <c r="CP47" s="683"/>
      <c r="CQ47" s="684"/>
      <c r="CR47" s="685" t="s">
        <v>98</v>
      </c>
      <c r="CS47" s="722"/>
      <c r="CT47" s="722"/>
      <c r="CU47" s="722"/>
      <c r="CV47" s="722"/>
      <c r="CW47" s="722"/>
      <c r="CX47" s="722"/>
      <c r="CY47" s="723"/>
      <c r="CZ47" s="690" t="s">
        <v>98</v>
      </c>
      <c r="DA47" s="720"/>
      <c r="DB47" s="720"/>
      <c r="DC47" s="724"/>
      <c r="DD47" s="694" t="s">
        <v>98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32"/>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CD48" s="801"/>
      <c r="CE48" s="802"/>
      <c r="CF48" s="682" t="s">
        <v>308</v>
      </c>
      <c r="CG48" s="683"/>
      <c r="CH48" s="683"/>
      <c r="CI48" s="683"/>
      <c r="CJ48" s="683"/>
      <c r="CK48" s="683"/>
      <c r="CL48" s="683"/>
      <c r="CM48" s="683"/>
      <c r="CN48" s="683"/>
      <c r="CO48" s="683"/>
      <c r="CP48" s="683"/>
      <c r="CQ48" s="684"/>
      <c r="CR48" s="685" t="s">
        <v>183</v>
      </c>
      <c r="CS48" s="686"/>
      <c r="CT48" s="686"/>
      <c r="CU48" s="686"/>
      <c r="CV48" s="686"/>
      <c r="CW48" s="686"/>
      <c r="CX48" s="686"/>
      <c r="CY48" s="687"/>
      <c r="CZ48" s="690" t="s">
        <v>98</v>
      </c>
      <c r="DA48" s="691"/>
      <c r="DB48" s="691"/>
      <c r="DC48" s="703"/>
      <c r="DD48" s="694" t="s">
        <v>98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33"/>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CD49" s="734" t="s">
        <v>309</v>
      </c>
      <c r="CE49" s="735"/>
      <c r="CF49" s="735"/>
      <c r="CG49" s="735"/>
      <c r="CH49" s="735"/>
      <c r="CI49" s="735"/>
      <c r="CJ49" s="735"/>
      <c r="CK49" s="735"/>
      <c r="CL49" s="735"/>
      <c r="CM49" s="735"/>
      <c r="CN49" s="735"/>
      <c r="CO49" s="735"/>
      <c r="CP49" s="735"/>
      <c r="CQ49" s="736"/>
      <c r="CR49" s="776">
        <v>59242326</v>
      </c>
      <c r="CS49" s="756"/>
      <c r="CT49" s="756"/>
      <c r="CU49" s="756"/>
      <c r="CV49" s="756"/>
      <c r="CW49" s="756"/>
      <c r="CX49" s="756"/>
      <c r="CY49" s="787"/>
      <c r="CZ49" s="781">
        <v>100</v>
      </c>
      <c r="DA49" s="788"/>
      <c r="DB49" s="788"/>
      <c r="DC49" s="789"/>
      <c r="DD49" s="790">
        <v>29614588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PX4fkoezDS715z2WVWEle6IHi8l0GVUFXvevbOf91ULjZzDzKoUlW/MTJ4n7vpMxz5koXwBeNro4y8WghJEZQ==" saltValue="gRRPz/UJVxTwnOSaxizmx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7" zoomScale="70" zoomScaleNormal="25" zoomScaleSheetLayoutView="70" workbookViewId="0">
      <selection activeCell="AA10" sqref="AA10:AE10"/>
    </sheetView>
  </sheetViews>
  <sheetFormatPr defaultColWidth="0" defaultRowHeight="13.5" zeroHeight="1" x14ac:dyDescent="0.15"/>
  <cols>
    <col min="1" max="130" width="2.75" style="277" customWidth="1"/>
    <col min="131" max="131" width="1.625" style="277" customWidth="1"/>
    <col min="132" max="16384" width="9" style="277" hidden="1"/>
  </cols>
  <sheetData>
    <row r="1" spans="1:131" s="240" customFormat="1" ht="11.25" customHeight="1" thickBot="1" x14ac:dyDescent="0.2">
      <c r="A1" s="235"/>
      <c r="B1" s="235"/>
      <c r="C1" s="235"/>
      <c r="D1" s="235"/>
      <c r="E1" s="235"/>
      <c r="F1" s="235"/>
      <c r="G1" s="235"/>
      <c r="H1" s="235"/>
      <c r="I1" s="235"/>
      <c r="J1" s="235"/>
      <c r="K1" s="235"/>
      <c r="L1" s="235"/>
      <c r="M1" s="235"/>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7"/>
      <c r="DQ1" s="238"/>
      <c r="DR1" s="238"/>
      <c r="DS1" s="238"/>
      <c r="DT1" s="238"/>
      <c r="DU1" s="238"/>
      <c r="DV1" s="238"/>
      <c r="DW1" s="238"/>
      <c r="DX1" s="238"/>
      <c r="DY1" s="238"/>
      <c r="DZ1" s="238"/>
      <c r="EA1" s="239"/>
    </row>
    <row r="2" spans="1:131" s="244" customFormat="1" ht="26.25" customHeight="1" thickBot="1" x14ac:dyDescent="0.2">
      <c r="A2" s="241" t="s">
        <v>310</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1205" t="s">
        <v>311</v>
      </c>
      <c r="DK2" s="1206"/>
      <c r="DL2" s="1206"/>
      <c r="DM2" s="1206"/>
      <c r="DN2" s="1206"/>
      <c r="DO2" s="1207"/>
      <c r="DP2" s="242"/>
      <c r="DQ2" s="1205" t="s">
        <v>312</v>
      </c>
      <c r="DR2" s="1206"/>
      <c r="DS2" s="1206"/>
      <c r="DT2" s="1206"/>
      <c r="DU2" s="1206"/>
      <c r="DV2" s="1206"/>
      <c r="DW2" s="1206"/>
      <c r="DX2" s="1206"/>
      <c r="DY2" s="1206"/>
      <c r="DZ2" s="1207"/>
      <c r="EA2" s="243"/>
    </row>
    <row r="3" spans="1:131" s="240" customFormat="1" ht="11.25" customHeight="1" x14ac:dyDescent="0.15">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9"/>
    </row>
    <row r="4" spans="1:131" s="247" customFormat="1" ht="26.25" customHeight="1" thickBot="1" x14ac:dyDescent="0.2">
      <c r="A4" s="1158" t="s">
        <v>313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386"/>
      <c r="BA4" s="386"/>
      <c r="BB4" s="386"/>
      <c r="BC4" s="386"/>
      <c r="BD4" s="386"/>
      <c r="BE4" s="245"/>
      <c r="BF4" s="245"/>
      <c r="BG4" s="245"/>
      <c r="BH4" s="245"/>
      <c r="BI4" s="245"/>
      <c r="BJ4" s="245"/>
      <c r="BK4" s="245"/>
      <c r="BL4" s="245"/>
      <c r="BM4" s="245"/>
      <c r="BN4" s="245"/>
      <c r="BO4" s="245"/>
      <c r="BP4" s="245"/>
      <c r="BQ4" s="386" t="s">
        <v>314</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246"/>
    </row>
    <row r="5" spans="1:131" s="247" customFormat="1" ht="26.25" customHeight="1" x14ac:dyDescent="0.15">
      <c r="A5" s="1090" t="s">
        <v>315</v>
      </c>
      <c r="B5" s="1091"/>
      <c r="C5" s="1091"/>
      <c r="D5" s="1091"/>
      <c r="E5" s="1091"/>
      <c r="F5" s="1091"/>
      <c r="G5" s="1091"/>
      <c r="H5" s="1091"/>
      <c r="I5" s="1091"/>
      <c r="J5" s="1091"/>
      <c r="K5" s="1091"/>
      <c r="L5" s="1091"/>
      <c r="M5" s="1091"/>
      <c r="N5" s="1091"/>
      <c r="O5" s="1091"/>
      <c r="P5" s="1092"/>
      <c r="Q5" s="1096" t="s">
        <v>316</v>
      </c>
      <c r="R5" s="1097"/>
      <c r="S5" s="1097"/>
      <c r="T5" s="1097"/>
      <c r="U5" s="1098"/>
      <c r="V5" s="1096" t="s">
        <v>503</v>
      </c>
      <c r="W5" s="1097"/>
      <c r="X5" s="1097"/>
      <c r="Y5" s="1097"/>
      <c r="Z5" s="1098"/>
      <c r="AA5" s="1096" t="s">
        <v>504</v>
      </c>
      <c r="AB5" s="1097"/>
      <c r="AC5" s="1097"/>
      <c r="AD5" s="1097"/>
      <c r="AE5" s="1097"/>
      <c r="AF5" s="1208" t="s">
        <v>505</v>
      </c>
      <c r="AG5" s="1097"/>
      <c r="AH5" s="1097"/>
      <c r="AI5" s="1097"/>
      <c r="AJ5" s="1112"/>
      <c r="AK5" s="1097" t="s">
        <v>317</v>
      </c>
      <c r="AL5" s="1097"/>
      <c r="AM5" s="1097"/>
      <c r="AN5" s="1097"/>
      <c r="AO5" s="1098"/>
      <c r="AP5" s="1096" t="s">
        <v>506</v>
      </c>
      <c r="AQ5" s="1097"/>
      <c r="AR5" s="1097"/>
      <c r="AS5" s="1097"/>
      <c r="AT5" s="1098"/>
      <c r="AU5" s="1096" t="s">
        <v>318</v>
      </c>
      <c r="AV5" s="1097"/>
      <c r="AW5" s="1097"/>
      <c r="AX5" s="1097"/>
      <c r="AY5" s="1112"/>
      <c r="AZ5" s="385"/>
      <c r="BA5" s="385"/>
      <c r="BB5" s="385"/>
      <c r="BC5" s="385"/>
      <c r="BD5" s="385"/>
      <c r="BE5" s="248"/>
      <c r="BF5" s="248"/>
      <c r="BG5" s="248"/>
      <c r="BH5" s="248"/>
      <c r="BI5" s="248"/>
      <c r="BJ5" s="248"/>
      <c r="BK5" s="248"/>
      <c r="BL5" s="248"/>
      <c r="BM5" s="248"/>
      <c r="BN5" s="248"/>
      <c r="BO5" s="248"/>
      <c r="BP5" s="248"/>
      <c r="BQ5" s="1090" t="s">
        <v>319</v>
      </c>
      <c r="BR5" s="1091"/>
      <c r="BS5" s="1091"/>
      <c r="BT5" s="1091"/>
      <c r="BU5" s="1091"/>
      <c r="BV5" s="1091"/>
      <c r="BW5" s="1091"/>
      <c r="BX5" s="1091"/>
      <c r="BY5" s="1091"/>
      <c r="BZ5" s="1091"/>
      <c r="CA5" s="1091"/>
      <c r="CB5" s="1091"/>
      <c r="CC5" s="1091"/>
      <c r="CD5" s="1091"/>
      <c r="CE5" s="1091"/>
      <c r="CF5" s="1091"/>
      <c r="CG5" s="1092"/>
      <c r="CH5" s="1096" t="s">
        <v>507</v>
      </c>
      <c r="CI5" s="1097"/>
      <c r="CJ5" s="1097"/>
      <c r="CK5" s="1097"/>
      <c r="CL5" s="1098"/>
      <c r="CM5" s="1096" t="s">
        <v>508</v>
      </c>
      <c r="CN5" s="1097"/>
      <c r="CO5" s="1097"/>
      <c r="CP5" s="1097"/>
      <c r="CQ5" s="1098"/>
      <c r="CR5" s="1096" t="s">
        <v>509</v>
      </c>
      <c r="CS5" s="1097"/>
      <c r="CT5" s="1097"/>
      <c r="CU5" s="1097"/>
      <c r="CV5" s="1098"/>
      <c r="CW5" s="1096" t="s">
        <v>510</v>
      </c>
      <c r="CX5" s="1097"/>
      <c r="CY5" s="1097"/>
      <c r="CZ5" s="1097"/>
      <c r="DA5" s="1098"/>
      <c r="DB5" s="1096" t="s">
        <v>511</v>
      </c>
      <c r="DC5" s="1097"/>
      <c r="DD5" s="1097"/>
      <c r="DE5" s="1097"/>
      <c r="DF5" s="1098"/>
      <c r="DG5" s="1193" t="s">
        <v>320</v>
      </c>
      <c r="DH5" s="1194"/>
      <c r="DI5" s="1194"/>
      <c r="DJ5" s="1194"/>
      <c r="DK5" s="1195"/>
      <c r="DL5" s="1193" t="s">
        <v>512</v>
      </c>
      <c r="DM5" s="1194"/>
      <c r="DN5" s="1194"/>
      <c r="DO5" s="1194"/>
      <c r="DP5" s="1195"/>
      <c r="DQ5" s="1096" t="s">
        <v>513</v>
      </c>
      <c r="DR5" s="1097"/>
      <c r="DS5" s="1097"/>
      <c r="DT5" s="1097"/>
      <c r="DU5" s="1098"/>
      <c r="DV5" s="1096" t="s">
        <v>318</v>
      </c>
      <c r="DW5" s="1097"/>
      <c r="DX5" s="1097"/>
      <c r="DY5" s="1097"/>
      <c r="DZ5" s="1112"/>
      <c r="EA5" s="246"/>
    </row>
    <row r="6" spans="1:131" s="24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386"/>
      <c r="BA6" s="386"/>
      <c r="BB6" s="386"/>
      <c r="BC6" s="386"/>
      <c r="BD6" s="386"/>
      <c r="BE6" s="245"/>
      <c r="BF6" s="245"/>
      <c r="BG6" s="245"/>
      <c r="BH6" s="245"/>
      <c r="BI6" s="245"/>
      <c r="BJ6" s="245"/>
      <c r="BK6" s="245"/>
      <c r="BL6" s="245"/>
      <c r="BM6" s="245"/>
      <c r="BN6" s="245"/>
      <c r="BO6" s="245"/>
      <c r="BP6" s="24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46"/>
    </row>
    <row r="7" spans="1:131" s="247" customFormat="1" ht="26.25" customHeight="1" thickTop="1" x14ac:dyDescent="0.15">
      <c r="A7" s="249">
        <v>1</v>
      </c>
      <c r="B7" s="1145" t="s">
        <v>514</v>
      </c>
      <c r="C7" s="1146"/>
      <c r="D7" s="1146"/>
      <c r="E7" s="1146"/>
      <c r="F7" s="1146"/>
      <c r="G7" s="1146"/>
      <c r="H7" s="1146"/>
      <c r="I7" s="1146"/>
      <c r="J7" s="1146"/>
      <c r="K7" s="1146"/>
      <c r="L7" s="1146"/>
      <c r="M7" s="1146"/>
      <c r="N7" s="1146"/>
      <c r="O7" s="1146"/>
      <c r="P7" s="1147"/>
      <c r="Q7" s="1199">
        <v>60515</v>
      </c>
      <c r="R7" s="1200"/>
      <c r="S7" s="1200"/>
      <c r="T7" s="1200"/>
      <c r="U7" s="1200"/>
      <c r="V7" s="1200">
        <v>59233</v>
      </c>
      <c r="W7" s="1200"/>
      <c r="X7" s="1200"/>
      <c r="Y7" s="1200"/>
      <c r="Z7" s="1200"/>
      <c r="AA7" s="1200">
        <v>1282</v>
      </c>
      <c r="AB7" s="1200"/>
      <c r="AC7" s="1200"/>
      <c r="AD7" s="1200"/>
      <c r="AE7" s="1201"/>
      <c r="AF7" s="1202">
        <v>1196</v>
      </c>
      <c r="AG7" s="1203"/>
      <c r="AH7" s="1203"/>
      <c r="AI7" s="1203"/>
      <c r="AJ7" s="1204"/>
      <c r="AK7" s="1186">
        <v>138</v>
      </c>
      <c r="AL7" s="1187"/>
      <c r="AM7" s="1187"/>
      <c r="AN7" s="1187"/>
      <c r="AO7" s="1187"/>
      <c r="AP7" s="1187">
        <v>31615</v>
      </c>
      <c r="AQ7" s="1187"/>
      <c r="AR7" s="1187"/>
      <c r="AS7" s="1187"/>
      <c r="AT7" s="1187"/>
      <c r="AU7" s="1188"/>
      <c r="AV7" s="1188"/>
      <c r="AW7" s="1188"/>
      <c r="AX7" s="1188"/>
      <c r="AY7" s="1189"/>
      <c r="AZ7" s="386"/>
      <c r="BA7" s="386"/>
      <c r="BB7" s="386"/>
      <c r="BC7" s="386"/>
      <c r="BD7" s="386"/>
      <c r="BE7" s="245"/>
      <c r="BF7" s="245"/>
      <c r="BG7" s="245"/>
      <c r="BH7" s="245"/>
      <c r="BI7" s="245"/>
      <c r="BJ7" s="245"/>
      <c r="BK7" s="245"/>
      <c r="BL7" s="245"/>
      <c r="BM7" s="245"/>
      <c r="BN7" s="245"/>
      <c r="BO7" s="245"/>
      <c r="BP7" s="245"/>
      <c r="BQ7" s="250">
        <v>1</v>
      </c>
      <c r="BR7" s="251"/>
      <c r="BS7" s="1190" t="s">
        <v>515</v>
      </c>
      <c r="BT7" s="1191"/>
      <c r="BU7" s="1191"/>
      <c r="BV7" s="1191"/>
      <c r="BW7" s="1191"/>
      <c r="BX7" s="1191"/>
      <c r="BY7" s="1191"/>
      <c r="BZ7" s="1191"/>
      <c r="CA7" s="1191"/>
      <c r="CB7" s="1191"/>
      <c r="CC7" s="1191"/>
      <c r="CD7" s="1191"/>
      <c r="CE7" s="1191"/>
      <c r="CF7" s="1191"/>
      <c r="CG7" s="1192"/>
      <c r="CH7" s="1183">
        <v>-10</v>
      </c>
      <c r="CI7" s="1184"/>
      <c r="CJ7" s="1184"/>
      <c r="CK7" s="1184"/>
      <c r="CL7" s="1185"/>
      <c r="CM7" s="1183">
        <v>1335</v>
      </c>
      <c r="CN7" s="1184"/>
      <c r="CO7" s="1184"/>
      <c r="CP7" s="1184"/>
      <c r="CQ7" s="1185"/>
      <c r="CR7" s="1183">
        <v>557</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46"/>
    </row>
    <row r="8" spans="1:131" s="247" customFormat="1" ht="26.25" customHeight="1" x14ac:dyDescent="0.15">
      <c r="A8" s="252">
        <v>2</v>
      </c>
      <c r="B8" s="1126" t="s">
        <v>516</v>
      </c>
      <c r="C8" s="1127"/>
      <c r="D8" s="1127"/>
      <c r="E8" s="1127"/>
      <c r="F8" s="1127"/>
      <c r="G8" s="1127"/>
      <c r="H8" s="1127"/>
      <c r="I8" s="1127"/>
      <c r="J8" s="1127"/>
      <c r="K8" s="1127"/>
      <c r="L8" s="1127"/>
      <c r="M8" s="1127"/>
      <c r="N8" s="1127"/>
      <c r="O8" s="1127"/>
      <c r="P8" s="1128"/>
      <c r="Q8" s="1138">
        <v>262</v>
      </c>
      <c r="R8" s="1139"/>
      <c r="S8" s="1139"/>
      <c r="T8" s="1139"/>
      <c r="U8" s="1139"/>
      <c r="V8" s="1139">
        <v>137</v>
      </c>
      <c r="W8" s="1139"/>
      <c r="X8" s="1139"/>
      <c r="Y8" s="1139"/>
      <c r="Z8" s="1139"/>
      <c r="AA8" s="1139">
        <v>125</v>
      </c>
      <c r="AB8" s="1139"/>
      <c r="AC8" s="1139"/>
      <c r="AD8" s="1139"/>
      <c r="AE8" s="1140"/>
      <c r="AF8" s="1132">
        <v>5</v>
      </c>
      <c r="AG8" s="1133"/>
      <c r="AH8" s="1133"/>
      <c r="AI8" s="1133"/>
      <c r="AJ8" s="1134"/>
      <c r="AK8" s="1181">
        <v>180</v>
      </c>
      <c r="AL8" s="1182"/>
      <c r="AM8" s="1182"/>
      <c r="AN8" s="1182"/>
      <c r="AO8" s="1182"/>
      <c r="AP8" s="1182"/>
      <c r="AQ8" s="1182"/>
      <c r="AR8" s="1182"/>
      <c r="AS8" s="1182"/>
      <c r="AT8" s="1182"/>
      <c r="AU8" s="1179"/>
      <c r="AV8" s="1179"/>
      <c r="AW8" s="1179"/>
      <c r="AX8" s="1179"/>
      <c r="AY8" s="1180"/>
      <c r="AZ8" s="386"/>
      <c r="BA8" s="386"/>
      <c r="BB8" s="386"/>
      <c r="BC8" s="386"/>
      <c r="BD8" s="386"/>
      <c r="BE8" s="245"/>
      <c r="BF8" s="245"/>
      <c r="BG8" s="245"/>
      <c r="BH8" s="245"/>
      <c r="BI8" s="245"/>
      <c r="BJ8" s="245"/>
      <c r="BK8" s="245"/>
      <c r="BL8" s="245"/>
      <c r="BM8" s="245"/>
      <c r="BN8" s="245"/>
      <c r="BO8" s="245"/>
      <c r="BP8" s="245"/>
      <c r="BQ8" s="253">
        <v>2</v>
      </c>
      <c r="BR8" s="254"/>
      <c r="BS8" s="1109" t="s">
        <v>517</v>
      </c>
      <c r="BT8" s="1110"/>
      <c r="BU8" s="1110"/>
      <c r="BV8" s="1110"/>
      <c r="BW8" s="1110"/>
      <c r="BX8" s="1110"/>
      <c r="BY8" s="1110"/>
      <c r="BZ8" s="1110"/>
      <c r="CA8" s="1110"/>
      <c r="CB8" s="1110"/>
      <c r="CC8" s="1110"/>
      <c r="CD8" s="1110"/>
      <c r="CE8" s="1110"/>
      <c r="CF8" s="1110"/>
      <c r="CG8" s="1111"/>
      <c r="CH8" s="1084">
        <v>-2</v>
      </c>
      <c r="CI8" s="1085"/>
      <c r="CJ8" s="1085"/>
      <c r="CK8" s="1085"/>
      <c r="CL8" s="1086"/>
      <c r="CM8" s="1084">
        <v>568</v>
      </c>
      <c r="CN8" s="1085"/>
      <c r="CO8" s="1085"/>
      <c r="CP8" s="1085"/>
      <c r="CQ8" s="1086"/>
      <c r="CR8" s="1084">
        <v>5</v>
      </c>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46"/>
    </row>
    <row r="9" spans="1:131" s="247" customFormat="1" ht="26.25" customHeight="1" x14ac:dyDescent="0.15">
      <c r="A9" s="252">
        <v>3</v>
      </c>
      <c r="B9" s="1126" t="s">
        <v>518</v>
      </c>
      <c r="C9" s="1127"/>
      <c r="D9" s="1127"/>
      <c r="E9" s="1127"/>
      <c r="F9" s="1127"/>
      <c r="G9" s="1127"/>
      <c r="H9" s="1127"/>
      <c r="I9" s="1127"/>
      <c r="J9" s="1127"/>
      <c r="K9" s="1127"/>
      <c r="L9" s="1127"/>
      <c r="M9" s="1127"/>
      <c r="N9" s="1127"/>
      <c r="O9" s="1127"/>
      <c r="P9" s="1128"/>
      <c r="Q9" s="1138">
        <v>781</v>
      </c>
      <c r="R9" s="1139"/>
      <c r="S9" s="1139"/>
      <c r="T9" s="1139"/>
      <c r="U9" s="1139"/>
      <c r="V9" s="1139">
        <v>636</v>
      </c>
      <c r="W9" s="1139"/>
      <c r="X9" s="1139"/>
      <c r="Y9" s="1139"/>
      <c r="Z9" s="1139"/>
      <c r="AA9" s="1139">
        <v>145</v>
      </c>
      <c r="AB9" s="1139"/>
      <c r="AC9" s="1139"/>
      <c r="AD9" s="1139"/>
      <c r="AE9" s="1140"/>
      <c r="AF9" s="1132">
        <v>102</v>
      </c>
      <c r="AG9" s="1133"/>
      <c r="AH9" s="1133"/>
      <c r="AI9" s="1133"/>
      <c r="AJ9" s="1134"/>
      <c r="AK9" s="1181">
        <v>532</v>
      </c>
      <c r="AL9" s="1182"/>
      <c r="AM9" s="1182"/>
      <c r="AN9" s="1182"/>
      <c r="AO9" s="1182"/>
      <c r="AP9" s="1182"/>
      <c r="AQ9" s="1182"/>
      <c r="AR9" s="1182"/>
      <c r="AS9" s="1182"/>
      <c r="AT9" s="1182"/>
      <c r="AU9" s="1179"/>
      <c r="AV9" s="1179"/>
      <c r="AW9" s="1179"/>
      <c r="AX9" s="1179"/>
      <c r="AY9" s="1180"/>
      <c r="AZ9" s="386"/>
      <c r="BA9" s="386"/>
      <c r="BB9" s="386"/>
      <c r="BC9" s="386"/>
      <c r="BD9" s="386"/>
      <c r="BE9" s="245"/>
      <c r="BF9" s="245"/>
      <c r="BG9" s="245"/>
      <c r="BH9" s="245"/>
      <c r="BI9" s="245"/>
      <c r="BJ9" s="245"/>
      <c r="BK9" s="245"/>
      <c r="BL9" s="245"/>
      <c r="BM9" s="245"/>
      <c r="BN9" s="245"/>
      <c r="BO9" s="245"/>
      <c r="BP9" s="245"/>
      <c r="BQ9" s="253">
        <v>3</v>
      </c>
      <c r="BR9" s="25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46"/>
    </row>
    <row r="10" spans="1:131" s="247" customFormat="1" ht="26.25" customHeight="1" x14ac:dyDescent="0.15">
      <c r="A10" s="252">
        <v>4</v>
      </c>
      <c r="B10" s="1126" t="s">
        <v>519</v>
      </c>
      <c r="C10" s="1127"/>
      <c r="D10" s="1127"/>
      <c r="E10" s="1127"/>
      <c r="F10" s="1127"/>
      <c r="G10" s="1127"/>
      <c r="H10" s="1127"/>
      <c r="I10" s="1127"/>
      <c r="J10" s="1127"/>
      <c r="K10" s="1127"/>
      <c r="L10" s="1127"/>
      <c r="M10" s="1127"/>
      <c r="N10" s="1127"/>
      <c r="O10" s="1127"/>
      <c r="P10" s="1128"/>
      <c r="Q10" s="1138">
        <v>547</v>
      </c>
      <c r="R10" s="1139"/>
      <c r="S10" s="1139"/>
      <c r="T10" s="1139"/>
      <c r="U10" s="1139"/>
      <c r="V10" s="1139">
        <v>457</v>
      </c>
      <c r="W10" s="1139"/>
      <c r="X10" s="1139"/>
      <c r="Y10" s="1139"/>
      <c r="Z10" s="1139"/>
      <c r="AA10" s="1139">
        <v>90</v>
      </c>
      <c r="AB10" s="1139"/>
      <c r="AC10" s="1139"/>
      <c r="AD10" s="1139"/>
      <c r="AE10" s="1140"/>
      <c r="AF10" s="1132">
        <v>76</v>
      </c>
      <c r="AG10" s="1133"/>
      <c r="AH10" s="1133"/>
      <c r="AI10" s="1133"/>
      <c r="AJ10" s="1134"/>
      <c r="AK10" s="1181">
        <v>421</v>
      </c>
      <c r="AL10" s="1182"/>
      <c r="AM10" s="1182"/>
      <c r="AN10" s="1182"/>
      <c r="AO10" s="1182"/>
      <c r="AP10" s="1182"/>
      <c r="AQ10" s="1182"/>
      <c r="AR10" s="1182"/>
      <c r="AS10" s="1182"/>
      <c r="AT10" s="1182"/>
      <c r="AU10" s="1179"/>
      <c r="AV10" s="1179"/>
      <c r="AW10" s="1179"/>
      <c r="AX10" s="1179"/>
      <c r="AY10" s="1180"/>
      <c r="AZ10" s="386"/>
      <c r="BA10" s="386"/>
      <c r="BB10" s="386"/>
      <c r="BC10" s="386"/>
      <c r="BD10" s="386"/>
      <c r="BE10" s="245"/>
      <c r="BF10" s="245"/>
      <c r="BG10" s="245"/>
      <c r="BH10" s="245"/>
      <c r="BI10" s="245"/>
      <c r="BJ10" s="245"/>
      <c r="BK10" s="245"/>
      <c r="BL10" s="245"/>
      <c r="BM10" s="245"/>
      <c r="BN10" s="245"/>
      <c r="BO10" s="245"/>
      <c r="BP10" s="245"/>
      <c r="BQ10" s="253">
        <v>4</v>
      </c>
      <c r="BR10" s="25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46"/>
    </row>
    <row r="11" spans="1:131" s="247" customFormat="1" ht="26.25" customHeight="1" x14ac:dyDescent="0.15">
      <c r="A11" s="252">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386"/>
      <c r="BA11" s="386"/>
      <c r="BB11" s="386"/>
      <c r="BC11" s="386"/>
      <c r="BD11" s="386"/>
      <c r="BE11" s="245"/>
      <c r="BF11" s="245"/>
      <c r="BG11" s="245"/>
      <c r="BH11" s="245"/>
      <c r="BI11" s="245"/>
      <c r="BJ11" s="245"/>
      <c r="BK11" s="245"/>
      <c r="BL11" s="245"/>
      <c r="BM11" s="245"/>
      <c r="BN11" s="245"/>
      <c r="BO11" s="245"/>
      <c r="BP11" s="245"/>
      <c r="BQ11" s="253">
        <v>5</v>
      </c>
      <c r="BR11" s="25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46"/>
    </row>
    <row r="12" spans="1:131" s="247" customFormat="1" ht="26.25" customHeight="1" x14ac:dyDescent="0.15">
      <c r="A12" s="252">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386"/>
      <c r="BA12" s="386"/>
      <c r="BB12" s="386"/>
      <c r="BC12" s="386"/>
      <c r="BD12" s="386"/>
      <c r="BE12" s="245"/>
      <c r="BF12" s="245"/>
      <c r="BG12" s="245"/>
      <c r="BH12" s="245"/>
      <c r="BI12" s="245"/>
      <c r="BJ12" s="245"/>
      <c r="BK12" s="245"/>
      <c r="BL12" s="245"/>
      <c r="BM12" s="245"/>
      <c r="BN12" s="245"/>
      <c r="BO12" s="245"/>
      <c r="BP12" s="245"/>
      <c r="BQ12" s="253">
        <v>6</v>
      </c>
      <c r="BR12" s="25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46"/>
    </row>
    <row r="13" spans="1:131" s="247" customFormat="1" ht="26.25" customHeight="1" x14ac:dyDescent="0.15">
      <c r="A13" s="252">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386"/>
      <c r="BA13" s="386"/>
      <c r="BB13" s="386"/>
      <c r="BC13" s="386"/>
      <c r="BD13" s="386"/>
      <c r="BE13" s="245"/>
      <c r="BF13" s="245"/>
      <c r="BG13" s="245"/>
      <c r="BH13" s="245"/>
      <c r="BI13" s="245"/>
      <c r="BJ13" s="245"/>
      <c r="BK13" s="245"/>
      <c r="BL13" s="245"/>
      <c r="BM13" s="245"/>
      <c r="BN13" s="245"/>
      <c r="BO13" s="245"/>
      <c r="BP13" s="245"/>
      <c r="BQ13" s="253">
        <v>7</v>
      </c>
      <c r="BR13" s="25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46"/>
    </row>
    <row r="14" spans="1:131" s="247" customFormat="1" ht="26.25" customHeight="1" x14ac:dyDescent="0.15">
      <c r="A14" s="252">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386"/>
      <c r="BA14" s="386"/>
      <c r="BB14" s="386"/>
      <c r="BC14" s="386"/>
      <c r="BD14" s="386"/>
      <c r="BE14" s="245"/>
      <c r="BF14" s="245"/>
      <c r="BG14" s="245"/>
      <c r="BH14" s="245"/>
      <c r="BI14" s="245"/>
      <c r="BJ14" s="245"/>
      <c r="BK14" s="245"/>
      <c r="BL14" s="245"/>
      <c r="BM14" s="245"/>
      <c r="BN14" s="245"/>
      <c r="BO14" s="245"/>
      <c r="BP14" s="245"/>
      <c r="BQ14" s="253">
        <v>8</v>
      </c>
      <c r="BR14" s="25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46"/>
    </row>
    <row r="15" spans="1:131" s="247" customFormat="1" ht="26.25" customHeight="1" x14ac:dyDescent="0.15">
      <c r="A15" s="252">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386"/>
      <c r="BA15" s="386"/>
      <c r="BB15" s="386"/>
      <c r="BC15" s="386"/>
      <c r="BD15" s="386"/>
      <c r="BE15" s="245"/>
      <c r="BF15" s="245"/>
      <c r="BG15" s="245"/>
      <c r="BH15" s="245"/>
      <c r="BI15" s="245"/>
      <c r="BJ15" s="245"/>
      <c r="BK15" s="245"/>
      <c r="BL15" s="245"/>
      <c r="BM15" s="245"/>
      <c r="BN15" s="245"/>
      <c r="BO15" s="245"/>
      <c r="BP15" s="245"/>
      <c r="BQ15" s="253">
        <v>9</v>
      </c>
      <c r="BR15" s="25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46"/>
    </row>
    <row r="16" spans="1:131" s="247" customFormat="1" ht="26.25" customHeight="1" x14ac:dyDescent="0.15">
      <c r="A16" s="252">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386"/>
      <c r="BA16" s="386"/>
      <c r="BB16" s="386"/>
      <c r="BC16" s="386"/>
      <c r="BD16" s="386"/>
      <c r="BE16" s="245"/>
      <c r="BF16" s="245"/>
      <c r="BG16" s="245"/>
      <c r="BH16" s="245"/>
      <c r="BI16" s="245"/>
      <c r="BJ16" s="245"/>
      <c r="BK16" s="245"/>
      <c r="BL16" s="245"/>
      <c r="BM16" s="245"/>
      <c r="BN16" s="245"/>
      <c r="BO16" s="245"/>
      <c r="BP16" s="245"/>
      <c r="BQ16" s="253">
        <v>10</v>
      </c>
      <c r="BR16" s="25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46"/>
    </row>
    <row r="17" spans="1:131" s="247" customFormat="1" ht="26.25" customHeight="1" x14ac:dyDescent="0.15">
      <c r="A17" s="252">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386"/>
      <c r="BA17" s="386"/>
      <c r="BB17" s="386"/>
      <c r="BC17" s="386"/>
      <c r="BD17" s="386"/>
      <c r="BE17" s="245"/>
      <c r="BF17" s="245"/>
      <c r="BG17" s="245"/>
      <c r="BH17" s="245"/>
      <c r="BI17" s="245"/>
      <c r="BJ17" s="245"/>
      <c r="BK17" s="245"/>
      <c r="BL17" s="245"/>
      <c r="BM17" s="245"/>
      <c r="BN17" s="245"/>
      <c r="BO17" s="245"/>
      <c r="BP17" s="245"/>
      <c r="BQ17" s="253">
        <v>11</v>
      </c>
      <c r="BR17" s="25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46"/>
    </row>
    <row r="18" spans="1:131" s="247" customFormat="1" ht="26.25" customHeight="1" x14ac:dyDescent="0.15">
      <c r="A18" s="252">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386"/>
      <c r="BA18" s="386"/>
      <c r="BB18" s="386"/>
      <c r="BC18" s="386"/>
      <c r="BD18" s="386"/>
      <c r="BE18" s="245"/>
      <c r="BF18" s="245"/>
      <c r="BG18" s="245"/>
      <c r="BH18" s="245"/>
      <c r="BI18" s="245"/>
      <c r="BJ18" s="245"/>
      <c r="BK18" s="245"/>
      <c r="BL18" s="245"/>
      <c r="BM18" s="245"/>
      <c r="BN18" s="245"/>
      <c r="BO18" s="245"/>
      <c r="BP18" s="245"/>
      <c r="BQ18" s="253">
        <v>12</v>
      </c>
      <c r="BR18" s="25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46"/>
    </row>
    <row r="19" spans="1:131" s="247" customFormat="1" ht="26.25" customHeight="1" x14ac:dyDescent="0.15">
      <c r="A19" s="252">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386"/>
      <c r="BA19" s="386"/>
      <c r="BB19" s="386"/>
      <c r="BC19" s="386"/>
      <c r="BD19" s="386"/>
      <c r="BE19" s="245"/>
      <c r="BF19" s="245"/>
      <c r="BG19" s="245"/>
      <c r="BH19" s="245"/>
      <c r="BI19" s="245"/>
      <c r="BJ19" s="245"/>
      <c r="BK19" s="245"/>
      <c r="BL19" s="245"/>
      <c r="BM19" s="245"/>
      <c r="BN19" s="245"/>
      <c r="BO19" s="245"/>
      <c r="BP19" s="245"/>
      <c r="BQ19" s="253">
        <v>13</v>
      </c>
      <c r="BR19" s="25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46"/>
    </row>
    <row r="20" spans="1:131" s="247" customFormat="1" ht="26.25" customHeight="1" x14ac:dyDescent="0.15">
      <c r="A20" s="252">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386"/>
      <c r="BA20" s="386"/>
      <c r="BB20" s="386"/>
      <c r="BC20" s="386"/>
      <c r="BD20" s="386"/>
      <c r="BE20" s="245"/>
      <c r="BF20" s="245"/>
      <c r="BG20" s="245"/>
      <c r="BH20" s="245"/>
      <c r="BI20" s="245"/>
      <c r="BJ20" s="245"/>
      <c r="BK20" s="245"/>
      <c r="BL20" s="245"/>
      <c r="BM20" s="245"/>
      <c r="BN20" s="245"/>
      <c r="BO20" s="245"/>
      <c r="BP20" s="245"/>
      <c r="BQ20" s="253">
        <v>14</v>
      </c>
      <c r="BR20" s="25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46"/>
    </row>
    <row r="21" spans="1:131" s="247" customFormat="1" ht="26.25" customHeight="1" thickBot="1" x14ac:dyDescent="0.2">
      <c r="A21" s="252">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386"/>
      <c r="BA21" s="386"/>
      <c r="BB21" s="386"/>
      <c r="BC21" s="386"/>
      <c r="BD21" s="386"/>
      <c r="BE21" s="245"/>
      <c r="BF21" s="245"/>
      <c r="BG21" s="245"/>
      <c r="BH21" s="245"/>
      <c r="BI21" s="245"/>
      <c r="BJ21" s="245"/>
      <c r="BK21" s="245"/>
      <c r="BL21" s="245"/>
      <c r="BM21" s="245"/>
      <c r="BN21" s="245"/>
      <c r="BO21" s="245"/>
      <c r="BP21" s="245"/>
      <c r="BQ21" s="253">
        <v>15</v>
      </c>
      <c r="BR21" s="25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46"/>
    </row>
    <row r="22" spans="1:131" s="247" customFormat="1" ht="26.25" customHeight="1" x14ac:dyDescent="0.15">
      <c r="A22" s="252">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321</v>
      </c>
      <c r="BA22" s="1124"/>
      <c r="BB22" s="1124"/>
      <c r="BC22" s="1124"/>
      <c r="BD22" s="1125"/>
      <c r="BE22" s="245"/>
      <c r="BF22" s="245"/>
      <c r="BG22" s="245"/>
      <c r="BH22" s="245"/>
      <c r="BI22" s="245"/>
      <c r="BJ22" s="245"/>
      <c r="BK22" s="245"/>
      <c r="BL22" s="245"/>
      <c r="BM22" s="245"/>
      <c r="BN22" s="245"/>
      <c r="BO22" s="245"/>
      <c r="BP22" s="245"/>
      <c r="BQ22" s="253">
        <v>16</v>
      </c>
      <c r="BR22" s="25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46"/>
    </row>
    <row r="23" spans="1:131" s="247" customFormat="1" ht="26.25" customHeight="1" thickBot="1" x14ac:dyDescent="0.2">
      <c r="A23" s="255" t="s">
        <v>322</v>
      </c>
      <c r="B23" s="1039" t="s">
        <v>323</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1379</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520</v>
      </c>
      <c r="BA23" s="1161"/>
      <c r="BB23" s="1161"/>
      <c r="BC23" s="1161"/>
      <c r="BD23" s="1162"/>
      <c r="BE23" s="245"/>
      <c r="BF23" s="245"/>
      <c r="BG23" s="245"/>
      <c r="BH23" s="245"/>
      <c r="BI23" s="245"/>
      <c r="BJ23" s="245"/>
      <c r="BK23" s="245"/>
      <c r="BL23" s="245"/>
      <c r="BM23" s="245"/>
      <c r="BN23" s="245"/>
      <c r="BO23" s="245"/>
      <c r="BP23" s="245"/>
      <c r="BQ23" s="253">
        <v>17</v>
      </c>
      <c r="BR23" s="25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46"/>
    </row>
    <row r="24" spans="1:131" s="247" customFormat="1" ht="26.25" customHeight="1" x14ac:dyDescent="0.15">
      <c r="A24" s="1159" t="s">
        <v>521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386"/>
      <c r="BA24" s="386"/>
      <c r="BB24" s="386"/>
      <c r="BC24" s="386"/>
      <c r="BD24" s="386"/>
      <c r="BE24" s="245"/>
      <c r="BF24" s="245"/>
      <c r="BG24" s="245"/>
      <c r="BH24" s="245"/>
      <c r="BI24" s="245"/>
      <c r="BJ24" s="245"/>
      <c r="BK24" s="245"/>
      <c r="BL24" s="245"/>
      <c r="BM24" s="245"/>
      <c r="BN24" s="245"/>
      <c r="BO24" s="245"/>
      <c r="BP24" s="245"/>
      <c r="BQ24" s="253">
        <v>18</v>
      </c>
      <c r="BR24" s="25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46"/>
    </row>
    <row r="25" spans="1:131" s="240" customFormat="1" ht="26.25" customHeight="1" thickBot="1" x14ac:dyDescent="0.2">
      <c r="A25" s="1158" t="s">
        <v>324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386"/>
      <c r="BK25" s="386"/>
      <c r="BL25" s="386"/>
      <c r="BM25" s="386"/>
      <c r="BN25" s="386"/>
      <c r="BO25" s="256"/>
      <c r="BP25" s="256"/>
      <c r="BQ25" s="253">
        <v>19</v>
      </c>
      <c r="BR25" s="25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39"/>
    </row>
    <row r="26" spans="1:131" s="240" customFormat="1" ht="26.25" customHeight="1" x14ac:dyDescent="0.15">
      <c r="A26" s="1090" t="s">
        <v>315</v>
      </c>
      <c r="B26" s="1091"/>
      <c r="C26" s="1091"/>
      <c r="D26" s="1091"/>
      <c r="E26" s="1091"/>
      <c r="F26" s="1091"/>
      <c r="G26" s="1091"/>
      <c r="H26" s="1091"/>
      <c r="I26" s="1091"/>
      <c r="J26" s="1091"/>
      <c r="K26" s="1091"/>
      <c r="L26" s="1091"/>
      <c r="M26" s="1091"/>
      <c r="N26" s="1091"/>
      <c r="O26" s="1091"/>
      <c r="P26" s="1092"/>
      <c r="Q26" s="1096" t="s">
        <v>522</v>
      </c>
      <c r="R26" s="1097"/>
      <c r="S26" s="1097"/>
      <c r="T26" s="1097"/>
      <c r="U26" s="1098"/>
      <c r="V26" s="1096" t="s">
        <v>523</v>
      </c>
      <c r="W26" s="1097"/>
      <c r="X26" s="1097"/>
      <c r="Y26" s="1097"/>
      <c r="Z26" s="1098"/>
      <c r="AA26" s="1096" t="s">
        <v>524</v>
      </c>
      <c r="AB26" s="1097"/>
      <c r="AC26" s="1097"/>
      <c r="AD26" s="1097"/>
      <c r="AE26" s="1097"/>
      <c r="AF26" s="1154" t="s">
        <v>525</v>
      </c>
      <c r="AG26" s="1103"/>
      <c r="AH26" s="1103"/>
      <c r="AI26" s="1103"/>
      <c r="AJ26" s="1155"/>
      <c r="AK26" s="1097" t="s">
        <v>526</v>
      </c>
      <c r="AL26" s="1097"/>
      <c r="AM26" s="1097"/>
      <c r="AN26" s="1097"/>
      <c r="AO26" s="1098"/>
      <c r="AP26" s="1096" t="s">
        <v>527</v>
      </c>
      <c r="AQ26" s="1097"/>
      <c r="AR26" s="1097"/>
      <c r="AS26" s="1097"/>
      <c r="AT26" s="1098"/>
      <c r="AU26" s="1096" t="s">
        <v>528</v>
      </c>
      <c r="AV26" s="1097"/>
      <c r="AW26" s="1097"/>
      <c r="AX26" s="1097"/>
      <c r="AY26" s="1098"/>
      <c r="AZ26" s="1096" t="s">
        <v>325</v>
      </c>
      <c r="BA26" s="1097"/>
      <c r="BB26" s="1097"/>
      <c r="BC26" s="1097"/>
      <c r="BD26" s="1098"/>
      <c r="BE26" s="1096" t="s">
        <v>318</v>
      </c>
      <c r="BF26" s="1097"/>
      <c r="BG26" s="1097"/>
      <c r="BH26" s="1097"/>
      <c r="BI26" s="1112"/>
      <c r="BJ26" s="386"/>
      <c r="BK26" s="386"/>
      <c r="BL26" s="386"/>
      <c r="BM26" s="386"/>
      <c r="BN26" s="386"/>
      <c r="BO26" s="256"/>
      <c r="BP26" s="256"/>
      <c r="BQ26" s="253">
        <v>20</v>
      </c>
      <c r="BR26" s="25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39"/>
    </row>
    <row r="27" spans="1:131" s="240"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386"/>
      <c r="BK27" s="386"/>
      <c r="BL27" s="386"/>
      <c r="BM27" s="386"/>
      <c r="BN27" s="386"/>
      <c r="BO27" s="256"/>
      <c r="BP27" s="256"/>
      <c r="BQ27" s="253">
        <v>21</v>
      </c>
      <c r="BR27" s="25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39"/>
    </row>
    <row r="28" spans="1:131" s="240" customFormat="1" ht="26.25" customHeight="1" thickTop="1" x14ac:dyDescent="0.15">
      <c r="A28" s="257">
        <v>1</v>
      </c>
      <c r="B28" s="1145" t="s">
        <v>529</v>
      </c>
      <c r="C28" s="1146"/>
      <c r="D28" s="1146"/>
      <c r="E28" s="1146"/>
      <c r="F28" s="1146"/>
      <c r="G28" s="1146"/>
      <c r="H28" s="1146"/>
      <c r="I28" s="1146"/>
      <c r="J28" s="1146"/>
      <c r="K28" s="1146"/>
      <c r="L28" s="1146"/>
      <c r="M28" s="1146"/>
      <c r="N28" s="1146"/>
      <c r="O28" s="1146"/>
      <c r="P28" s="1147"/>
      <c r="Q28" s="1148">
        <v>14532</v>
      </c>
      <c r="R28" s="1149"/>
      <c r="S28" s="1149"/>
      <c r="T28" s="1149"/>
      <c r="U28" s="1149"/>
      <c r="V28" s="1149">
        <v>14332</v>
      </c>
      <c r="W28" s="1149"/>
      <c r="X28" s="1149"/>
      <c r="Y28" s="1149"/>
      <c r="Z28" s="1149"/>
      <c r="AA28" s="1149">
        <v>201</v>
      </c>
      <c r="AB28" s="1149"/>
      <c r="AC28" s="1149"/>
      <c r="AD28" s="1149"/>
      <c r="AE28" s="1150"/>
      <c r="AF28" s="1151">
        <v>201</v>
      </c>
      <c r="AG28" s="1149"/>
      <c r="AH28" s="1149"/>
      <c r="AI28" s="1149"/>
      <c r="AJ28" s="1152"/>
      <c r="AK28" s="1153">
        <v>781</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386"/>
      <c r="BK28" s="386"/>
      <c r="BL28" s="386"/>
      <c r="BM28" s="386"/>
      <c r="BN28" s="386"/>
      <c r="BO28" s="256"/>
      <c r="BP28" s="256"/>
      <c r="BQ28" s="253">
        <v>22</v>
      </c>
      <c r="BR28" s="25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39"/>
    </row>
    <row r="29" spans="1:131" s="240" customFormat="1" ht="26.25" customHeight="1" x14ac:dyDescent="0.15">
      <c r="A29" s="257">
        <v>2</v>
      </c>
      <c r="B29" s="1126" t="s">
        <v>530</v>
      </c>
      <c r="C29" s="1127"/>
      <c r="D29" s="1127"/>
      <c r="E29" s="1127"/>
      <c r="F29" s="1127"/>
      <c r="G29" s="1127"/>
      <c r="H29" s="1127"/>
      <c r="I29" s="1127"/>
      <c r="J29" s="1127"/>
      <c r="K29" s="1127"/>
      <c r="L29" s="1127"/>
      <c r="M29" s="1127"/>
      <c r="N29" s="1127"/>
      <c r="O29" s="1127"/>
      <c r="P29" s="1128"/>
      <c r="Q29" s="1138">
        <v>1903</v>
      </c>
      <c r="R29" s="1139"/>
      <c r="S29" s="1139"/>
      <c r="T29" s="1139"/>
      <c r="U29" s="1139"/>
      <c r="V29" s="1139">
        <v>1893</v>
      </c>
      <c r="W29" s="1139"/>
      <c r="X29" s="1139"/>
      <c r="Y29" s="1139"/>
      <c r="Z29" s="1139"/>
      <c r="AA29" s="1139">
        <v>9</v>
      </c>
      <c r="AB29" s="1139"/>
      <c r="AC29" s="1139"/>
      <c r="AD29" s="1139"/>
      <c r="AE29" s="1140"/>
      <c r="AF29" s="1132">
        <v>9</v>
      </c>
      <c r="AG29" s="1133"/>
      <c r="AH29" s="1133"/>
      <c r="AI29" s="1133"/>
      <c r="AJ29" s="1134"/>
      <c r="AK29" s="1075">
        <v>330</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1"/>
      <c r="BF29" s="1121"/>
      <c r="BG29" s="1121"/>
      <c r="BH29" s="1121"/>
      <c r="BI29" s="1122"/>
      <c r="BJ29" s="386"/>
      <c r="BK29" s="386"/>
      <c r="BL29" s="386"/>
      <c r="BM29" s="386"/>
      <c r="BN29" s="386"/>
      <c r="BO29" s="256"/>
      <c r="BP29" s="256"/>
      <c r="BQ29" s="253">
        <v>23</v>
      </c>
      <c r="BR29" s="25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39"/>
    </row>
    <row r="30" spans="1:131" s="240" customFormat="1" ht="26.25" customHeight="1" x14ac:dyDescent="0.15">
      <c r="A30" s="257">
        <v>3</v>
      </c>
      <c r="B30" s="1126" t="s">
        <v>531</v>
      </c>
      <c r="C30" s="1127"/>
      <c r="D30" s="1127"/>
      <c r="E30" s="1127"/>
      <c r="F30" s="1127"/>
      <c r="G30" s="1127"/>
      <c r="H30" s="1127"/>
      <c r="I30" s="1127"/>
      <c r="J30" s="1127"/>
      <c r="K30" s="1127"/>
      <c r="L30" s="1127"/>
      <c r="M30" s="1127"/>
      <c r="N30" s="1127"/>
      <c r="O30" s="1127"/>
      <c r="P30" s="1128"/>
      <c r="Q30" s="1138">
        <v>11126</v>
      </c>
      <c r="R30" s="1139"/>
      <c r="S30" s="1139"/>
      <c r="T30" s="1139"/>
      <c r="U30" s="1139"/>
      <c r="V30" s="1139">
        <v>10251</v>
      </c>
      <c r="W30" s="1139"/>
      <c r="X30" s="1139"/>
      <c r="Y30" s="1139"/>
      <c r="Z30" s="1139"/>
      <c r="AA30" s="1139">
        <v>875</v>
      </c>
      <c r="AB30" s="1139"/>
      <c r="AC30" s="1139"/>
      <c r="AD30" s="1139"/>
      <c r="AE30" s="1140"/>
      <c r="AF30" s="1132">
        <v>875</v>
      </c>
      <c r="AG30" s="1133"/>
      <c r="AH30" s="1133"/>
      <c r="AI30" s="1133"/>
      <c r="AJ30" s="1134"/>
      <c r="AK30" s="1075">
        <v>2057</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1"/>
      <c r="BF30" s="1121"/>
      <c r="BG30" s="1121"/>
      <c r="BH30" s="1121"/>
      <c r="BI30" s="1122"/>
      <c r="BJ30" s="386"/>
      <c r="BK30" s="386"/>
      <c r="BL30" s="386"/>
      <c r="BM30" s="386"/>
      <c r="BN30" s="386"/>
      <c r="BO30" s="256"/>
      <c r="BP30" s="256"/>
      <c r="BQ30" s="253">
        <v>24</v>
      </c>
      <c r="BR30" s="25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39"/>
    </row>
    <row r="31" spans="1:131" s="240" customFormat="1" ht="26.25" customHeight="1" x14ac:dyDescent="0.15">
      <c r="A31" s="257">
        <v>4</v>
      </c>
      <c r="B31" s="1126" t="s">
        <v>532</v>
      </c>
      <c r="C31" s="1127"/>
      <c r="D31" s="1127"/>
      <c r="E31" s="1127"/>
      <c r="F31" s="1127"/>
      <c r="G31" s="1127"/>
      <c r="H31" s="1127"/>
      <c r="I31" s="1127"/>
      <c r="J31" s="1127"/>
      <c r="K31" s="1127"/>
      <c r="L31" s="1127"/>
      <c r="M31" s="1127"/>
      <c r="N31" s="1127"/>
      <c r="O31" s="1127"/>
      <c r="P31" s="1128"/>
      <c r="Q31" s="1138">
        <v>2806</v>
      </c>
      <c r="R31" s="1139"/>
      <c r="S31" s="1139"/>
      <c r="T31" s="1139"/>
      <c r="U31" s="1139"/>
      <c r="V31" s="1139">
        <v>2612</v>
      </c>
      <c r="W31" s="1139"/>
      <c r="X31" s="1139"/>
      <c r="Y31" s="1139"/>
      <c r="Z31" s="1139"/>
      <c r="AA31" s="1139">
        <v>194</v>
      </c>
      <c r="AB31" s="1139"/>
      <c r="AC31" s="1139"/>
      <c r="AD31" s="1139"/>
      <c r="AE31" s="1140"/>
      <c r="AF31" s="1132">
        <v>3212</v>
      </c>
      <c r="AG31" s="1133"/>
      <c r="AH31" s="1133"/>
      <c r="AI31" s="1133"/>
      <c r="AJ31" s="1134"/>
      <c r="AK31" s="1075"/>
      <c r="AL31" s="1066"/>
      <c r="AM31" s="1066"/>
      <c r="AN31" s="1066"/>
      <c r="AO31" s="1066"/>
      <c r="AP31" s="1066">
        <v>2100</v>
      </c>
      <c r="AQ31" s="1066"/>
      <c r="AR31" s="1066"/>
      <c r="AS31" s="1066"/>
      <c r="AT31" s="1066"/>
      <c r="AU31" s="1066">
        <v>145</v>
      </c>
      <c r="AV31" s="1066"/>
      <c r="AW31" s="1066"/>
      <c r="AX31" s="1066"/>
      <c r="AY31" s="1066"/>
      <c r="AZ31" s="1137"/>
      <c r="BA31" s="1137"/>
      <c r="BB31" s="1137"/>
      <c r="BC31" s="1137"/>
      <c r="BD31" s="1137"/>
      <c r="BE31" s="1121" t="s">
        <v>533</v>
      </c>
      <c r="BF31" s="1121"/>
      <c r="BG31" s="1121"/>
      <c r="BH31" s="1121"/>
      <c r="BI31" s="1122"/>
      <c r="BJ31" s="386"/>
      <c r="BK31" s="386"/>
      <c r="BL31" s="386"/>
      <c r="BM31" s="386"/>
      <c r="BN31" s="386"/>
      <c r="BO31" s="256"/>
      <c r="BP31" s="256"/>
      <c r="BQ31" s="253">
        <v>25</v>
      </c>
      <c r="BR31" s="25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39"/>
    </row>
    <row r="32" spans="1:131" s="240" customFormat="1" ht="26.25" customHeight="1" x14ac:dyDescent="0.15">
      <c r="A32" s="257">
        <v>5</v>
      </c>
      <c r="B32" s="1126" t="s">
        <v>534</v>
      </c>
      <c r="C32" s="1127"/>
      <c r="D32" s="1127"/>
      <c r="E32" s="1127"/>
      <c r="F32" s="1127"/>
      <c r="G32" s="1127"/>
      <c r="H32" s="1127"/>
      <c r="I32" s="1127"/>
      <c r="J32" s="1127"/>
      <c r="K32" s="1127"/>
      <c r="L32" s="1127"/>
      <c r="M32" s="1127"/>
      <c r="N32" s="1127"/>
      <c r="O32" s="1127"/>
      <c r="P32" s="1128"/>
      <c r="Q32" s="1138">
        <v>2346</v>
      </c>
      <c r="R32" s="1139"/>
      <c r="S32" s="1139"/>
      <c r="T32" s="1139"/>
      <c r="U32" s="1139"/>
      <c r="V32" s="1139">
        <v>2130</v>
      </c>
      <c r="W32" s="1139"/>
      <c r="X32" s="1139"/>
      <c r="Y32" s="1139"/>
      <c r="Z32" s="1139"/>
      <c r="AA32" s="1139">
        <v>217</v>
      </c>
      <c r="AB32" s="1139"/>
      <c r="AC32" s="1139"/>
      <c r="AD32" s="1139"/>
      <c r="AE32" s="1140"/>
      <c r="AF32" s="1132">
        <v>1215</v>
      </c>
      <c r="AG32" s="1133"/>
      <c r="AH32" s="1133"/>
      <c r="AI32" s="1133"/>
      <c r="AJ32" s="1134"/>
      <c r="AK32" s="1075">
        <v>496</v>
      </c>
      <c r="AL32" s="1066"/>
      <c r="AM32" s="1066"/>
      <c r="AN32" s="1066"/>
      <c r="AO32" s="1066"/>
      <c r="AP32" s="1066">
        <v>5995</v>
      </c>
      <c r="AQ32" s="1066"/>
      <c r="AR32" s="1066"/>
      <c r="AS32" s="1066"/>
      <c r="AT32" s="1066"/>
      <c r="AU32" s="1066">
        <v>2140</v>
      </c>
      <c r="AV32" s="1066"/>
      <c r="AW32" s="1066"/>
      <c r="AX32" s="1066"/>
      <c r="AY32" s="1066"/>
      <c r="AZ32" s="1137"/>
      <c r="BA32" s="1137"/>
      <c r="BB32" s="1137"/>
      <c r="BC32" s="1137"/>
      <c r="BD32" s="1137"/>
      <c r="BE32" s="1121" t="s">
        <v>533</v>
      </c>
      <c r="BF32" s="1121"/>
      <c r="BG32" s="1121"/>
      <c r="BH32" s="1121"/>
      <c r="BI32" s="1122"/>
      <c r="BJ32" s="386"/>
      <c r="BK32" s="386"/>
      <c r="BL32" s="386"/>
      <c r="BM32" s="386"/>
      <c r="BN32" s="386"/>
      <c r="BO32" s="256"/>
      <c r="BP32" s="256"/>
      <c r="BQ32" s="253">
        <v>26</v>
      </c>
      <c r="BR32" s="25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39"/>
    </row>
    <row r="33" spans="1:131" s="240" customFormat="1" ht="26.25" customHeight="1" x14ac:dyDescent="0.15">
      <c r="A33" s="257">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386"/>
      <c r="BK33" s="386"/>
      <c r="BL33" s="386"/>
      <c r="BM33" s="386"/>
      <c r="BN33" s="386"/>
      <c r="BO33" s="256"/>
      <c r="BP33" s="256"/>
      <c r="BQ33" s="253">
        <v>27</v>
      </c>
      <c r="BR33" s="25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39"/>
    </row>
    <row r="34" spans="1:131" s="240" customFormat="1" ht="26.25" customHeight="1" x14ac:dyDescent="0.15">
      <c r="A34" s="257">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386"/>
      <c r="BK34" s="386"/>
      <c r="BL34" s="386"/>
      <c r="BM34" s="386"/>
      <c r="BN34" s="386"/>
      <c r="BO34" s="256"/>
      <c r="BP34" s="256"/>
      <c r="BQ34" s="253">
        <v>28</v>
      </c>
      <c r="BR34" s="25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39"/>
    </row>
    <row r="35" spans="1:131" s="240" customFormat="1" ht="26.25" customHeight="1" x14ac:dyDescent="0.15">
      <c r="A35" s="257">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386"/>
      <c r="BK35" s="386"/>
      <c r="BL35" s="386"/>
      <c r="BM35" s="386"/>
      <c r="BN35" s="386"/>
      <c r="BO35" s="256"/>
      <c r="BP35" s="256"/>
      <c r="BQ35" s="253">
        <v>29</v>
      </c>
      <c r="BR35" s="25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39"/>
    </row>
    <row r="36" spans="1:131" s="240" customFormat="1" ht="26.25" customHeight="1" x14ac:dyDescent="0.15">
      <c r="A36" s="257">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386"/>
      <c r="BK36" s="386"/>
      <c r="BL36" s="386"/>
      <c r="BM36" s="386"/>
      <c r="BN36" s="386"/>
      <c r="BO36" s="256"/>
      <c r="BP36" s="256"/>
      <c r="BQ36" s="253">
        <v>30</v>
      </c>
      <c r="BR36" s="25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39"/>
    </row>
    <row r="37" spans="1:131" s="240" customFormat="1" ht="26.25" customHeight="1" x14ac:dyDescent="0.15">
      <c r="A37" s="257">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386"/>
      <c r="BK37" s="386"/>
      <c r="BL37" s="386"/>
      <c r="BM37" s="386"/>
      <c r="BN37" s="386"/>
      <c r="BO37" s="256"/>
      <c r="BP37" s="256"/>
      <c r="BQ37" s="253">
        <v>31</v>
      </c>
      <c r="BR37" s="25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39"/>
    </row>
    <row r="38" spans="1:131" s="240" customFormat="1" ht="26.25" customHeight="1" x14ac:dyDescent="0.15">
      <c r="A38" s="257">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386"/>
      <c r="BK38" s="386"/>
      <c r="BL38" s="386"/>
      <c r="BM38" s="386"/>
      <c r="BN38" s="386"/>
      <c r="BO38" s="256"/>
      <c r="BP38" s="256"/>
      <c r="BQ38" s="253">
        <v>32</v>
      </c>
      <c r="BR38" s="25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39"/>
    </row>
    <row r="39" spans="1:131" s="240" customFormat="1" ht="26.25" customHeight="1" x14ac:dyDescent="0.15">
      <c r="A39" s="257">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386"/>
      <c r="BK39" s="386"/>
      <c r="BL39" s="386"/>
      <c r="BM39" s="386"/>
      <c r="BN39" s="386"/>
      <c r="BO39" s="256"/>
      <c r="BP39" s="256"/>
      <c r="BQ39" s="253">
        <v>33</v>
      </c>
      <c r="BR39" s="25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39"/>
    </row>
    <row r="40" spans="1:131" s="240" customFormat="1" ht="26.25" customHeight="1" x14ac:dyDescent="0.15">
      <c r="A40" s="252">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386"/>
      <c r="BK40" s="386"/>
      <c r="BL40" s="386"/>
      <c r="BM40" s="386"/>
      <c r="BN40" s="386"/>
      <c r="BO40" s="256"/>
      <c r="BP40" s="256"/>
      <c r="BQ40" s="253">
        <v>34</v>
      </c>
      <c r="BR40" s="25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39"/>
    </row>
    <row r="41" spans="1:131" s="240" customFormat="1" ht="26.25" customHeight="1" x14ac:dyDescent="0.15">
      <c r="A41" s="252">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386"/>
      <c r="BK41" s="386"/>
      <c r="BL41" s="386"/>
      <c r="BM41" s="386"/>
      <c r="BN41" s="386"/>
      <c r="BO41" s="256"/>
      <c r="BP41" s="256"/>
      <c r="BQ41" s="253">
        <v>35</v>
      </c>
      <c r="BR41" s="25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39"/>
    </row>
    <row r="42" spans="1:131" s="240" customFormat="1" ht="26.25" customHeight="1" x14ac:dyDescent="0.15">
      <c r="A42" s="252">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386"/>
      <c r="BK42" s="386"/>
      <c r="BL42" s="386"/>
      <c r="BM42" s="386"/>
      <c r="BN42" s="386"/>
      <c r="BO42" s="256"/>
      <c r="BP42" s="256"/>
      <c r="BQ42" s="253">
        <v>36</v>
      </c>
      <c r="BR42" s="25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39"/>
    </row>
    <row r="43" spans="1:131" s="240" customFormat="1" ht="26.25" customHeight="1" x14ac:dyDescent="0.15">
      <c r="A43" s="252">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386"/>
      <c r="BK43" s="386"/>
      <c r="BL43" s="386"/>
      <c r="BM43" s="386"/>
      <c r="BN43" s="386"/>
      <c r="BO43" s="256"/>
      <c r="BP43" s="256"/>
      <c r="BQ43" s="253">
        <v>37</v>
      </c>
      <c r="BR43" s="25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39"/>
    </row>
    <row r="44" spans="1:131" s="240" customFormat="1" ht="26.25" customHeight="1" x14ac:dyDescent="0.15">
      <c r="A44" s="252">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386"/>
      <c r="BK44" s="386"/>
      <c r="BL44" s="386"/>
      <c r="BM44" s="386"/>
      <c r="BN44" s="386"/>
      <c r="BO44" s="256"/>
      <c r="BP44" s="256"/>
      <c r="BQ44" s="253">
        <v>38</v>
      </c>
      <c r="BR44" s="25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39"/>
    </row>
    <row r="45" spans="1:131" s="240" customFormat="1" ht="26.25" customHeight="1" x14ac:dyDescent="0.15">
      <c r="A45" s="252">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386"/>
      <c r="BK45" s="386"/>
      <c r="BL45" s="386"/>
      <c r="BM45" s="386"/>
      <c r="BN45" s="386"/>
      <c r="BO45" s="256"/>
      <c r="BP45" s="256"/>
      <c r="BQ45" s="253">
        <v>39</v>
      </c>
      <c r="BR45" s="25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39"/>
    </row>
    <row r="46" spans="1:131" s="240" customFormat="1" ht="26.25" customHeight="1" x14ac:dyDescent="0.15">
      <c r="A46" s="252">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386"/>
      <c r="BK46" s="386"/>
      <c r="BL46" s="386"/>
      <c r="BM46" s="386"/>
      <c r="BN46" s="386"/>
      <c r="BO46" s="256"/>
      <c r="BP46" s="256"/>
      <c r="BQ46" s="253">
        <v>40</v>
      </c>
      <c r="BR46" s="25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39"/>
    </row>
    <row r="47" spans="1:131" s="240" customFormat="1" ht="26.25" customHeight="1" x14ac:dyDescent="0.15">
      <c r="A47" s="252">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386"/>
      <c r="BK47" s="386"/>
      <c r="BL47" s="386"/>
      <c r="BM47" s="386"/>
      <c r="BN47" s="386"/>
      <c r="BO47" s="256"/>
      <c r="BP47" s="256"/>
      <c r="BQ47" s="253">
        <v>41</v>
      </c>
      <c r="BR47" s="25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39"/>
    </row>
    <row r="48" spans="1:131" s="240" customFormat="1" ht="26.25" customHeight="1" x14ac:dyDescent="0.15">
      <c r="A48" s="252">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386"/>
      <c r="BK48" s="386"/>
      <c r="BL48" s="386"/>
      <c r="BM48" s="386"/>
      <c r="BN48" s="386"/>
      <c r="BO48" s="256"/>
      <c r="BP48" s="256"/>
      <c r="BQ48" s="253">
        <v>42</v>
      </c>
      <c r="BR48" s="25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39"/>
    </row>
    <row r="49" spans="1:131" s="240" customFormat="1" ht="26.25" customHeight="1" x14ac:dyDescent="0.15">
      <c r="A49" s="252">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386"/>
      <c r="BK49" s="386"/>
      <c r="BL49" s="386"/>
      <c r="BM49" s="386"/>
      <c r="BN49" s="386"/>
      <c r="BO49" s="256"/>
      <c r="BP49" s="256"/>
      <c r="BQ49" s="253">
        <v>43</v>
      </c>
      <c r="BR49" s="25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39"/>
    </row>
    <row r="50" spans="1:131" s="240" customFormat="1" ht="26.25" customHeight="1" x14ac:dyDescent="0.15">
      <c r="A50" s="252">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386"/>
      <c r="BK50" s="386"/>
      <c r="BL50" s="386"/>
      <c r="BM50" s="386"/>
      <c r="BN50" s="386"/>
      <c r="BO50" s="256"/>
      <c r="BP50" s="256"/>
      <c r="BQ50" s="253">
        <v>44</v>
      </c>
      <c r="BR50" s="25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39"/>
    </row>
    <row r="51" spans="1:131" s="240" customFormat="1" ht="26.25" customHeight="1" x14ac:dyDescent="0.15">
      <c r="A51" s="252">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386"/>
      <c r="BK51" s="386"/>
      <c r="BL51" s="386"/>
      <c r="BM51" s="386"/>
      <c r="BN51" s="386"/>
      <c r="BO51" s="256"/>
      <c r="BP51" s="256"/>
      <c r="BQ51" s="253">
        <v>45</v>
      </c>
      <c r="BR51" s="25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39"/>
    </row>
    <row r="52" spans="1:131" s="240" customFormat="1" ht="26.25" customHeight="1" x14ac:dyDescent="0.15">
      <c r="A52" s="252">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386"/>
      <c r="BK52" s="386"/>
      <c r="BL52" s="386"/>
      <c r="BM52" s="386"/>
      <c r="BN52" s="386"/>
      <c r="BO52" s="256"/>
      <c r="BP52" s="256"/>
      <c r="BQ52" s="253">
        <v>46</v>
      </c>
      <c r="BR52" s="25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39"/>
    </row>
    <row r="53" spans="1:131" s="240" customFormat="1" ht="26.25" customHeight="1" x14ac:dyDescent="0.15">
      <c r="A53" s="252">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386"/>
      <c r="BK53" s="386"/>
      <c r="BL53" s="386"/>
      <c r="BM53" s="386"/>
      <c r="BN53" s="386"/>
      <c r="BO53" s="256"/>
      <c r="BP53" s="256"/>
      <c r="BQ53" s="253">
        <v>47</v>
      </c>
      <c r="BR53" s="25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39"/>
    </row>
    <row r="54" spans="1:131" s="240" customFormat="1" ht="26.25" customHeight="1" x14ac:dyDescent="0.15">
      <c r="A54" s="252">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386"/>
      <c r="BK54" s="386"/>
      <c r="BL54" s="386"/>
      <c r="BM54" s="386"/>
      <c r="BN54" s="386"/>
      <c r="BO54" s="256"/>
      <c r="BP54" s="256"/>
      <c r="BQ54" s="253">
        <v>48</v>
      </c>
      <c r="BR54" s="25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39"/>
    </row>
    <row r="55" spans="1:131" s="240" customFormat="1" ht="26.25" customHeight="1" x14ac:dyDescent="0.15">
      <c r="A55" s="252">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386"/>
      <c r="BK55" s="386"/>
      <c r="BL55" s="386"/>
      <c r="BM55" s="386"/>
      <c r="BN55" s="386"/>
      <c r="BO55" s="256"/>
      <c r="BP55" s="256"/>
      <c r="BQ55" s="253">
        <v>49</v>
      </c>
      <c r="BR55" s="25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39"/>
    </row>
    <row r="56" spans="1:131" s="240" customFormat="1" ht="26.25" customHeight="1" x14ac:dyDescent="0.15">
      <c r="A56" s="252">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386"/>
      <c r="BK56" s="386"/>
      <c r="BL56" s="386"/>
      <c r="BM56" s="386"/>
      <c r="BN56" s="386"/>
      <c r="BO56" s="256"/>
      <c r="BP56" s="256"/>
      <c r="BQ56" s="253">
        <v>50</v>
      </c>
      <c r="BR56" s="25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39"/>
    </row>
    <row r="57" spans="1:131" s="240" customFormat="1" ht="26.25" customHeight="1" x14ac:dyDescent="0.15">
      <c r="A57" s="252">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386"/>
      <c r="BK57" s="386"/>
      <c r="BL57" s="386"/>
      <c r="BM57" s="386"/>
      <c r="BN57" s="386"/>
      <c r="BO57" s="256"/>
      <c r="BP57" s="256"/>
      <c r="BQ57" s="253">
        <v>51</v>
      </c>
      <c r="BR57" s="25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39"/>
    </row>
    <row r="58" spans="1:131" s="240" customFormat="1" ht="26.25" customHeight="1" x14ac:dyDescent="0.15">
      <c r="A58" s="252">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386"/>
      <c r="BK58" s="386"/>
      <c r="BL58" s="386"/>
      <c r="BM58" s="386"/>
      <c r="BN58" s="386"/>
      <c r="BO58" s="256"/>
      <c r="BP58" s="256"/>
      <c r="BQ58" s="253">
        <v>52</v>
      </c>
      <c r="BR58" s="25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39"/>
    </row>
    <row r="59" spans="1:131" s="240" customFormat="1" ht="26.25" customHeight="1" x14ac:dyDescent="0.15">
      <c r="A59" s="252">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386"/>
      <c r="BK59" s="386"/>
      <c r="BL59" s="386"/>
      <c r="BM59" s="386"/>
      <c r="BN59" s="386"/>
      <c r="BO59" s="256"/>
      <c r="BP59" s="256"/>
      <c r="BQ59" s="253">
        <v>53</v>
      </c>
      <c r="BR59" s="25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39"/>
    </row>
    <row r="60" spans="1:131" s="240" customFormat="1" ht="26.25" customHeight="1" x14ac:dyDescent="0.15">
      <c r="A60" s="252">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386"/>
      <c r="BK60" s="386"/>
      <c r="BL60" s="386"/>
      <c r="BM60" s="386"/>
      <c r="BN60" s="386"/>
      <c r="BO60" s="256"/>
      <c r="BP60" s="256"/>
      <c r="BQ60" s="253">
        <v>54</v>
      </c>
      <c r="BR60" s="25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39"/>
    </row>
    <row r="61" spans="1:131" s="240" customFormat="1" ht="26.25" customHeight="1" thickBot="1" x14ac:dyDescent="0.2">
      <c r="A61" s="252">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386"/>
      <c r="BK61" s="386"/>
      <c r="BL61" s="386"/>
      <c r="BM61" s="386"/>
      <c r="BN61" s="386"/>
      <c r="BO61" s="256"/>
      <c r="BP61" s="256"/>
      <c r="BQ61" s="253">
        <v>55</v>
      </c>
      <c r="BR61" s="25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39"/>
    </row>
    <row r="62" spans="1:131" s="240" customFormat="1" ht="26.25" customHeight="1" x14ac:dyDescent="0.15">
      <c r="A62" s="252">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326</v>
      </c>
      <c r="BK62" s="1124"/>
      <c r="BL62" s="1124"/>
      <c r="BM62" s="1124"/>
      <c r="BN62" s="1125"/>
      <c r="BO62" s="256"/>
      <c r="BP62" s="256"/>
      <c r="BQ62" s="253">
        <v>56</v>
      </c>
      <c r="BR62" s="25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39"/>
    </row>
    <row r="63" spans="1:131" s="240" customFormat="1" ht="26.25" customHeight="1" thickBot="1" x14ac:dyDescent="0.2">
      <c r="A63" s="255" t="s">
        <v>322</v>
      </c>
      <c r="B63" s="1039" t="s">
        <v>327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5512</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520</v>
      </c>
      <c r="BK63" s="1046"/>
      <c r="BL63" s="1046"/>
      <c r="BM63" s="1046"/>
      <c r="BN63" s="1116"/>
      <c r="BO63" s="256"/>
      <c r="BP63" s="256"/>
      <c r="BQ63" s="253">
        <v>57</v>
      </c>
      <c r="BR63" s="25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39"/>
    </row>
    <row r="64" spans="1:131" s="240" customFormat="1" ht="26.25" customHeight="1" x14ac:dyDescent="0.15">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3">
        <v>58</v>
      </c>
      <c r="BR64" s="25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39"/>
    </row>
    <row r="65" spans="1:131" s="240" customFormat="1" ht="26.25" customHeight="1" thickBot="1" x14ac:dyDescent="0.2">
      <c r="A65" s="386" t="s">
        <v>328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256"/>
      <c r="BF65" s="256"/>
      <c r="BG65" s="256"/>
      <c r="BH65" s="256"/>
      <c r="BI65" s="256"/>
      <c r="BJ65" s="256"/>
      <c r="BK65" s="256"/>
      <c r="BL65" s="256"/>
      <c r="BM65" s="256"/>
      <c r="BN65" s="256"/>
      <c r="BO65" s="256"/>
      <c r="BP65" s="256"/>
      <c r="BQ65" s="253">
        <v>59</v>
      </c>
      <c r="BR65" s="25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39"/>
    </row>
    <row r="66" spans="1:131" s="240" customFormat="1" ht="26.25" customHeight="1" x14ac:dyDescent="0.15">
      <c r="A66" s="1090" t="s">
        <v>329</v>
      </c>
      <c r="B66" s="1091"/>
      <c r="C66" s="1091"/>
      <c r="D66" s="1091"/>
      <c r="E66" s="1091"/>
      <c r="F66" s="1091"/>
      <c r="G66" s="1091"/>
      <c r="H66" s="1091"/>
      <c r="I66" s="1091"/>
      <c r="J66" s="1091"/>
      <c r="K66" s="1091"/>
      <c r="L66" s="1091"/>
      <c r="M66" s="1091"/>
      <c r="N66" s="1091"/>
      <c r="O66" s="1091"/>
      <c r="P66" s="1092"/>
      <c r="Q66" s="1096" t="s">
        <v>522</v>
      </c>
      <c r="R66" s="1097"/>
      <c r="S66" s="1097"/>
      <c r="T66" s="1097"/>
      <c r="U66" s="1098"/>
      <c r="V66" s="1096" t="s">
        <v>523</v>
      </c>
      <c r="W66" s="1097"/>
      <c r="X66" s="1097"/>
      <c r="Y66" s="1097"/>
      <c r="Z66" s="1098"/>
      <c r="AA66" s="1096" t="s">
        <v>524</v>
      </c>
      <c r="AB66" s="1097"/>
      <c r="AC66" s="1097"/>
      <c r="AD66" s="1097"/>
      <c r="AE66" s="1098"/>
      <c r="AF66" s="1102" t="s">
        <v>525</v>
      </c>
      <c r="AG66" s="1103"/>
      <c r="AH66" s="1103"/>
      <c r="AI66" s="1103"/>
      <c r="AJ66" s="1104"/>
      <c r="AK66" s="1096" t="s">
        <v>526</v>
      </c>
      <c r="AL66" s="1091"/>
      <c r="AM66" s="1091"/>
      <c r="AN66" s="1091"/>
      <c r="AO66" s="1092"/>
      <c r="AP66" s="1096" t="s">
        <v>527</v>
      </c>
      <c r="AQ66" s="1097"/>
      <c r="AR66" s="1097"/>
      <c r="AS66" s="1097"/>
      <c r="AT66" s="1098"/>
      <c r="AU66" s="1096" t="s">
        <v>535</v>
      </c>
      <c r="AV66" s="1097"/>
      <c r="AW66" s="1097"/>
      <c r="AX66" s="1097"/>
      <c r="AY66" s="1098"/>
      <c r="AZ66" s="1096" t="s">
        <v>318</v>
      </c>
      <c r="BA66" s="1097"/>
      <c r="BB66" s="1097"/>
      <c r="BC66" s="1097"/>
      <c r="BD66" s="1112"/>
      <c r="BE66" s="256"/>
      <c r="BF66" s="256"/>
      <c r="BG66" s="256"/>
      <c r="BH66" s="256"/>
      <c r="BI66" s="256"/>
      <c r="BJ66" s="256"/>
      <c r="BK66" s="256"/>
      <c r="BL66" s="256"/>
      <c r="BM66" s="256"/>
      <c r="BN66" s="256"/>
      <c r="BO66" s="256"/>
      <c r="BP66" s="256"/>
      <c r="BQ66" s="253">
        <v>60</v>
      </c>
      <c r="BR66" s="258"/>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39"/>
    </row>
    <row r="67" spans="1:131" s="240"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56"/>
      <c r="BF67" s="256"/>
      <c r="BG67" s="256"/>
      <c r="BH67" s="256"/>
      <c r="BI67" s="256"/>
      <c r="BJ67" s="256"/>
      <c r="BK67" s="256"/>
      <c r="BL67" s="256"/>
      <c r="BM67" s="256"/>
      <c r="BN67" s="256"/>
      <c r="BO67" s="256"/>
      <c r="BP67" s="256"/>
      <c r="BQ67" s="253">
        <v>61</v>
      </c>
      <c r="BR67" s="258"/>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39"/>
    </row>
    <row r="68" spans="1:131" s="240" customFormat="1" ht="26.25" customHeight="1" thickTop="1" x14ac:dyDescent="0.15">
      <c r="A68" s="249">
        <v>1</v>
      </c>
      <c r="B68" s="1080" t="s">
        <v>536</v>
      </c>
      <c r="C68" s="1081"/>
      <c r="D68" s="1081"/>
      <c r="E68" s="1081"/>
      <c r="F68" s="1081"/>
      <c r="G68" s="1081"/>
      <c r="H68" s="1081"/>
      <c r="I68" s="1081"/>
      <c r="J68" s="1081"/>
      <c r="K68" s="1081"/>
      <c r="L68" s="1081"/>
      <c r="M68" s="1081"/>
      <c r="N68" s="1081"/>
      <c r="O68" s="1081"/>
      <c r="P68" s="1082"/>
      <c r="Q68" s="1083">
        <v>290</v>
      </c>
      <c r="R68" s="1077"/>
      <c r="S68" s="1077"/>
      <c r="T68" s="1077"/>
      <c r="U68" s="1077"/>
      <c r="V68" s="1077">
        <v>232</v>
      </c>
      <c r="W68" s="1077"/>
      <c r="X68" s="1077"/>
      <c r="Y68" s="1077"/>
      <c r="Z68" s="1077"/>
      <c r="AA68" s="1077">
        <v>58</v>
      </c>
      <c r="AB68" s="1077"/>
      <c r="AC68" s="1077"/>
      <c r="AD68" s="1077"/>
      <c r="AE68" s="1077"/>
      <c r="AF68" s="1077">
        <v>58</v>
      </c>
      <c r="AG68" s="1077"/>
      <c r="AH68" s="1077"/>
      <c r="AI68" s="1077"/>
      <c r="AJ68" s="1077"/>
      <c r="AK68" s="1077">
        <v>0</v>
      </c>
      <c r="AL68" s="1077"/>
      <c r="AM68" s="1077"/>
      <c r="AN68" s="1077"/>
      <c r="AO68" s="1077"/>
      <c r="AP68" s="1077">
        <v>1037</v>
      </c>
      <c r="AQ68" s="1077"/>
      <c r="AR68" s="1077"/>
      <c r="AS68" s="1077"/>
      <c r="AT68" s="1077"/>
      <c r="AU68" s="1077">
        <v>753</v>
      </c>
      <c r="AV68" s="1077"/>
      <c r="AW68" s="1077"/>
      <c r="AX68" s="1077"/>
      <c r="AY68" s="1077"/>
      <c r="AZ68" s="1078"/>
      <c r="BA68" s="1078"/>
      <c r="BB68" s="1078"/>
      <c r="BC68" s="1078"/>
      <c r="BD68" s="1079"/>
      <c r="BE68" s="256"/>
      <c r="BF68" s="256"/>
      <c r="BG68" s="256"/>
      <c r="BH68" s="256"/>
      <c r="BI68" s="256"/>
      <c r="BJ68" s="256"/>
      <c r="BK68" s="256"/>
      <c r="BL68" s="256"/>
      <c r="BM68" s="256"/>
      <c r="BN68" s="256"/>
      <c r="BO68" s="256"/>
      <c r="BP68" s="256"/>
      <c r="BQ68" s="253">
        <v>62</v>
      </c>
      <c r="BR68" s="258"/>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39"/>
    </row>
    <row r="69" spans="1:131" s="240" customFormat="1" ht="26.25" customHeight="1" x14ac:dyDescent="0.15">
      <c r="A69" s="252">
        <v>2</v>
      </c>
      <c r="B69" s="1069" t="s">
        <v>537</v>
      </c>
      <c r="C69" s="1070"/>
      <c r="D69" s="1070"/>
      <c r="E69" s="1070"/>
      <c r="F69" s="1070"/>
      <c r="G69" s="1070"/>
      <c r="H69" s="1070"/>
      <c r="I69" s="1070"/>
      <c r="J69" s="1070"/>
      <c r="K69" s="1070"/>
      <c r="L69" s="1070"/>
      <c r="M69" s="1070"/>
      <c r="N69" s="1070"/>
      <c r="O69" s="1070"/>
      <c r="P69" s="1071"/>
      <c r="Q69" s="1072">
        <v>10170</v>
      </c>
      <c r="R69" s="1066"/>
      <c r="S69" s="1066"/>
      <c r="T69" s="1066"/>
      <c r="U69" s="1066"/>
      <c r="V69" s="1066">
        <v>9669</v>
      </c>
      <c r="W69" s="1066"/>
      <c r="X69" s="1066"/>
      <c r="Y69" s="1066"/>
      <c r="Z69" s="1066"/>
      <c r="AA69" s="1066">
        <v>501</v>
      </c>
      <c r="AB69" s="1066"/>
      <c r="AC69" s="1066"/>
      <c r="AD69" s="1066"/>
      <c r="AE69" s="1066"/>
      <c r="AF69" s="1066">
        <v>501</v>
      </c>
      <c r="AG69" s="1066"/>
      <c r="AH69" s="1066"/>
      <c r="AI69" s="1066"/>
      <c r="AJ69" s="1066"/>
      <c r="AK69" s="1066">
        <v>0</v>
      </c>
      <c r="AL69" s="1066"/>
      <c r="AM69" s="1066"/>
      <c r="AN69" s="1066"/>
      <c r="AO69" s="1066"/>
      <c r="AP69" s="1066">
        <v>2393</v>
      </c>
      <c r="AQ69" s="1066"/>
      <c r="AR69" s="1066"/>
      <c r="AS69" s="1066"/>
      <c r="AT69" s="1066"/>
      <c r="AU69" s="1066">
        <v>515</v>
      </c>
      <c r="AV69" s="1066"/>
      <c r="AW69" s="1066"/>
      <c r="AX69" s="1066"/>
      <c r="AY69" s="1066"/>
      <c r="AZ69" s="1067"/>
      <c r="BA69" s="1067"/>
      <c r="BB69" s="1067"/>
      <c r="BC69" s="1067"/>
      <c r="BD69" s="1068"/>
      <c r="BE69" s="256"/>
      <c r="BF69" s="256"/>
      <c r="BG69" s="256"/>
      <c r="BH69" s="256"/>
      <c r="BI69" s="256"/>
      <c r="BJ69" s="256"/>
      <c r="BK69" s="256"/>
      <c r="BL69" s="256"/>
      <c r="BM69" s="256"/>
      <c r="BN69" s="256"/>
      <c r="BO69" s="256"/>
      <c r="BP69" s="256"/>
      <c r="BQ69" s="253">
        <v>63</v>
      </c>
      <c r="BR69" s="258"/>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39"/>
    </row>
    <row r="70" spans="1:131" s="240" customFormat="1" ht="26.25" customHeight="1" x14ac:dyDescent="0.15">
      <c r="A70" s="252">
        <v>3</v>
      </c>
      <c r="B70" s="1069" t="s">
        <v>538</v>
      </c>
      <c r="C70" s="1070"/>
      <c r="D70" s="1070"/>
      <c r="E70" s="1070"/>
      <c r="F70" s="1070"/>
      <c r="G70" s="1070"/>
      <c r="H70" s="1070"/>
      <c r="I70" s="1070"/>
      <c r="J70" s="1070"/>
      <c r="K70" s="1070"/>
      <c r="L70" s="1070"/>
      <c r="M70" s="1070"/>
      <c r="N70" s="1070"/>
      <c r="O70" s="1070"/>
      <c r="P70" s="1071"/>
      <c r="Q70" s="1072">
        <v>1662</v>
      </c>
      <c r="R70" s="1066"/>
      <c r="S70" s="1066"/>
      <c r="T70" s="1066"/>
      <c r="U70" s="1066"/>
      <c r="V70" s="1066">
        <v>1628</v>
      </c>
      <c r="W70" s="1066"/>
      <c r="X70" s="1066"/>
      <c r="Y70" s="1066"/>
      <c r="Z70" s="1066"/>
      <c r="AA70" s="1066">
        <v>35</v>
      </c>
      <c r="AB70" s="1066"/>
      <c r="AC70" s="1066"/>
      <c r="AD70" s="1066"/>
      <c r="AE70" s="1066"/>
      <c r="AF70" s="1066">
        <v>35</v>
      </c>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t="s">
        <v>539</v>
      </c>
      <c r="BA70" s="1067"/>
      <c r="BB70" s="1067"/>
      <c r="BC70" s="1067"/>
      <c r="BD70" s="1068"/>
      <c r="BE70" s="256"/>
      <c r="BF70" s="256"/>
      <c r="BG70" s="256"/>
      <c r="BH70" s="256"/>
      <c r="BI70" s="256"/>
      <c r="BJ70" s="256"/>
      <c r="BK70" s="256"/>
      <c r="BL70" s="256"/>
      <c r="BM70" s="256"/>
      <c r="BN70" s="256"/>
      <c r="BO70" s="256"/>
      <c r="BP70" s="256"/>
      <c r="BQ70" s="253">
        <v>64</v>
      </c>
      <c r="BR70" s="258"/>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39"/>
    </row>
    <row r="71" spans="1:131" s="240" customFormat="1" ht="26.25" customHeight="1" x14ac:dyDescent="0.15">
      <c r="A71" s="252">
        <v>4</v>
      </c>
      <c r="B71" s="1069" t="s">
        <v>538</v>
      </c>
      <c r="C71" s="1070"/>
      <c r="D71" s="1070"/>
      <c r="E71" s="1070"/>
      <c r="F71" s="1070"/>
      <c r="G71" s="1070"/>
      <c r="H71" s="1070"/>
      <c r="I71" s="1070"/>
      <c r="J71" s="1070"/>
      <c r="K71" s="1070"/>
      <c r="L71" s="1070"/>
      <c r="M71" s="1070"/>
      <c r="N71" s="1070"/>
      <c r="O71" s="1070"/>
      <c r="P71" s="1071"/>
      <c r="Q71" s="1072">
        <v>778014</v>
      </c>
      <c r="R71" s="1066"/>
      <c r="S71" s="1066"/>
      <c r="T71" s="1066"/>
      <c r="U71" s="1066"/>
      <c r="V71" s="1066">
        <v>737977</v>
      </c>
      <c r="W71" s="1066"/>
      <c r="X71" s="1066"/>
      <c r="Y71" s="1066"/>
      <c r="Z71" s="1066"/>
      <c r="AA71" s="1066">
        <v>40037</v>
      </c>
      <c r="AB71" s="1066"/>
      <c r="AC71" s="1066"/>
      <c r="AD71" s="1066"/>
      <c r="AE71" s="1066"/>
      <c r="AF71" s="1066">
        <v>40037</v>
      </c>
      <c r="AG71" s="1066"/>
      <c r="AH71" s="1066"/>
      <c r="AI71" s="1066"/>
      <c r="AJ71" s="1066"/>
      <c r="AK71" s="1066">
        <v>7130</v>
      </c>
      <c r="AL71" s="1066"/>
      <c r="AM71" s="1066"/>
      <c r="AN71" s="1066"/>
      <c r="AO71" s="1066"/>
      <c r="AP71" s="1066"/>
      <c r="AQ71" s="1066"/>
      <c r="AR71" s="1066"/>
      <c r="AS71" s="1066"/>
      <c r="AT71" s="1066"/>
      <c r="AU71" s="1066"/>
      <c r="AV71" s="1066"/>
      <c r="AW71" s="1066"/>
      <c r="AX71" s="1066"/>
      <c r="AY71" s="1066"/>
      <c r="AZ71" s="1067" t="s">
        <v>540</v>
      </c>
      <c r="BA71" s="1067"/>
      <c r="BB71" s="1067"/>
      <c r="BC71" s="1067"/>
      <c r="BD71" s="1068"/>
      <c r="BE71" s="256"/>
      <c r="BF71" s="256"/>
      <c r="BG71" s="256"/>
      <c r="BH71" s="256"/>
      <c r="BI71" s="256"/>
      <c r="BJ71" s="256"/>
      <c r="BK71" s="256"/>
      <c r="BL71" s="256"/>
      <c r="BM71" s="256"/>
      <c r="BN71" s="256"/>
      <c r="BO71" s="256"/>
      <c r="BP71" s="256"/>
      <c r="BQ71" s="253">
        <v>65</v>
      </c>
      <c r="BR71" s="258"/>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39"/>
    </row>
    <row r="72" spans="1:131" s="240" customFormat="1" ht="26.25" customHeight="1" x14ac:dyDescent="0.15">
      <c r="A72" s="252">
        <v>5</v>
      </c>
      <c r="B72" s="1069" t="s">
        <v>541</v>
      </c>
      <c r="C72" s="1070"/>
      <c r="D72" s="1070"/>
      <c r="E72" s="1070"/>
      <c r="F72" s="1070"/>
      <c r="G72" s="1070"/>
      <c r="H72" s="1070"/>
      <c r="I72" s="1070"/>
      <c r="J72" s="1070"/>
      <c r="K72" s="1070"/>
      <c r="L72" s="1070"/>
      <c r="M72" s="1070"/>
      <c r="N72" s="1070"/>
      <c r="O72" s="1070"/>
      <c r="P72" s="1071"/>
      <c r="Q72" s="1072">
        <v>23332</v>
      </c>
      <c r="R72" s="1066"/>
      <c r="S72" s="1066"/>
      <c r="T72" s="1066"/>
      <c r="U72" s="1066"/>
      <c r="V72" s="1066">
        <v>22338</v>
      </c>
      <c r="W72" s="1066"/>
      <c r="X72" s="1066"/>
      <c r="Y72" s="1066"/>
      <c r="Z72" s="1066"/>
      <c r="AA72" s="1066">
        <v>994</v>
      </c>
      <c r="AB72" s="1066"/>
      <c r="AC72" s="1066"/>
      <c r="AD72" s="1066"/>
      <c r="AE72" s="1066"/>
      <c r="AF72" s="1066">
        <v>994</v>
      </c>
      <c r="AG72" s="1066"/>
      <c r="AH72" s="1066"/>
      <c r="AI72" s="1066"/>
      <c r="AJ72" s="1066"/>
      <c r="AK72" s="1066">
        <v>28</v>
      </c>
      <c r="AL72" s="1066"/>
      <c r="AM72" s="1066"/>
      <c r="AN72" s="1066"/>
      <c r="AO72" s="1066"/>
      <c r="AP72" s="1066"/>
      <c r="AQ72" s="1066"/>
      <c r="AR72" s="1066"/>
      <c r="AS72" s="1066"/>
      <c r="AT72" s="1066"/>
      <c r="AU72" s="1066"/>
      <c r="AV72" s="1066"/>
      <c r="AW72" s="1066"/>
      <c r="AX72" s="1066"/>
      <c r="AY72" s="1066"/>
      <c r="AZ72" s="1067" t="s">
        <v>542</v>
      </c>
      <c r="BA72" s="1067"/>
      <c r="BB72" s="1067"/>
      <c r="BC72" s="1067"/>
      <c r="BD72" s="1068"/>
      <c r="BE72" s="256"/>
      <c r="BF72" s="256"/>
      <c r="BG72" s="256"/>
      <c r="BH72" s="256"/>
      <c r="BI72" s="256"/>
      <c r="BJ72" s="256"/>
      <c r="BK72" s="256"/>
      <c r="BL72" s="256"/>
      <c r="BM72" s="256"/>
      <c r="BN72" s="256"/>
      <c r="BO72" s="256"/>
      <c r="BP72" s="256"/>
      <c r="BQ72" s="253">
        <v>66</v>
      </c>
      <c r="BR72" s="258"/>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39"/>
    </row>
    <row r="73" spans="1:131" s="240" customFormat="1" ht="26.25" customHeight="1" x14ac:dyDescent="0.15">
      <c r="A73" s="252">
        <v>6</v>
      </c>
      <c r="B73" s="1069" t="s">
        <v>541</v>
      </c>
      <c r="C73" s="1070"/>
      <c r="D73" s="1070"/>
      <c r="E73" s="1070"/>
      <c r="F73" s="1070"/>
      <c r="G73" s="1070"/>
      <c r="H73" s="1070"/>
      <c r="I73" s="1070"/>
      <c r="J73" s="1070"/>
      <c r="K73" s="1070"/>
      <c r="L73" s="1070"/>
      <c r="M73" s="1070"/>
      <c r="N73" s="1070"/>
      <c r="O73" s="1070"/>
      <c r="P73" s="1071"/>
      <c r="Q73" s="1072">
        <v>284</v>
      </c>
      <c r="R73" s="1066"/>
      <c r="S73" s="1066"/>
      <c r="T73" s="1066"/>
      <c r="U73" s="1066"/>
      <c r="V73" s="1066">
        <v>122</v>
      </c>
      <c r="W73" s="1066"/>
      <c r="X73" s="1066"/>
      <c r="Y73" s="1066"/>
      <c r="Z73" s="1066"/>
      <c r="AA73" s="1066">
        <v>162</v>
      </c>
      <c r="AB73" s="1066"/>
      <c r="AC73" s="1066"/>
      <c r="AD73" s="1066"/>
      <c r="AE73" s="1066"/>
      <c r="AF73" s="1066">
        <v>162</v>
      </c>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t="s">
        <v>543</v>
      </c>
      <c r="BA73" s="1067"/>
      <c r="BB73" s="1067"/>
      <c r="BC73" s="1067"/>
      <c r="BD73" s="1068"/>
      <c r="BE73" s="256"/>
      <c r="BF73" s="256"/>
      <c r="BG73" s="256"/>
      <c r="BH73" s="256"/>
      <c r="BI73" s="256"/>
      <c r="BJ73" s="256"/>
      <c r="BK73" s="256"/>
      <c r="BL73" s="256"/>
      <c r="BM73" s="256"/>
      <c r="BN73" s="256"/>
      <c r="BO73" s="256"/>
      <c r="BP73" s="256"/>
      <c r="BQ73" s="253">
        <v>67</v>
      </c>
      <c r="BR73" s="258"/>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39"/>
    </row>
    <row r="74" spans="1:131" s="240" customFormat="1" ht="26.25" customHeight="1" x14ac:dyDescent="0.15">
      <c r="A74" s="252">
        <v>7</v>
      </c>
      <c r="B74" s="1069" t="s">
        <v>544</v>
      </c>
      <c r="C74" s="1070"/>
      <c r="D74" s="1070"/>
      <c r="E74" s="1070"/>
      <c r="F74" s="1070"/>
      <c r="G74" s="1070"/>
      <c r="H74" s="1070"/>
      <c r="I74" s="1070"/>
      <c r="J74" s="1070"/>
      <c r="K74" s="1070"/>
      <c r="L74" s="1070"/>
      <c r="M74" s="1070"/>
      <c r="N74" s="1070"/>
      <c r="O74" s="1070"/>
      <c r="P74" s="1071"/>
      <c r="Q74" s="1072">
        <v>313</v>
      </c>
      <c r="R74" s="1066"/>
      <c r="S74" s="1066"/>
      <c r="T74" s="1066"/>
      <c r="U74" s="1066"/>
      <c r="V74" s="1066">
        <v>295</v>
      </c>
      <c r="W74" s="1066"/>
      <c r="X74" s="1066"/>
      <c r="Y74" s="1066"/>
      <c r="Z74" s="1066"/>
      <c r="AA74" s="1066">
        <v>18</v>
      </c>
      <c r="AB74" s="1066"/>
      <c r="AC74" s="1066"/>
      <c r="AD74" s="1066"/>
      <c r="AE74" s="1066"/>
      <c r="AF74" s="1066">
        <v>18</v>
      </c>
      <c r="AG74" s="1066"/>
      <c r="AH74" s="1066"/>
      <c r="AI74" s="1066"/>
      <c r="AJ74" s="1066"/>
      <c r="AK74" s="1066">
        <v>12</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56"/>
      <c r="BF74" s="256"/>
      <c r="BG74" s="256"/>
      <c r="BH74" s="256"/>
      <c r="BI74" s="256"/>
      <c r="BJ74" s="256"/>
      <c r="BK74" s="256"/>
      <c r="BL74" s="256"/>
      <c r="BM74" s="256"/>
      <c r="BN74" s="256"/>
      <c r="BO74" s="256"/>
      <c r="BP74" s="256"/>
      <c r="BQ74" s="253">
        <v>68</v>
      </c>
      <c r="BR74" s="258"/>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39"/>
    </row>
    <row r="75" spans="1:131" s="240" customFormat="1" ht="26.25" customHeight="1" x14ac:dyDescent="0.15">
      <c r="A75" s="252">
        <v>8</v>
      </c>
      <c r="B75" s="1069" t="s">
        <v>545</v>
      </c>
      <c r="C75" s="1070"/>
      <c r="D75" s="1070"/>
      <c r="E75" s="1070"/>
      <c r="F75" s="1070"/>
      <c r="G75" s="1070"/>
      <c r="H75" s="1070"/>
      <c r="I75" s="1070"/>
      <c r="J75" s="1070"/>
      <c r="K75" s="1070"/>
      <c r="L75" s="1070"/>
      <c r="M75" s="1070"/>
      <c r="N75" s="1070"/>
      <c r="O75" s="1070"/>
      <c r="P75" s="1071"/>
      <c r="Q75" s="1073">
        <v>36915</v>
      </c>
      <c r="R75" s="1074"/>
      <c r="S75" s="1074"/>
      <c r="T75" s="1074"/>
      <c r="U75" s="1075"/>
      <c r="V75" s="1076">
        <v>35914</v>
      </c>
      <c r="W75" s="1074"/>
      <c r="X75" s="1074"/>
      <c r="Y75" s="1074"/>
      <c r="Z75" s="1075"/>
      <c r="AA75" s="1076">
        <v>1001</v>
      </c>
      <c r="AB75" s="1074"/>
      <c r="AC75" s="1074"/>
      <c r="AD75" s="1074"/>
      <c r="AE75" s="1075"/>
      <c r="AF75" s="1076">
        <v>1001</v>
      </c>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56"/>
      <c r="BF75" s="256"/>
      <c r="BG75" s="256"/>
      <c r="BH75" s="256"/>
      <c r="BI75" s="256"/>
      <c r="BJ75" s="256"/>
      <c r="BK75" s="256"/>
      <c r="BL75" s="256"/>
      <c r="BM75" s="256"/>
      <c r="BN75" s="256"/>
      <c r="BO75" s="256"/>
      <c r="BP75" s="256"/>
      <c r="BQ75" s="253">
        <v>69</v>
      </c>
      <c r="BR75" s="258"/>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39"/>
    </row>
    <row r="76" spans="1:131" s="240" customFormat="1" ht="26.25" customHeight="1" x14ac:dyDescent="0.15">
      <c r="A76" s="252">
        <v>9</v>
      </c>
      <c r="B76" s="1069" t="s">
        <v>546</v>
      </c>
      <c r="C76" s="1070"/>
      <c r="D76" s="1070"/>
      <c r="E76" s="1070"/>
      <c r="F76" s="1070"/>
      <c r="G76" s="1070"/>
      <c r="H76" s="1070"/>
      <c r="I76" s="1070"/>
      <c r="J76" s="1070"/>
      <c r="K76" s="1070"/>
      <c r="L76" s="1070"/>
      <c r="M76" s="1070"/>
      <c r="N76" s="1070"/>
      <c r="O76" s="1070"/>
      <c r="P76" s="1071"/>
      <c r="Q76" s="1073">
        <v>441</v>
      </c>
      <c r="R76" s="1074"/>
      <c r="S76" s="1074"/>
      <c r="T76" s="1074"/>
      <c r="U76" s="1075"/>
      <c r="V76" s="1076">
        <v>403</v>
      </c>
      <c r="W76" s="1074"/>
      <c r="X76" s="1074"/>
      <c r="Y76" s="1074"/>
      <c r="Z76" s="1075"/>
      <c r="AA76" s="1076">
        <v>38</v>
      </c>
      <c r="AB76" s="1074"/>
      <c r="AC76" s="1074"/>
      <c r="AD76" s="1074"/>
      <c r="AE76" s="1075"/>
      <c r="AF76" s="1076">
        <v>38</v>
      </c>
      <c r="AG76" s="1074"/>
      <c r="AH76" s="1074"/>
      <c r="AI76" s="1074"/>
      <c r="AJ76" s="1075"/>
      <c r="AK76" s="1076"/>
      <c r="AL76" s="1074"/>
      <c r="AM76" s="1074"/>
      <c r="AN76" s="1074"/>
      <c r="AO76" s="1075"/>
      <c r="AP76" s="1076">
        <v>233</v>
      </c>
      <c r="AQ76" s="1074"/>
      <c r="AR76" s="1074"/>
      <c r="AS76" s="1074"/>
      <c r="AT76" s="1075"/>
      <c r="AU76" s="1076">
        <v>88</v>
      </c>
      <c r="AV76" s="1074"/>
      <c r="AW76" s="1074"/>
      <c r="AX76" s="1074"/>
      <c r="AY76" s="1075"/>
      <c r="AZ76" s="1067"/>
      <c r="BA76" s="1067"/>
      <c r="BB76" s="1067"/>
      <c r="BC76" s="1067"/>
      <c r="BD76" s="1068"/>
      <c r="BE76" s="256"/>
      <c r="BF76" s="256"/>
      <c r="BG76" s="256"/>
      <c r="BH76" s="256"/>
      <c r="BI76" s="256"/>
      <c r="BJ76" s="256"/>
      <c r="BK76" s="256"/>
      <c r="BL76" s="256"/>
      <c r="BM76" s="256"/>
      <c r="BN76" s="256"/>
      <c r="BO76" s="256"/>
      <c r="BP76" s="256"/>
      <c r="BQ76" s="253">
        <v>70</v>
      </c>
      <c r="BR76" s="258"/>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39"/>
    </row>
    <row r="77" spans="1:131" s="240" customFormat="1" ht="26.25" customHeight="1" x14ac:dyDescent="0.15">
      <c r="A77" s="252">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56"/>
      <c r="BF77" s="256"/>
      <c r="BG77" s="256"/>
      <c r="BH77" s="256"/>
      <c r="BI77" s="256"/>
      <c r="BJ77" s="256"/>
      <c r="BK77" s="256"/>
      <c r="BL77" s="256"/>
      <c r="BM77" s="256"/>
      <c r="BN77" s="256"/>
      <c r="BO77" s="256"/>
      <c r="BP77" s="256"/>
      <c r="BQ77" s="253">
        <v>71</v>
      </c>
      <c r="BR77" s="258"/>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39"/>
    </row>
    <row r="78" spans="1:131" s="240" customFormat="1" ht="26.25" customHeight="1" x14ac:dyDescent="0.15">
      <c r="A78" s="252">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56"/>
      <c r="BF78" s="256"/>
      <c r="BG78" s="256"/>
      <c r="BH78" s="256"/>
      <c r="BI78" s="256"/>
      <c r="BJ78" s="259"/>
      <c r="BK78" s="259"/>
      <c r="BL78" s="259"/>
      <c r="BM78" s="259"/>
      <c r="BN78" s="259"/>
      <c r="BO78" s="256"/>
      <c r="BP78" s="256"/>
      <c r="BQ78" s="253">
        <v>72</v>
      </c>
      <c r="BR78" s="258"/>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39"/>
    </row>
    <row r="79" spans="1:131" s="240" customFormat="1" ht="26.25" customHeight="1" x14ac:dyDescent="0.15">
      <c r="A79" s="252">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56"/>
      <c r="BF79" s="256"/>
      <c r="BG79" s="256"/>
      <c r="BH79" s="256"/>
      <c r="BI79" s="256"/>
      <c r="BJ79" s="259"/>
      <c r="BK79" s="259"/>
      <c r="BL79" s="259"/>
      <c r="BM79" s="259"/>
      <c r="BN79" s="259"/>
      <c r="BO79" s="256"/>
      <c r="BP79" s="256"/>
      <c r="BQ79" s="253">
        <v>73</v>
      </c>
      <c r="BR79" s="258"/>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39"/>
    </row>
    <row r="80" spans="1:131" s="240" customFormat="1" ht="26.25" customHeight="1" x14ac:dyDescent="0.15">
      <c r="A80" s="252">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56"/>
      <c r="BF80" s="256"/>
      <c r="BG80" s="256"/>
      <c r="BH80" s="256"/>
      <c r="BI80" s="256"/>
      <c r="BJ80" s="256"/>
      <c r="BK80" s="256"/>
      <c r="BL80" s="256"/>
      <c r="BM80" s="256"/>
      <c r="BN80" s="256"/>
      <c r="BO80" s="256"/>
      <c r="BP80" s="256"/>
      <c r="BQ80" s="253">
        <v>74</v>
      </c>
      <c r="BR80" s="258"/>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39"/>
    </row>
    <row r="81" spans="1:131" s="240" customFormat="1" ht="26.25" customHeight="1" x14ac:dyDescent="0.15">
      <c r="A81" s="252">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56"/>
      <c r="BF81" s="256"/>
      <c r="BG81" s="256"/>
      <c r="BH81" s="256"/>
      <c r="BI81" s="256"/>
      <c r="BJ81" s="256"/>
      <c r="BK81" s="256"/>
      <c r="BL81" s="256"/>
      <c r="BM81" s="256"/>
      <c r="BN81" s="256"/>
      <c r="BO81" s="256"/>
      <c r="BP81" s="256"/>
      <c r="BQ81" s="253">
        <v>75</v>
      </c>
      <c r="BR81" s="258"/>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39"/>
    </row>
    <row r="82" spans="1:131" s="240" customFormat="1" ht="26.25" customHeight="1" x14ac:dyDescent="0.15">
      <c r="A82" s="252">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56"/>
      <c r="BF82" s="256"/>
      <c r="BG82" s="256"/>
      <c r="BH82" s="256"/>
      <c r="BI82" s="256"/>
      <c r="BJ82" s="256"/>
      <c r="BK82" s="256"/>
      <c r="BL82" s="256"/>
      <c r="BM82" s="256"/>
      <c r="BN82" s="256"/>
      <c r="BO82" s="256"/>
      <c r="BP82" s="256"/>
      <c r="BQ82" s="253">
        <v>76</v>
      </c>
      <c r="BR82" s="258"/>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39"/>
    </row>
    <row r="83" spans="1:131" s="240" customFormat="1" ht="26.25" customHeight="1" x14ac:dyDescent="0.15">
      <c r="A83" s="252">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56"/>
      <c r="BF83" s="256"/>
      <c r="BG83" s="256"/>
      <c r="BH83" s="256"/>
      <c r="BI83" s="256"/>
      <c r="BJ83" s="256"/>
      <c r="BK83" s="256"/>
      <c r="BL83" s="256"/>
      <c r="BM83" s="256"/>
      <c r="BN83" s="256"/>
      <c r="BO83" s="256"/>
      <c r="BP83" s="256"/>
      <c r="BQ83" s="253">
        <v>77</v>
      </c>
      <c r="BR83" s="258"/>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39"/>
    </row>
    <row r="84" spans="1:131" s="240" customFormat="1" ht="26.25" customHeight="1" x14ac:dyDescent="0.15">
      <c r="A84" s="25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56"/>
      <c r="BF84" s="256"/>
      <c r="BG84" s="256"/>
      <c r="BH84" s="256"/>
      <c r="BI84" s="256"/>
      <c r="BJ84" s="256"/>
      <c r="BK84" s="256"/>
      <c r="BL84" s="256"/>
      <c r="BM84" s="256"/>
      <c r="BN84" s="256"/>
      <c r="BO84" s="256"/>
      <c r="BP84" s="256"/>
      <c r="BQ84" s="253">
        <v>78</v>
      </c>
      <c r="BR84" s="258"/>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39"/>
    </row>
    <row r="85" spans="1:131" s="240" customFormat="1" ht="26.25" customHeight="1" x14ac:dyDescent="0.15">
      <c r="A85" s="252">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56"/>
      <c r="BF85" s="256"/>
      <c r="BG85" s="256"/>
      <c r="BH85" s="256"/>
      <c r="BI85" s="256"/>
      <c r="BJ85" s="256"/>
      <c r="BK85" s="256"/>
      <c r="BL85" s="256"/>
      <c r="BM85" s="256"/>
      <c r="BN85" s="256"/>
      <c r="BO85" s="256"/>
      <c r="BP85" s="256"/>
      <c r="BQ85" s="253">
        <v>79</v>
      </c>
      <c r="BR85" s="258"/>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39"/>
    </row>
    <row r="86" spans="1:131" s="240" customFormat="1" ht="26.25" customHeight="1" x14ac:dyDescent="0.15">
      <c r="A86" s="25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56"/>
      <c r="BF86" s="256"/>
      <c r="BG86" s="256"/>
      <c r="BH86" s="256"/>
      <c r="BI86" s="256"/>
      <c r="BJ86" s="256"/>
      <c r="BK86" s="256"/>
      <c r="BL86" s="256"/>
      <c r="BM86" s="256"/>
      <c r="BN86" s="256"/>
      <c r="BO86" s="256"/>
      <c r="BP86" s="256"/>
      <c r="BQ86" s="253">
        <v>80</v>
      </c>
      <c r="BR86" s="258"/>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39"/>
    </row>
    <row r="87" spans="1:131" s="240" customFormat="1" ht="26.25" customHeight="1" x14ac:dyDescent="0.15">
      <c r="A87" s="26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56"/>
      <c r="BF87" s="256"/>
      <c r="BG87" s="256"/>
      <c r="BH87" s="256"/>
      <c r="BI87" s="256"/>
      <c r="BJ87" s="256"/>
      <c r="BK87" s="256"/>
      <c r="BL87" s="256"/>
      <c r="BM87" s="256"/>
      <c r="BN87" s="256"/>
      <c r="BO87" s="256"/>
      <c r="BP87" s="256"/>
      <c r="BQ87" s="253">
        <v>81</v>
      </c>
      <c r="BR87" s="258"/>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39"/>
    </row>
    <row r="88" spans="1:131" s="240" customFormat="1" ht="26.25" customHeight="1" thickBot="1" x14ac:dyDescent="0.2">
      <c r="A88" s="255" t="s">
        <v>322</v>
      </c>
      <c r="B88" s="1039" t="s">
        <v>330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56"/>
      <c r="BF88" s="256"/>
      <c r="BG88" s="256"/>
      <c r="BH88" s="256"/>
      <c r="BI88" s="256"/>
      <c r="BJ88" s="256"/>
      <c r="BK88" s="256"/>
      <c r="BL88" s="256"/>
      <c r="BM88" s="256"/>
      <c r="BN88" s="256"/>
      <c r="BO88" s="256"/>
      <c r="BP88" s="256"/>
      <c r="BQ88" s="253">
        <v>82</v>
      </c>
      <c r="BR88" s="258"/>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39"/>
    </row>
    <row r="89" spans="1:131" s="240" customFormat="1" ht="26.25" hidden="1" customHeight="1" x14ac:dyDescent="0.15">
      <c r="A89" s="261"/>
      <c r="B89" s="262"/>
      <c r="C89" s="262"/>
      <c r="D89" s="262"/>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4"/>
      <c r="BA89" s="264"/>
      <c r="BB89" s="264"/>
      <c r="BC89" s="264"/>
      <c r="BD89" s="264"/>
      <c r="BE89" s="256"/>
      <c r="BF89" s="256"/>
      <c r="BG89" s="256"/>
      <c r="BH89" s="256"/>
      <c r="BI89" s="256"/>
      <c r="BJ89" s="256"/>
      <c r="BK89" s="256"/>
      <c r="BL89" s="256"/>
      <c r="BM89" s="256"/>
      <c r="BN89" s="256"/>
      <c r="BO89" s="256"/>
      <c r="BP89" s="256"/>
      <c r="BQ89" s="253">
        <v>83</v>
      </c>
      <c r="BR89" s="258"/>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39"/>
    </row>
    <row r="90" spans="1:131" s="240" customFormat="1" ht="26.25" hidden="1" customHeight="1" x14ac:dyDescent="0.15">
      <c r="A90" s="261"/>
      <c r="B90" s="262"/>
      <c r="C90" s="262"/>
      <c r="D90" s="262"/>
      <c r="E90" s="262"/>
      <c r="F90" s="262"/>
      <c r="G90" s="262"/>
      <c r="H90" s="262"/>
      <c r="I90" s="262"/>
      <c r="J90" s="262"/>
      <c r="K90" s="262"/>
      <c r="L90" s="262"/>
      <c r="M90" s="262"/>
      <c r="N90" s="262"/>
      <c r="O90" s="262"/>
      <c r="P90" s="262"/>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4"/>
      <c r="BA90" s="264"/>
      <c r="BB90" s="264"/>
      <c r="BC90" s="264"/>
      <c r="BD90" s="264"/>
      <c r="BE90" s="256"/>
      <c r="BF90" s="256"/>
      <c r="BG90" s="256"/>
      <c r="BH90" s="256"/>
      <c r="BI90" s="256"/>
      <c r="BJ90" s="256"/>
      <c r="BK90" s="256"/>
      <c r="BL90" s="256"/>
      <c r="BM90" s="256"/>
      <c r="BN90" s="256"/>
      <c r="BO90" s="256"/>
      <c r="BP90" s="256"/>
      <c r="BQ90" s="253">
        <v>84</v>
      </c>
      <c r="BR90" s="258"/>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39"/>
    </row>
    <row r="91" spans="1:131" s="240" customFormat="1" ht="26.25" hidden="1" customHeight="1" x14ac:dyDescent="0.15">
      <c r="A91" s="261"/>
      <c r="B91" s="262"/>
      <c r="C91" s="262"/>
      <c r="D91" s="262"/>
      <c r="E91" s="262"/>
      <c r="F91" s="262"/>
      <c r="G91" s="262"/>
      <c r="H91" s="262"/>
      <c r="I91" s="262"/>
      <c r="J91" s="262"/>
      <c r="K91" s="262"/>
      <c r="L91" s="262"/>
      <c r="M91" s="262"/>
      <c r="N91" s="262"/>
      <c r="O91" s="262"/>
      <c r="P91" s="262"/>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4"/>
      <c r="BA91" s="264"/>
      <c r="BB91" s="264"/>
      <c r="BC91" s="264"/>
      <c r="BD91" s="264"/>
      <c r="BE91" s="256"/>
      <c r="BF91" s="256"/>
      <c r="BG91" s="256"/>
      <c r="BH91" s="256"/>
      <c r="BI91" s="256"/>
      <c r="BJ91" s="256"/>
      <c r="BK91" s="256"/>
      <c r="BL91" s="256"/>
      <c r="BM91" s="256"/>
      <c r="BN91" s="256"/>
      <c r="BO91" s="256"/>
      <c r="BP91" s="256"/>
      <c r="BQ91" s="253">
        <v>85</v>
      </c>
      <c r="BR91" s="258"/>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39"/>
    </row>
    <row r="92" spans="1:131" s="240" customFormat="1" ht="26.25" hidden="1" customHeight="1" x14ac:dyDescent="0.15">
      <c r="A92" s="261"/>
      <c r="B92" s="262"/>
      <c r="C92" s="262"/>
      <c r="D92" s="262"/>
      <c r="E92" s="262"/>
      <c r="F92" s="262"/>
      <c r="G92" s="262"/>
      <c r="H92" s="262"/>
      <c r="I92" s="262"/>
      <c r="J92" s="262"/>
      <c r="K92" s="262"/>
      <c r="L92" s="262"/>
      <c r="M92" s="262"/>
      <c r="N92" s="262"/>
      <c r="O92" s="262"/>
      <c r="P92" s="262"/>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4"/>
      <c r="BA92" s="264"/>
      <c r="BB92" s="264"/>
      <c r="BC92" s="264"/>
      <c r="BD92" s="264"/>
      <c r="BE92" s="256"/>
      <c r="BF92" s="256"/>
      <c r="BG92" s="256"/>
      <c r="BH92" s="256"/>
      <c r="BI92" s="256"/>
      <c r="BJ92" s="256"/>
      <c r="BK92" s="256"/>
      <c r="BL92" s="256"/>
      <c r="BM92" s="256"/>
      <c r="BN92" s="256"/>
      <c r="BO92" s="256"/>
      <c r="BP92" s="256"/>
      <c r="BQ92" s="253">
        <v>86</v>
      </c>
      <c r="BR92" s="258"/>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39"/>
    </row>
    <row r="93" spans="1:131" s="240" customFormat="1" ht="26.25" hidden="1" customHeight="1" x14ac:dyDescent="0.15">
      <c r="A93" s="261"/>
      <c r="B93" s="262"/>
      <c r="C93" s="262"/>
      <c r="D93" s="262"/>
      <c r="E93" s="262"/>
      <c r="F93" s="262"/>
      <c r="G93" s="262"/>
      <c r="H93" s="262"/>
      <c r="I93" s="262"/>
      <c r="J93" s="262"/>
      <c r="K93" s="262"/>
      <c r="L93" s="262"/>
      <c r="M93" s="262"/>
      <c r="N93" s="262"/>
      <c r="O93" s="262"/>
      <c r="P93" s="262"/>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4"/>
      <c r="BA93" s="264"/>
      <c r="BB93" s="264"/>
      <c r="BC93" s="264"/>
      <c r="BD93" s="264"/>
      <c r="BE93" s="256"/>
      <c r="BF93" s="256"/>
      <c r="BG93" s="256"/>
      <c r="BH93" s="256"/>
      <c r="BI93" s="256"/>
      <c r="BJ93" s="256"/>
      <c r="BK93" s="256"/>
      <c r="BL93" s="256"/>
      <c r="BM93" s="256"/>
      <c r="BN93" s="256"/>
      <c r="BO93" s="256"/>
      <c r="BP93" s="256"/>
      <c r="BQ93" s="253">
        <v>87</v>
      </c>
      <c r="BR93" s="258"/>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39"/>
    </row>
    <row r="94" spans="1:131" s="240" customFormat="1" ht="26.25" hidden="1" customHeight="1" x14ac:dyDescent="0.15">
      <c r="A94" s="261"/>
      <c r="B94" s="262"/>
      <c r="C94" s="262"/>
      <c r="D94" s="262"/>
      <c r="E94" s="262"/>
      <c r="F94" s="262"/>
      <c r="G94" s="262"/>
      <c r="H94" s="262"/>
      <c r="I94" s="262"/>
      <c r="J94" s="262"/>
      <c r="K94" s="262"/>
      <c r="L94" s="262"/>
      <c r="M94" s="262"/>
      <c r="N94" s="262"/>
      <c r="O94" s="262"/>
      <c r="P94" s="262"/>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4"/>
      <c r="BA94" s="264"/>
      <c r="BB94" s="264"/>
      <c r="BC94" s="264"/>
      <c r="BD94" s="264"/>
      <c r="BE94" s="256"/>
      <c r="BF94" s="256"/>
      <c r="BG94" s="256"/>
      <c r="BH94" s="256"/>
      <c r="BI94" s="256"/>
      <c r="BJ94" s="256"/>
      <c r="BK94" s="256"/>
      <c r="BL94" s="256"/>
      <c r="BM94" s="256"/>
      <c r="BN94" s="256"/>
      <c r="BO94" s="256"/>
      <c r="BP94" s="256"/>
      <c r="BQ94" s="253">
        <v>88</v>
      </c>
      <c r="BR94" s="258"/>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39"/>
    </row>
    <row r="95" spans="1:131" s="240" customFormat="1" ht="26.25" hidden="1" customHeight="1" x14ac:dyDescent="0.15">
      <c r="A95" s="261"/>
      <c r="B95" s="262"/>
      <c r="C95" s="262"/>
      <c r="D95" s="262"/>
      <c r="E95" s="262"/>
      <c r="F95" s="262"/>
      <c r="G95" s="262"/>
      <c r="H95" s="262"/>
      <c r="I95" s="262"/>
      <c r="J95" s="262"/>
      <c r="K95" s="262"/>
      <c r="L95" s="262"/>
      <c r="M95" s="262"/>
      <c r="N95" s="262"/>
      <c r="O95" s="262"/>
      <c r="P95" s="262"/>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4"/>
      <c r="BA95" s="264"/>
      <c r="BB95" s="264"/>
      <c r="BC95" s="264"/>
      <c r="BD95" s="264"/>
      <c r="BE95" s="256"/>
      <c r="BF95" s="256"/>
      <c r="BG95" s="256"/>
      <c r="BH95" s="256"/>
      <c r="BI95" s="256"/>
      <c r="BJ95" s="256"/>
      <c r="BK95" s="256"/>
      <c r="BL95" s="256"/>
      <c r="BM95" s="256"/>
      <c r="BN95" s="256"/>
      <c r="BO95" s="256"/>
      <c r="BP95" s="256"/>
      <c r="BQ95" s="253">
        <v>89</v>
      </c>
      <c r="BR95" s="258"/>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39"/>
    </row>
    <row r="96" spans="1:131" s="240" customFormat="1" ht="26.25" hidden="1" customHeight="1" x14ac:dyDescent="0.15">
      <c r="A96" s="261"/>
      <c r="B96" s="262"/>
      <c r="C96" s="262"/>
      <c r="D96" s="262"/>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4"/>
      <c r="BA96" s="264"/>
      <c r="BB96" s="264"/>
      <c r="BC96" s="264"/>
      <c r="BD96" s="264"/>
      <c r="BE96" s="256"/>
      <c r="BF96" s="256"/>
      <c r="BG96" s="256"/>
      <c r="BH96" s="256"/>
      <c r="BI96" s="256"/>
      <c r="BJ96" s="256"/>
      <c r="BK96" s="256"/>
      <c r="BL96" s="256"/>
      <c r="BM96" s="256"/>
      <c r="BN96" s="256"/>
      <c r="BO96" s="256"/>
      <c r="BP96" s="256"/>
      <c r="BQ96" s="253">
        <v>90</v>
      </c>
      <c r="BR96" s="258"/>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39"/>
    </row>
    <row r="97" spans="1:131" s="240" customFormat="1" ht="26.25" hidden="1" customHeight="1" x14ac:dyDescent="0.15">
      <c r="A97" s="261"/>
      <c r="B97" s="262"/>
      <c r="C97" s="262"/>
      <c r="D97" s="262"/>
      <c r="E97" s="262"/>
      <c r="F97" s="262"/>
      <c r="G97" s="262"/>
      <c r="H97" s="262"/>
      <c r="I97" s="262"/>
      <c r="J97" s="262"/>
      <c r="K97" s="262"/>
      <c r="L97" s="262"/>
      <c r="M97" s="262"/>
      <c r="N97" s="262"/>
      <c r="O97" s="262"/>
      <c r="P97" s="262"/>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4"/>
      <c r="BA97" s="264"/>
      <c r="BB97" s="264"/>
      <c r="BC97" s="264"/>
      <c r="BD97" s="264"/>
      <c r="BE97" s="256"/>
      <c r="BF97" s="256"/>
      <c r="BG97" s="256"/>
      <c r="BH97" s="256"/>
      <c r="BI97" s="256"/>
      <c r="BJ97" s="256"/>
      <c r="BK97" s="256"/>
      <c r="BL97" s="256"/>
      <c r="BM97" s="256"/>
      <c r="BN97" s="256"/>
      <c r="BO97" s="256"/>
      <c r="BP97" s="256"/>
      <c r="BQ97" s="253">
        <v>91</v>
      </c>
      <c r="BR97" s="258"/>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39"/>
    </row>
    <row r="98" spans="1:131" s="240" customFormat="1" ht="26.25" hidden="1" customHeight="1" x14ac:dyDescent="0.15">
      <c r="A98" s="261"/>
      <c r="B98" s="262"/>
      <c r="C98" s="262"/>
      <c r="D98" s="262"/>
      <c r="E98" s="262"/>
      <c r="F98" s="262"/>
      <c r="G98" s="262"/>
      <c r="H98" s="262"/>
      <c r="I98" s="262"/>
      <c r="J98" s="262"/>
      <c r="K98" s="262"/>
      <c r="L98" s="262"/>
      <c r="M98" s="262"/>
      <c r="N98" s="262"/>
      <c r="O98" s="262"/>
      <c r="P98" s="262"/>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4"/>
      <c r="BA98" s="264"/>
      <c r="BB98" s="264"/>
      <c r="BC98" s="264"/>
      <c r="BD98" s="264"/>
      <c r="BE98" s="256"/>
      <c r="BF98" s="256"/>
      <c r="BG98" s="256"/>
      <c r="BH98" s="256"/>
      <c r="BI98" s="256"/>
      <c r="BJ98" s="256"/>
      <c r="BK98" s="256"/>
      <c r="BL98" s="256"/>
      <c r="BM98" s="256"/>
      <c r="BN98" s="256"/>
      <c r="BO98" s="256"/>
      <c r="BP98" s="256"/>
      <c r="BQ98" s="253">
        <v>92</v>
      </c>
      <c r="BR98" s="258"/>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39"/>
    </row>
    <row r="99" spans="1:131" s="240" customFormat="1" ht="26.25" hidden="1" customHeight="1" x14ac:dyDescent="0.15">
      <c r="A99" s="261"/>
      <c r="B99" s="262"/>
      <c r="C99" s="262"/>
      <c r="D99" s="262"/>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4"/>
      <c r="BA99" s="264"/>
      <c r="BB99" s="264"/>
      <c r="BC99" s="264"/>
      <c r="BD99" s="264"/>
      <c r="BE99" s="256"/>
      <c r="BF99" s="256"/>
      <c r="BG99" s="256"/>
      <c r="BH99" s="256"/>
      <c r="BI99" s="256"/>
      <c r="BJ99" s="256"/>
      <c r="BK99" s="256"/>
      <c r="BL99" s="256"/>
      <c r="BM99" s="256"/>
      <c r="BN99" s="256"/>
      <c r="BO99" s="256"/>
      <c r="BP99" s="256"/>
      <c r="BQ99" s="253">
        <v>93</v>
      </c>
      <c r="BR99" s="258"/>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39"/>
    </row>
    <row r="100" spans="1:131" s="240" customFormat="1" ht="26.25" hidden="1" customHeight="1" x14ac:dyDescent="0.15">
      <c r="A100" s="261"/>
      <c r="B100" s="262"/>
      <c r="C100" s="262"/>
      <c r="D100" s="262"/>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4"/>
      <c r="BB100" s="264"/>
      <c r="BC100" s="264"/>
      <c r="BD100" s="264"/>
      <c r="BE100" s="256"/>
      <c r="BF100" s="256"/>
      <c r="BG100" s="256"/>
      <c r="BH100" s="256"/>
      <c r="BI100" s="256"/>
      <c r="BJ100" s="256"/>
      <c r="BK100" s="256"/>
      <c r="BL100" s="256"/>
      <c r="BM100" s="256"/>
      <c r="BN100" s="256"/>
      <c r="BO100" s="256"/>
      <c r="BP100" s="256"/>
      <c r="BQ100" s="253">
        <v>94</v>
      </c>
      <c r="BR100" s="258"/>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39"/>
    </row>
    <row r="101" spans="1:131" s="240" customFormat="1" ht="26.25" hidden="1" customHeight="1" x14ac:dyDescent="0.15">
      <c r="A101" s="261"/>
      <c r="B101" s="262"/>
      <c r="C101" s="262"/>
      <c r="D101" s="262"/>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4"/>
      <c r="BA101" s="264"/>
      <c r="BB101" s="264"/>
      <c r="BC101" s="264"/>
      <c r="BD101" s="264"/>
      <c r="BE101" s="256"/>
      <c r="BF101" s="256"/>
      <c r="BG101" s="256"/>
      <c r="BH101" s="256"/>
      <c r="BI101" s="256"/>
      <c r="BJ101" s="256"/>
      <c r="BK101" s="256"/>
      <c r="BL101" s="256"/>
      <c r="BM101" s="256"/>
      <c r="BN101" s="256"/>
      <c r="BO101" s="256"/>
      <c r="BP101" s="256"/>
      <c r="BQ101" s="253">
        <v>95</v>
      </c>
      <c r="BR101" s="258"/>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39"/>
    </row>
    <row r="102" spans="1:131" s="240" customFormat="1" ht="26.25" customHeight="1" thickBot="1" x14ac:dyDescent="0.2">
      <c r="A102" s="261"/>
      <c r="B102" s="262"/>
      <c r="C102" s="262"/>
      <c r="D102" s="262"/>
      <c r="E102" s="262"/>
      <c r="F102" s="262"/>
      <c r="G102" s="262"/>
      <c r="H102" s="262"/>
      <c r="I102" s="262"/>
      <c r="J102" s="262"/>
      <c r="K102" s="262"/>
      <c r="L102" s="262"/>
      <c r="M102" s="262"/>
      <c r="N102" s="262"/>
      <c r="O102" s="262"/>
      <c r="P102" s="262"/>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4"/>
      <c r="BA102" s="264"/>
      <c r="BB102" s="264"/>
      <c r="BC102" s="264"/>
      <c r="BD102" s="264"/>
      <c r="BE102" s="256"/>
      <c r="BF102" s="256"/>
      <c r="BG102" s="256"/>
      <c r="BH102" s="256"/>
      <c r="BI102" s="256"/>
      <c r="BJ102" s="256"/>
      <c r="BK102" s="256"/>
      <c r="BL102" s="256"/>
      <c r="BM102" s="256"/>
      <c r="BN102" s="256"/>
      <c r="BO102" s="256"/>
      <c r="BP102" s="256"/>
      <c r="BQ102" s="255" t="s">
        <v>322</v>
      </c>
      <c r="BR102" s="1039" t="s">
        <v>331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39"/>
    </row>
    <row r="103" spans="1:131" s="240" customFormat="1" ht="26.25" customHeight="1" x14ac:dyDescent="0.15">
      <c r="A103" s="261"/>
      <c r="B103" s="262"/>
      <c r="C103" s="262"/>
      <c r="D103" s="262"/>
      <c r="E103" s="262"/>
      <c r="F103" s="262"/>
      <c r="G103" s="262"/>
      <c r="H103" s="262"/>
      <c r="I103" s="262"/>
      <c r="J103" s="262"/>
      <c r="K103" s="262"/>
      <c r="L103" s="262"/>
      <c r="M103" s="262"/>
      <c r="N103" s="262"/>
      <c r="O103" s="262"/>
      <c r="P103" s="262"/>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4"/>
      <c r="BA103" s="264"/>
      <c r="BB103" s="264"/>
      <c r="BC103" s="264"/>
      <c r="BD103" s="264"/>
      <c r="BE103" s="256"/>
      <c r="BF103" s="256"/>
      <c r="BG103" s="256"/>
      <c r="BH103" s="256"/>
      <c r="BI103" s="256"/>
      <c r="BJ103" s="256"/>
      <c r="BK103" s="256"/>
      <c r="BL103" s="256"/>
      <c r="BM103" s="256"/>
      <c r="BN103" s="256"/>
      <c r="BO103" s="256"/>
      <c r="BP103" s="256"/>
      <c r="BQ103" s="1031" t="s">
        <v>547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39"/>
    </row>
    <row r="104" spans="1:131" s="240" customFormat="1" ht="26.25" customHeight="1" x14ac:dyDescent="0.15">
      <c r="A104" s="261"/>
      <c r="B104" s="262"/>
      <c r="C104" s="262"/>
      <c r="D104" s="262"/>
      <c r="E104" s="262"/>
      <c r="F104" s="262"/>
      <c r="G104" s="262"/>
      <c r="H104" s="262"/>
      <c r="I104" s="262"/>
      <c r="J104" s="262"/>
      <c r="K104" s="262"/>
      <c r="L104" s="262"/>
      <c r="M104" s="262"/>
      <c r="N104" s="262"/>
      <c r="O104" s="262"/>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4"/>
      <c r="BA104" s="264"/>
      <c r="BB104" s="264"/>
      <c r="BC104" s="264"/>
      <c r="BD104" s="264"/>
      <c r="BE104" s="256"/>
      <c r="BF104" s="256"/>
      <c r="BG104" s="256"/>
      <c r="BH104" s="256"/>
      <c r="BI104" s="256"/>
      <c r="BJ104" s="256"/>
      <c r="BK104" s="256"/>
      <c r="BL104" s="256"/>
      <c r="BM104" s="256"/>
      <c r="BN104" s="256"/>
      <c r="BO104" s="256"/>
      <c r="BP104" s="256"/>
      <c r="BQ104" s="1032" t="s">
        <v>548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39"/>
    </row>
    <row r="105" spans="1:131" s="240" customFormat="1" ht="11.25" customHeight="1" x14ac:dyDescent="0.15">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59"/>
      <c r="DT105" s="259"/>
      <c r="DU105" s="259"/>
      <c r="DV105" s="259"/>
      <c r="DW105" s="259"/>
      <c r="DX105" s="259"/>
      <c r="DY105" s="259"/>
      <c r="DZ105" s="259"/>
      <c r="EA105" s="239"/>
    </row>
    <row r="106" spans="1:131" s="240" customFormat="1" ht="11.25" customHeight="1" x14ac:dyDescent="0.15">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39"/>
    </row>
    <row r="107" spans="1:131" s="239" customFormat="1" ht="26.25" customHeight="1" thickBot="1" x14ac:dyDescent="0.2">
      <c r="A107" s="266" t="s">
        <v>332</v>
      </c>
      <c r="B107" s="387"/>
      <c r="C107" s="387"/>
      <c r="D107" s="387"/>
      <c r="E107" s="387"/>
      <c r="F107" s="387"/>
      <c r="G107" s="387"/>
      <c r="H107" s="387"/>
      <c r="I107" s="387"/>
      <c r="J107" s="387"/>
      <c r="K107" s="387"/>
      <c r="L107" s="38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387"/>
      <c r="AK107" s="387"/>
      <c r="AL107" s="387"/>
      <c r="AM107" s="387"/>
      <c r="AN107" s="387"/>
      <c r="AO107" s="387"/>
      <c r="AP107" s="387"/>
      <c r="AQ107" s="387"/>
      <c r="AR107" s="387"/>
      <c r="AS107" s="387"/>
      <c r="AT107" s="387"/>
      <c r="AU107" s="266" t="s">
        <v>549</v>
      </c>
      <c r="AV107" s="387"/>
      <c r="AW107" s="387"/>
      <c r="AX107" s="387"/>
      <c r="AY107" s="387"/>
      <c r="AZ107" s="387"/>
      <c r="BA107" s="387"/>
      <c r="BB107" s="387"/>
      <c r="BC107" s="387"/>
      <c r="BD107" s="387"/>
      <c r="BE107" s="387"/>
      <c r="BF107" s="387"/>
      <c r="BG107" s="387"/>
      <c r="BH107" s="387"/>
      <c r="BI107" s="387"/>
      <c r="BJ107" s="387"/>
      <c r="BK107" s="387"/>
      <c r="BL107" s="387"/>
      <c r="BM107" s="387"/>
      <c r="BN107" s="387"/>
      <c r="BO107" s="387"/>
      <c r="BP107" s="387"/>
      <c r="BQ107" s="387"/>
      <c r="BR107" s="387"/>
      <c r="BS107" s="387"/>
      <c r="BT107" s="387"/>
      <c r="BU107" s="387"/>
      <c r="BV107" s="387"/>
      <c r="BW107" s="387"/>
      <c r="BX107" s="387"/>
      <c r="BY107" s="387"/>
      <c r="BZ107" s="387"/>
      <c r="CA107" s="387"/>
      <c r="CB107" s="387"/>
      <c r="CC107" s="387"/>
      <c r="CD107" s="387"/>
      <c r="CE107" s="387"/>
      <c r="CF107" s="387"/>
      <c r="CG107" s="387"/>
      <c r="CH107" s="387"/>
      <c r="CI107" s="387"/>
      <c r="CJ107" s="387"/>
      <c r="CK107" s="387"/>
      <c r="CL107" s="387"/>
      <c r="CM107" s="387"/>
      <c r="CN107" s="387"/>
      <c r="CO107" s="387"/>
      <c r="CP107" s="387"/>
      <c r="CQ107" s="387"/>
      <c r="CR107" s="387"/>
      <c r="CS107" s="387"/>
      <c r="CT107" s="387"/>
      <c r="CU107" s="387"/>
      <c r="CV107" s="387"/>
      <c r="CW107" s="387"/>
      <c r="CX107" s="387"/>
      <c r="CY107" s="387"/>
      <c r="CZ107" s="387"/>
      <c r="DA107" s="387"/>
      <c r="DB107" s="387"/>
      <c r="DC107" s="387"/>
      <c r="DD107" s="387"/>
      <c r="DE107" s="387"/>
      <c r="DF107" s="387"/>
      <c r="DG107" s="387"/>
      <c r="DH107" s="387"/>
      <c r="DI107" s="387"/>
      <c r="DJ107" s="387"/>
      <c r="DK107" s="387"/>
      <c r="DL107" s="387"/>
      <c r="DM107" s="387"/>
      <c r="DN107" s="387"/>
      <c r="DO107" s="387"/>
      <c r="DP107" s="387"/>
      <c r="DQ107" s="387"/>
      <c r="DR107" s="387"/>
      <c r="DS107" s="387"/>
      <c r="DT107" s="387"/>
      <c r="DU107" s="387"/>
      <c r="DV107" s="387"/>
      <c r="DW107" s="387"/>
      <c r="DX107" s="387"/>
      <c r="DY107" s="387"/>
      <c r="DZ107" s="387"/>
    </row>
    <row r="108" spans="1:131" s="239" customFormat="1" ht="26.25" customHeight="1" x14ac:dyDescent="0.15">
      <c r="A108" s="1033" t="s">
        <v>333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334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39" customFormat="1" ht="26.25" customHeight="1" x14ac:dyDescent="0.15">
      <c r="A109" s="988" t="s">
        <v>335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336</v>
      </c>
      <c r="AB109" s="989"/>
      <c r="AC109" s="989"/>
      <c r="AD109" s="989"/>
      <c r="AE109" s="990"/>
      <c r="AF109" s="991" t="s">
        <v>337</v>
      </c>
      <c r="AG109" s="989"/>
      <c r="AH109" s="989"/>
      <c r="AI109" s="989"/>
      <c r="AJ109" s="990"/>
      <c r="AK109" s="991" t="s">
        <v>250</v>
      </c>
      <c r="AL109" s="989"/>
      <c r="AM109" s="989"/>
      <c r="AN109" s="989"/>
      <c r="AO109" s="990"/>
      <c r="AP109" s="991" t="s">
        <v>338</v>
      </c>
      <c r="AQ109" s="989"/>
      <c r="AR109" s="989"/>
      <c r="AS109" s="989"/>
      <c r="AT109" s="1020"/>
      <c r="AU109" s="988" t="s">
        <v>335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336</v>
      </c>
      <c r="BR109" s="989"/>
      <c r="BS109" s="989"/>
      <c r="BT109" s="989"/>
      <c r="BU109" s="990"/>
      <c r="BV109" s="991" t="s">
        <v>337</v>
      </c>
      <c r="BW109" s="989"/>
      <c r="BX109" s="989"/>
      <c r="BY109" s="989"/>
      <c r="BZ109" s="990"/>
      <c r="CA109" s="991" t="s">
        <v>250</v>
      </c>
      <c r="CB109" s="989"/>
      <c r="CC109" s="989"/>
      <c r="CD109" s="989"/>
      <c r="CE109" s="990"/>
      <c r="CF109" s="1027" t="s">
        <v>338</v>
      </c>
      <c r="CG109" s="1027"/>
      <c r="CH109" s="1027"/>
      <c r="CI109" s="1027"/>
      <c r="CJ109" s="1027"/>
      <c r="CK109" s="991" t="s">
        <v>339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336</v>
      </c>
      <c r="DH109" s="989"/>
      <c r="DI109" s="989"/>
      <c r="DJ109" s="989"/>
      <c r="DK109" s="990"/>
      <c r="DL109" s="991" t="s">
        <v>337</v>
      </c>
      <c r="DM109" s="989"/>
      <c r="DN109" s="989"/>
      <c r="DO109" s="989"/>
      <c r="DP109" s="990"/>
      <c r="DQ109" s="991" t="s">
        <v>250</v>
      </c>
      <c r="DR109" s="989"/>
      <c r="DS109" s="989"/>
      <c r="DT109" s="989"/>
      <c r="DU109" s="990"/>
      <c r="DV109" s="991" t="s">
        <v>338</v>
      </c>
      <c r="DW109" s="989"/>
      <c r="DX109" s="989"/>
      <c r="DY109" s="989"/>
      <c r="DZ109" s="1020"/>
    </row>
    <row r="110" spans="1:131" s="239" customFormat="1" ht="26.25" customHeight="1" x14ac:dyDescent="0.15">
      <c r="A110" s="891" t="s">
        <v>340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3230116</v>
      </c>
      <c r="AB110" s="982"/>
      <c r="AC110" s="982"/>
      <c r="AD110" s="982"/>
      <c r="AE110" s="983"/>
      <c r="AF110" s="984">
        <v>3452122</v>
      </c>
      <c r="AG110" s="982"/>
      <c r="AH110" s="982"/>
      <c r="AI110" s="982"/>
      <c r="AJ110" s="983"/>
      <c r="AK110" s="984">
        <v>3654351</v>
      </c>
      <c r="AL110" s="982"/>
      <c r="AM110" s="982"/>
      <c r="AN110" s="982"/>
      <c r="AO110" s="983"/>
      <c r="AP110" s="985">
        <v>15.1</v>
      </c>
      <c r="AQ110" s="986"/>
      <c r="AR110" s="986"/>
      <c r="AS110" s="986"/>
      <c r="AT110" s="987"/>
      <c r="AU110" s="1021" t="s">
        <v>60</v>
      </c>
      <c r="AV110" s="1022"/>
      <c r="AW110" s="1022"/>
      <c r="AX110" s="1022"/>
      <c r="AY110" s="1022"/>
      <c r="AZ110" s="947" t="s">
        <v>341</v>
      </c>
      <c r="BA110" s="892"/>
      <c r="BB110" s="892"/>
      <c r="BC110" s="892"/>
      <c r="BD110" s="892"/>
      <c r="BE110" s="892"/>
      <c r="BF110" s="892"/>
      <c r="BG110" s="892"/>
      <c r="BH110" s="892"/>
      <c r="BI110" s="892"/>
      <c r="BJ110" s="892"/>
      <c r="BK110" s="892"/>
      <c r="BL110" s="892"/>
      <c r="BM110" s="892"/>
      <c r="BN110" s="892"/>
      <c r="BO110" s="892"/>
      <c r="BP110" s="893"/>
      <c r="BQ110" s="948">
        <v>32583136</v>
      </c>
      <c r="BR110" s="929"/>
      <c r="BS110" s="929"/>
      <c r="BT110" s="929"/>
      <c r="BU110" s="929"/>
      <c r="BV110" s="929">
        <v>31809175</v>
      </c>
      <c r="BW110" s="929"/>
      <c r="BX110" s="929"/>
      <c r="BY110" s="929"/>
      <c r="BZ110" s="929"/>
      <c r="CA110" s="929">
        <v>31614682</v>
      </c>
      <c r="CB110" s="929"/>
      <c r="CC110" s="929"/>
      <c r="CD110" s="929"/>
      <c r="CE110" s="929"/>
      <c r="CF110" s="953">
        <v>131</v>
      </c>
      <c r="CG110" s="954"/>
      <c r="CH110" s="954"/>
      <c r="CI110" s="954"/>
      <c r="CJ110" s="954"/>
      <c r="CK110" s="1017" t="s">
        <v>342</v>
      </c>
      <c r="CL110" s="903"/>
      <c r="CM110" s="978" t="s">
        <v>343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520</v>
      </c>
      <c r="DH110" s="929"/>
      <c r="DI110" s="929"/>
      <c r="DJ110" s="929"/>
      <c r="DK110" s="929"/>
      <c r="DL110" s="929" t="s">
        <v>520</v>
      </c>
      <c r="DM110" s="929"/>
      <c r="DN110" s="929"/>
      <c r="DO110" s="929"/>
      <c r="DP110" s="929"/>
      <c r="DQ110" s="929" t="s">
        <v>520</v>
      </c>
      <c r="DR110" s="929"/>
      <c r="DS110" s="929"/>
      <c r="DT110" s="929"/>
      <c r="DU110" s="929"/>
      <c r="DV110" s="930" t="s">
        <v>520</v>
      </c>
      <c r="DW110" s="930"/>
      <c r="DX110" s="930"/>
      <c r="DY110" s="930"/>
      <c r="DZ110" s="931"/>
    </row>
    <row r="111" spans="1:131" s="239" customFormat="1" ht="26.25" customHeight="1" x14ac:dyDescent="0.15">
      <c r="A111" s="858" t="s">
        <v>344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520</v>
      </c>
      <c r="AB111" s="1010"/>
      <c r="AC111" s="1010"/>
      <c r="AD111" s="1010"/>
      <c r="AE111" s="1011"/>
      <c r="AF111" s="1012" t="s">
        <v>520</v>
      </c>
      <c r="AG111" s="1010"/>
      <c r="AH111" s="1010"/>
      <c r="AI111" s="1010"/>
      <c r="AJ111" s="1011"/>
      <c r="AK111" s="1012" t="s">
        <v>520</v>
      </c>
      <c r="AL111" s="1010"/>
      <c r="AM111" s="1010"/>
      <c r="AN111" s="1010"/>
      <c r="AO111" s="1011"/>
      <c r="AP111" s="1013" t="s">
        <v>520</v>
      </c>
      <c r="AQ111" s="1014"/>
      <c r="AR111" s="1014"/>
      <c r="AS111" s="1014"/>
      <c r="AT111" s="1015"/>
      <c r="AU111" s="1023"/>
      <c r="AV111" s="1024"/>
      <c r="AW111" s="1024"/>
      <c r="AX111" s="1024"/>
      <c r="AY111" s="1024"/>
      <c r="AZ111" s="899" t="s">
        <v>345</v>
      </c>
      <c r="BA111" s="834"/>
      <c r="BB111" s="834"/>
      <c r="BC111" s="834"/>
      <c r="BD111" s="834"/>
      <c r="BE111" s="834"/>
      <c r="BF111" s="834"/>
      <c r="BG111" s="834"/>
      <c r="BH111" s="834"/>
      <c r="BI111" s="834"/>
      <c r="BJ111" s="834"/>
      <c r="BK111" s="834"/>
      <c r="BL111" s="834"/>
      <c r="BM111" s="834"/>
      <c r="BN111" s="834"/>
      <c r="BO111" s="834"/>
      <c r="BP111" s="835"/>
      <c r="BQ111" s="900" t="s">
        <v>520</v>
      </c>
      <c r="BR111" s="901"/>
      <c r="BS111" s="901"/>
      <c r="BT111" s="901"/>
      <c r="BU111" s="901"/>
      <c r="BV111" s="901" t="s">
        <v>520</v>
      </c>
      <c r="BW111" s="901"/>
      <c r="BX111" s="901"/>
      <c r="BY111" s="901"/>
      <c r="BZ111" s="901"/>
      <c r="CA111" s="901" t="s">
        <v>520</v>
      </c>
      <c r="CB111" s="901"/>
      <c r="CC111" s="901"/>
      <c r="CD111" s="901"/>
      <c r="CE111" s="901"/>
      <c r="CF111" s="962" t="s">
        <v>520</v>
      </c>
      <c r="CG111" s="963"/>
      <c r="CH111" s="963"/>
      <c r="CI111" s="963"/>
      <c r="CJ111" s="963"/>
      <c r="CK111" s="1018"/>
      <c r="CL111" s="905"/>
      <c r="CM111" s="908" t="s">
        <v>346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520</v>
      </c>
      <c r="DH111" s="901"/>
      <c r="DI111" s="901"/>
      <c r="DJ111" s="901"/>
      <c r="DK111" s="901"/>
      <c r="DL111" s="901" t="s">
        <v>520</v>
      </c>
      <c r="DM111" s="901"/>
      <c r="DN111" s="901"/>
      <c r="DO111" s="901"/>
      <c r="DP111" s="901"/>
      <c r="DQ111" s="901" t="s">
        <v>520</v>
      </c>
      <c r="DR111" s="901"/>
      <c r="DS111" s="901"/>
      <c r="DT111" s="901"/>
      <c r="DU111" s="901"/>
      <c r="DV111" s="878" t="s">
        <v>520</v>
      </c>
      <c r="DW111" s="878"/>
      <c r="DX111" s="878"/>
      <c r="DY111" s="878"/>
      <c r="DZ111" s="879"/>
    </row>
    <row r="112" spans="1:131" s="239" customFormat="1" ht="26.25" customHeight="1" x14ac:dyDescent="0.15">
      <c r="A112" s="1003" t="s">
        <v>347</v>
      </c>
      <c r="B112" s="1004"/>
      <c r="C112" s="834" t="s">
        <v>348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520</v>
      </c>
      <c r="AB112" s="864"/>
      <c r="AC112" s="864"/>
      <c r="AD112" s="864"/>
      <c r="AE112" s="865"/>
      <c r="AF112" s="866" t="s">
        <v>520</v>
      </c>
      <c r="AG112" s="864"/>
      <c r="AH112" s="864"/>
      <c r="AI112" s="864"/>
      <c r="AJ112" s="865"/>
      <c r="AK112" s="866" t="s">
        <v>520</v>
      </c>
      <c r="AL112" s="864"/>
      <c r="AM112" s="864"/>
      <c r="AN112" s="864"/>
      <c r="AO112" s="865"/>
      <c r="AP112" s="911" t="s">
        <v>520</v>
      </c>
      <c r="AQ112" s="912"/>
      <c r="AR112" s="912"/>
      <c r="AS112" s="912"/>
      <c r="AT112" s="913"/>
      <c r="AU112" s="1023"/>
      <c r="AV112" s="1024"/>
      <c r="AW112" s="1024"/>
      <c r="AX112" s="1024"/>
      <c r="AY112" s="1024"/>
      <c r="AZ112" s="899" t="s">
        <v>349</v>
      </c>
      <c r="BA112" s="834"/>
      <c r="BB112" s="834"/>
      <c r="BC112" s="834"/>
      <c r="BD112" s="834"/>
      <c r="BE112" s="834"/>
      <c r="BF112" s="834"/>
      <c r="BG112" s="834"/>
      <c r="BH112" s="834"/>
      <c r="BI112" s="834"/>
      <c r="BJ112" s="834"/>
      <c r="BK112" s="834"/>
      <c r="BL112" s="834"/>
      <c r="BM112" s="834"/>
      <c r="BN112" s="834"/>
      <c r="BO112" s="834"/>
      <c r="BP112" s="835"/>
      <c r="BQ112" s="900">
        <v>2711877</v>
      </c>
      <c r="BR112" s="901"/>
      <c r="BS112" s="901"/>
      <c r="BT112" s="901"/>
      <c r="BU112" s="901"/>
      <c r="BV112" s="901">
        <v>2411791</v>
      </c>
      <c r="BW112" s="901"/>
      <c r="BX112" s="901"/>
      <c r="BY112" s="901"/>
      <c r="BZ112" s="901"/>
      <c r="CA112" s="901">
        <v>2285031</v>
      </c>
      <c r="CB112" s="901"/>
      <c r="CC112" s="901"/>
      <c r="CD112" s="901"/>
      <c r="CE112" s="901"/>
      <c r="CF112" s="962">
        <v>9.5</v>
      </c>
      <c r="CG112" s="963"/>
      <c r="CH112" s="963"/>
      <c r="CI112" s="963"/>
      <c r="CJ112" s="963"/>
      <c r="CK112" s="1018"/>
      <c r="CL112" s="905"/>
      <c r="CM112" s="908" t="s">
        <v>350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520</v>
      </c>
      <c r="DH112" s="901"/>
      <c r="DI112" s="901"/>
      <c r="DJ112" s="901"/>
      <c r="DK112" s="901"/>
      <c r="DL112" s="901" t="s">
        <v>520</v>
      </c>
      <c r="DM112" s="901"/>
      <c r="DN112" s="901"/>
      <c r="DO112" s="901"/>
      <c r="DP112" s="901"/>
      <c r="DQ112" s="901" t="s">
        <v>520</v>
      </c>
      <c r="DR112" s="901"/>
      <c r="DS112" s="901"/>
      <c r="DT112" s="901"/>
      <c r="DU112" s="901"/>
      <c r="DV112" s="878" t="s">
        <v>520</v>
      </c>
      <c r="DW112" s="878"/>
      <c r="DX112" s="878"/>
      <c r="DY112" s="878"/>
      <c r="DZ112" s="879"/>
    </row>
    <row r="113" spans="1:130" s="239" customFormat="1" ht="26.25" customHeight="1" x14ac:dyDescent="0.15">
      <c r="A113" s="1005"/>
      <c r="B113" s="1006"/>
      <c r="C113" s="834" t="s">
        <v>351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353183</v>
      </c>
      <c r="AB113" s="1010"/>
      <c r="AC113" s="1010"/>
      <c r="AD113" s="1010"/>
      <c r="AE113" s="1011"/>
      <c r="AF113" s="1012">
        <v>338968</v>
      </c>
      <c r="AG113" s="1010"/>
      <c r="AH113" s="1010"/>
      <c r="AI113" s="1010"/>
      <c r="AJ113" s="1011"/>
      <c r="AK113" s="1012">
        <v>329877</v>
      </c>
      <c r="AL113" s="1010"/>
      <c r="AM113" s="1010"/>
      <c r="AN113" s="1010"/>
      <c r="AO113" s="1011"/>
      <c r="AP113" s="1013">
        <v>1.4</v>
      </c>
      <c r="AQ113" s="1014"/>
      <c r="AR113" s="1014"/>
      <c r="AS113" s="1014"/>
      <c r="AT113" s="1015"/>
      <c r="AU113" s="1023"/>
      <c r="AV113" s="1024"/>
      <c r="AW113" s="1024"/>
      <c r="AX113" s="1024"/>
      <c r="AY113" s="1024"/>
      <c r="AZ113" s="899" t="s">
        <v>352</v>
      </c>
      <c r="BA113" s="834"/>
      <c r="BB113" s="834"/>
      <c r="BC113" s="834"/>
      <c r="BD113" s="834"/>
      <c r="BE113" s="834"/>
      <c r="BF113" s="834"/>
      <c r="BG113" s="834"/>
      <c r="BH113" s="834"/>
      <c r="BI113" s="834"/>
      <c r="BJ113" s="834"/>
      <c r="BK113" s="834"/>
      <c r="BL113" s="834"/>
      <c r="BM113" s="834"/>
      <c r="BN113" s="834"/>
      <c r="BO113" s="834"/>
      <c r="BP113" s="835"/>
      <c r="BQ113" s="900">
        <v>921753</v>
      </c>
      <c r="BR113" s="901"/>
      <c r="BS113" s="901"/>
      <c r="BT113" s="901"/>
      <c r="BU113" s="901"/>
      <c r="BV113" s="901">
        <v>1449093</v>
      </c>
      <c r="BW113" s="901"/>
      <c r="BX113" s="901"/>
      <c r="BY113" s="901"/>
      <c r="BZ113" s="901"/>
      <c r="CA113" s="901">
        <v>1356171</v>
      </c>
      <c r="CB113" s="901"/>
      <c r="CC113" s="901"/>
      <c r="CD113" s="901"/>
      <c r="CE113" s="901"/>
      <c r="CF113" s="962">
        <v>5.6</v>
      </c>
      <c r="CG113" s="963"/>
      <c r="CH113" s="963"/>
      <c r="CI113" s="963"/>
      <c r="CJ113" s="963"/>
      <c r="CK113" s="1018"/>
      <c r="CL113" s="905"/>
      <c r="CM113" s="908" t="s">
        <v>550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520</v>
      </c>
      <c r="DH113" s="864"/>
      <c r="DI113" s="864"/>
      <c r="DJ113" s="864"/>
      <c r="DK113" s="865"/>
      <c r="DL113" s="866" t="s">
        <v>520</v>
      </c>
      <c r="DM113" s="864"/>
      <c r="DN113" s="864"/>
      <c r="DO113" s="864"/>
      <c r="DP113" s="865"/>
      <c r="DQ113" s="866" t="s">
        <v>520</v>
      </c>
      <c r="DR113" s="864"/>
      <c r="DS113" s="864"/>
      <c r="DT113" s="864"/>
      <c r="DU113" s="865"/>
      <c r="DV113" s="911" t="s">
        <v>520</v>
      </c>
      <c r="DW113" s="912"/>
      <c r="DX113" s="912"/>
      <c r="DY113" s="912"/>
      <c r="DZ113" s="913"/>
    </row>
    <row r="114" spans="1:130" s="239" customFormat="1" ht="26.25" customHeight="1" x14ac:dyDescent="0.15">
      <c r="A114" s="1005"/>
      <c r="B114" s="1006"/>
      <c r="C114" s="834" t="s">
        <v>353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148743</v>
      </c>
      <c r="AB114" s="864"/>
      <c r="AC114" s="864"/>
      <c r="AD114" s="864"/>
      <c r="AE114" s="865"/>
      <c r="AF114" s="866">
        <v>144282</v>
      </c>
      <c r="AG114" s="864"/>
      <c r="AH114" s="864"/>
      <c r="AI114" s="864"/>
      <c r="AJ114" s="865"/>
      <c r="AK114" s="866">
        <v>145162</v>
      </c>
      <c r="AL114" s="864"/>
      <c r="AM114" s="864"/>
      <c r="AN114" s="864"/>
      <c r="AO114" s="865"/>
      <c r="AP114" s="911">
        <v>0.6</v>
      </c>
      <c r="AQ114" s="912"/>
      <c r="AR114" s="912"/>
      <c r="AS114" s="912"/>
      <c r="AT114" s="913"/>
      <c r="AU114" s="1023"/>
      <c r="AV114" s="1024"/>
      <c r="AW114" s="1024"/>
      <c r="AX114" s="1024"/>
      <c r="AY114" s="1024"/>
      <c r="AZ114" s="899" t="s">
        <v>354</v>
      </c>
      <c r="BA114" s="834"/>
      <c r="BB114" s="834"/>
      <c r="BC114" s="834"/>
      <c r="BD114" s="834"/>
      <c r="BE114" s="834"/>
      <c r="BF114" s="834"/>
      <c r="BG114" s="834"/>
      <c r="BH114" s="834"/>
      <c r="BI114" s="834"/>
      <c r="BJ114" s="834"/>
      <c r="BK114" s="834"/>
      <c r="BL114" s="834"/>
      <c r="BM114" s="834"/>
      <c r="BN114" s="834"/>
      <c r="BO114" s="834"/>
      <c r="BP114" s="835"/>
      <c r="BQ114" s="900">
        <v>4379235</v>
      </c>
      <c r="BR114" s="901"/>
      <c r="BS114" s="901"/>
      <c r="BT114" s="901"/>
      <c r="BU114" s="901"/>
      <c r="BV114" s="901">
        <v>4027028</v>
      </c>
      <c r="BW114" s="901"/>
      <c r="BX114" s="901"/>
      <c r="BY114" s="901"/>
      <c r="BZ114" s="901"/>
      <c r="CA114" s="901">
        <v>3457758</v>
      </c>
      <c r="CB114" s="901"/>
      <c r="CC114" s="901"/>
      <c r="CD114" s="901"/>
      <c r="CE114" s="901"/>
      <c r="CF114" s="962">
        <v>14.3</v>
      </c>
      <c r="CG114" s="963"/>
      <c r="CH114" s="963"/>
      <c r="CI114" s="963"/>
      <c r="CJ114" s="963"/>
      <c r="CK114" s="1018"/>
      <c r="CL114" s="905"/>
      <c r="CM114" s="908" t="s">
        <v>355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520</v>
      </c>
      <c r="DH114" s="864"/>
      <c r="DI114" s="864"/>
      <c r="DJ114" s="864"/>
      <c r="DK114" s="865"/>
      <c r="DL114" s="866" t="s">
        <v>520</v>
      </c>
      <c r="DM114" s="864"/>
      <c r="DN114" s="864"/>
      <c r="DO114" s="864"/>
      <c r="DP114" s="865"/>
      <c r="DQ114" s="866" t="s">
        <v>520</v>
      </c>
      <c r="DR114" s="864"/>
      <c r="DS114" s="864"/>
      <c r="DT114" s="864"/>
      <c r="DU114" s="865"/>
      <c r="DV114" s="911" t="s">
        <v>520</v>
      </c>
      <c r="DW114" s="912"/>
      <c r="DX114" s="912"/>
      <c r="DY114" s="912"/>
      <c r="DZ114" s="913"/>
    </row>
    <row r="115" spans="1:130" s="239" customFormat="1" ht="26.25" customHeight="1" x14ac:dyDescent="0.15">
      <c r="A115" s="1005"/>
      <c r="B115" s="1006"/>
      <c r="C115" s="834" t="s">
        <v>356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520</v>
      </c>
      <c r="AB115" s="1010"/>
      <c r="AC115" s="1010"/>
      <c r="AD115" s="1010"/>
      <c r="AE115" s="1011"/>
      <c r="AF115" s="1012" t="s">
        <v>520</v>
      </c>
      <c r="AG115" s="1010"/>
      <c r="AH115" s="1010"/>
      <c r="AI115" s="1010"/>
      <c r="AJ115" s="1011"/>
      <c r="AK115" s="1012" t="s">
        <v>520</v>
      </c>
      <c r="AL115" s="1010"/>
      <c r="AM115" s="1010"/>
      <c r="AN115" s="1010"/>
      <c r="AO115" s="1011"/>
      <c r="AP115" s="1013" t="s">
        <v>520</v>
      </c>
      <c r="AQ115" s="1014"/>
      <c r="AR115" s="1014"/>
      <c r="AS115" s="1014"/>
      <c r="AT115" s="1015"/>
      <c r="AU115" s="1023"/>
      <c r="AV115" s="1024"/>
      <c r="AW115" s="1024"/>
      <c r="AX115" s="1024"/>
      <c r="AY115" s="1024"/>
      <c r="AZ115" s="899" t="s">
        <v>357</v>
      </c>
      <c r="BA115" s="834"/>
      <c r="BB115" s="834"/>
      <c r="BC115" s="834"/>
      <c r="BD115" s="834"/>
      <c r="BE115" s="834"/>
      <c r="BF115" s="834"/>
      <c r="BG115" s="834"/>
      <c r="BH115" s="834"/>
      <c r="BI115" s="834"/>
      <c r="BJ115" s="834"/>
      <c r="BK115" s="834"/>
      <c r="BL115" s="834"/>
      <c r="BM115" s="834"/>
      <c r="BN115" s="834"/>
      <c r="BO115" s="834"/>
      <c r="BP115" s="835"/>
      <c r="BQ115" s="900">
        <v>11541</v>
      </c>
      <c r="BR115" s="901"/>
      <c r="BS115" s="901"/>
      <c r="BT115" s="901"/>
      <c r="BU115" s="901"/>
      <c r="BV115" s="901">
        <v>30540</v>
      </c>
      <c r="BW115" s="901"/>
      <c r="BX115" s="901"/>
      <c r="BY115" s="901"/>
      <c r="BZ115" s="901"/>
      <c r="CA115" s="901">
        <v>13711</v>
      </c>
      <c r="CB115" s="901"/>
      <c r="CC115" s="901"/>
      <c r="CD115" s="901"/>
      <c r="CE115" s="901"/>
      <c r="CF115" s="962">
        <v>0.1</v>
      </c>
      <c r="CG115" s="963"/>
      <c r="CH115" s="963"/>
      <c r="CI115" s="963"/>
      <c r="CJ115" s="963"/>
      <c r="CK115" s="1018"/>
      <c r="CL115" s="905"/>
      <c r="CM115" s="899" t="s">
        <v>358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520</v>
      </c>
      <c r="DH115" s="864"/>
      <c r="DI115" s="864"/>
      <c r="DJ115" s="864"/>
      <c r="DK115" s="865"/>
      <c r="DL115" s="866" t="s">
        <v>520</v>
      </c>
      <c r="DM115" s="864"/>
      <c r="DN115" s="864"/>
      <c r="DO115" s="864"/>
      <c r="DP115" s="865"/>
      <c r="DQ115" s="866" t="s">
        <v>520</v>
      </c>
      <c r="DR115" s="864"/>
      <c r="DS115" s="864"/>
      <c r="DT115" s="864"/>
      <c r="DU115" s="865"/>
      <c r="DV115" s="911" t="s">
        <v>520</v>
      </c>
      <c r="DW115" s="912"/>
      <c r="DX115" s="912"/>
      <c r="DY115" s="912"/>
      <c r="DZ115" s="913"/>
    </row>
    <row r="116" spans="1:130" s="239" customFormat="1" ht="26.25" customHeight="1" x14ac:dyDescent="0.15">
      <c r="A116" s="1007"/>
      <c r="B116" s="1008"/>
      <c r="C116" s="967" t="s">
        <v>359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520</v>
      </c>
      <c r="AB116" s="864"/>
      <c r="AC116" s="864"/>
      <c r="AD116" s="864"/>
      <c r="AE116" s="865"/>
      <c r="AF116" s="866" t="s">
        <v>520</v>
      </c>
      <c r="AG116" s="864"/>
      <c r="AH116" s="864"/>
      <c r="AI116" s="864"/>
      <c r="AJ116" s="865"/>
      <c r="AK116" s="866" t="s">
        <v>520</v>
      </c>
      <c r="AL116" s="864"/>
      <c r="AM116" s="864"/>
      <c r="AN116" s="864"/>
      <c r="AO116" s="865"/>
      <c r="AP116" s="911" t="s">
        <v>520</v>
      </c>
      <c r="AQ116" s="912"/>
      <c r="AR116" s="912"/>
      <c r="AS116" s="912"/>
      <c r="AT116" s="913"/>
      <c r="AU116" s="1023"/>
      <c r="AV116" s="1024"/>
      <c r="AW116" s="1024"/>
      <c r="AX116" s="1024"/>
      <c r="AY116" s="1024"/>
      <c r="AZ116" s="950" t="s">
        <v>551</v>
      </c>
      <c r="BA116" s="951"/>
      <c r="BB116" s="951"/>
      <c r="BC116" s="951"/>
      <c r="BD116" s="951"/>
      <c r="BE116" s="951"/>
      <c r="BF116" s="951"/>
      <c r="BG116" s="951"/>
      <c r="BH116" s="951"/>
      <c r="BI116" s="951"/>
      <c r="BJ116" s="951"/>
      <c r="BK116" s="951"/>
      <c r="BL116" s="951"/>
      <c r="BM116" s="951"/>
      <c r="BN116" s="951"/>
      <c r="BO116" s="951"/>
      <c r="BP116" s="952"/>
      <c r="BQ116" s="900" t="s">
        <v>520</v>
      </c>
      <c r="BR116" s="901"/>
      <c r="BS116" s="901"/>
      <c r="BT116" s="901"/>
      <c r="BU116" s="901"/>
      <c r="BV116" s="901" t="s">
        <v>520</v>
      </c>
      <c r="BW116" s="901"/>
      <c r="BX116" s="901"/>
      <c r="BY116" s="901"/>
      <c r="BZ116" s="901"/>
      <c r="CA116" s="901" t="s">
        <v>520</v>
      </c>
      <c r="CB116" s="901"/>
      <c r="CC116" s="901"/>
      <c r="CD116" s="901"/>
      <c r="CE116" s="901"/>
      <c r="CF116" s="962" t="s">
        <v>520</v>
      </c>
      <c r="CG116" s="963"/>
      <c r="CH116" s="963"/>
      <c r="CI116" s="963"/>
      <c r="CJ116" s="963"/>
      <c r="CK116" s="1018"/>
      <c r="CL116" s="905"/>
      <c r="CM116" s="908" t="s">
        <v>360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520</v>
      </c>
      <c r="DH116" s="864"/>
      <c r="DI116" s="864"/>
      <c r="DJ116" s="864"/>
      <c r="DK116" s="865"/>
      <c r="DL116" s="866" t="s">
        <v>520</v>
      </c>
      <c r="DM116" s="864"/>
      <c r="DN116" s="864"/>
      <c r="DO116" s="864"/>
      <c r="DP116" s="865"/>
      <c r="DQ116" s="866" t="s">
        <v>520</v>
      </c>
      <c r="DR116" s="864"/>
      <c r="DS116" s="864"/>
      <c r="DT116" s="864"/>
      <c r="DU116" s="865"/>
      <c r="DV116" s="911" t="s">
        <v>520</v>
      </c>
      <c r="DW116" s="912"/>
      <c r="DX116" s="912"/>
      <c r="DY116" s="912"/>
      <c r="DZ116" s="913"/>
    </row>
    <row r="117" spans="1:130" s="239" customFormat="1" ht="26.25" customHeight="1" x14ac:dyDescent="0.15">
      <c r="A117" s="988" t="s">
        <v>141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552</v>
      </c>
      <c r="Z117" s="990"/>
      <c r="AA117" s="995">
        <v>3732042</v>
      </c>
      <c r="AB117" s="996"/>
      <c r="AC117" s="996"/>
      <c r="AD117" s="996"/>
      <c r="AE117" s="997"/>
      <c r="AF117" s="998">
        <v>3935372</v>
      </c>
      <c r="AG117" s="996"/>
      <c r="AH117" s="996"/>
      <c r="AI117" s="996"/>
      <c r="AJ117" s="997"/>
      <c r="AK117" s="998">
        <v>4129390</v>
      </c>
      <c r="AL117" s="996"/>
      <c r="AM117" s="996"/>
      <c r="AN117" s="996"/>
      <c r="AO117" s="997"/>
      <c r="AP117" s="999"/>
      <c r="AQ117" s="1000"/>
      <c r="AR117" s="1000"/>
      <c r="AS117" s="1000"/>
      <c r="AT117" s="1001"/>
      <c r="AU117" s="1023"/>
      <c r="AV117" s="1024"/>
      <c r="AW117" s="1024"/>
      <c r="AX117" s="1024"/>
      <c r="AY117" s="1024"/>
      <c r="AZ117" s="950" t="s">
        <v>553</v>
      </c>
      <c r="BA117" s="951"/>
      <c r="BB117" s="951"/>
      <c r="BC117" s="951"/>
      <c r="BD117" s="951"/>
      <c r="BE117" s="951"/>
      <c r="BF117" s="951"/>
      <c r="BG117" s="951"/>
      <c r="BH117" s="951"/>
      <c r="BI117" s="951"/>
      <c r="BJ117" s="951"/>
      <c r="BK117" s="951"/>
      <c r="BL117" s="951"/>
      <c r="BM117" s="951"/>
      <c r="BN117" s="951"/>
      <c r="BO117" s="951"/>
      <c r="BP117" s="952"/>
      <c r="BQ117" s="900" t="s">
        <v>520</v>
      </c>
      <c r="BR117" s="901"/>
      <c r="BS117" s="901"/>
      <c r="BT117" s="901"/>
      <c r="BU117" s="901"/>
      <c r="BV117" s="901" t="s">
        <v>520</v>
      </c>
      <c r="BW117" s="901"/>
      <c r="BX117" s="901"/>
      <c r="BY117" s="901"/>
      <c r="BZ117" s="901"/>
      <c r="CA117" s="901" t="s">
        <v>520</v>
      </c>
      <c r="CB117" s="901"/>
      <c r="CC117" s="901"/>
      <c r="CD117" s="901"/>
      <c r="CE117" s="901"/>
      <c r="CF117" s="962" t="s">
        <v>520</v>
      </c>
      <c r="CG117" s="963"/>
      <c r="CH117" s="963"/>
      <c r="CI117" s="963"/>
      <c r="CJ117" s="963"/>
      <c r="CK117" s="1018"/>
      <c r="CL117" s="905"/>
      <c r="CM117" s="908" t="s">
        <v>361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520</v>
      </c>
      <c r="DH117" s="864"/>
      <c r="DI117" s="864"/>
      <c r="DJ117" s="864"/>
      <c r="DK117" s="865"/>
      <c r="DL117" s="866" t="s">
        <v>520</v>
      </c>
      <c r="DM117" s="864"/>
      <c r="DN117" s="864"/>
      <c r="DO117" s="864"/>
      <c r="DP117" s="865"/>
      <c r="DQ117" s="866" t="s">
        <v>520</v>
      </c>
      <c r="DR117" s="864"/>
      <c r="DS117" s="864"/>
      <c r="DT117" s="864"/>
      <c r="DU117" s="865"/>
      <c r="DV117" s="911" t="s">
        <v>520</v>
      </c>
      <c r="DW117" s="912"/>
      <c r="DX117" s="912"/>
      <c r="DY117" s="912"/>
      <c r="DZ117" s="913"/>
    </row>
    <row r="118" spans="1:130" s="239" customFormat="1" ht="26.25" customHeight="1" x14ac:dyDescent="0.15">
      <c r="A118" s="988" t="s">
        <v>339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336</v>
      </c>
      <c r="AB118" s="989"/>
      <c r="AC118" s="989"/>
      <c r="AD118" s="989"/>
      <c r="AE118" s="990"/>
      <c r="AF118" s="991" t="s">
        <v>337</v>
      </c>
      <c r="AG118" s="989"/>
      <c r="AH118" s="989"/>
      <c r="AI118" s="989"/>
      <c r="AJ118" s="990"/>
      <c r="AK118" s="991" t="s">
        <v>250</v>
      </c>
      <c r="AL118" s="989"/>
      <c r="AM118" s="989"/>
      <c r="AN118" s="989"/>
      <c r="AO118" s="990"/>
      <c r="AP118" s="992" t="s">
        <v>338</v>
      </c>
      <c r="AQ118" s="993"/>
      <c r="AR118" s="993"/>
      <c r="AS118" s="993"/>
      <c r="AT118" s="994"/>
      <c r="AU118" s="1023"/>
      <c r="AV118" s="1024"/>
      <c r="AW118" s="1024"/>
      <c r="AX118" s="1024"/>
      <c r="AY118" s="1024"/>
      <c r="AZ118" s="966" t="s">
        <v>362</v>
      </c>
      <c r="BA118" s="967"/>
      <c r="BB118" s="967"/>
      <c r="BC118" s="967"/>
      <c r="BD118" s="967"/>
      <c r="BE118" s="967"/>
      <c r="BF118" s="967"/>
      <c r="BG118" s="967"/>
      <c r="BH118" s="967"/>
      <c r="BI118" s="967"/>
      <c r="BJ118" s="967"/>
      <c r="BK118" s="967"/>
      <c r="BL118" s="967"/>
      <c r="BM118" s="967"/>
      <c r="BN118" s="967"/>
      <c r="BO118" s="967"/>
      <c r="BP118" s="968"/>
      <c r="BQ118" s="969" t="s">
        <v>520</v>
      </c>
      <c r="BR118" s="932"/>
      <c r="BS118" s="932"/>
      <c r="BT118" s="932"/>
      <c r="BU118" s="932"/>
      <c r="BV118" s="932" t="s">
        <v>520</v>
      </c>
      <c r="BW118" s="932"/>
      <c r="BX118" s="932"/>
      <c r="BY118" s="932"/>
      <c r="BZ118" s="932"/>
      <c r="CA118" s="932" t="s">
        <v>520</v>
      </c>
      <c r="CB118" s="932"/>
      <c r="CC118" s="932"/>
      <c r="CD118" s="932"/>
      <c r="CE118" s="932"/>
      <c r="CF118" s="962" t="s">
        <v>520</v>
      </c>
      <c r="CG118" s="963"/>
      <c r="CH118" s="963"/>
      <c r="CI118" s="963"/>
      <c r="CJ118" s="963"/>
      <c r="CK118" s="1018"/>
      <c r="CL118" s="905"/>
      <c r="CM118" s="908" t="s">
        <v>363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520</v>
      </c>
      <c r="DH118" s="864"/>
      <c r="DI118" s="864"/>
      <c r="DJ118" s="864"/>
      <c r="DK118" s="865"/>
      <c r="DL118" s="866" t="s">
        <v>520</v>
      </c>
      <c r="DM118" s="864"/>
      <c r="DN118" s="864"/>
      <c r="DO118" s="864"/>
      <c r="DP118" s="865"/>
      <c r="DQ118" s="866" t="s">
        <v>520</v>
      </c>
      <c r="DR118" s="864"/>
      <c r="DS118" s="864"/>
      <c r="DT118" s="864"/>
      <c r="DU118" s="865"/>
      <c r="DV118" s="911" t="s">
        <v>520</v>
      </c>
      <c r="DW118" s="912"/>
      <c r="DX118" s="912"/>
      <c r="DY118" s="912"/>
      <c r="DZ118" s="913"/>
    </row>
    <row r="119" spans="1:130" s="239" customFormat="1" ht="26.25" customHeight="1" x14ac:dyDescent="0.15">
      <c r="A119" s="902" t="s">
        <v>342</v>
      </c>
      <c r="B119" s="903"/>
      <c r="C119" s="978" t="s">
        <v>343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520</v>
      </c>
      <c r="AB119" s="982"/>
      <c r="AC119" s="982"/>
      <c r="AD119" s="982"/>
      <c r="AE119" s="983"/>
      <c r="AF119" s="984" t="s">
        <v>520</v>
      </c>
      <c r="AG119" s="982"/>
      <c r="AH119" s="982"/>
      <c r="AI119" s="982"/>
      <c r="AJ119" s="983"/>
      <c r="AK119" s="984" t="s">
        <v>520</v>
      </c>
      <c r="AL119" s="982"/>
      <c r="AM119" s="982"/>
      <c r="AN119" s="982"/>
      <c r="AO119" s="983"/>
      <c r="AP119" s="985" t="s">
        <v>520</v>
      </c>
      <c r="AQ119" s="986"/>
      <c r="AR119" s="986"/>
      <c r="AS119" s="986"/>
      <c r="AT119" s="987"/>
      <c r="AU119" s="1025"/>
      <c r="AV119" s="1026"/>
      <c r="AW119" s="1026"/>
      <c r="AX119" s="1026"/>
      <c r="AY119" s="1026"/>
      <c r="AZ119" s="267" t="s">
        <v>141</v>
      </c>
      <c r="BA119" s="267"/>
      <c r="BB119" s="267"/>
      <c r="BC119" s="267"/>
      <c r="BD119" s="267"/>
      <c r="BE119" s="267"/>
      <c r="BF119" s="267"/>
      <c r="BG119" s="267"/>
      <c r="BH119" s="267"/>
      <c r="BI119" s="267"/>
      <c r="BJ119" s="267"/>
      <c r="BK119" s="267"/>
      <c r="BL119" s="267"/>
      <c r="BM119" s="267"/>
      <c r="BN119" s="267"/>
      <c r="BO119" s="964" t="s">
        <v>554</v>
      </c>
      <c r="BP119" s="965"/>
      <c r="BQ119" s="969">
        <v>40607542</v>
      </c>
      <c r="BR119" s="932"/>
      <c r="BS119" s="932"/>
      <c r="BT119" s="932"/>
      <c r="BU119" s="932"/>
      <c r="BV119" s="932">
        <v>39727627</v>
      </c>
      <c r="BW119" s="932"/>
      <c r="BX119" s="932"/>
      <c r="BY119" s="932"/>
      <c r="BZ119" s="932"/>
      <c r="CA119" s="932">
        <v>38727353</v>
      </c>
      <c r="CB119" s="932"/>
      <c r="CC119" s="932"/>
      <c r="CD119" s="932"/>
      <c r="CE119" s="932"/>
      <c r="CF119" s="830"/>
      <c r="CG119" s="831"/>
      <c r="CH119" s="831"/>
      <c r="CI119" s="831"/>
      <c r="CJ119" s="921"/>
      <c r="CK119" s="1019"/>
      <c r="CL119" s="907"/>
      <c r="CM119" s="925" t="s">
        <v>364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520</v>
      </c>
      <c r="DH119" s="847"/>
      <c r="DI119" s="847"/>
      <c r="DJ119" s="847"/>
      <c r="DK119" s="848"/>
      <c r="DL119" s="849" t="s">
        <v>520</v>
      </c>
      <c r="DM119" s="847"/>
      <c r="DN119" s="847"/>
      <c r="DO119" s="847"/>
      <c r="DP119" s="848"/>
      <c r="DQ119" s="849" t="s">
        <v>520</v>
      </c>
      <c r="DR119" s="847"/>
      <c r="DS119" s="847"/>
      <c r="DT119" s="847"/>
      <c r="DU119" s="848"/>
      <c r="DV119" s="935" t="s">
        <v>520</v>
      </c>
      <c r="DW119" s="936"/>
      <c r="DX119" s="936"/>
      <c r="DY119" s="936"/>
      <c r="DZ119" s="937"/>
    </row>
    <row r="120" spans="1:130" s="239" customFormat="1" ht="26.25" customHeight="1" x14ac:dyDescent="0.15">
      <c r="A120" s="904"/>
      <c r="B120" s="905"/>
      <c r="C120" s="908" t="s">
        <v>346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520</v>
      </c>
      <c r="AB120" s="864"/>
      <c r="AC120" s="864"/>
      <c r="AD120" s="864"/>
      <c r="AE120" s="865"/>
      <c r="AF120" s="866" t="s">
        <v>520</v>
      </c>
      <c r="AG120" s="864"/>
      <c r="AH120" s="864"/>
      <c r="AI120" s="864"/>
      <c r="AJ120" s="865"/>
      <c r="AK120" s="866" t="s">
        <v>520</v>
      </c>
      <c r="AL120" s="864"/>
      <c r="AM120" s="864"/>
      <c r="AN120" s="864"/>
      <c r="AO120" s="865"/>
      <c r="AP120" s="911" t="s">
        <v>520</v>
      </c>
      <c r="AQ120" s="912"/>
      <c r="AR120" s="912"/>
      <c r="AS120" s="912"/>
      <c r="AT120" s="913"/>
      <c r="AU120" s="970" t="s">
        <v>365</v>
      </c>
      <c r="AV120" s="971"/>
      <c r="AW120" s="971"/>
      <c r="AX120" s="971"/>
      <c r="AY120" s="972"/>
      <c r="AZ120" s="947" t="s">
        <v>366</v>
      </c>
      <c r="BA120" s="892"/>
      <c r="BB120" s="892"/>
      <c r="BC120" s="892"/>
      <c r="BD120" s="892"/>
      <c r="BE120" s="892"/>
      <c r="BF120" s="892"/>
      <c r="BG120" s="892"/>
      <c r="BH120" s="892"/>
      <c r="BI120" s="892"/>
      <c r="BJ120" s="892"/>
      <c r="BK120" s="892"/>
      <c r="BL120" s="892"/>
      <c r="BM120" s="892"/>
      <c r="BN120" s="892"/>
      <c r="BO120" s="892"/>
      <c r="BP120" s="893"/>
      <c r="BQ120" s="948">
        <v>4915740</v>
      </c>
      <c r="BR120" s="929"/>
      <c r="BS120" s="929"/>
      <c r="BT120" s="929"/>
      <c r="BU120" s="929"/>
      <c r="BV120" s="929">
        <v>4698267</v>
      </c>
      <c r="BW120" s="929"/>
      <c r="BX120" s="929"/>
      <c r="BY120" s="929"/>
      <c r="BZ120" s="929"/>
      <c r="CA120" s="929">
        <v>4772389</v>
      </c>
      <c r="CB120" s="929"/>
      <c r="CC120" s="929"/>
      <c r="CD120" s="929"/>
      <c r="CE120" s="929"/>
      <c r="CF120" s="953">
        <v>19.8</v>
      </c>
      <c r="CG120" s="954"/>
      <c r="CH120" s="954"/>
      <c r="CI120" s="954"/>
      <c r="CJ120" s="954"/>
      <c r="CK120" s="955" t="s">
        <v>367</v>
      </c>
      <c r="CL120" s="939"/>
      <c r="CM120" s="939"/>
      <c r="CN120" s="939"/>
      <c r="CO120" s="940"/>
      <c r="CP120" s="959" t="s">
        <v>555</v>
      </c>
      <c r="CQ120" s="960"/>
      <c r="CR120" s="960"/>
      <c r="CS120" s="960"/>
      <c r="CT120" s="960"/>
      <c r="CU120" s="960"/>
      <c r="CV120" s="960"/>
      <c r="CW120" s="960"/>
      <c r="CX120" s="960"/>
      <c r="CY120" s="960"/>
      <c r="CZ120" s="960"/>
      <c r="DA120" s="960"/>
      <c r="DB120" s="960"/>
      <c r="DC120" s="960"/>
      <c r="DD120" s="960"/>
      <c r="DE120" s="960"/>
      <c r="DF120" s="961"/>
      <c r="DG120" s="948">
        <v>2634872</v>
      </c>
      <c r="DH120" s="929"/>
      <c r="DI120" s="929"/>
      <c r="DJ120" s="929"/>
      <c r="DK120" s="929"/>
      <c r="DL120" s="929">
        <v>2308195</v>
      </c>
      <c r="DM120" s="929"/>
      <c r="DN120" s="929"/>
      <c r="DO120" s="929"/>
      <c r="DP120" s="929"/>
      <c r="DQ120" s="929">
        <v>2140148</v>
      </c>
      <c r="DR120" s="929"/>
      <c r="DS120" s="929"/>
      <c r="DT120" s="929"/>
      <c r="DU120" s="929"/>
      <c r="DV120" s="930">
        <v>8.9</v>
      </c>
      <c r="DW120" s="930"/>
      <c r="DX120" s="930"/>
      <c r="DY120" s="930"/>
      <c r="DZ120" s="931"/>
    </row>
    <row r="121" spans="1:130" s="239" customFormat="1" ht="26.25" customHeight="1" x14ac:dyDescent="0.15">
      <c r="A121" s="904"/>
      <c r="B121" s="905"/>
      <c r="C121" s="950" t="s">
        <v>368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520</v>
      </c>
      <c r="AB121" s="864"/>
      <c r="AC121" s="864"/>
      <c r="AD121" s="864"/>
      <c r="AE121" s="865"/>
      <c r="AF121" s="866" t="s">
        <v>520</v>
      </c>
      <c r="AG121" s="864"/>
      <c r="AH121" s="864"/>
      <c r="AI121" s="864"/>
      <c r="AJ121" s="865"/>
      <c r="AK121" s="866" t="s">
        <v>520</v>
      </c>
      <c r="AL121" s="864"/>
      <c r="AM121" s="864"/>
      <c r="AN121" s="864"/>
      <c r="AO121" s="865"/>
      <c r="AP121" s="911" t="s">
        <v>520</v>
      </c>
      <c r="AQ121" s="912"/>
      <c r="AR121" s="912"/>
      <c r="AS121" s="912"/>
      <c r="AT121" s="913"/>
      <c r="AU121" s="973"/>
      <c r="AV121" s="974"/>
      <c r="AW121" s="974"/>
      <c r="AX121" s="974"/>
      <c r="AY121" s="975"/>
      <c r="AZ121" s="899" t="s">
        <v>369</v>
      </c>
      <c r="BA121" s="834"/>
      <c r="BB121" s="834"/>
      <c r="BC121" s="834"/>
      <c r="BD121" s="834"/>
      <c r="BE121" s="834"/>
      <c r="BF121" s="834"/>
      <c r="BG121" s="834"/>
      <c r="BH121" s="834"/>
      <c r="BI121" s="834"/>
      <c r="BJ121" s="834"/>
      <c r="BK121" s="834"/>
      <c r="BL121" s="834"/>
      <c r="BM121" s="834"/>
      <c r="BN121" s="834"/>
      <c r="BO121" s="834"/>
      <c r="BP121" s="835"/>
      <c r="BQ121" s="900">
        <v>6280515</v>
      </c>
      <c r="BR121" s="901"/>
      <c r="BS121" s="901"/>
      <c r="BT121" s="901"/>
      <c r="BU121" s="901"/>
      <c r="BV121" s="901">
        <v>5210448</v>
      </c>
      <c r="BW121" s="901"/>
      <c r="BX121" s="901"/>
      <c r="BY121" s="901"/>
      <c r="BZ121" s="901"/>
      <c r="CA121" s="901">
        <v>4674084</v>
      </c>
      <c r="CB121" s="901"/>
      <c r="CC121" s="901"/>
      <c r="CD121" s="901"/>
      <c r="CE121" s="901"/>
      <c r="CF121" s="962">
        <v>19.399999999999999</v>
      </c>
      <c r="CG121" s="963"/>
      <c r="CH121" s="963"/>
      <c r="CI121" s="963"/>
      <c r="CJ121" s="963"/>
      <c r="CK121" s="956"/>
      <c r="CL121" s="942"/>
      <c r="CM121" s="942"/>
      <c r="CN121" s="942"/>
      <c r="CO121" s="943"/>
      <c r="CP121" s="922" t="s">
        <v>556</v>
      </c>
      <c r="CQ121" s="923"/>
      <c r="CR121" s="923"/>
      <c r="CS121" s="923"/>
      <c r="CT121" s="923"/>
      <c r="CU121" s="923"/>
      <c r="CV121" s="923"/>
      <c r="CW121" s="923"/>
      <c r="CX121" s="923"/>
      <c r="CY121" s="923"/>
      <c r="CZ121" s="923"/>
      <c r="DA121" s="923"/>
      <c r="DB121" s="923"/>
      <c r="DC121" s="923"/>
      <c r="DD121" s="923"/>
      <c r="DE121" s="923"/>
      <c r="DF121" s="924"/>
      <c r="DG121" s="900">
        <v>77005</v>
      </c>
      <c r="DH121" s="901"/>
      <c r="DI121" s="901"/>
      <c r="DJ121" s="901"/>
      <c r="DK121" s="901"/>
      <c r="DL121" s="901">
        <v>103596</v>
      </c>
      <c r="DM121" s="901"/>
      <c r="DN121" s="901"/>
      <c r="DO121" s="901"/>
      <c r="DP121" s="901"/>
      <c r="DQ121" s="901">
        <v>144883</v>
      </c>
      <c r="DR121" s="901"/>
      <c r="DS121" s="901"/>
      <c r="DT121" s="901"/>
      <c r="DU121" s="901"/>
      <c r="DV121" s="878">
        <v>0.6</v>
      </c>
      <c r="DW121" s="878"/>
      <c r="DX121" s="878"/>
      <c r="DY121" s="878"/>
      <c r="DZ121" s="879"/>
    </row>
    <row r="122" spans="1:130" s="239" customFormat="1" ht="26.25" customHeight="1" x14ac:dyDescent="0.15">
      <c r="A122" s="904"/>
      <c r="B122" s="905"/>
      <c r="C122" s="908" t="s">
        <v>355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520</v>
      </c>
      <c r="AB122" s="864"/>
      <c r="AC122" s="864"/>
      <c r="AD122" s="864"/>
      <c r="AE122" s="865"/>
      <c r="AF122" s="866" t="s">
        <v>520</v>
      </c>
      <c r="AG122" s="864"/>
      <c r="AH122" s="864"/>
      <c r="AI122" s="864"/>
      <c r="AJ122" s="865"/>
      <c r="AK122" s="866" t="s">
        <v>520</v>
      </c>
      <c r="AL122" s="864"/>
      <c r="AM122" s="864"/>
      <c r="AN122" s="864"/>
      <c r="AO122" s="865"/>
      <c r="AP122" s="911" t="s">
        <v>520</v>
      </c>
      <c r="AQ122" s="912"/>
      <c r="AR122" s="912"/>
      <c r="AS122" s="912"/>
      <c r="AT122" s="913"/>
      <c r="AU122" s="973"/>
      <c r="AV122" s="974"/>
      <c r="AW122" s="974"/>
      <c r="AX122" s="974"/>
      <c r="AY122" s="975"/>
      <c r="AZ122" s="966" t="s">
        <v>370</v>
      </c>
      <c r="BA122" s="967"/>
      <c r="BB122" s="967"/>
      <c r="BC122" s="967"/>
      <c r="BD122" s="967"/>
      <c r="BE122" s="967"/>
      <c r="BF122" s="967"/>
      <c r="BG122" s="967"/>
      <c r="BH122" s="967"/>
      <c r="BI122" s="967"/>
      <c r="BJ122" s="967"/>
      <c r="BK122" s="967"/>
      <c r="BL122" s="967"/>
      <c r="BM122" s="967"/>
      <c r="BN122" s="967"/>
      <c r="BO122" s="967"/>
      <c r="BP122" s="968"/>
      <c r="BQ122" s="969">
        <v>27756525</v>
      </c>
      <c r="BR122" s="932"/>
      <c r="BS122" s="932"/>
      <c r="BT122" s="932"/>
      <c r="BU122" s="932"/>
      <c r="BV122" s="932">
        <v>27291536</v>
      </c>
      <c r="BW122" s="932"/>
      <c r="BX122" s="932"/>
      <c r="BY122" s="932"/>
      <c r="BZ122" s="932"/>
      <c r="CA122" s="932">
        <v>26799070</v>
      </c>
      <c r="CB122" s="932"/>
      <c r="CC122" s="932"/>
      <c r="CD122" s="932"/>
      <c r="CE122" s="932"/>
      <c r="CF122" s="933">
        <v>111.1</v>
      </c>
      <c r="CG122" s="934"/>
      <c r="CH122" s="934"/>
      <c r="CI122" s="934"/>
      <c r="CJ122" s="934"/>
      <c r="CK122" s="956"/>
      <c r="CL122" s="942"/>
      <c r="CM122" s="942"/>
      <c r="CN122" s="942"/>
      <c r="CO122" s="943"/>
      <c r="CP122" s="922" t="s">
        <v>557</v>
      </c>
      <c r="CQ122" s="923"/>
      <c r="CR122" s="923"/>
      <c r="CS122" s="923"/>
      <c r="CT122" s="923"/>
      <c r="CU122" s="923"/>
      <c r="CV122" s="923"/>
      <c r="CW122" s="923"/>
      <c r="CX122" s="923"/>
      <c r="CY122" s="923"/>
      <c r="CZ122" s="923"/>
      <c r="DA122" s="923"/>
      <c r="DB122" s="923"/>
      <c r="DC122" s="923"/>
      <c r="DD122" s="923"/>
      <c r="DE122" s="923"/>
      <c r="DF122" s="924"/>
      <c r="DG122" s="900" t="s">
        <v>520</v>
      </c>
      <c r="DH122" s="901"/>
      <c r="DI122" s="901"/>
      <c r="DJ122" s="901"/>
      <c r="DK122" s="901"/>
      <c r="DL122" s="901" t="s">
        <v>520</v>
      </c>
      <c r="DM122" s="901"/>
      <c r="DN122" s="901"/>
      <c r="DO122" s="901"/>
      <c r="DP122" s="901"/>
      <c r="DQ122" s="901" t="s">
        <v>520</v>
      </c>
      <c r="DR122" s="901"/>
      <c r="DS122" s="901"/>
      <c r="DT122" s="901"/>
      <c r="DU122" s="901"/>
      <c r="DV122" s="878" t="s">
        <v>520</v>
      </c>
      <c r="DW122" s="878"/>
      <c r="DX122" s="878"/>
      <c r="DY122" s="878"/>
      <c r="DZ122" s="879"/>
    </row>
    <row r="123" spans="1:130" s="239" customFormat="1" ht="26.25" customHeight="1" x14ac:dyDescent="0.15">
      <c r="A123" s="904"/>
      <c r="B123" s="905"/>
      <c r="C123" s="908" t="s">
        <v>360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520</v>
      </c>
      <c r="AB123" s="864"/>
      <c r="AC123" s="864"/>
      <c r="AD123" s="864"/>
      <c r="AE123" s="865"/>
      <c r="AF123" s="866" t="s">
        <v>520</v>
      </c>
      <c r="AG123" s="864"/>
      <c r="AH123" s="864"/>
      <c r="AI123" s="864"/>
      <c r="AJ123" s="865"/>
      <c r="AK123" s="866" t="s">
        <v>520</v>
      </c>
      <c r="AL123" s="864"/>
      <c r="AM123" s="864"/>
      <c r="AN123" s="864"/>
      <c r="AO123" s="865"/>
      <c r="AP123" s="911" t="s">
        <v>520</v>
      </c>
      <c r="AQ123" s="912"/>
      <c r="AR123" s="912"/>
      <c r="AS123" s="912"/>
      <c r="AT123" s="913"/>
      <c r="AU123" s="976"/>
      <c r="AV123" s="977"/>
      <c r="AW123" s="977"/>
      <c r="AX123" s="977"/>
      <c r="AY123" s="977"/>
      <c r="AZ123" s="267" t="s">
        <v>141</v>
      </c>
      <c r="BA123" s="267"/>
      <c r="BB123" s="267"/>
      <c r="BC123" s="267"/>
      <c r="BD123" s="267"/>
      <c r="BE123" s="267"/>
      <c r="BF123" s="267"/>
      <c r="BG123" s="267"/>
      <c r="BH123" s="267"/>
      <c r="BI123" s="267"/>
      <c r="BJ123" s="267"/>
      <c r="BK123" s="267"/>
      <c r="BL123" s="267"/>
      <c r="BM123" s="267"/>
      <c r="BN123" s="267"/>
      <c r="BO123" s="964" t="s">
        <v>558</v>
      </c>
      <c r="BP123" s="965"/>
      <c r="BQ123" s="919">
        <v>38952780</v>
      </c>
      <c r="BR123" s="920"/>
      <c r="BS123" s="920"/>
      <c r="BT123" s="920"/>
      <c r="BU123" s="920"/>
      <c r="BV123" s="920">
        <v>37200251</v>
      </c>
      <c r="BW123" s="920"/>
      <c r="BX123" s="920"/>
      <c r="BY123" s="920"/>
      <c r="BZ123" s="920"/>
      <c r="CA123" s="920">
        <v>36245543</v>
      </c>
      <c r="CB123" s="920"/>
      <c r="CC123" s="920"/>
      <c r="CD123" s="920"/>
      <c r="CE123" s="920"/>
      <c r="CF123" s="830"/>
      <c r="CG123" s="831"/>
      <c r="CH123" s="831"/>
      <c r="CI123" s="831"/>
      <c r="CJ123" s="921"/>
      <c r="CK123" s="956"/>
      <c r="CL123" s="942"/>
      <c r="CM123" s="942"/>
      <c r="CN123" s="942"/>
      <c r="CO123" s="943"/>
      <c r="CP123" s="922" t="s">
        <v>559</v>
      </c>
      <c r="CQ123" s="923"/>
      <c r="CR123" s="923"/>
      <c r="CS123" s="923"/>
      <c r="CT123" s="923"/>
      <c r="CU123" s="923"/>
      <c r="CV123" s="923"/>
      <c r="CW123" s="923"/>
      <c r="CX123" s="923"/>
      <c r="CY123" s="923"/>
      <c r="CZ123" s="923"/>
      <c r="DA123" s="923"/>
      <c r="DB123" s="923"/>
      <c r="DC123" s="923"/>
      <c r="DD123" s="923"/>
      <c r="DE123" s="923"/>
      <c r="DF123" s="924"/>
      <c r="DG123" s="863" t="s">
        <v>520</v>
      </c>
      <c r="DH123" s="864"/>
      <c r="DI123" s="864"/>
      <c r="DJ123" s="864"/>
      <c r="DK123" s="865"/>
      <c r="DL123" s="866" t="s">
        <v>520</v>
      </c>
      <c r="DM123" s="864"/>
      <c r="DN123" s="864"/>
      <c r="DO123" s="864"/>
      <c r="DP123" s="865"/>
      <c r="DQ123" s="866" t="s">
        <v>520</v>
      </c>
      <c r="DR123" s="864"/>
      <c r="DS123" s="864"/>
      <c r="DT123" s="864"/>
      <c r="DU123" s="865"/>
      <c r="DV123" s="911" t="s">
        <v>520</v>
      </c>
      <c r="DW123" s="912"/>
      <c r="DX123" s="912"/>
      <c r="DY123" s="912"/>
      <c r="DZ123" s="913"/>
    </row>
    <row r="124" spans="1:130" s="239" customFormat="1" ht="26.25" customHeight="1" thickBot="1" x14ac:dyDescent="0.2">
      <c r="A124" s="904"/>
      <c r="B124" s="905"/>
      <c r="C124" s="908" t="s">
        <v>361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520</v>
      </c>
      <c r="AB124" s="864"/>
      <c r="AC124" s="864"/>
      <c r="AD124" s="864"/>
      <c r="AE124" s="865"/>
      <c r="AF124" s="866" t="s">
        <v>520</v>
      </c>
      <c r="AG124" s="864"/>
      <c r="AH124" s="864"/>
      <c r="AI124" s="864"/>
      <c r="AJ124" s="865"/>
      <c r="AK124" s="866" t="s">
        <v>520</v>
      </c>
      <c r="AL124" s="864"/>
      <c r="AM124" s="864"/>
      <c r="AN124" s="864"/>
      <c r="AO124" s="865"/>
      <c r="AP124" s="911" t="s">
        <v>520</v>
      </c>
      <c r="AQ124" s="912"/>
      <c r="AR124" s="912"/>
      <c r="AS124" s="912"/>
      <c r="AT124" s="913"/>
      <c r="AU124" s="914" t="s">
        <v>371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7.1</v>
      </c>
      <c r="BR124" s="918"/>
      <c r="BS124" s="918"/>
      <c r="BT124" s="918"/>
      <c r="BU124" s="918"/>
      <c r="BV124" s="918">
        <v>10.7</v>
      </c>
      <c r="BW124" s="918"/>
      <c r="BX124" s="918"/>
      <c r="BY124" s="918"/>
      <c r="BZ124" s="918"/>
      <c r="CA124" s="918">
        <v>10.199999999999999</v>
      </c>
      <c r="CB124" s="918"/>
      <c r="CC124" s="918"/>
      <c r="CD124" s="918"/>
      <c r="CE124" s="918"/>
      <c r="CF124" s="808"/>
      <c r="CG124" s="809"/>
      <c r="CH124" s="809"/>
      <c r="CI124" s="809"/>
      <c r="CJ124" s="949"/>
      <c r="CK124" s="957"/>
      <c r="CL124" s="957"/>
      <c r="CM124" s="957"/>
      <c r="CN124" s="957"/>
      <c r="CO124" s="958"/>
      <c r="CP124" s="922" t="s">
        <v>560</v>
      </c>
      <c r="CQ124" s="923"/>
      <c r="CR124" s="923"/>
      <c r="CS124" s="923"/>
      <c r="CT124" s="923"/>
      <c r="CU124" s="923"/>
      <c r="CV124" s="923"/>
      <c r="CW124" s="923"/>
      <c r="CX124" s="923"/>
      <c r="CY124" s="923"/>
      <c r="CZ124" s="923"/>
      <c r="DA124" s="923"/>
      <c r="DB124" s="923"/>
      <c r="DC124" s="923"/>
      <c r="DD124" s="923"/>
      <c r="DE124" s="923"/>
      <c r="DF124" s="924"/>
      <c r="DG124" s="846" t="s">
        <v>520</v>
      </c>
      <c r="DH124" s="847"/>
      <c r="DI124" s="847"/>
      <c r="DJ124" s="847"/>
      <c r="DK124" s="848"/>
      <c r="DL124" s="849" t="s">
        <v>520</v>
      </c>
      <c r="DM124" s="847"/>
      <c r="DN124" s="847"/>
      <c r="DO124" s="847"/>
      <c r="DP124" s="848"/>
      <c r="DQ124" s="849" t="s">
        <v>520</v>
      </c>
      <c r="DR124" s="847"/>
      <c r="DS124" s="847"/>
      <c r="DT124" s="847"/>
      <c r="DU124" s="848"/>
      <c r="DV124" s="935" t="s">
        <v>520</v>
      </c>
      <c r="DW124" s="936"/>
      <c r="DX124" s="936"/>
      <c r="DY124" s="936"/>
      <c r="DZ124" s="937"/>
    </row>
    <row r="125" spans="1:130" s="239" customFormat="1" ht="26.25" customHeight="1" x14ac:dyDescent="0.15">
      <c r="A125" s="904"/>
      <c r="B125" s="905"/>
      <c r="C125" s="908" t="s">
        <v>363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520</v>
      </c>
      <c r="AB125" s="864"/>
      <c r="AC125" s="864"/>
      <c r="AD125" s="864"/>
      <c r="AE125" s="865"/>
      <c r="AF125" s="866" t="s">
        <v>520</v>
      </c>
      <c r="AG125" s="864"/>
      <c r="AH125" s="864"/>
      <c r="AI125" s="864"/>
      <c r="AJ125" s="865"/>
      <c r="AK125" s="866" t="s">
        <v>520</v>
      </c>
      <c r="AL125" s="864"/>
      <c r="AM125" s="864"/>
      <c r="AN125" s="864"/>
      <c r="AO125" s="865"/>
      <c r="AP125" s="911" t="s">
        <v>520</v>
      </c>
      <c r="AQ125" s="912"/>
      <c r="AR125" s="912"/>
      <c r="AS125" s="912"/>
      <c r="AT125" s="913"/>
      <c r="AU125" s="268"/>
      <c r="AV125" s="384"/>
      <c r="AW125" s="384"/>
      <c r="AX125" s="384"/>
      <c r="AY125" s="384"/>
      <c r="AZ125" s="384"/>
      <c r="BA125" s="384"/>
      <c r="BB125" s="384"/>
      <c r="BC125" s="384"/>
      <c r="BD125" s="384"/>
      <c r="BE125" s="384"/>
      <c r="BF125" s="384"/>
      <c r="BG125" s="384"/>
      <c r="BH125" s="384"/>
      <c r="BI125" s="384"/>
      <c r="BJ125" s="384"/>
      <c r="BK125" s="384"/>
      <c r="BL125" s="384"/>
      <c r="BM125" s="384"/>
      <c r="BN125" s="384"/>
      <c r="BO125" s="384"/>
      <c r="BP125" s="384"/>
      <c r="BQ125" s="383"/>
      <c r="BR125" s="383"/>
      <c r="BS125" s="383"/>
      <c r="BT125" s="383"/>
      <c r="BU125" s="383"/>
      <c r="BV125" s="383"/>
      <c r="BW125" s="383"/>
      <c r="BX125" s="383"/>
      <c r="BY125" s="383"/>
      <c r="BZ125" s="383"/>
      <c r="CA125" s="383"/>
      <c r="CB125" s="383"/>
      <c r="CC125" s="383"/>
      <c r="CD125" s="383"/>
      <c r="CE125" s="383"/>
      <c r="CF125" s="383"/>
      <c r="CG125" s="383"/>
      <c r="CH125" s="383"/>
      <c r="CI125" s="383"/>
      <c r="CJ125" s="269"/>
      <c r="CK125" s="938" t="s">
        <v>372</v>
      </c>
      <c r="CL125" s="939"/>
      <c r="CM125" s="939"/>
      <c r="CN125" s="939"/>
      <c r="CO125" s="940"/>
      <c r="CP125" s="947" t="s">
        <v>373</v>
      </c>
      <c r="CQ125" s="892"/>
      <c r="CR125" s="892"/>
      <c r="CS125" s="892"/>
      <c r="CT125" s="892"/>
      <c r="CU125" s="892"/>
      <c r="CV125" s="892"/>
      <c r="CW125" s="892"/>
      <c r="CX125" s="892"/>
      <c r="CY125" s="892"/>
      <c r="CZ125" s="892"/>
      <c r="DA125" s="892"/>
      <c r="DB125" s="892"/>
      <c r="DC125" s="892"/>
      <c r="DD125" s="892"/>
      <c r="DE125" s="892"/>
      <c r="DF125" s="893"/>
      <c r="DG125" s="948" t="s">
        <v>520</v>
      </c>
      <c r="DH125" s="929"/>
      <c r="DI125" s="929"/>
      <c r="DJ125" s="929"/>
      <c r="DK125" s="929"/>
      <c r="DL125" s="929" t="s">
        <v>520</v>
      </c>
      <c r="DM125" s="929"/>
      <c r="DN125" s="929"/>
      <c r="DO125" s="929"/>
      <c r="DP125" s="929"/>
      <c r="DQ125" s="929" t="s">
        <v>520</v>
      </c>
      <c r="DR125" s="929"/>
      <c r="DS125" s="929"/>
      <c r="DT125" s="929"/>
      <c r="DU125" s="929"/>
      <c r="DV125" s="930" t="s">
        <v>520</v>
      </c>
      <c r="DW125" s="930"/>
      <c r="DX125" s="930"/>
      <c r="DY125" s="930"/>
      <c r="DZ125" s="931"/>
    </row>
    <row r="126" spans="1:130" s="239" customFormat="1" ht="26.25" customHeight="1" thickBot="1" x14ac:dyDescent="0.2">
      <c r="A126" s="904"/>
      <c r="B126" s="905"/>
      <c r="C126" s="908" t="s">
        <v>364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520</v>
      </c>
      <c r="AB126" s="864"/>
      <c r="AC126" s="864"/>
      <c r="AD126" s="864"/>
      <c r="AE126" s="865"/>
      <c r="AF126" s="866" t="s">
        <v>520</v>
      </c>
      <c r="AG126" s="864"/>
      <c r="AH126" s="864"/>
      <c r="AI126" s="864"/>
      <c r="AJ126" s="865"/>
      <c r="AK126" s="866" t="s">
        <v>520</v>
      </c>
      <c r="AL126" s="864"/>
      <c r="AM126" s="864"/>
      <c r="AN126" s="864"/>
      <c r="AO126" s="865"/>
      <c r="AP126" s="911" t="s">
        <v>520</v>
      </c>
      <c r="AQ126" s="912"/>
      <c r="AR126" s="912"/>
      <c r="AS126" s="912"/>
      <c r="AT126" s="913"/>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383"/>
      <c r="CH126" s="383"/>
      <c r="CI126" s="383"/>
      <c r="CJ126" s="269"/>
      <c r="CK126" s="941"/>
      <c r="CL126" s="942"/>
      <c r="CM126" s="942"/>
      <c r="CN126" s="942"/>
      <c r="CO126" s="943"/>
      <c r="CP126" s="899" t="s">
        <v>374</v>
      </c>
      <c r="CQ126" s="834"/>
      <c r="CR126" s="834"/>
      <c r="CS126" s="834"/>
      <c r="CT126" s="834"/>
      <c r="CU126" s="834"/>
      <c r="CV126" s="834"/>
      <c r="CW126" s="834"/>
      <c r="CX126" s="834"/>
      <c r="CY126" s="834"/>
      <c r="CZ126" s="834"/>
      <c r="DA126" s="834"/>
      <c r="DB126" s="834"/>
      <c r="DC126" s="834"/>
      <c r="DD126" s="834"/>
      <c r="DE126" s="834"/>
      <c r="DF126" s="835"/>
      <c r="DG126" s="900" t="s">
        <v>520</v>
      </c>
      <c r="DH126" s="901"/>
      <c r="DI126" s="901"/>
      <c r="DJ126" s="901"/>
      <c r="DK126" s="901"/>
      <c r="DL126" s="901" t="s">
        <v>520</v>
      </c>
      <c r="DM126" s="901"/>
      <c r="DN126" s="901"/>
      <c r="DO126" s="901"/>
      <c r="DP126" s="901"/>
      <c r="DQ126" s="901" t="s">
        <v>520</v>
      </c>
      <c r="DR126" s="901"/>
      <c r="DS126" s="901"/>
      <c r="DT126" s="901"/>
      <c r="DU126" s="901"/>
      <c r="DV126" s="878" t="s">
        <v>520</v>
      </c>
      <c r="DW126" s="878"/>
      <c r="DX126" s="878"/>
      <c r="DY126" s="878"/>
      <c r="DZ126" s="879"/>
    </row>
    <row r="127" spans="1:130" s="239" customFormat="1" ht="26.25" customHeight="1" x14ac:dyDescent="0.15">
      <c r="A127" s="906"/>
      <c r="B127" s="907"/>
      <c r="C127" s="925" t="s">
        <v>375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520</v>
      </c>
      <c r="AB127" s="864"/>
      <c r="AC127" s="864"/>
      <c r="AD127" s="864"/>
      <c r="AE127" s="865"/>
      <c r="AF127" s="866" t="s">
        <v>520</v>
      </c>
      <c r="AG127" s="864"/>
      <c r="AH127" s="864"/>
      <c r="AI127" s="864"/>
      <c r="AJ127" s="865"/>
      <c r="AK127" s="866" t="s">
        <v>520</v>
      </c>
      <c r="AL127" s="864"/>
      <c r="AM127" s="864"/>
      <c r="AN127" s="864"/>
      <c r="AO127" s="865"/>
      <c r="AP127" s="911" t="s">
        <v>520</v>
      </c>
      <c r="AQ127" s="912"/>
      <c r="AR127" s="912"/>
      <c r="AS127" s="912"/>
      <c r="AT127" s="913"/>
      <c r="AU127" s="270"/>
      <c r="AV127" s="270"/>
      <c r="AW127" s="270"/>
      <c r="AX127" s="928" t="s">
        <v>376</v>
      </c>
      <c r="AY127" s="896"/>
      <c r="AZ127" s="896"/>
      <c r="BA127" s="896"/>
      <c r="BB127" s="896"/>
      <c r="BC127" s="896"/>
      <c r="BD127" s="896"/>
      <c r="BE127" s="897"/>
      <c r="BF127" s="895" t="s">
        <v>377</v>
      </c>
      <c r="BG127" s="896"/>
      <c r="BH127" s="896"/>
      <c r="BI127" s="896"/>
      <c r="BJ127" s="896"/>
      <c r="BK127" s="896"/>
      <c r="BL127" s="897"/>
      <c r="BM127" s="895" t="s">
        <v>561</v>
      </c>
      <c r="BN127" s="896"/>
      <c r="BO127" s="896"/>
      <c r="BP127" s="896"/>
      <c r="BQ127" s="896"/>
      <c r="BR127" s="896"/>
      <c r="BS127" s="897"/>
      <c r="BT127" s="895" t="s">
        <v>562</v>
      </c>
      <c r="BU127" s="896"/>
      <c r="BV127" s="896"/>
      <c r="BW127" s="896"/>
      <c r="BX127" s="896"/>
      <c r="BY127" s="896"/>
      <c r="BZ127" s="898"/>
      <c r="CA127" s="270"/>
      <c r="CB127" s="270"/>
      <c r="CC127" s="270"/>
      <c r="CD127" s="271"/>
      <c r="CE127" s="271"/>
      <c r="CF127" s="271"/>
      <c r="CG127" s="383"/>
      <c r="CH127" s="383"/>
      <c r="CI127" s="383"/>
      <c r="CJ127" s="269"/>
      <c r="CK127" s="941"/>
      <c r="CL127" s="942"/>
      <c r="CM127" s="942"/>
      <c r="CN127" s="942"/>
      <c r="CO127" s="943"/>
      <c r="CP127" s="899" t="s">
        <v>563</v>
      </c>
      <c r="CQ127" s="834"/>
      <c r="CR127" s="834"/>
      <c r="CS127" s="834"/>
      <c r="CT127" s="834"/>
      <c r="CU127" s="834"/>
      <c r="CV127" s="834"/>
      <c r="CW127" s="834"/>
      <c r="CX127" s="834"/>
      <c r="CY127" s="834"/>
      <c r="CZ127" s="834"/>
      <c r="DA127" s="834"/>
      <c r="DB127" s="834"/>
      <c r="DC127" s="834"/>
      <c r="DD127" s="834"/>
      <c r="DE127" s="834"/>
      <c r="DF127" s="835"/>
      <c r="DG127" s="900" t="s">
        <v>520</v>
      </c>
      <c r="DH127" s="901"/>
      <c r="DI127" s="901"/>
      <c r="DJ127" s="901"/>
      <c r="DK127" s="901"/>
      <c r="DL127" s="901" t="s">
        <v>520</v>
      </c>
      <c r="DM127" s="901"/>
      <c r="DN127" s="901"/>
      <c r="DO127" s="901"/>
      <c r="DP127" s="901"/>
      <c r="DQ127" s="901" t="s">
        <v>520</v>
      </c>
      <c r="DR127" s="901"/>
      <c r="DS127" s="901"/>
      <c r="DT127" s="901"/>
      <c r="DU127" s="901"/>
      <c r="DV127" s="878" t="s">
        <v>520</v>
      </c>
      <c r="DW127" s="878"/>
      <c r="DX127" s="878"/>
      <c r="DY127" s="878"/>
      <c r="DZ127" s="879"/>
    </row>
    <row r="128" spans="1:130" s="239" customFormat="1" ht="26.25" customHeight="1" thickBot="1" x14ac:dyDescent="0.2">
      <c r="A128" s="880" t="s">
        <v>378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564</v>
      </c>
      <c r="X128" s="882"/>
      <c r="Y128" s="882"/>
      <c r="Z128" s="883"/>
      <c r="AA128" s="884">
        <v>777751</v>
      </c>
      <c r="AB128" s="885"/>
      <c r="AC128" s="885"/>
      <c r="AD128" s="885"/>
      <c r="AE128" s="886"/>
      <c r="AF128" s="887">
        <v>825546</v>
      </c>
      <c r="AG128" s="885"/>
      <c r="AH128" s="885"/>
      <c r="AI128" s="885"/>
      <c r="AJ128" s="886"/>
      <c r="AK128" s="887">
        <v>755223</v>
      </c>
      <c r="AL128" s="885"/>
      <c r="AM128" s="885"/>
      <c r="AN128" s="885"/>
      <c r="AO128" s="886"/>
      <c r="AP128" s="888"/>
      <c r="AQ128" s="889"/>
      <c r="AR128" s="889"/>
      <c r="AS128" s="889"/>
      <c r="AT128" s="890"/>
      <c r="AU128" s="270"/>
      <c r="AV128" s="270"/>
      <c r="AW128" s="270"/>
      <c r="AX128" s="891" t="s">
        <v>379</v>
      </c>
      <c r="AY128" s="892"/>
      <c r="AZ128" s="892"/>
      <c r="BA128" s="892"/>
      <c r="BB128" s="892"/>
      <c r="BC128" s="892"/>
      <c r="BD128" s="892"/>
      <c r="BE128" s="893"/>
      <c r="BF128" s="870" t="s">
        <v>520</v>
      </c>
      <c r="BG128" s="871"/>
      <c r="BH128" s="871"/>
      <c r="BI128" s="871"/>
      <c r="BJ128" s="871"/>
      <c r="BK128" s="871"/>
      <c r="BL128" s="894"/>
      <c r="BM128" s="870">
        <v>11.98</v>
      </c>
      <c r="BN128" s="871"/>
      <c r="BO128" s="871"/>
      <c r="BP128" s="871"/>
      <c r="BQ128" s="871"/>
      <c r="BR128" s="871"/>
      <c r="BS128" s="894"/>
      <c r="BT128" s="870">
        <v>20</v>
      </c>
      <c r="BU128" s="871"/>
      <c r="BV128" s="871"/>
      <c r="BW128" s="871"/>
      <c r="BX128" s="871"/>
      <c r="BY128" s="871"/>
      <c r="BZ128" s="872"/>
      <c r="CA128" s="271"/>
      <c r="CB128" s="271"/>
      <c r="CC128" s="271"/>
      <c r="CD128" s="271"/>
      <c r="CE128" s="271"/>
      <c r="CF128" s="271"/>
      <c r="CG128" s="383"/>
      <c r="CH128" s="383"/>
      <c r="CI128" s="383"/>
      <c r="CJ128" s="269"/>
      <c r="CK128" s="944"/>
      <c r="CL128" s="945"/>
      <c r="CM128" s="945"/>
      <c r="CN128" s="945"/>
      <c r="CO128" s="946"/>
      <c r="CP128" s="873" t="s">
        <v>380</v>
      </c>
      <c r="CQ128" s="812"/>
      <c r="CR128" s="812"/>
      <c r="CS128" s="812"/>
      <c r="CT128" s="812"/>
      <c r="CU128" s="812"/>
      <c r="CV128" s="812"/>
      <c r="CW128" s="812"/>
      <c r="CX128" s="812"/>
      <c r="CY128" s="812"/>
      <c r="CZ128" s="812"/>
      <c r="DA128" s="812"/>
      <c r="DB128" s="812"/>
      <c r="DC128" s="812"/>
      <c r="DD128" s="812"/>
      <c r="DE128" s="812"/>
      <c r="DF128" s="813"/>
      <c r="DG128" s="874">
        <v>11541</v>
      </c>
      <c r="DH128" s="875"/>
      <c r="DI128" s="875"/>
      <c r="DJ128" s="875"/>
      <c r="DK128" s="875"/>
      <c r="DL128" s="875">
        <v>30540</v>
      </c>
      <c r="DM128" s="875"/>
      <c r="DN128" s="875"/>
      <c r="DO128" s="875"/>
      <c r="DP128" s="875"/>
      <c r="DQ128" s="875">
        <v>13711</v>
      </c>
      <c r="DR128" s="875"/>
      <c r="DS128" s="875"/>
      <c r="DT128" s="875"/>
      <c r="DU128" s="875"/>
      <c r="DV128" s="876">
        <v>0.1</v>
      </c>
      <c r="DW128" s="876"/>
      <c r="DX128" s="876"/>
      <c r="DY128" s="876"/>
      <c r="DZ128" s="877"/>
    </row>
    <row r="129" spans="1:131" s="239" customFormat="1" ht="26.25" customHeight="1" x14ac:dyDescent="0.15">
      <c r="A129" s="858" t="s">
        <v>85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565</v>
      </c>
      <c r="X129" s="861"/>
      <c r="Y129" s="861"/>
      <c r="Z129" s="862"/>
      <c r="AA129" s="863">
        <v>25869620</v>
      </c>
      <c r="AB129" s="864"/>
      <c r="AC129" s="864"/>
      <c r="AD129" s="864"/>
      <c r="AE129" s="865"/>
      <c r="AF129" s="866">
        <v>26064927</v>
      </c>
      <c r="AG129" s="864"/>
      <c r="AH129" s="864"/>
      <c r="AI129" s="864"/>
      <c r="AJ129" s="865"/>
      <c r="AK129" s="866">
        <v>26659819</v>
      </c>
      <c r="AL129" s="864"/>
      <c r="AM129" s="864"/>
      <c r="AN129" s="864"/>
      <c r="AO129" s="865"/>
      <c r="AP129" s="867"/>
      <c r="AQ129" s="868"/>
      <c r="AR129" s="868"/>
      <c r="AS129" s="868"/>
      <c r="AT129" s="869"/>
      <c r="AU129" s="272"/>
      <c r="AV129" s="272"/>
      <c r="AW129" s="272"/>
      <c r="AX129" s="833" t="s">
        <v>381</v>
      </c>
      <c r="AY129" s="834"/>
      <c r="AZ129" s="834"/>
      <c r="BA129" s="834"/>
      <c r="BB129" s="834"/>
      <c r="BC129" s="834"/>
      <c r="BD129" s="834"/>
      <c r="BE129" s="835"/>
      <c r="BF129" s="853" t="s">
        <v>520</v>
      </c>
      <c r="BG129" s="854"/>
      <c r="BH129" s="854"/>
      <c r="BI129" s="854"/>
      <c r="BJ129" s="854"/>
      <c r="BK129" s="854"/>
      <c r="BL129" s="855"/>
      <c r="BM129" s="853">
        <v>16.98</v>
      </c>
      <c r="BN129" s="854"/>
      <c r="BO129" s="854"/>
      <c r="BP129" s="854"/>
      <c r="BQ129" s="854"/>
      <c r="BR129" s="854"/>
      <c r="BS129" s="855"/>
      <c r="BT129" s="853">
        <v>30</v>
      </c>
      <c r="BU129" s="856"/>
      <c r="BV129" s="856"/>
      <c r="BW129" s="856"/>
      <c r="BX129" s="856"/>
      <c r="BY129" s="856"/>
      <c r="BZ129" s="857"/>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5"/>
      <c r="DQ129" s="245"/>
      <c r="DR129" s="245"/>
      <c r="DS129" s="245"/>
      <c r="DT129" s="245"/>
      <c r="DU129" s="245"/>
      <c r="DV129" s="245"/>
      <c r="DW129" s="245"/>
      <c r="DX129" s="245"/>
      <c r="DY129" s="245"/>
      <c r="DZ129" s="248"/>
    </row>
    <row r="130" spans="1:131" s="239" customFormat="1" ht="26.25" customHeight="1" x14ac:dyDescent="0.15">
      <c r="A130" s="858" t="s">
        <v>382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566</v>
      </c>
      <c r="X130" s="861"/>
      <c r="Y130" s="861"/>
      <c r="Z130" s="862"/>
      <c r="AA130" s="863">
        <v>2654427</v>
      </c>
      <c r="AB130" s="864"/>
      <c r="AC130" s="864"/>
      <c r="AD130" s="864"/>
      <c r="AE130" s="865"/>
      <c r="AF130" s="866">
        <v>2575271</v>
      </c>
      <c r="AG130" s="864"/>
      <c r="AH130" s="864"/>
      <c r="AI130" s="864"/>
      <c r="AJ130" s="865"/>
      <c r="AK130" s="866">
        <v>2532712</v>
      </c>
      <c r="AL130" s="864"/>
      <c r="AM130" s="864"/>
      <c r="AN130" s="864"/>
      <c r="AO130" s="865"/>
      <c r="AP130" s="867"/>
      <c r="AQ130" s="868"/>
      <c r="AR130" s="868"/>
      <c r="AS130" s="868"/>
      <c r="AT130" s="869"/>
      <c r="AU130" s="272"/>
      <c r="AV130" s="272"/>
      <c r="AW130" s="272"/>
      <c r="AX130" s="833" t="s">
        <v>383</v>
      </c>
      <c r="AY130" s="834"/>
      <c r="AZ130" s="834"/>
      <c r="BA130" s="834"/>
      <c r="BB130" s="834"/>
      <c r="BC130" s="834"/>
      <c r="BD130" s="834"/>
      <c r="BE130" s="835"/>
      <c r="BF130" s="836">
        <v>2.2999999999999998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5"/>
      <c r="DQ130" s="245"/>
      <c r="DR130" s="245"/>
      <c r="DS130" s="245"/>
      <c r="DT130" s="245"/>
      <c r="DU130" s="245"/>
      <c r="DV130" s="245"/>
      <c r="DW130" s="245"/>
      <c r="DX130" s="245"/>
      <c r="DY130" s="245"/>
      <c r="DZ130" s="248"/>
    </row>
    <row r="131" spans="1:131" s="239"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567</v>
      </c>
      <c r="X131" s="844"/>
      <c r="Y131" s="844"/>
      <c r="Z131" s="845"/>
      <c r="AA131" s="846">
        <v>23215193</v>
      </c>
      <c r="AB131" s="847"/>
      <c r="AC131" s="847"/>
      <c r="AD131" s="847"/>
      <c r="AE131" s="848"/>
      <c r="AF131" s="849">
        <v>23489656</v>
      </c>
      <c r="AG131" s="847"/>
      <c r="AH131" s="847"/>
      <c r="AI131" s="847"/>
      <c r="AJ131" s="848"/>
      <c r="AK131" s="849">
        <v>24127107</v>
      </c>
      <c r="AL131" s="847"/>
      <c r="AM131" s="847"/>
      <c r="AN131" s="847"/>
      <c r="AO131" s="848"/>
      <c r="AP131" s="850"/>
      <c r="AQ131" s="851"/>
      <c r="AR131" s="851"/>
      <c r="AS131" s="851"/>
      <c r="AT131" s="852"/>
      <c r="AU131" s="272"/>
      <c r="AV131" s="272"/>
      <c r="AW131" s="272"/>
      <c r="AX131" s="811" t="s">
        <v>384</v>
      </c>
      <c r="AY131" s="812"/>
      <c r="AZ131" s="812"/>
      <c r="BA131" s="812"/>
      <c r="BB131" s="812"/>
      <c r="BC131" s="812"/>
      <c r="BD131" s="812"/>
      <c r="BE131" s="813"/>
      <c r="BF131" s="814">
        <v>10.199999999999999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5"/>
      <c r="DQ131" s="245"/>
      <c r="DR131" s="245"/>
      <c r="DS131" s="245"/>
      <c r="DT131" s="245"/>
      <c r="DU131" s="245"/>
      <c r="DV131" s="245"/>
      <c r="DW131" s="245"/>
      <c r="DX131" s="245"/>
      <c r="DY131" s="245"/>
      <c r="DZ131" s="248"/>
    </row>
    <row r="132" spans="1:131" s="239" customFormat="1" ht="26.25" customHeight="1" x14ac:dyDescent="0.15">
      <c r="A132" s="820" t="s">
        <v>385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386</v>
      </c>
      <c r="W132" s="824"/>
      <c r="X132" s="824"/>
      <c r="Y132" s="824"/>
      <c r="Z132" s="825"/>
      <c r="AA132" s="826">
        <v>1.2916713639999999</v>
      </c>
      <c r="AB132" s="827"/>
      <c r="AC132" s="827"/>
      <c r="AD132" s="827"/>
      <c r="AE132" s="828"/>
      <c r="AF132" s="829">
        <v>2.2757038249999999</v>
      </c>
      <c r="AG132" s="827"/>
      <c r="AH132" s="827"/>
      <c r="AI132" s="827"/>
      <c r="AJ132" s="828"/>
      <c r="AK132" s="829">
        <v>3.4875917780000001</v>
      </c>
      <c r="AL132" s="827"/>
      <c r="AM132" s="827"/>
      <c r="AN132" s="827"/>
      <c r="AO132" s="828"/>
      <c r="AP132" s="830"/>
      <c r="AQ132" s="831"/>
      <c r="AR132" s="831"/>
      <c r="AS132" s="831"/>
      <c r="AT132" s="832"/>
      <c r="AU132" s="274"/>
      <c r="AV132" s="275"/>
      <c r="AW132" s="275"/>
      <c r="AX132" s="245"/>
      <c r="AY132" s="245"/>
      <c r="AZ132" s="245"/>
      <c r="BA132" s="245"/>
      <c r="BB132" s="245"/>
      <c r="BC132" s="245"/>
      <c r="BD132" s="245"/>
      <c r="BE132" s="245"/>
      <c r="BF132" s="245"/>
      <c r="BG132" s="245"/>
      <c r="BH132" s="245"/>
      <c r="BI132" s="245"/>
      <c r="BJ132" s="245"/>
      <c r="BK132" s="245"/>
      <c r="BL132" s="245"/>
      <c r="BM132" s="245"/>
      <c r="BN132" s="245"/>
      <c r="BO132" s="245"/>
      <c r="BP132" s="245"/>
      <c r="BQ132" s="245"/>
      <c r="BR132" s="245"/>
      <c r="BS132" s="246"/>
      <c r="BT132" s="245"/>
      <c r="BU132" s="245"/>
      <c r="BV132" s="245"/>
      <c r="BW132" s="245"/>
      <c r="BX132" s="245"/>
      <c r="BY132" s="245"/>
      <c r="BZ132" s="245"/>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8"/>
      <c r="DQ132" s="248"/>
      <c r="DR132" s="248"/>
      <c r="DS132" s="248"/>
      <c r="DT132" s="248"/>
      <c r="DU132" s="248"/>
      <c r="DV132" s="248"/>
      <c r="DW132" s="248"/>
      <c r="DX132" s="248"/>
      <c r="DY132" s="248"/>
      <c r="DZ132" s="248"/>
    </row>
    <row r="133" spans="1:131" s="239"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387</v>
      </c>
      <c r="W133" s="803"/>
      <c r="X133" s="803"/>
      <c r="Y133" s="803"/>
      <c r="Z133" s="804"/>
      <c r="AA133" s="805">
        <v>0.9</v>
      </c>
      <c r="AB133" s="806"/>
      <c r="AC133" s="806"/>
      <c r="AD133" s="806"/>
      <c r="AE133" s="807"/>
      <c r="AF133" s="805">
        <v>1.4</v>
      </c>
      <c r="AG133" s="806"/>
      <c r="AH133" s="806"/>
      <c r="AI133" s="806"/>
      <c r="AJ133" s="807"/>
      <c r="AK133" s="805">
        <v>2.2999999999999998</v>
      </c>
      <c r="AL133" s="806"/>
      <c r="AM133" s="806"/>
      <c r="AN133" s="806"/>
      <c r="AO133" s="807"/>
      <c r="AP133" s="808"/>
      <c r="AQ133" s="809"/>
      <c r="AR133" s="809"/>
      <c r="AS133" s="809"/>
      <c r="AT133" s="810"/>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8"/>
      <c r="DQ133" s="248"/>
      <c r="DR133" s="248"/>
      <c r="DS133" s="248"/>
      <c r="DT133" s="248"/>
      <c r="DU133" s="248"/>
      <c r="DV133" s="248"/>
      <c r="DW133" s="248"/>
      <c r="DX133" s="248"/>
      <c r="DY133" s="248"/>
      <c r="DZ133" s="248"/>
    </row>
    <row r="134" spans="1:131" s="240"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8"/>
      <c r="DQ134" s="248"/>
      <c r="DR134" s="248"/>
      <c r="DS134" s="248"/>
      <c r="DT134" s="248"/>
      <c r="DU134" s="248"/>
      <c r="DV134" s="248"/>
      <c r="DW134" s="248"/>
      <c r="DX134" s="248"/>
      <c r="DY134" s="248"/>
      <c r="DZ134" s="248"/>
      <c r="EA134" s="239"/>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sheetData>
  <sheetProtection algorithmName="SHA-512" hashValue="kO2dS1/SR45lcNvvpg+M3Np9mgy8IS30WZSaAF74GAIibATG9PibiIMHulsS3MiE1avfceVLCr0Vq2rG9wd2Kw==" saltValue="WSZfc0uGcxiUl8zAs6xZ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election activeCell="AA10" sqref="AA10:AE10"/>
    </sheetView>
  </sheetViews>
  <sheetFormatPr defaultColWidth="0" defaultRowHeight="13.5" customHeight="1" zeroHeight="1" x14ac:dyDescent="0.15"/>
  <cols>
    <col min="1" max="120" width="2.75" style="279" customWidth="1"/>
    <col min="121" max="121" width="0" style="278" hidden="1" customWidth="1"/>
    <col min="122" max="16384" width="9" style="278" hidden="1"/>
  </cols>
  <sheetData>
    <row r="1" spans="1:120"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8"/>
    </row>
    <row r="17" spans="119:120" x14ac:dyDescent="0.15">
      <c r="DP17" s="278"/>
    </row>
    <row r="18" spans="119:120" x14ac:dyDescent="0.15"/>
    <row r="19" spans="119:120" x14ac:dyDescent="0.15"/>
    <row r="20" spans="119:120" x14ac:dyDescent="0.15">
      <c r="DO20" s="278"/>
      <c r="DP20" s="278"/>
    </row>
    <row r="21" spans="119:120" x14ac:dyDescent="0.15">
      <c r="DP21" s="278"/>
    </row>
    <row r="22" spans="119:120" x14ac:dyDescent="0.15"/>
    <row r="23" spans="119:120" x14ac:dyDescent="0.15">
      <c r="DO23" s="278"/>
      <c r="DP23" s="278"/>
    </row>
    <row r="24" spans="119:120" x14ac:dyDescent="0.15">
      <c r="DP24" s="278"/>
    </row>
    <row r="25" spans="119:120" x14ac:dyDescent="0.15">
      <c r="DP25" s="278"/>
    </row>
    <row r="26" spans="119:120" x14ac:dyDescent="0.15">
      <c r="DO26" s="278"/>
      <c r="DP26" s="278"/>
    </row>
    <row r="27" spans="119:120" x14ac:dyDescent="0.15"/>
    <row r="28" spans="119:120" x14ac:dyDescent="0.15">
      <c r="DO28" s="278"/>
      <c r="DP28" s="278"/>
    </row>
    <row r="29" spans="119:120" x14ac:dyDescent="0.15">
      <c r="DP29" s="278"/>
    </row>
    <row r="30" spans="119:120" x14ac:dyDescent="0.15"/>
    <row r="31" spans="119:120" x14ac:dyDescent="0.15">
      <c r="DO31" s="278"/>
      <c r="DP31" s="278"/>
    </row>
    <row r="32" spans="119:120" x14ac:dyDescent="0.15"/>
    <row r="33" spans="98:120" x14ac:dyDescent="0.15">
      <c r="DO33" s="278"/>
      <c r="DP33" s="278"/>
    </row>
    <row r="34" spans="98:120" x14ac:dyDescent="0.15">
      <c r="DM34" s="278"/>
    </row>
    <row r="35" spans="98:120" x14ac:dyDescent="0.15">
      <c r="CT35" s="278"/>
      <c r="CU35" s="278"/>
      <c r="CV35" s="278"/>
      <c r="CY35" s="278"/>
      <c r="CZ35" s="278"/>
      <c r="DA35" s="278"/>
      <c r="DD35" s="278"/>
      <c r="DE35" s="278"/>
      <c r="DF35" s="278"/>
      <c r="DI35" s="278"/>
      <c r="DJ35" s="278"/>
      <c r="DK35" s="278"/>
      <c r="DM35" s="278"/>
      <c r="DN35" s="278"/>
      <c r="DO35" s="278"/>
      <c r="DP35" s="278"/>
    </row>
    <row r="36" spans="98:120" x14ac:dyDescent="0.15"/>
    <row r="37" spans="98:120" x14ac:dyDescent="0.15">
      <c r="CW37" s="278"/>
      <c r="DB37" s="278"/>
      <c r="DG37" s="278"/>
      <c r="DL37" s="278"/>
      <c r="DP37" s="278"/>
    </row>
    <row r="38" spans="98:120" x14ac:dyDescent="0.15">
      <c r="CT38" s="278"/>
      <c r="CU38" s="278"/>
      <c r="CV38" s="278"/>
      <c r="CW38" s="278"/>
      <c r="CY38" s="278"/>
      <c r="CZ38" s="278"/>
      <c r="DA38" s="278"/>
      <c r="DB38" s="278"/>
      <c r="DD38" s="278"/>
      <c r="DE38" s="278"/>
      <c r="DF38" s="278"/>
      <c r="DG38" s="278"/>
      <c r="DI38" s="278"/>
      <c r="DJ38" s="278"/>
      <c r="DK38" s="278"/>
      <c r="DL38" s="278"/>
      <c r="DN38" s="278"/>
      <c r="DO38" s="278"/>
      <c r="DP38" s="2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8"/>
      <c r="DO49" s="278"/>
      <c r="DP49" s="2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8"/>
      <c r="CS63" s="278"/>
      <c r="CX63" s="278"/>
      <c r="DC63" s="278"/>
      <c r="DH63" s="278"/>
    </row>
    <row r="64" spans="22:120" x14ac:dyDescent="0.15">
      <c r="V64" s="278"/>
    </row>
    <row r="65" spans="15:120" x14ac:dyDescent="0.15">
      <c r="X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U65" s="278"/>
      <c r="CZ65" s="278"/>
      <c r="DE65" s="278"/>
      <c r="DJ65" s="278"/>
    </row>
    <row r="66" spans="15:120" x14ac:dyDescent="0.15">
      <c r="Q66" s="278"/>
      <c r="S66" s="278"/>
      <c r="U66" s="278"/>
      <c r="DM66" s="278"/>
    </row>
    <row r="67" spans="15:120" x14ac:dyDescent="0.15">
      <c r="O67" s="278"/>
      <c r="P67" s="278"/>
      <c r="R67" s="278"/>
      <c r="T67" s="278"/>
      <c r="Y67" s="278"/>
      <c r="CT67" s="278"/>
      <c r="CV67" s="278"/>
      <c r="CW67" s="278"/>
      <c r="CY67" s="278"/>
      <c r="DA67" s="278"/>
      <c r="DB67" s="278"/>
      <c r="DD67" s="278"/>
      <c r="DF67" s="278"/>
      <c r="DG67" s="278"/>
      <c r="DI67" s="278"/>
      <c r="DK67" s="278"/>
      <c r="DL67" s="278"/>
      <c r="DN67" s="278"/>
      <c r="DO67" s="278"/>
      <c r="DP67" s="278"/>
    </row>
    <row r="68" spans="15:120" x14ac:dyDescent="0.15"/>
    <row r="69" spans="15:120" x14ac:dyDescent="0.15"/>
    <row r="70" spans="15:120" x14ac:dyDescent="0.15"/>
    <row r="71" spans="15:120" x14ac:dyDescent="0.15"/>
    <row r="72" spans="15:120" x14ac:dyDescent="0.15">
      <c r="DP72" s="278"/>
    </row>
    <row r="73" spans="15:120" x14ac:dyDescent="0.15">
      <c r="DP73" s="2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8"/>
      <c r="CX96" s="278"/>
      <c r="DC96" s="278"/>
      <c r="DH96" s="278"/>
    </row>
    <row r="97" spans="24:120" x14ac:dyDescent="0.15">
      <c r="CS97" s="278"/>
      <c r="CX97" s="278"/>
      <c r="DC97" s="278"/>
      <c r="DH97" s="278"/>
      <c r="DP97" s="279" t="s">
        <v>388</v>
      </c>
    </row>
    <row r="98" spans="24:120" hidden="1" x14ac:dyDescent="0.15">
      <c r="CS98" s="278"/>
      <c r="CX98" s="278"/>
      <c r="DC98" s="278"/>
      <c r="DH98" s="278"/>
    </row>
    <row r="99" spans="24:120" hidden="1" x14ac:dyDescent="0.15">
      <c r="CS99" s="278"/>
      <c r="CX99" s="278"/>
      <c r="DC99" s="278"/>
      <c r="DH99" s="278"/>
    </row>
    <row r="101" spans="24:120" ht="12" hidden="1" customHeight="1" x14ac:dyDescent="0.15">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c r="CI101" s="278"/>
      <c r="CJ101" s="278"/>
      <c r="CK101" s="278"/>
      <c r="CL101" s="278"/>
      <c r="CM101" s="278"/>
      <c r="CN101" s="278"/>
      <c r="CO101" s="278"/>
      <c r="CP101" s="278"/>
      <c r="CQ101" s="278"/>
      <c r="CR101" s="278"/>
      <c r="CU101" s="278"/>
      <c r="CZ101" s="278"/>
      <c r="DE101" s="278"/>
      <c r="DJ101" s="278"/>
    </row>
    <row r="102" spans="24:120" ht="1.5" hidden="1" customHeight="1" x14ac:dyDescent="0.15">
      <c r="CU102" s="278"/>
      <c r="CZ102" s="278"/>
      <c r="DE102" s="278"/>
      <c r="DJ102" s="278"/>
      <c r="DM102" s="278"/>
    </row>
    <row r="103" spans="24:120" hidden="1" x14ac:dyDescent="0.15">
      <c r="CT103" s="278"/>
      <c r="CV103" s="278"/>
      <c r="CW103" s="278"/>
      <c r="CY103" s="278"/>
      <c r="DA103" s="278"/>
      <c r="DB103" s="278"/>
      <c r="DD103" s="278"/>
      <c r="DF103" s="278"/>
      <c r="DG103" s="278"/>
      <c r="DI103" s="278"/>
      <c r="DK103" s="278"/>
      <c r="DL103" s="278"/>
      <c r="DM103" s="278"/>
      <c r="DN103" s="278"/>
      <c r="DO103" s="278"/>
      <c r="DP103" s="278"/>
    </row>
    <row r="104" spans="24:120" hidden="1" x14ac:dyDescent="0.15">
      <c r="CV104" s="278"/>
      <c r="CW104" s="278"/>
      <c r="DA104" s="278"/>
      <c r="DB104" s="278"/>
      <c r="DF104" s="278"/>
      <c r="DG104" s="278"/>
      <c r="DK104" s="278"/>
      <c r="DL104" s="278"/>
      <c r="DN104" s="278"/>
      <c r="DO104" s="278"/>
      <c r="DP104" s="278"/>
    </row>
    <row r="105" spans="24:120" ht="12.75" hidden="1" customHeight="1" x14ac:dyDescent="0.15"/>
  </sheetData>
  <sheetProtection algorithmName="SHA-512" hashValue="TXtiXuVatMeMeHGe1/dd4wOWCo8IQhHoTjElpbPGfYnCzOxIZCY/F97EubFJd5Dl6eCwh/MjQRmwCxQC5LreRA==" saltValue="e8VoHBDFSBQzr2RDyhag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55" zoomScale="70" zoomScaleNormal="70" zoomScaleSheetLayoutView="55" workbookViewId="0">
      <selection activeCell="AA10" sqref="AA10:AE10"/>
    </sheetView>
  </sheetViews>
  <sheetFormatPr defaultColWidth="0" defaultRowHeight="13.5" customHeight="1" zeroHeight="1" x14ac:dyDescent="0.15"/>
  <cols>
    <col min="1" max="116" width="2.625" style="279" customWidth="1"/>
    <col min="117" max="16384" width="9" style="278" hidden="1"/>
  </cols>
  <sheetData>
    <row r="1" spans="2:116" x14ac:dyDescent="0.15">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row>
    <row r="2" spans="2:116" x14ac:dyDescent="0.15"/>
    <row r="3" spans="2:116" x14ac:dyDescent="0.15"/>
    <row r="4" spans="2:116" x14ac:dyDescent="0.15">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row>
    <row r="5" spans="2:116" x14ac:dyDescent="0.15">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row>
    <row r="19" spans="9:116" x14ac:dyDescent="0.15"/>
    <row r="20" spans="9:116" x14ac:dyDescent="0.15"/>
    <row r="21" spans="9:116" x14ac:dyDescent="0.15">
      <c r="DL21" s="278"/>
    </row>
    <row r="22" spans="9:116" x14ac:dyDescent="0.15">
      <c r="DI22" s="278"/>
      <c r="DJ22" s="278"/>
      <c r="DK22" s="278"/>
      <c r="DL22" s="278"/>
    </row>
    <row r="23" spans="9:116" x14ac:dyDescent="0.15">
      <c r="CY23" s="278"/>
      <c r="CZ23" s="278"/>
      <c r="DA23" s="278"/>
      <c r="DB23" s="278"/>
      <c r="DC23" s="278"/>
      <c r="DD23" s="278"/>
      <c r="DE23" s="278"/>
      <c r="DF23" s="278"/>
      <c r="DG23" s="278"/>
      <c r="DH23" s="278"/>
      <c r="DI23" s="278"/>
      <c r="DJ23" s="278"/>
      <c r="DK23" s="278"/>
      <c r="DL23" s="27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8"/>
      <c r="DA35" s="278"/>
      <c r="DB35" s="278"/>
      <c r="DC35" s="278"/>
      <c r="DD35" s="278"/>
      <c r="DE35" s="278"/>
      <c r="DF35" s="278"/>
      <c r="DG35" s="278"/>
      <c r="DH35" s="278"/>
      <c r="DI35" s="278"/>
      <c r="DJ35" s="278"/>
      <c r="DK35" s="278"/>
      <c r="DL35" s="278"/>
    </row>
    <row r="36" spans="15:116" x14ac:dyDescent="0.15"/>
    <row r="37" spans="15:116" x14ac:dyDescent="0.15">
      <c r="DL37" s="278"/>
    </row>
    <row r="38" spans="15:116" x14ac:dyDescent="0.15">
      <c r="DI38" s="278"/>
      <c r="DJ38" s="278"/>
      <c r="DK38" s="278"/>
      <c r="DL38" s="278"/>
    </row>
    <row r="39" spans="15:116" x14ac:dyDescent="0.15"/>
    <row r="40" spans="15:116" x14ac:dyDescent="0.15"/>
    <row r="41" spans="15:116" x14ac:dyDescent="0.15"/>
    <row r="42" spans="15:116" x14ac:dyDescent="0.15"/>
    <row r="43" spans="15:116" x14ac:dyDescent="0.15">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E43" s="278"/>
      <c r="DF43" s="278"/>
      <c r="DG43" s="278"/>
      <c r="DH43" s="278"/>
      <c r="DI43" s="278"/>
      <c r="DJ43" s="278"/>
      <c r="DK43" s="278"/>
      <c r="DL43" s="278"/>
    </row>
    <row r="44" spans="15:116" x14ac:dyDescent="0.15">
      <c r="DL44" s="278"/>
    </row>
    <row r="45" spans="15:116" x14ac:dyDescent="0.15"/>
    <row r="46" spans="15:116" x14ac:dyDescent="0.15">
      <c r="DA46" s="278"/>
      <c r="DB46" s="278"/>
      <c r="DC46" s="278"/>
      <c r="DD46" s="278"/>
      <c r="DE46" s="278"/>
      <c r="DF46" s="278"/>
      <c r="DG46" s="278"/>
      <c r="DH46" s="278"/>
      <c r="DI46" s="278"/>
      <c r="DJ46" s="278"/>
      <c r="DK46" s="278"/>
      <c r="DL46" s="278"/>
    </row>
    <row r="47" spans="15:116" x14ac:dyDescent="0.15"/>
    <row r="48" spans="15:116" x14ac:dyDescent="0.15"/>
    <row r="49" spans="104:116" x14ac:dyDescent="0.15"/>
    <row r="50" spans="104:116" x14ac:dyDescent="0.15">
      <c r="CZ50" s="278"/>
      <c r="DA50" s="278"/>
      <c r="DB50" s="278"/>
      <c r="DC50" s="278"/>
      <c r="DD50" s="278"/>
      <c r="DE50" s="278"/>
      <c r="DF50" s="278"/>
      <c r="DG50" s="278"/>
      <c r="DH50" s="278"/>
      <c r="DI50" s="278"/>
      <c r="DJ50" s="278"/>
      <c r="DK50" s="278"/>
      <c r="DL50" s="278"/>
    </row>
    <row r="51" spans="104:116" x14ac:dyDescent="0.15"/>
    <row r="52" spans="104:116" x14ac:dyDescent="0.15"/>
    <row r="53" spans="104:116" x14ac:dyDescent="0.15">
      <c r="DL53" s="27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8"/>
      <c r="DD67" s="278"/>
      <c r="DE67" s="278"/>
      <c r="DF67" s="278"/>
      <c r="DG67" s="278"/>
      <c r="DH67" s="278"/>
      <c r="DI67" s="278"/>
      <c r="DJ67" s="278"/>
      <c r="DK67" s="278"/>
      <c r="DL67" s="27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93PWQzI+mAfwQyvB9blXGAo/m0sZVFWvCtbblMGrXsUA6mEqN2YukDIdefclIJwm10RVuFA9MzGV8nzgURdQ==" saltValue="OIWAI/Kp+qYrcjc0kZpL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election activeCell="AA10" sqref="AA10:AE10"/>
    </sheetView>
  </sheetViews>
  <sheetFormatPr defaultColWidth="0" defaultRowHeight="13.5" customHeight="1" zeroHeight="1" x14ac:dyDescent="0.15"/>
  <cols>
    <col min="1" max="36" width="2.5" style="280" customWidth="1"/>
    <col min="37" max="44" width="17" style="280" customWidth="1"/>
    <col min="45" max="45" width="6.125" style="287" customWidth="1"/>
    <col min="46" max="46" width="3" style="285" customWidth="1"/>
    <col min="47" max="47" width="19.125" style="280" hidden="1" customWidth="1"/>
    <col min="48" max="52" width="12.625" style="280" hidden="1" customWidth="1"/>
    <col min="53" max="16384" width="8.625" style="280" hidden="1"/>
  </cols>
  <sheetData>
    <row r="1" spans="1:46" x14ac:dyDescent="0.15">
      <c r="AS1" s="281"/>
      <c r="AT1" s="281"/>
    </row>
    <row r="2" spans="1:46" x14ac:dyDescent="0.15">
      <c r="AS2" s="281"/>
      <c r="AT2" s="281"/>
    </row>
    <row r="3" spans="1:46" x14ac:dyDescent="0.15">
      <c r="AS3" s="281"/>
      <c r="AT3" s="281"/>
    </row>
    <row r="4" spans="1:46" x14ac:dyDescent="0.15">
      <c r="AS4" s="281"/>
      <c r="AT4" s="281"/>
    </row>
    <row r="5" spans="1:46" ht="17.25" x14ac:dyDescent="0.15">
      <c r="A5" s="282" t="s">
        <v>389</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4"/>
    </row>
    <row r="6" spans="1:46" x14ac:dyDescent="0.15">
      <c r="A6" s="285"/>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6" t="s">
        <v>390</v>
      </c>
      <c r="AL6" s="286"/>
      <c r="AM6" s="286"/>
      <c r="AN6" s="286"/>
      <c r="AO6" s="281"/>
      <c r="AP6" s="281"/>
      <c r="AQ6" s="281"/>
      <c r="AR6" s="281"/>
    </row>
    <row r="7" spans="1:46" ht="13.5" customHeight="1" x14ac:dyDescent="0.15">
      <c r="A7" s="285"/>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8"/>
      <c r="AL7" s="289"/>
      <c r="AM7" s="289"/>
      <c r="AN7" s="290"/>
      <c r="AO7" s="1213" t="s">
        <v>391</v>
      </c>
      <c r="AP7" s="291"/>
      <c r="AQ7" s="292" t="s">
        <v>392</v>
      </c>
      <c r="AR7" s="293"/>
    </row>
    <row r="8" spans="1:46" x14ac:dyDescent="0.15">
      <c r="A8" s="285"/>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94"/>
      <c r="AL8" s="295"/>
      <c r="AM8" s="295"/>
      <c r="AN8" s="296"/>
      <c r="AO8" s="1214"/>
      <c r="AP8" s="297" t="s">
        <v>393</v>
      </c>
      <c r="AQ8" s="298" t="s">
        <v>394</v>
      </c>
      <c r="AR8" s="299" t="s">
        <v>395</v>
      </c>
    </row>
    <row r="9" spans="1:46" x14ac:dyDescent="0.15">
      <c r="A9" s="285"/>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1215" t="s">
        <v>396</v>
      </c>
      <c r="AL9" s="1216"/>
      <c r="AM9" s="1216"/>
      <c r="AN9" s="1217"/>
      <c r="AO9" s="300">
        <v>8203318</v>
      </c>
      <c r="AP9" s="300">
        <v>55743</v>
      </c>
      <c r="AQ9" s="301">
        <v>61284</v>
      </c>
      <c r="AR9" s="302">
        <v>-9</v>
      </c>
    </row>
    <row r="10" spans="1:46" ht="13.5" customHeight="1" x14ac:dyDescent="0.15">
      <c r="A10" s="285"/>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1215" t="s">
        <v>397</v>
      </c>
      <c r="AL10" s="1216"/>
      <c r="AM10" s="1216"/>
      <c r="AN10" s="1217"/>
      <c r="AO10" s="303">
        <v>1548445</v>
      </c>
      <c r="AP10" s="303">
        <v>10522</v>
      </c>
      <c r="AQ10" s="304">
        <v>4056</v>
      </c>
      <c r="AR10" s="305">
        <v>159.4</v>
      </c>
    </row>
    <row r="11" spans="1:46" ht="13.5" customHeight="1" x14ac:dyDescent="0.15">
      <c r="A11" s="285"/>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1215" t="s">
        <v>398</v>
      </c>
      <c r="AL11" s="1216"/>
      <c r="AM11" s="1216"/>
      <c r="AN11" s="1217"/>
      <c r="AO11" s="303">
        <v>13426</v>
      </c>
      <c r="AP11" s="303">
        <v>91</v>
      </c>
      <c r="AQ11" s="304">
        <v>604</v>
      </c>
      <c r="AR11" s="305">
        <v>-84.9</v>
      </c>
    </row>
    <row r="12" spans="1:46" ht="13.5" customHeight="1" x14ac:dyDescent="0.15">
      <c r="A12" s="285"/>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1215" t="s">
        <v>399</v>
      </c>
      <c r="AL12" s="1216"/>
      <c r="AM12" s="1216"/>
      <c r="AN12" s="1217"/>
      <c r="AO12" s="303" t="s">
        <v>400</v>
      </c>
      <c r="AP12" s="303" t="s">
        <v>400</v>
      </c>
      <c r="AQ12" s="304">
        <v>21</v>
      </c>
      <c r="AR12" s="305" t="s">
        <v>400</v>
      </c>
    </row>
    <row r="13" spans="1:46" ht="13.5" customHeight="1" x14ac:dyDescent="0.15">
      <c r="A13" s="285"/>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1215" t="s">
        <v>401</v>
      </c>
      <c r="AL13" s="1216"/>
      <c r="AM13" s="1216"/>
      <c r="AN13" s="1217"/>
      <c r="AO13" s="303">
        <v>445896</v>
      </c>
      <c r="AP13" s="303">
        <v>3030</v>
      </c>
      <c r="AQ13" s="304">
        <v>2509</v>
      </c>
      <c r="AR13" s="305">
        <v>20.8</v>
      </c>
    </row>
    <row r="14" spans="1:46" ht="13.5" customHeight="1" x14ac:dyDescent="0.15">
      <c r="A14" s="285"/>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1215" t="s">
        <v>402</v>
      </c>
      <c r="AL14" s="1216"/>
      <c r="AM14" s="1216"/>
      <c r="AN14" s="1217"/>
      <c r="AO14" s="303">
        <v>161230</v>
      </c>
      <c r="AP14" s="303">
        <v>1096</v>
      </c>
      <c r="AQ14" s="304">
        <v>1157</v>
      </c>
      <c r="AR14" s="305">
        <v>-5.3</v>
      </c>
    </row>
    <row r="15" spans="1:46" ht="13.5" customHeight="1" x14ac:dyDescent="0.15">
      <c r="A15" s="285"/>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1221" t="s">
        <v>403</v>
      </c>
      <c r="AL15" s="1222"/>
      <c r="AM15" s="1222"/>
      <c r="AN15" s="1223"/>
      <c r="AO15" s="303">
        <v>-563840</v>
      </c>
      <c r="AP15" s="303">
        <v>-3831</v>
      </c>
      <c r="AQ15" s="304">
        <v>-4228</v>
      </c>
      <c r="AR15" s="305">
        <v>-9.4</v>
      </c>
    </row>
    <row r="16" spans="1:46" x14ac:dyDescent="0.15">
      <c r="A16" s="285"/>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1221" t="s">
        <v>141</v>
      </c>
      <c r="AL16" s="1222"/>
      <c r="AM16" s="1222"/>
      <c r="AN16" s="1223"/>
      <c r="AO16" s="303">
        <v>9808475</v>
      </c>
      <c r="AP16" s="303">
        <v>66651</v>
      </c>
      <c r="AQ16" s="304">
        <v>65402</v>
      </c>
      <c r="AR16" s="305">
        <v>1.9</v>
      </c>
    </row>
    <row r="17" spans="1:46" x14ac:dyDescent="0.15">
      <c r="A17" s="285"/>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306"/>
    </row>
    <row r="18" spans="1:46" x14ac:dyDescent="0.15">
      <c r="A18" s="285"/>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307"/>
      <c r="AR18" s="307"/>
    </row>
    <row r="19" spans="1:46" x14ac:dyDescent="0.15">
      <c r="A19" s="285"/>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t="s">
        <v>404</v>
      </c>
      <c r="AL19" s="281"/>
      <c r="AM19" s="281"/>
      <c r="AN19" s="281"/>
      <c r="AO19" s="281"/>
      <c r="AP19" s="281"/>
      <c r="AQ19" s="281"/>
      <c r="AR19" s="281"/>
    </row>
    <row r="20" spans="1:46" x14ac:dyDescent="0.15">
      <c r="A20" s="285"/>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308"/>
      <c r="AL20" s="309"/>
      <c r="AM20" s="309"/>
      <c r="AN20" s="310"/>
      <c r="AO20" s="311" t="s">
        <v>405</v>
      </c>
      <c r="AP20" s="312" t="s">
        <v>406</v>
      </c>
      <c r="AQ20" s="313" t="s">
        <v>407</v>
      </c>
      <c r="AR20" s="314"/>
    </row>
    <row r="21" spans="1:46" s="320" customFormat="1" x14ac:dyDescent="0.15">
      <c r="A21" s="315"/>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1224" t="s">
        <v>408</v>
      </c>
      <c r="AL21" s="1225"/>
      <c r="AM21" s="1225"/>
      <c r="AN21" s="1226"/>
      <c r="AO21" s="316">
        <v>5.54</v>
      </c>
      <c r="AP21" s="317">
        <v>6.06</v>
      </c>
      <c r="AQ21" s="318">
        <v>-0.52</v>
      </c>
      <c r="AR21" s="286"/>
      <c r="AS21" s="319"/>
      <c r="AT21" s="315"/>
    </row>
    <row r="22" spans="1:46" s="320" customFormat="1" x14ac:dyDescent="0.15">
      <c r="A22" s="315"/>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1224" t="s">
        <v>409</v>
      </c>
      <c r="AL22" s="1225"/>
      <c r="AM22" s="1225"/>
      <c r="AN22" s="1226"/>
      <c r="AO22" s="321">
        <v>100.9</v>
      </c>
      <c r="AP22" s="322">
        <v>99.2</v>
      </c>
      <c r="AQ22" s="323">
        <v>1.7</v>
      </c>
      <c r="AR22" s="307"/>
      <c r="AS22" s="319"/>
      <c r="AT22" s="315"/>
    </row>
    <row r="23" spans="1:46" s="320" customFormat="1" x14ac:dyDescent="0.15">
      <c r="A23" s="315"/>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307"/>
      <c r="AQ23" s="307"/>
      <c r="AR23" s="307"/>
      <c r="AS23" s="319"/>
      <c r="AT23" s="315"/>
    </row>
    <row r="24" spans="1:46" s="320" customFormat="1" x14ac:dyDescent="0.15">
      <c r="A24" s="315"/>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307"/>
      <c r="AQ24" s="307"/>
      <c r="AR24" s="307"/>
      <c r="AS24" s="319"/>
      <c r="AT24" s="315"/>
    </row>
    <row r="25" spans="1:46" s="320" customFormat="1" x14ac:dyDescent="0.15">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x14ac:dyDescent="0.15">
      <c r="A26" s="286" t="s">
        <v>410</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307"/>
      <c r="AQ26" s="307"/>
      <c r="AR26" s="307"/>
      <c r="AS26" s="286"/>
      <c r="AT26" s="286"/>
    </row>
    <row r="27" spans="1:46" x14ac:dyDescent="0.15">
      <c r="A27" s="328"/>
      <c r="AO27" s="281"/>
      <c r="AP27" s="281"/>
      <c r="AQ27" s="281"/>
      <c r="AR27" s="281"/>
      <c r="AS27" s="281"/>
      <c r="AT27" s="281"/>
    </row>
    <row r="28" spans="1:46" ht="17.25" x14ac:dyDescent="0.15">
      <c r="A28" s="282" t="s">
        <v>411</v>
      </c>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329"/>
    </row>
    <row r="29" spans="1:46" x14ac:dyDescent="0.15">
      <c r="A29" s="285"/>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6" t="s">
        <v>412</v>
      </c>
      <c r="AL29" s="286"/>
      <c r="AM29" s="286"/>
      <c r="AN29" s="286"/>
      <c r="AO29" s="281"/>
      <c r="AP29" s="281"/>
      <c r="AQ29" s="281"/>
      <c r="AR29" s="281"/>
      <c r="AS29" s="330"/>
    </row>
    <row r="30" spans="1:46" ht="13.5" customHeight="1" x14ac:dyDescent="0.15">
      <c r="A30" s="285"/>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8"/>
      <c r="AL30" s="289"/>
      <c r="AM30" s="289"/>
      <c r="AN30" s="290"/>
      <c r="AO30" s="1213" t="s">
        <v>391</v>
      </c>
      <c r="AP30" s="291"/>
      <c r="AQ30" s="292" t="s">
        <v>392</v>
      </c>
      <c r="AR30" s="293"/>
    </row>
    <row r="31" spans="1:46" x14ac:dyDescent="0.15">
      <c r="A31" s="285"/>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94"/>
      <c r="AL31" s="295"/>
      <c r="AM31" s="295"/>
      <c r="AN31" s="296"/>
      <c r="AO31" s="1214"/>
      <c r="AP31" s="297" t="s">
        <v>393</v>
      </c>
      <c r="AQ31" s="298" t="s">
        <v>394</v>
      </c>
      <c r="AR31" s="299" t="s">
        <v>395</v>
      </c>
    </row>
    <row r="32" spans="1:46" ht="27" customHeight="1" x14ac:dyDescent="0.15">
      <c r="A32" s="285"/>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1218" t="s">
        <v>413</v>
      </c>
      <c r="AL32" s="1219"/>
      <c r="AM32" s="1219"/>
      <c r="AN32" s="1220"/>
      <c r="AO32" s="331">
        <v>3654351</v>
      </c>
      <c r="AP32" s="331">
        <v>24832</v>
      </c>
      <c r="AQ32" s="332">
        <v>32044</v>
      </c>
      <c r="AR32" s="333">
        <v>-22.5</v>
      </c>
    </row>
    <row r="33" spans="1:46" ht="13.5" customHeight="1" x14ac:dyDescent="0.15">
      <c r="A33" s="285"/>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1218" t="s">
        <v>414</v>
      </c>
      <c r="AL33" s="1219"/>
      <c r="AM33" s="1219"/>
      <c r="AN33" s="1220"/>
      <c r="AO33" s="331" t="s">
        <v>400</v>
      </c>
      <c r="AP33" s="331" t="s">
        <v>400</v>
      </c>
      <c r="AQ33" s="332">
        <v>6</v>
      </c>
      <c r="AR33" s="333" t="s">
        <v>400</v>
      </c>
    </row>
    <row r="34" spans="1:46" ht="27" customHeight="1" x14ac:dyDescent="0.15">
      <c r="A34" s="285"/>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1218" t="s">
        <v>415</v>
      </c>
      <c r="AL34" s="1219"/>
      <c r="AM34" s="1219"/>
      <c r="AN34" s="1220"/>
      <c r="AO34" s="331" t="s">
        <v>400</v>
      </c>
      <c r="AP34" s="331" t="s">
        <v>400</v>
      </c>
      <c r="AQ34" s="332">
        <v>29</v>
      </c>
      <c r="AR34" s="333" t="s">
        <v>400</v>
      </c>
    </row>
    <row r="35" spans="1:46" ht="27" customHeight="1" x14ac:dyDescent="0.15">
      <c r="A35" s="285"/>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1218" t="s">
        <v>416</v>
      </c>
      <c r="AL35" s="1219"/>
      <c r="AM35" s="1219"/>
      <c r="AN35" s="1220"/>
      <c r="AO35" s="331">
        <v>329877</v>
      </c>
      <c r="AP35" s="331">
        <v>2242</v>
      </c>
      <c r="AQ35" s="332">
        <v>6008</v>
      </c>
      <c r="AR35" s="333">
        <v>-62.7</v>
      </c>
    </row>
    <row r="36" spans="1:46" ht="27" customHeight="1" x14ac:dyDescent="0.15">
      <c r="A36" s="285"/>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1218" t="s">
        <v>417</v>
      </c>
      <c r="AL36" s="1219"/>
      <c r="AM36" s="1219"/>
      <c r="AN36" s="1220"/>
      <c r="AO36" s="331">
        <v>145162</v>
      </c>
      <c r="AP36" s="331">
        <v>986</v>
      </c>
      <c r="AQ36" s="332">
        <v>1138</v>
      </c>
      <c r="AR36" s="333">
        <v>-13.4</v>
      </c>
    </row>
    <row r="37" spans="1:46" ht="13.5" customHeight="1" x14ac:dyDescent="0.15">
      <c r="A37" s="285"/>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1218" t="s">
        <v>418</v>
      </c>
      <c r="AL37" s="1219"/>
      <c r="AM37" s="1219"/>
      <c r="AN37" s="1220"/>
      <c r="AO37" s="331" t="s">
        <v>400</v>
      </c>
      <c r="AP37" s="331" t="s">
        <v>400</v>
      </c>
      <c r="AQ37" s="332">
        <v>852</v>
      </c>
      <c r="AR37" s="333" t="s">
        <v>400</v>
      </c>
    </row>
    <row r="38" spans="1:46" ht="27" customHeight="1" x14ac:dyDescent="0.15">
      <c r="A38" s="285"/>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1227" t="s">
        <v>419</v>
      </c>
      <c r="AL38" s="1228"/>
      <c r="AM38" s="1228"/>
      <c r="AN38" s="1229"/>
      <c r="AO38" s="334" t="s">
        <v>400</v>
      </c>
      <c r="AP38" s="334" t="s">
        <v>400</v>
      </c>
      <c r="AQ38" s="335">
        <v>2</v>
      </c>
      <c r="AR38" s="323" t="s">
        <v>400</v>
      </c>
      <c r="AS38" s="330"/>
    </row>
    <row r="39" spans="1:46" x14ac:dyDescent="0.15">
      <c r="A39" s="285"/>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1227" t="s">
        <v>420</v>
      </c>
      <c r="AL39" s="1228"/>
      <c r="AM39" s="1228"/>
      <c r="AN39" s="1229"/>
      <c r="AO39" s="331">
        <v>-755223</v>
      </c>
      <c r="AP39" s="331">
        <v>-5132</v>
      </c>
      <c r="AQ39" s="332">
        <v>-6316</v>
      </c>
      <c r="AR39" s="333">
        <v>-18.7</v>
      </c>
      <c r="AS39" s="330"/>
    </row>
    <row r="40" spans="1:46" ht="27" customHeight="1" x14ac:dyDescent="0.15">
      <c r="A40" s="285"/>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1218" t="s">
        <v>421</v>
      </c>
      <c r="AL40" s="1219"/>
      <c r="AM40" s="1219"/>
      <c r="AN40" s="1220"/>
      <c r="AO40" s="331">
        <v>-2532712</v>
      </c>
      <c r="AP40" s="331">
        <v>-17210</v>
      </c>
      <c r="AQ40" s="332">
        <v>-26078</v>
      </c>
      <c r="AR40" s="333">
        <v>-34</v>
      </c>
      <c r="AS40" s="330"/>
    </row>
    <row r="41" spans="1:46" x14ac:dyDescent="0.15">
      <c r="A41" s="285"/>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1230" t="s">
        <v>243</v>
      </c>
      <c r="AL41" s="1231"/>
      <c r="AM41" s="1231"/>
      <c r="AN41" s="1232"/>
      <c r="AO41" s="331">
        <v>841455</v>
      </c>
      <c r="AP41" s="331">
        <v>5718</v>
      </c>
      <c r="AQ41" s="332">
        <v>7686</v>
      </c>
      <c r="AR41" s="333">
        <v>-25.6</v>
      </c>
      <c r="AS41" s="330"/>
    </row>
    <row r="42" spans="1:46" x14ac:dyDescent="0.15">
      <c r="A42" s="285"/>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336" t="s">
        <v>422</v>
      </c>
      <c r="AL42" s="281"/>
      <c r="AM42" s="281"/>
      <c r="AN42" s="281"/>
      <c r="AO42" s="281"/>
      <c r="AP42" s="281"/>
      <c r="AQ42" s="307"/>
      <c r="AR42" s="307"/>
      <c r="AS42" s="330"/>
    </row>
    <row r="43" spans="1:46" x14ac:dyDescent="0.15">
      <c r="A43" s="285"/>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337"/>
      <c r="AQ43" s="307"/>
      <c r="AR43" s="281"/>
      <c r="AS43" s="330"/>
    </row>
    <row r="44" spans="1:46" x14ac:dyDescent="0.15">
      <c r="A44" s="285"/>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307"/>
      <c r="AR44" s="281"/>
    </row>
    <row r="45" spans="1:46" x14ac:dyDescent="0.15">
      <c r="A45" s="283"/>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338"/>
      <c r="AR45" s="283"/>
      <c r="AS45" s="283"/>
      <c r="AT45" s="281"/>
    </row>
    <row r="46" spans="1:46" x14ac:dyDescent="0.15">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281"/>
    </row>
    <row r="47" spans="1:46" ht="17.25" customHeight="1" x14ac:dyDescent="0.15">
      <c r="A47" s="340" t="s">
        <v>423</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row>
    <row r="48" spans="1:46" x14ac:dyDescent="0.15">
      <c r="A48" s="285"/>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341" t="s">
        <v>424</v>
      </c>
      <c r="AL48" s="341"/>
      <c r="AM48" s="341"/>
      <c r="AN48" s="341"/>
      <c r="AO48" s="341"/>
      <c r="AP48" s="341"/>
      <c r="AQ48" s="342"/>
      <c r="AR48" s="341"/>
    </row>
    <row r="49" spans="1:44" ht="13.5" customHeight="1" x14ac:dyDescent="0.15">
      <c r="A49" s="285"/>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343"/>
      <c r="AL49" s="344"/>
      <c r="AM49" s="1233" t="s">
        <v>391</v>
      </c>
      <c r="AN49" s="1235" t="s">
        <v>425</v>
      </c>
      <c r="AO49" s="1236"/>
      <c r="AP49" s="1236"/>
      <c r="AQ49" s="1236"/>
      <c r="AR49" s="1237"/>
    </row>
    <row r="50" spans="1:44" x14ac:dyDescent="0.15">
      <c r="A50" s="285"/>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345"/>
      <c r="AL50" s="346"/>
      <c r="AM50" s="1234"/>
      <c r="AN50" s="347" t="s">
        <v>426</v>
      </c>
      <c r="AO50" s="348" t="s">
        <v>427</v>
      </c>
      <c r="AP50" s="349" t="s">
        <v>428</v>
      </c>
      <c r="AQ50" s="350" t="s">
        <v>429</v>
      </c>
      <c r="AR50" s="351" t="s">
        <v>430</v>
      </c>
    </row>
    <row r="51" spans="1:44" x14ac:dyDescent="0.15">
      <c r="A51" s="285"/>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343" t="s">
        <v>431</v>
      </c>
      <c r="AL51" s="344"/>
      <c r="AM51" s="352">
        <v>2481533</v>
      </c>
      <c r="AN51" s="353">
        <v>16641</v>
      </c>
      <c r="AO51" s="354">
        <v>17.3</v>
      </c>
      <c r="AP51" s="355">
        <v>40879</v>
      </c>
      <c r="AQ51" s="356">
        <v>-7.7</v>
      </c>
      <c r="AR51" s="357">
        <v>25</v>
      </c>
    </row>
    <row r="52" spans="1:44" x14ac:dyDescent="0.15">
      <c r="A52" s="28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358"/>
      <c r="AL52" s="359" t="s">
        <v>432</v>
      </c>
      <c r="AM52" s="360">
        <v>1862542</v>
      </c>
      <c r="AN52" s="361">
        <v>12490</v>
      </c>
      <c r="AO52" s="362">
        <v>30.7</v>
      </c>
      <c r="AP52" s="363">
        <v>24087</v>
      </c>
      <c r="AQ52" s="364">
        <v>-7.9</v>
      </c>
      <c r="AR52" s="365">
        <v>38.6</v>
      </c>
    </row>
    <row r="53" spans="1:44" x14ac:dyDescent="0.15">
      <c r="A53" s="285"/>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343" t="s">
        <v>433</v>
      </c>
      <c r="AL53" s="344"/>
      <c r="AM53" s="352">
        <v>2374826</v>
      </c>
      <c r="AN53" s="353">
        <v>15968</v>
      </c>
      <c r="AO53" s="354">
        <v>-4</v>
      </c>
      <c r="AP53" s="355">
        <v>42651</v>
      </c>
      <c r="AQ53" s="356">
        <v>4.3</v>
      </c>
      <c r="AR53" s="357">
        <v>-8.3000000000000007</v>
      </c>
    </row>
    <row r="54" spans="1:44" x14ac:dyDescent="0.15">
      <c r="A54" s="285"/>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358"/>
      <c r="AL54" s="359" t="s">
        <v>432</v>
      </c>
      <c r="AM54" s="360">
        <v>1751485</v>
      </c>
      <c r="AN54" s="361">
        <v>11777</v>
      </c>
      <c r="AO54" s="362">
        <v>-5.7</v>
      </c>
      <c r="AP54" s="363">
        <v>22675</v>
      </c>
      <c r="AQ54" s="364">
        <v>-5.9</v>
      </c>
      <c r="AR54" s="365">
        <v>0.2</v>
      </c>
    </row>
    <row r="55" spans="1:44" x14ac:dyDescent="0.15">
      <c r="A55" s="285"/>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343" t="s">
        <v>434</v>
      </c>
      <c r="AL55" s="344"/>
      <c r="AM55" s="352">
        <v>3012958</v>
      </c>
      <c r="AN55" s="353">
        <v>20297</v>
      </c>
      <c r="AO55" s="354">
        <v>27.1</v>
      </c>
      <c r="AP55" s="355">
        <v>43226</v>
      </c>
      <c r="AQ55" s="356">
        <v>1.3</v>
      </c>
      <c r="AR55" s="357">
        <v>25.8</v>
      </c>
    </row>
    <row r="56" spans="1:44" x14ac:dyDescent="0.15">
      <c r="A56" s="285"/>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358"/>
      <c r="AL56" s="359" t="s">
        <v>432</v>
      </c>
      <c r="AM56" s="360">
        <v>2380869</v>
      </c>
      <c r="AN56" s="361">
        <v>16039</v>
      </c>
      <c r="AO56" s="362">
        <v>36.200000000000003</v>
      </c>
      <c r="AP56" s="363">
        <v>22622</v>
      </c>
      <c r="AQ56" s="364">
        <v>-0.2</v>
      </c>
      <c r="AR56" s="365">
        <v>36.4</v>
      </c>
    </row>
    <row r="57" spans="1:44" x14ac:dyDescent="0.15">
      <c r="A57" s="285"/>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343" t="s">
        <v>435</v>
      </c>
      <c r="AL57" s="344"/>
      <c r="AM57" s="352">
        <v>2531497</v>
      </c>
      <c r="AN57" s="353">
        <v>17136</v>
      </c>
      <c r="AO57" s="354">
        <v>-15.6</v>
      </c>
      <c r="AP57" s="355">
        <v>42836</v>
      </c>
      <c r="AQ57" s="356">
        <v>-0.9</v>
      </c>
      <c r="AR57" s="357">
        <v>-14.7</v>
      </c>
    </row>
    <row r="58" spans="1:44" x14ac:dyDescent="0.15">
      <c r="A58" s="285"/>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358"/>
      <c r="AL58" s="359" t="s">
        <v>432</v>
      </c>
      <c r="AM58" s="360">
        <v>1626309</v>
      </c>
      <c r="AN58" s="361">
        <v>11009</v>
      </c>
      <c r="AO58" s="362">
        <v>-31.4</v>
      </c>
      <c r="AP58" s="363">
        <v>22936</v>
      </c>
      <c r="AQ58" s="364">
        <v>1.4</v>
      </c>
      <c r="AR58" s="365">
        <v>-32.799999999999997</v>
      </c>
    </row>
    <row r="59" spans="1:44" x14ac:dyDescent="0.15">
      <c r="A59" s="285"/>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343" t="s">
        <v>436</v>
      </c>
      <c r="AL59" s="344"/>
      <c r="AM59" s="352">
        <v>3530854</v>
      </c>
      <c r="AN59" s="353">
        <v>23993</v>
      </c>
      <c r="AO59" s="354">
        <v>40</v>
      </c>
      <c r="AP59" s="355">
        <v>44161</v>
      </c>
      <c r="AQ59" s="356">
        <v>3.1</v>
      </c>
      <c r="AR59" s="357">
        <v>36.9</v>
      </c>
    </row>
    <row r="60" spans="1:44" x14ac:dyDescent="0.15">
      <c r="A60" s="285"/>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358"/>
      <c r="AL60" s="359" t="s">
        <v>432</v>
      </c>
      <c r="AM60" s="360">
        <v>2477289</v>
      </c>
      <c r="AN60" s="361">
        <v>16834</v>
      </c>
      <c r="AO60" s="362">
        <v>52.9</v>
      </c>
      <c r="AP60" s="363">
        <v>23644</v>
      </c>
      <c r="AQ60" s="364">
        <v>3.1</v>
      </c>
      <c r="AR60" s="365">
        <v>49.8</v>
      </c>
    </row>
    <row r="61" spans="1:44" x14ac:dyDescent="0.15">
      <c r="A61" s="285"/>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343" t="s">
        <v>437</v>
      </c>
      <c r="AL61" s="366"/>
      <c r="AM61" s="367">
        <v>2786334</v>
      </c>
      <c r="AN61" s="368">
        <v>18807</v>
      </c>
      <c r="AO61" s="369">
        <v>13</v>
      </c>
      <c r="AP61" s="370">
        <v>42751</v>
      </c>
      <c r="AQ61" s="371">
        <v>0</v>
      </c>
      <c r="AR61" s="357">
        <v>13</v>
      </c>
    </row>
    <row r="62" spans="1:44" x14ac:dyDescent="0.15">
      <c r="A62" s="285"/>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358"/>
      <c r="AL62" s="359" t="s">
        <v>432</v>
      </c>
      <c r="AM62" s="360">
        <v>2019699</v>
      </c>
      <c r="AN62" s="361">
        <v>13630</v>
      </c>
      <c r="AO62" s="362">
        <v>16.5</v>
      </c>
      <c r="AP62" s="363">
        <v>23193</v>
      </c>
      <c r="AQ62" s="364">
        <v>-1.9</v>
      </c>
      <c r="AR62" s="365">
        <v>18.399999999999999</v>
      </c>
    </row>
    <row r="63" spans="1:44" x14ac:dyDescent="0.15">
      <c r="A63" s="285"/>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row>
    <row r="64" spans="1:44" x14ac:dyDescent="0.15">
      <c r="A64" s="285"/>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row>
    <row r="65" spans="1:46" x14ac:dyDescent="0.15">
      <c r="A65" s="285"/>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row>
    <row r="66" spans="1:46" x14ac:dyDescent="0.15">
      <c r="A66" s="372"/>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73"/>
    </row>
    <row r="67" spans="1:46" ht="13.5" hidden="1" customHeight="1" x14ac:dyDescent="0.15">
      <c r="AK67" s="281"/>
      <c r="AL67" s="281"/>
      <c r="AM67" s="281"/>
      <c r="AN67" s="281"/>
      <c r="AO67" s="281"/>
      <c r="AP67" s="281"/>
      <c r="AQ67" s="281"/>
      <c r="AR67" s="281"/>
      <c r="AS67" s="281"/>
      <c r="AT67" s="281"/>
    </row>
    <row r="68" spans="1:46" ht="13.5" hidden="1" customHeight="1" x14ac:dyDescent="0.15">
      <c r="AK68" s="281"/>
      <c r="AL68" s="281"/>
      <c r="AM68" s="281"/>
      <c r="AN68" s="281"/>
      <c r="AO68" s="281"/>
      <c r="AP68" s="281"/>
      <c r="AQ68" s="281"/>
      <c r="AR68" s="281"/>
    </row>
    <row r="69" spans="1:46" ht="13.5" hidden="1" customHeight="1" x14ac:dyDescent="0.15">
      <c r="AK69" s="281"/>
      <c r="AL69" s="281"/>
      <c r="AM69" s="281"/>
      <c r="AN69" s="281"/>
      <c r="AO69" s="281"/>
      <c r="AP69" s="281"/>
      <c r="AQ69" s="281"/>
      <c r="AR69" s="281"/>
    </row>
    <row r="70" spans="1:46" hidden="1" x14ac:dyDescent="0.15">
      <c r="AK70" s="281"/>
      <c r="AL70" s="281"/>
      <c r="AM70" s="281"/>
      <c r="AN70" s="281"/>
      <c r="AO70" s="281"/>
      <c r="AP70" s="281"/>
      <c r="AQ70" s="281"/>
      <c r="AR70" s="281"/>
    </row>
    <row r="71" spans="1:46" hidden="1" x14ac:dyDescent="0.15">
      <c r="AK71" s="281"/>
      <c r="AL71" s="281"/>
      <c r="AM71" s="281"/>
      <c r="AN71" s="281"/>
      <c r="AO71" s="281"/>
      <c r="AP71" s="281"/>
      <c r="AQ71" s="281"/>
      <c r="AR71" s="281"/>
    </row>
    <row r="72" spans="1:46" hidden="1" x14ac:dyDescent="0.15">
      <c r="AK72" s="281"/>
      <c r="AL72" s="281"/>
      <c r="AM72" s="281"/>
      <c r="AN72" s="281"/>
      <c r="AO72" s="281"/>
      <c r="AP72" s="281"/>
      <c r="AQ72" s="281"/>
      <c r="AR72" s="281"/>
    </row>
    <row r="73" spans="1:46" hidden="1" x14ac:dyDescent="0.15">
      <c r="AK73" s="281"/>
      <c r="AL73" s="281"/>
      <c r="AM73" s="281"/>
      <c r="AN73" s="281"/>
      <c r="AO73" s="281"/>
      <c r="AP73" s="281"/>
      <c r="AQ73" s="281"/>
      <c r="AR73" s="281"/>
    </row>
  </sheetData>
  <sheetProtection algorithmName="SHA-512" hashValue="TmQDiPi/Ou6iduO+OvCpL+z3lxz1CeX1LWa9rLwHfiw3sRD29oa1LO0o6kQ/TVHAZJQyOUTlyoTddIr6XqpbvA==" saltValue="MYOSOCv0aPocnTks1OTkV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0" zoomScaleNormal="80" zoomScaleSheetLayoutView="55" workbookViewId="0">
      <selection activeCell="AA10" sqref="AA10:AE10"/>
    </sheetView>
  </sheetViews>
  <sheetFormatPr defaultColWidth="0" defaultRowHeight="13.5" customHeight="1" zeroHeight="1" x14ac:dyDescent="0.15"/>
  <cols>
    <col min="1" max="125" width="2.5" style="279" customWidth="1"/>
    <col min="126" max="16384" width="9" style="278" hidden="1"/>
  </cols>
  <sheetData>
    <row r="1" spans="2:125" ht="13.5" customHeight="1" x14ac:dyDescent="0.15">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2:125" x14ac:dyDescent="0.15">
      <c r="B2" s="278"/>
      <c r="DG2" s="278"/>
    </row>
    <row r="3" spans="2: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H3" s="278"/>
      <c r="DI3" s="278"/>
      <c r="DJ3" s="278"/>
      <c r="DK3" s="278"/>
      <c r="DL3" s="278"/>
      <c r="DM3" s="278"/>
      <c r="DN3" s="278"/>
      <c r="DO3" s="278"/>
      <c r="DP3" s="278"/>
      <c r="DQ3" s="278"/>
      <c r="DR3" s="278"/>
      <c r="DS3" s="278"/>
      <c r="DT3" s="278"/>
      <c r="DU3" s="278"/>
    </row>
    <row r="4" spans="2:125" x14ac:dyDescent="0.15"/>
    <row r="5" spans="2:125" x14ac:dyDescent="0.15"/>
    <row r="6" spans="2:125" x14ac:dyDescent="0.15"/>
    <row r="7" spans="2:125" x14ac:dyDescent="0.15"/>
    <row r="8" spans="2:125" x14ac:dyDescent="0.15"/>
    <row r="9" spans="2:125" x14ac:dyDescent="0.15">
      <c r="DU9" s="2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8"/>
    </row>
    <row r="18" spans="125:125" x14ac:dyDescent="0.15"/>
    <row r="19" spans="125:125" x14ac:dyDescent="0.15"/>
    <row r="20" spans="125:125" x14ac:dyDescent="0.15">
      <c r="DU20" s="278"/>
    </row>
    <row r="21" spans="125:125" x14ac:dyDescent="0.15">
      <c r="DU21" s="2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8"/>
    </row>
    <row r="29" spans="125:125" x14ac:dyDescent="0.15"/>
    <row r="30" spans="125:125" x14ac:dyDescent="0.15"/>
    <row r="31" spans="125:125" x14ac:dyDescent="0.15"/>
    <row r="32" spans="125:125" x14ac:dyDescent="0.15"/>
    <row r="33" spans="2:125" x14ac:dyDescent="0.15">
      <c r="B33" s="278"/>
      <c r="G33" s="278"/>
      <c r="I33" s="278"/>
    </row>
    <row r="34" spans="2:125" x14ac:dyDescent="0.15">
      <c r="C34" s="278"/>
      <c r="P34" s="278"/>
      <c r="DE34" s="278"/>
      <c r="DH34" s="278"/>
    </row>
    <row r="35" spans="2:125" x14ac:dyDescent="0.15">
      <c r="D35" s="278"/>
      <c r="E35" s="278"/>
      <c r="DG35" s="278"/>
      <c r="DJ35" s="278"/>
      <c r="DP35" s="278"/>
      <c r="DQ35" s="278"/>
      <c r="DR35" s="278"/>
      <c r="DS35" s="278"/>
      <c r="DT35" s="278"/>
      <c r="DU35" s="278"/>
    </row>
    <row r="36" spans="2:125" x14ac:dyDescent="0.15">
      <c r="F36" s="278"/>
      <c r="H36" s="278"/>
      <c r="J36" s="278"/>
      <c r="K36" s="278"/>
      <c r="L36" s="278"/>
      <c r="M36" s="278"/>
      <c r="N36" s="278"/>
      <c r="O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C36" s="278"/>
      <c r="DD36" s="278"/>
      <c r="DF36" s="278"/>
      <c r="DI36" s="278"/>
      <c r="DK36" s="278"/>
      <c r="DL36" s="278"/>
      <c r="DM36" s="278"/>
      <c r="DN36" s="278"/>
      <c r="DO36" s="278"/>
      <c r="DP36" s="278"/>
      <c r="DQ36" s="278"/>
      <c r="DR36" s="278"/>
      <c r="DS36" s="278"/>
      <c r="DT36" s="278"/>
      <c r="DU36" s="278"/>
    </row>
    <row r="37" spans="2:125" x14ac:dyDescent="0.15">
      <c r="DU37" s="278"/>
    </row>
    <row r="38" spans="2:125" x14ac:dyDescent="0.15">
      <c r="DT38" s="278"/>
      <c r="DU38" s="278"/>
    </row>
    <row r="39" spans="2:125" x14ac:dyDescent="0.15"/>
    <row r="40" spans="2:125" x14ac:dyDescent="0.15">
      <c r="DH40" s="278"/>
    </row>
    <row r="41" spans="2:125" x14ac:dyDescent="0.15">
      <c r="DE41" s="278"/>
    </row>
    <row r="42" spans="2:125" x14ac:dyDescent="0.15">
      <c r="DG42" s="278"/>
      <c r="DJ42" s="278"/>
    </row>
    <row r="43" spans="2:125" x14ac:dyDescent="0.15">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F43" s="278"/>
      <c r="DI43" s="278"/>
      <c r="DK43" s="278"/>
      <c r="DL43" s="278"/>
      <c r="DM43" s="278"/>
      <c r="DN43" s="278"/>
      <c r="DO43" s="278"/>
      <c r="DP43" s="278"/>
      <c r="DQ43" s="278"/>
      <c r="DR43" s="278"/>
      <c r="DS43" s="278"/>
      <c r="DT43" s="278"/>
      <c r="DU43" s="278"/>
    </row>
    <row r="44" spans="2:125" x14ac:dyDescent="0.15">
      <c r="DU44" s="278"/>
    </row>
    <row r="45" spans="2:125" x14ac:dyDescent="0.15"/>
    <row r="46" spans="2:125" x14ac:dyDescent="0.15"/>
    <row r="47" spans="2:125" x14ac:dyDescent="0.15"/>
    <row r="48" spans="2:125" x14ac:dyDescent="0.15">
      <c r="DT48" s="278"/>
      <c r="DU48" s="278"/>
    </row>
    <row r="49" spans="120:125" x14ac:dyDescent="0.15">
      <c r="DU49" s="278"/>
    </row>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8"/>
    </row>
    <row r="83" spans="116:125" x14ac:dyDescent="0.15">
      <c r="DM83" s="278"/>
      <c r="DN83" s="278"/>
      <c r="DO83" s="278"/>
      <c r="DP83" s="278"/>
      <c r="DQ83" s="278"/>
      <c r="DR83" s="278"/>
      <c r="DS83" s="278"/>
      <c r="DT83" s="278"/>
      <c r="DU83" s="278"/>
    </row>
    <row r="84" spans="116:125" x14ac:dyDescent="0.15"/>
    <row r="85" spans="116:125" x14ac:dyDescent="0.15"/>
    <row r="86" spans="116:125" x14ac:dyDescent="0.15"/>
    <row r="87" spans="116:125" x14ac:dyDescent="0.15"/>
    <row r="88" spans="116:125" x14ac:dyDescent="0.15">
      <c r="DU88" s="2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8"/>
      <c r="DT94" s="278"/>
      <c r="DU94" s="278"/>
    </row>
    <row r="95" spans="116:125" ht="13.5" customHeight="1" x14ac:dyDescent="0.15">
      <c r="DU95" s="2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439</v>
      </c>
    </row>
    <row r="120" spans="125:125" ht="13.5" hidden="1" customHeight="1" x14ac:dyDescent="0.15"/>
    <row r="121" spans="125:125" ht="13.5" hidden="1" customHeight="1" x14ac:dyDescent="0.15">
      <c r="DU121" s="278"/>
    </row>
  </sheetData>
  <sheetProtection algorithmName="SHA-512" hashValue="qYGCyLA3isaZbLuE1w4COn/vnqEaOcrkwA2xQRchh6U10iXKiynj9S3gXIokZonWOI3mc8/nO+EexH+Pd4cT0A==" saltValue="kjszQC6O8FXriLsZHn0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60" zoomScaleNormal="60" zoomScaleSheetLayoutView="55" workbookViewId="0">
      <selection activeCell="AA10" sqref="AA10:AE10"/>
    </sheetView>
  </sheetViews>
  <sheetFormatPr defaultColWidth="0" defaultRowHeight="13.5" customHeight="1" zeroHeight="1" x14ac:dyDescent="0.15"/>
  <cols>
    <col min="1" max="125" width="2.5" style="279" customWidth="1"/>
    <col min="126" max="142" width="0" style="278" hidden="1" customWidth="1"/>
    <col min="143"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T2" s="278"/>
    </row>
    <row r="3" spans="1:125"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8"/>
      <c r="G33" s="278"/>
      <c r="I33" s="278"/>
    </row>
    <row r="34" spans="2:125" x14ac:dyDescent="0.15">
      <c r="C34" s="278"/>
      <c r="P34" s="278"/>
      <c r="R34" s="278"/>
      <c r="U34" s="278"/>
    </row>
    <row r="35" spans="2:125" x14ac:dyDescent="0.15">
      <c r="D35" s="278"/>
      <c r="E35" s="278"/>
      <c r="T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row>
    <row r="36" spans="2:125" x14ac:dyDescent="0.15">
      <c r="F36" s="278"/>
      <c r="H36" s="278"/>
      <c r="J36" s="278"/>
      <c r="K36" s="278"/>
      <c r="L36" s="278"/>
      <c r="M36" s="278"/>
      <c r="N36" s="278"/>
      <c r="O36" s="278"/>
      <c r="Q36" s="278"/>
      <c r="S36" s="278"/>
      <c r="V36" s="278"/>
    </row>
    <row r="37" spans="2:125" x14ac:dyDescent="0.15"/>
    <row r="38" spans="2:125" x14ac:dyDescent="0.15"/>
    <row r="39" spans="2:125" x14ac:dyDescent="0.15"/>
    <row r="40" spans="2:125" x14ac:dyDescent="0.15">
      <c r="U40" s="278"/>
    </row>
    <row r="41" spans="2:125" x14ac:dyDescent="0.15">
      <c r="R41" s="278"/>
    </row>
    <row r="42" spans="2:125" x14ac:dyDescent="0.15">
      <c r="T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c r="CK42" s="278"/>
      <c r="CL42" s="278"/>
      <c r="CM42" s="278"/>
      <c r="CN42" s="278"/>
      <c r="CO42" s="278"/>
      <c r="CP42" s="278"/>
      <c r="CQ42" s="278"/>
      <c r="CR42" s="278"/>
      <c r="CS42" s="278"/>
      <c r="CT42" s="278"/>
      <c r="CU42" s="278"/>
      <c r="CV42" s="278"/>
      <c r="CW42" s="278"/>
      <c r="CX42" s="278"/>
      <c r="CY42" s="278"/>
      <c r="CZ42" s="278"/>
      <c r="DA42" s="278"/>
      <c r="DB42" s="278"/>
      <c r="DC42" s="278"/>
      <c r="DD42" s="278"/>
      <c r="DE42" s="278"/>
      <c r="DF42" s="278"/>
      <c r="DG42" s="278"/>
      <c r="DH42" s="278"/>
      <c r="DI42" s="278"/>
      <c r="DJ42" s="278"/>
      <c r="DK42" s="278"/>
      <c r="DL42" s="278"/>
      <c r="DM42" s="278"/>
      <c r="DN42" s="278"/>
      <c r="DO42" s="278"/>
      <c r="DP42" s="278"/>
      <c r="DQ42" s="278"/>
      <c r="DR42" s="278"/>
      <c r="DS42" s="278"/>
      <c r="DT42" s="278"/>
      <c r="DU42" s="278"/>
    </row>
    <row r="43" spans="2:125" x14ac:dyDescent="0.15">
      <c r="Q43" s="278"/>
      <c r="S43" s="278"/>
      <c r="V43" s="2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440</v>
      </c>
    </row>
  </sheetData>
  <sheetProtection algorithmName="SHA-512" hashValue="ZB2qq9UfY0NoC9qdA2/89c8f75fVky8i+cmKW28r1L1Vpd/zmGjkDqDT0288JQJV/HO+4ueWmSfFD2KT46NHqA==" saltValue="qgxVK1DHrc/wl1NUwj+5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election activeCell="AA10" sqref="AA10:AE1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441</v>
      </c>
      <c r="G46" s="8" t="s">
        <v>442</v>
      </c>
      <c r="H46" s="8" t="s">
        <v>443</v>
      </c>
      <c r="I46" s="8" t="s">
        <v>444</v>
      </c>
      <c r="J46" s="9" t="s">
        <v>445</v>
      </c>
    </row>
    <row r="47" spans="2:10" ht="57.75" customHeight="1" x14ac:dyDescent="0.15">
      <c r="B47" s="10"/>
      <c r="C47" s="1238" t="s">
        <v>3</v>
      </c>
      <c r="D47" s="1238"/>
      <c r="E47" s="1239"/>
      <c r="F47" s="11">
        <v>11.99</v>
      </c>
      <c r="G47" s="12">
        <v>9.83</v>
      </c>
      <c r="H47" s="12">
        <v>8.7200000000000006</v>
      </c>
      <c r="I47" s="12">
        <v>7.83</v>
      </c>
      <c r="J47" s="13">
        <v>8.2200000000000006</v>
      </c>
    </row>
    <row r="48" spans="2:10" ht="57.75" customHeight="1" x14ac:dyDescent="0.15">
      <c r="B48" s="14"/>
      <c r="C48" s="1240" t="s">
        <v>4</v>
      </c>
      <c r="D48" s="1240"/>
      <c r="E48" s="1241"/>
      <c r="F48" s="15">
        <v>2.99</v>
      </c>
      <c r="G48" s="16">
        <v>3.87</v>
      </c>
      <c r="H48" s="16">
        <v>2.7</v>
      </c>
      <c r="I48" s="16">
        <v>3.82</v>
      </c>
      <c r="J48" s="17">
        <v>4.4800000000000004</v>
      </c>
    </row>
    <row r="49" spans="2:10" ht="57.75" customHeight="1" thickBot="1" x14ac:dyDescent="0.2">
      <c r="B49" s="18"/>
      <c r="C49" s="1242" t="s">
        <v>5</v>
      </c>
      <c r="D49" s="1242"/>
      <c r="E49" s="1243"/>
      <c r="F49" s="19" t="s">
        <v>446</v>
      </c>
      <c r="G49" s="20" t="s">
        <v>447</v>
      </c>
      <c r="H49" s="20" t="s">
        <v>448</v>
      </c>
      <c r="I49" s="20">
        <v>0.3</v>
      </c>
      <c r="J49" s="21">
        <v>1.32</v>
      </c>
    </row>
    <row r="50" spans="2:10" ht="13.5" customHeight="1" x14ac:dyDescent="0.15"/>
  </sheetData>
  <sheetProtection algorithmName="SHA-512" hashValue="rIFPBSmiUAa3IAlWn+8C6Opfqyu5IJXO1uwmoXf5HW6IsrgxhKnncEml9fk2AvColNlW6Xhu1LfPimxe+ODsoQ==" saltValue="TGFgUIanVt1HdHSeVGdn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 </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 </vt:lpstr>
      <vt:lpstr>実質公債費比率（分子）の構造 </vt:lpstr>
      <vt:lpstr>将来負担比率（分子）の構造 </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IRWS3413</cp:lastModifiedBy>
  <cp:lastPrinted>2022-09-15T01:36:48Z</cp:lastPrinted>
  <dcterms:created xsi:type="dcterms:W3CDTF">2022-02-02T04:14:05Z</dcterms:created>
  <dcterms:modified xsi:type="dcterms:W3CDTF">2022-09-15T01:38:49Z</dcterms:modified>
  <cp:category/>
</cp:coreProperties>
</file>