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S10571\Box\【02_課所共有】01_07_市町村課\R04年度\07　財政担当\37_調査統計（財政）\37_01_地方財政状況調査(決算統計）\37_01_110_財政状況資料集\04国照会（財政状況資料集２回目の作成）\03団体→県\"/>
    </mc:Choice>
  </mc:AlternateContent>
  <xr:revisionPtr revIDLastSave="0" documentId="13_ncr:1_{B1DF47AE-6EC8-400D-80AF-2211828219AC}" xr6:coauthVersionLast="36" xr6:coauthVersionMax="36" xr10:uidLastSave="{00000000-0000-0000-0000-000000000000}"/>
  <bookViews>
    <workbookView xWindow="0" yWindow="0" windowWidth="15360" windowHeight="7635"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F88"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BE36" i="10"/>
  <c r="AM36" i="10"/>
  <c r="C36" i="10"/>
  <c r="BE35" i="10"/>
  <c r="C35" i="10"/>
  <c r="BE34" i="10"/>
  <c r="C34" i="10"/>
  <c r="U34" i="10" s="1"/>
  <c r="U35" i="10" s="1"/>
  <c r="U36" i="10" s="1"/>
  <c r="U37" i="10" s="1"/>
  <c r="AM34" i="10" l="1"/>
  <c r="AM35" i="10" s="1"/>
  <c r="BW34" i="10"/>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<sst xmlns="http://schemas.openxmlformats.org/spreadsheetml/2006/main" count="1142" uniqueCount="619">
  <si>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</si>
  <si>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</si>
  <si>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</si>
  <si>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</si>
  <si>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</si>
  <si>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</si>
  <si>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</si>
  <si>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</si>
  <si>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</si>
  <si>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</si>
  <si>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</si>
  <si>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</si>
  <si>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</si>
  <si>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</si>
  <si>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</si>
  <si>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</si>
  <si>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</si>
  <si>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</si>
  <si>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</si>
  <si>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</si>
  <si>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</si>
  <si>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</si>
  <si>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</si>
  <si>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</si>
  <si>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</si>
  <si>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</si>
  <si>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</si>
  <si>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</si>
  <si>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</si>
  <si>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</si>
  <si>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</si>
  <si>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</si>
  <si>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</si>
  <si>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</si>
  <si>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</si>
  <si>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</si>
  <si>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</si>
  <si>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</si>
  <si>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</si>
  <si>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</si>
  <si>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</si>
  <si>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</si>
  <si>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</si>
  <si>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</si>
  <si>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</si>
  <si>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</si>
  <si>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</si>
  <si>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</si>
  <si>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</si>
  <si>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</si>
  <si>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</si>
  <si>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</si>
  <si>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</si>
  <si>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</si>
  <si>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</si>
  <si>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</si>
  <si>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</si>
  <si>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</si>
  <si>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</si>
  <si>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</si>
  <si>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</si>
  <si>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</si>
  <si>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</si>
  <si>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</si>
  <si>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</si>
  <si>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</si>
  <si>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</si>
  <si>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</si>
  <si>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</si>
  <si>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</si>
  <si>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</si>
  <si>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</si>
  <si>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</si>
  <si>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</si>
  <si>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</si>
  <si>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</si>
  <si>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</si>
  <si>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</si>
  <si>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</si>
  <si>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</si>
  <si>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</si>
  <si>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</si>
  <si>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</si>
  <si>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</si>
  <si>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</si>
  <si>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</si>
  <si>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</si>
  <si>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</si>
  <si>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</si>
  <si>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</si>
  <si>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</si>
  <si>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</si>
  <si>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</si>
  <si>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</si>
  <si>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</si>
  <si>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</si>
  <si>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</si>
  <si>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行田市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</si>
  <si>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</si>
  <si>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</si>
  <si>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</si>
  <si>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</si>
  <si>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</si>
  <si>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</si>
  <si>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</si>
  <si>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</si>
  <si>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</si>
  <si>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</si>
  <si>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</si>
  <si>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</si>
  <si>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</si>
  <si>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</si>
  <si>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</si>
  <si>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</si>
  <si>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</si>
  <si>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</si>
  <si>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</si>
  <si>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</si>
  <si>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</si>
  <si>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</si>
  <si>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</si>
  <si>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</si>
  <si>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</si>
  <si>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</si>
  <si>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</si>
  <si>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</si>
  <si>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</si>
  <si>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</si>
  <si>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</si>
  <si>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</si>
  <si>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</si>
  <si>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</si>
  <si>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</si>
  <si>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</si>
  <si>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</si>
  <si>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</si>
  <si>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</si>
  <si>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</si>
  <si>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</si>
  <si>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</si>
  <si>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</si>
  <si>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</si>
  <si>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</si>
  <si>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</si>
  <si>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</si>
  <si>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</si>
  <si>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</si>
  <si>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</si>
  <si>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</si>
  <si>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</si>
  <si>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</si>
  <si>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</si>
  <si>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</si>
  <si>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</si>
  <si>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</si>
  <si>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</si>
  <si>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</si>
  <si>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</si>
  <si>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</si>
  <si>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</si>
  <si>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</si>
  <si>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</si>
  <si>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</si>
  <si>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</si>
  <si>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</si>
  <si>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</si>
  <si>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</si>
  <si>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</si>
  <si>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</si>
  <si>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</si>
  <si>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</si>
  <si>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</si>
  <si>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</si>
  <si>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</si>
  <si>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</si>
  <si>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</si>
  <si>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</si>
  <si>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</si>
  <si>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</si>
  <si>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</si>
  <si>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</si>
  <si>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</si>
  <si>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</si>
  <si>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</si>
  <si>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</si>
  <si>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</si>
  <si>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</si>
  <si>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</si>
  <si>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</si>
  <si>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</si>
  <si>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</si>
  <si>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</si>
  <si>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</si>
  <si>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</si>
  <si>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</si>
  <si>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</si>
  <si>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</si>
  <si>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</si>
  <si>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</si>
  <si>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</si>
  <si>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</si>
  <si>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</si>
  <si>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</si>
  <si>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</si>
  <si>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</si>
  <si>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</si>
  <si>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</si>
  <si>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</si>
  <si>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</si>
  <si>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</si>
  <si>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</si>
  <si>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</si>
  <si>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</si>
  <si>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埼玉県行田市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</si>
  <si>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</si>
  <si>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</si>
  <si>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</si>
  <si>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</si>
  <si>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</si>
  <si>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</si>
  <si>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</si>
  <si>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</si>
  <si>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</si>
  <si>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</si>
  <si>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</si>
  <si>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</si>
  <si>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</si>
  <si>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</si>
  <si>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</si>
  <si>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</si>
  <si>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</si>
  <si>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</si>
  <si>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</si>
  <si>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</si>
  <si>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</si>
  <si>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</si>
  <si>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</si>
  <si>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</si>
  <si>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</si>
  <si>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</si>
  <si>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</si>
  <si>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</si>
  <si>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</si>
  <si>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</si>
  <si>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</si>
  <si>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</si>
  <si>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</si>
  <si>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</si>
  <si>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</si>
  <si>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</si>
  <si>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</si>
  <si>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</si>
  <si>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</si>
  <si>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</si>
  <si>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</si>
  <si>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</si>
  <si>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</si>
  <si>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</si>
  <si>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</si>
  <si>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</si>
  <si>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</si>
  <si>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</si>
  <si>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</si>
  <si>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</si>
  <si>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</si>
  <si>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</si>
  <si>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</si>
  <si>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</si>
  <si>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</si>
  <si>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</si>
  <si>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</si>
  <si>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</si>
  <si>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</si>
  <si>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</si>
  <si>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</si>
  <si>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</si>
  <si>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</si>
  <si>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</si>
  <si>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</si>
  <si>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</si>
  <si>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</si>
  <si>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</si>
  <si>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</si>
  <si>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</si>
  <si>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</si>
  <si>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</si>
  <si>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</si>
  <si>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</si>
  <si>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</si>
  <si>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</si>
  <si>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</si>
  <si>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</si>
  <si>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</si>
  <si>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</si>
  <si>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</si>
  <si>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</si>
  <si>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</si>
  <si>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</si>
  <si>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</si>
  <si>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</si>
  <si>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</si>
  <si>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</si>
  <si>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</si>
  <si>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</si>
  <si>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</si>
  <si>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</si>
  <si>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</si>
  <si>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</si>
  <si>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</si>
  <si>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</si>
  <si>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</si>
  <si>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</si>
  <si>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</si>
  <si>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</si>
  <si>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</si>
  <si>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</si>
  <si>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</si>
  <si>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</si>
  <si>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</si>
  <si>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</si>
  <si>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</si>
  <si>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</si>
  <si>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</si>
  <si>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</si>
  <si>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</si>
  <si>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</si>
  <si>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</si>
  <si>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</si>
  <si>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</si>
  <si>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</si>
  <si>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</si>
  <si>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</si>
  <si>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</si>
  <si>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</si>
  <si>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</si>
  <si>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</si>
  <si>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</si>
  <si>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</si>
  <si>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</si>
  <si>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</si>
  <si>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</si>
  <si>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</si>
  <si>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</si>
  <si>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</si>
  <si>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</si>
  <si>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</si>
  <si>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</si>
  <si>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</si>
  <si>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</si>
  <si>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</si>
  <si>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</si>
  <si>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</si>
  <si>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</si>
  <si>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</si>
  <si>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</si>
  <si>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</si>
  <si>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</si>
  <si>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</si>
  <si>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</si>
  <si>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</si>
  <si>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</si>
  <si>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</si>
  <si>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</si>
  <si>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</si>
  <si>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</si>
  <si>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</si>
  <si>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</si>
  <si>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埼玉県行田市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</si>
  <si>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</si>
  <si>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</si>
  <si>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</si>
  <si>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</si>
  <si>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</si>
  <si>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</si>
  <si>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</si>
  <si>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</si>
  <si>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</si>
  <si>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</si>
  <si>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</si>
  <si>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</si>
  <si>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</si>
  <si>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</si>
  <si>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</si>
  <si>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</si>
  <si>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</si>
  <si>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</si>
  <si>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</si>
  <si>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</si>
  <si>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</si>
  <si>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</si>
  <si>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</si>
  <si>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</si>
  <si>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</si>
  <si>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</si>
  <si>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</si>
  <si>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</si>
  <si>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</si>
  <si>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</si>
  <si>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</si>
  <si>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</si>
  <si>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</si>
  <si>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</si>
  <si>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</si>
  <si>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交通災害共済事業費特別会計</t>
    <phoneticPr fontId="5"/>
  </si>
  <si>
    <t>介護保険事業費特別会計</t>
    <phoneticPr fontId="5"/>
  </si>
  <si>
    <t>後期高齢者医療事業費特別会計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</si>
  <si>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</si>
  <si>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</si>
  <si>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</si>
  <si>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</si>
  <si>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</si>
  <si>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</si>
  <si>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</si>
  <si>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</si>
  <si>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</si>
  <si>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</si>
  <si>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</si>
  <si>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</si>
  <si>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</si>
  <si>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</si>
  <si>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</si>
  <si>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</si>
  <si>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</si>
  <si>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</si>
  <si>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</si>
  <si>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</si>
  <si>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</si>
  <si>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</si>
  <si>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</si>
  <si>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</si>
  <si>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</si>
  <si>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</si>
  <si>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</si>
  <si>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</si>
  <si>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</si>
  <si>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</si>
  <si>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</si>
  <si>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</si>
  <si>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</si>
  <si>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</si>
  <si>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</si>
  <si>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</si>
  <si>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</si>
  <si>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</si>
  <si>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</si>
  <si>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</si>
  <si>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</si>
  <si>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</si>
  <si>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</si>
  <si>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</si>
  <si>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</si>
  <si>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</si>
  <si>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</si>
  <si>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</si>
  <si>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</si>
  <si>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</si>
  <si>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</si>
  <si>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</si>
  <si>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</si>
  <si>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</si>
  <si>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</si>
  <si>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</si>
  <si>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</si>
  <si>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</si>
  <si>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</si>
  <si>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</si>
  <si>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</si>
  <si>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</si>
  <si>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</si>
  <si>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</si>
  <si>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</si>
  <si>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</si>
  <si>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</si>
  <si>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</si>
  <si>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</si>
  <si>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</si>
  <si>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</si>
  <si>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介護保険事業費特別会計</t>
    <phoneticPr fontId="5"/>
  </si>
  <si>
    <t>(Ｆ)</t>
    <phoneticPr fontId="5"/>
  </si>
  <si>
    <t>後期高齢者医療事業費特別会計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</si>
  <si>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</si>
  <si>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</si>
  <si>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</si>
  <si>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</si>
  <si>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</si>
  <si>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</si>
  <si>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</si>
  <si>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</si>
  <si>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</si>
  <si>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</si>
  <si>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</si>
  <si>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</si>
  <si>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</si>
  <si>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</si>
  <si>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</si>
  <si>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</si>
  <si>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</si>
  <si>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</si>
  <si>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</si>
  <si>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</si>
  <si>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</si>
  <si>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</si>
  <si>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</si>
  <si>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</si>
  <si>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</si>
  <si>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</si>
  <si>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</si>
  <si>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</si>
  <si>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</si>
  <si>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</si>
  <si>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</si>
  <si>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</si>
  <si>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</si>
  <si>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</si>
  <si>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</si>
  <si>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</si>
  <si>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</si>
  <si>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</si>
  <si>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</si>
  <si>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</si>
  <si>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</si>
  <si>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</si>
  <si>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</si>
  <si>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</si>
  <si>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</si>
  <si>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</si>
  <si>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</si>
  <si>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</si>
  <si>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</si>
  <si>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</si>
  <si>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</si>
  <si>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</si>
  <si>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</si>
  <si>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</si>
  <si>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</si>
  <si>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</si>
  <si>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</si>
  <si>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</si>
  <si>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</si>
  <si>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</si>
  <si>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</si>
  <si>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</si>
  <si>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</si>
  <si>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</si>
  <si>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</si>
  <si>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</si>
  <si>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</si>
  <si>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</si>
  <si>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</si>
  <si>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</si>
  <si>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</si>
  <si>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</si>
  <si>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</si>
  <si>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</si>
  <si>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</si>
  <si>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</si>
  <si>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</si>
  <si>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</si>
  <si>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</si>
  <si>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</si>
  <si>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</si>
  <si>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</si>
  <si>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</si>
  <si>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</si>
  <si>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</si>
  <si>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</si>
  <si>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</si>
  <si>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</si>
  <si>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</si>
  <si>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</si>
  <si>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</si>
  <si>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</si>
  <si>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</si>
  <si>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</si>
  <si>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1.90</t>
  </si>
  <si>
    <t>▲ 2.46</t>
  </si>
  <si>
    <t>▲ 1.31</t>
  </si>
  <si>
    <t>水道事業会計</t>
  </si>
  <si>
    <t>一般会計</t>
  </si>
  <si>
    <t>介護保険事業費特別会計</t>
  </si>
  <si>
    <t>国民健康保険事業費特別会計</t>
  </si>
  <si>
    <t>公共下水道事業会計</t>
  </si>
  <si>
    <t>後期高齢者医療事業費特別会計</t>
  </si>
  <si>
    <t>交通災害共済事業費特別会計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</si>
  <si>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</si>
  <si>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</si>
  <si>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</si>
  <si>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</si>
  <si>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</si>
  <si>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</si>
  <si>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</si>
  <si>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</si>
  <si>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</si>
  <si>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荒川北縁水防事務組合</t>
    <rPh sb="0" eb="2">
      <t>アラカワ</t>
    </rPh>
    <rPh sb="2" eb="3">
      <t>キタ</t>
    </rPh>
    <rPh sb="3" eb="4">
      <t>ブチ</t>
    </rPh>
    <rPh sb="4" eb="6">
      <t>スイボウ</t>
    </rPh>
    <rPh sb="6" eb="8">
      <t>ジム</t>
    </rPh>
    <rPh sb="8" eb="10">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</si>
  <si>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</si>
  <si>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8">
      <t>コウキコウレイシャ</t>
    </rPh>
    <rPh sb="8" eb="10">
      <t>イリョウ</t>
    </rPh>
    <rPh sb="10" eb="14">
      <t>コウイキレンゴウ</t>
    </rPh>
    <phoneticPr fontId="2"/>
  </si>
  <si>
    <t>行田市産業・文化・スポーツいきいき財団</t>
    <rPh sb="0" eb="3">
      <t>ギョウダシ</t>
    </rPh>
    <rPh sb="3" eb="5">
      <t>サンギョウ</t>
    </rPh>
    <rPh sb="6" eb="8">
      <t>ブンカ</t>
    </rPh>
    <rPh sb="17" eb="19">
      <t>ザイダン</t>
    </rPh>
    <phoneticPr fontId="2"/>
  </si>
  <si>
    <t>行田市中小企業退職金共済会</t>
    <rPh sb="0" eb="3">
      <t>ギョウダシ</t>
    </rPh>
    <rPh sb="3" eb="5">
      <t>チュウショウ</t>
    </rPh>
    <rPh sb="5" eb="7">
      <t>キギョウ</t>
    </rPh>
    <rPh sb="7" eb="9">
      <t>タイショク</t>
    </rPh>
    <rPh sb="9" eb="10">
      <t>キン</t>
    </rPh>
    <rPh sb="10" eb="12">
      <t>キョウサイ</t>
    </rPh>
    <rPh sb="12" eb="13">
      <t>カイ</t>
    </rPh>
    <phoneticPr fontId="2"/>
  </si>
  <si>
    <t>行田市土地開発公社</t>
    <rPh sb="0" eb="3">
      <t>ギョウダシ</t>
    </rPh>
    <rPh sb="3" eb="5">
      <t>トチ</t>
    </rPh>
    <rPh sb="5" eb="7">
      <t>カイハツ</t>
    </rPh>
    <rPh sb="7" eb="9">
      <t>コウシャ</t>
    </rPh>
    <phoneticPr fontId="2"/>
  </si>
  <si>
    <t>地域振興基金</t>
    <rPh sb="0" eb="2">
      <t>チイキ</t>
    </rPh>
    <rPh sb="2" eb="4">
      <t>シンコウ</t>
    </rPh>
    <rPh sb="4" eb="6">
      <t>キキン</t>
    </rPh>
    <phoneticPr fontId="5"/>
  </si>
  <si>
    <t>ごみ処理施設整備基金</t>
    <rPh sb="2" eb="4">
      <t>ショリ</t>
    </rPh>
    <rPh sb="4" eb="6">
      <t>シセツ</t>
    </rPh>
    <rPh sb="6" eb="8">
      <t>セイビ</t>
    </rPh>
    <rPh sb="8" eb="10">
      <t>キキン</t>
    </rPh>
    <phoneticPr fontId="5"/>
  </si>
  <si>
    <t>職員退職手当基金</t>
    <rPh sb="0" eb="2">
      <t>ショクイン</t>
    </rPh>
    <rPh sb="2" eb="4">
      <t>タイショク</t>
    </rPh>
    <rPh sb="4" eb="6">
      <t>テアテ</t>
    </rPh>
    <rPh sb="6" eb="8">
      <t>キキン</t>
    </rPh>
    <phoneticPr fontId="5"/>
  </si>
  <si>
    <t>社会福祉事業費基金</t>
    <rPh sb="0" eb="2">
      <t>シャカイ</t>
    </rPh>
    <rPh sb="2" eb="4">
      <t>フクシ</t>
    </rPh>
    <rPh sb="4" eb="7">
      <t>ジギョウヒ</t>
    </rPh>
    <rPh sb="7" eb="9">
      <t>キキン</t>
    </rPh>
    <phoneticPr fontId="5"/>
  </si>
  <si>
    <t>教育振興奨励基金</t>
    <rPh sb="0" eb="2">
      <t>キョウイク</t>
    </rPh>
    <rPh sb="2" eb="4">
      <t>シンコウ</t>
    </rPh>
    <rPh sb="4" eb="6">
      <t>ショウレイ</t>
    </rPh>
    <rPh sb="6" eb="8">
      <t>キキン</t>
    </rPh>
    <phoneticPr fontId="5"/>
  </si>
  <si>
    <t>彩北広域清掃組合</t>
    <rPh sb="0" eb="1">
      <t>イロドリ</t>
    </rPh>
    <rPh sb="1" eb="2">
      <t>キタ</t>
    </rPh>
    <rPh sb="2" eb="4">
      <t>コウイキ</t>
    </rPh>
    <rPh sb="4" eb="6">
      <t>セイソウ</t>
    </rPh>
    <rPh sb="6" eb="8">
      <t>クミアイ</t>
    </rPh>
    <phoneticPr fontId="2"/>
  </si>
  <si>
    <t>一般会計</t>
    <rPh sb="0" eb="2">
      <t>イッパン</t>
    </rPh>
    <rPh sb="2" eb="4">
      <t>カイケイ</t>
    </rPh>
    <phoneticPr fontId="8"/>
  </si>
  <si>
    <t>特別会計</t>
    <rPh sb="0" eb="4">
      <t>トクベツカイケイ</t>
    </rPh>
    <phoneticPr fontId="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</si>
  <si>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</si>
  <si>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</si>
  <si>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</si>
  <si>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</si>
  <si>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</si>
  <si>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</si>
  <si>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</si>
  <si>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</si>
  <si>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</si>
  <si>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</si>
  <si>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地方債残高削減の取組の中で新規借入額を抑制しているため、将来負担比率は年々低下しており、また類似団体を下回る水準で推移している。
　一方で、有形固定資産減価償却率は上昇傾向にあり、類似団体よりも高い水準で推移している。主な要因としては、市の有形固定資産（償却資産）額のうち約18％を占める学校施設の有形固定資産減価償却率が高い（R01:75.8％、R02:77.1％）ことがあげられる。学校施設だけではなく、老朽化が進んでいる施設が多いため、今後は将来負担比率と有形固定資産減価償却率のバランスをみながら、施設の更新・除却・長寿命化修繕などを進めていく必要がある。</t>
    <rPh sb="36" eb="38">
      <t>ネンネン</t>
    </rPh>
    <rPh sb="38" eb="40">
      <t>テイカ</t>
    </rPh>
    <rPh sb="55" eb="57">
      <t>スイジュン</t>
    </rPh>
    <rPh sb="100" eb="102">
      <t>スイジュン</t>
    </rPh>
    <rPh sb="137" eb="138">
      <t>ヤク</t>
    </rPh>
    <rPh sb="162" eb="163">
      <t>タカ</t>
    </rPh>
    <rPh sb="263" eb="267">
      <t>チョウジュミョウカ</t>
    </rPh>
    <rPh sb="267" eb="269">
      <t>シュウゼン</t>
    </rPh>
    <phoneticPr fontId="5"/>
  </si>
  <si>
    <t>　将来負担比率、実質公債費比率ともに類似団体と比較して低い水準で推移している。実質公債費比率は平成30年度まではほぼ横ばいで推移していたが、令和元年度、2年度と比率低下が続いた。また、将来負担比率については、比率低下が進んでおり、2年連続して類似団体との比率の差は拡大した。
　これは、地方債残高削減の取組の中で、新規借入額を抑制してきたことによるものであり、当面は低下傾向が続く見込みとなっている。しかし、公共施設等総合管理計画に基づく施設の更新、統廃合などを進めていく中で、比率が上昇に転じることも考えられることから、計画的な長寿命化対策により、将来負担の増加を抑制し、健全な財政運営に努めていく。</t>
    <rPh sb="77" eb="79">
      <t>ネンド</t>
    </rPh>
    <rPh sb="80" eb="82">
      <t>ヒリツ</t>
    </rPh>
    <rPh sb="82" eb="84">
      <t>テイカ</t>
    </rPh>
    <rPh sb="85" eb="86">
      <t>ツヅ</t>
    </rPh>
    <rPh sb="116" eb="117">
      <t>ネン</t>
    </rPh>
    <rPh sb="280" eb="282">
      <t>ゾウカ</t>
    </rPh>
    <rPh sb="283" eb="285">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</si>
</sst>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14" fillId="0" borderId="0" applyFont="0" applyFill="0" applyBorder="0" applyAlignment="0" applyProtection="0">
      <alignment vertical="center"/>
    </xf>
    <xf numFmtId="38" fontId="16" fillId="0" borderId="0" applyFont="0" applyFill="0" applyBorder="0" applyAlignment="0" applyProtection="0"/>
    <xf numFmtId="38" fontId="1" fillId="0" borderId="0" applyFont="0" applyFill="0" applyBorder="0" applyAlignment="0" applyProtection="0">
      <alignment vertical="center"/>
    </xf>
    <xf numFmtId="38" fontId="14" fillId="0" borderId="0" applyFont="0" applyFill="0" applyBorder="0" applyAlignment="0" applyProtection="0">
      <alignment vertical="center"/>
    </xf>
    <xf numFmtId="0" fontId="39" fillId="0" borderId="0">
      <alignment vertical="center"/>
    </xf>
    <xf numFmtId="0" fontId="14" fillId="0" borderId="0">
      <alignment vertical="center"/>
    </xf>
    <xf numFmtId="0" fontId="38" fillId="0" borderId="0">
      <alignment vertical="center"/>
    </xf>
    <xf numFmtId="0" fontId="38" fillId="0" borderId="0">
      <alignment vertical="center"/>
    </xf>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7"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30">
    <cellStyle name="桁区切り 2" xfId="21" xr:uid="{00000000-0005-0000-0000-000000000000}"/>
    <cellStyle name="桁区切り 2 2" xfId="22" xr:uid="{00000000-0005-0000-0000-000001000000}"/>
    <cellStyle name="桁区切り 2 3" xfId="23" xr:uid="{00000000-0005-0000-0000-000002000000}"/>
    <cellStyle name="桁区切り 3" xfId="24" xr:uid="{00000000-0005-0000-0000-000003000000}"/>
    <cellStyle name="標準" xfId="0" builtinId="0"/>
    <cellStyle name="標準 2" xfId="6" xr:uid="{00000000-0005-0000-0000-000005000000}"/>
    <cellStyle name="標準 2 2" xfId="7" xr:uid="{00000000-0005-0000-0000-000006000000}"/>
    <cellStyle name="標準 2 3" xfId="10" xr:uid="{00000000-0005-0000-0000-000007000000}"/>
    <cellStyle name="標準 2 4" xfId="25" xr:uid="{00000000-0005-0000-0000-000008000000}"/>
    <cellStyle name="標準 3" xfId="11" xr:uid="{00000000-0005-0000-0000-000009000000}"/>
    <cellStyle name="標準 3 2" xfId="26" xr:uid="{00000000-0005-0000-0000-00000A000000}"/>
    <cellStyle name="標準 4" xfId="5" xr:uid="{00000000-0005-0000-0000-00000B000000}"/>
    <cellStyle name="標準 4_APAHO401600" xfId="1" xr:uid="{00000000-0005-0000-0000-00000C000000}"/>
    <cellStyle name="標準 4_APAHO4019001" xfId="4" xr:uid="{00000000-0005-0000-0000-00000D000000}"/>
    <cellStyle name="標準 4_ZJ08_022012_青森市_2010" xfId="3" xr:uid="{00000000-0005-0000-0000-00000E000000}"/>
    <cellStyle name="標準 5" xfId="20" xr:uid="{00000000-0005-0000-0000-00000F000000}"/>
    <cellStyle name="標準 6" xfId="8" xr:uid="{00000000-0005-0000-0000-000010000000}"/>
    <cellStyle name="標準 6_APAHO401000" xfId="9" xr:uid="{00000000-0005-0000-0000-000011000000}"/>
    <cellStyle name="標準 6_APAHO401200_O-JJ1016-001-3_財政状況資料集(決算状況カード(各会計・関係団体))(Rev2)2" xfId="15" xr:uid="{00000000-0005-0000-0000-000012000000}"/>
    <cellStyle name="標準 6_APAHO402200_O-JJ1016-001-3_財政状況資料集(決算状況カード(各会計・関係団体))(Rev2)2" xfId="12" xr:uid="{00000000-0005-0000-0000-000013000000}"/>
    <cellStyle name="標準 7" xfId="27" xr:uid="{00000000-0005-0000-0000-000014000000}"/>
    <cellStyle name="標準 8" xfId="28" xr:uid="{00000000-0005-0000-0000-000015000000}"/>
    <cellStyle name="標準 9" xfId="29" xr:uid="{00000000-0005-0000-0000-000016000000}"/>
    <cellStyle name="標準_【レイアウト】（県）資料３（Ｐ２）　歳出比較分析表" xfId="16" xr:uid="{00000000-0005-0000-0000-000017000000}"/>
    <cellStyle name="標準_【レイアウト】（市）資料３（Ｐ２）　歳出比較分析表" xfId="17" xr:uid="{00000000-0005-0000-0000-000018000000}"/>
    <cellStyle name="標準_APAHO251300" xfId="18" xr:uid="{00000000-0005-0000-0000-000019000000}"/>
    <cellStyle name="標準_APAHO252300" xfId="19" xr:uid="{00000000-0005-0000-0000-00001A000000}"/>
    <cellStyle name="標準_Book1" xfId="13" xr:uid="{00000000-0005-0000-0000-00001B000000}"/>
    <cellStyle name="標準_O-JJ0722-001-3_決算状況カード(各会計・関係団体)_O-JJ1016-001-3_財政状況資料集(決算状況カード(各会計・関係団体))(Rev2)2" xfId="14" xr:uid="{00000000-0005-0000-0000-00001C000000}"/>
    <cellStyle name="標準_O-JJ0722-001-8_連結実質赤字比率に係る赤字・黒字の構成分析" xfId="2" xr:uid="{00000000-0005-0000-0000-00001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6CA7-479C-B297-EDC6438E46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31566</c:v>
                </c:pt>
                <c:pt idx="1">
                  <c:v>30766</c:v>
                </c:pt>
                <c:pt idx="2">
                  <c:v>27801</c:v>
                </c:pt>
                <c:pt idx="3">
                  <c:v>27243</c:v>
                </c:pt>
                <c:pt idx="4">
                  <c:v>26465</c:v>
                </c:pt>
              </c:numCache>
            </c:numRef>
          </c:val>
          <c:smooth val="0"/>
          <c:extLst>
            <c:ext xmlns:c16="http://schemas.microsoft.com/office/drawing/2014/chart" uri="{C3380CC4-5D6E-409C-BE32-E72D297353CC}">
              <c16:uniqueId val="{00000001-6CA7-479C-B297-EDC6438E46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6.72</c:v>
                </c:pt>
                <c:pt idx="1">
                  <c:v>7.12</c:v>
                </c:pt>
                <c:pt idx="2">
                  <c:v>5.86</c:v>
                </c:pt>
                <c:pt idx="3">
                  <c:v>4.83</c:v>
                </c:pt>
                <c:pt idx="4">
                  <c:v>8.5500000000000007</c:v>
                </c:pt>
              </c:numCache>
            </c:numRef>
          </c:val>
          <c:extLst>
            <c:ext xmlns:c16="http://schemas.microsoft.com/office/drawing/2014/chart" uri="{C3380CC4-5D6E-409C-BE32-E72D297353CC}">
              <c16:uniqueId val="{00000000-F227-4937-9A1A-9065D1DC3E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10.89</c:v>
                </c:pt>
                <c:pt idx="1">
                  <c:v>10.93</c:v>
                </c:pt>
                <c:pt idx="2">
                  <c:v>9.7899999999999991</c:v>
                </c:pt>
                <c:pt idx="3">
                  <c:v>9.49</c:v>
                </c:pt>
                <c:pt idx="4">
                  <c:v>9.27</c:v>
                </c:pt>
              </c:numCache>
            </c:numRef>
          </c:val>
          <c:extLst>
            <c:ext xmlns:c16="http://schemas.microsoft.com/office/drawing/2014/chart" uri="{C3380CC4-5D6E-409C-BE32-E72D297353CC}">
              <c16:uniqueId val="{00000001-F227-4937-9A1A-9065D1DC3E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c:v>
                </c:pt>
                <c:pt idx="1">
                  <c:v>0.38</c:v>
                </c:pt>
                <c:pt idx="2">
                  <c:v>-2.46</c:v>
                </c:pt>
                <c:pt idx="3">
                  <c:v>-1.31</c:v>
                </c:pt>
                <c:pt idx="4">
                  <c:v>3.85</c:v>
                </c:pt>
              </c:numCache>
            </c:numRef>
          </c:val>
          <c:smooth val="0"/>
          <c:extLst>
            <c:ext xmlns:c16="http://schemas.microsoft.com/office/drawing/2014/chart" uri="{C3380CC4-5D6E-409C-BE32-E72D297353CC}">
              <c16:uniqueId val="{00000002-F227-4937-9A1A-9065D1DC3E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1.1200000000000001</c:v>
                </c:pt>
                <c:pt idx="2">
                  <c:v>#N/A</c:v>
                </c:pt>
                <c:pt idx="3">
                  <c:v>0.97</c:v>
                </c:pt>
                <c:pt idx="4">
                  <c:v>#N/A</c:v>
                </c:pt>
                <c:pt idx="5">
                  <c:v>2.54</c:v>
                </c:pt>
                <c:pt idx="6">
                  <c:v>0</c:v>
                </c:pt>
                <c:pt idx="7">
                  <c:v>0</c:v>
                </c:pt>
                <c:pt idx="8">
                  <c:v>0</c:v>
                </c:pt>
                <c:pt idx="9">
                  <c:v>0</c:v>
                </c:pt>
              </c:numCache>
            </c:numRef>
          </c:val>
          <c:extLst>
            <c:ext xmlns:c16="http://schemas.microsoft.com/office/drawing/2014/chart" uri="{C3380CC4-5D6E-409C-BE32-E72D297353CC}">
              <c16:uniqueId val="{00000000-3857-4AA0-94DB-250F22891A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57-4AA0-94DB-250F22891A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857-4AA0-94DB-250F22891A10}"/>
            </c:ext>
          </c:extLst>
        </c:ser>
        <c:ser>
          <c:idx val="3"/>
          <c:order val="3"/>
          <c:tx>
            <c:strRef>
              <c:f>データシート!$A$30</c:f>
              <c:strCache>
                <c:ptCount val="1"/>
                <c:pt idx="0">
                  <c:v>交通災害共済事業費特別会計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0.1</c:v>
                </c:pt>
                <c:pt idx="4">
                  <c:v>#N/A</c:v>
                </c:pt>
                <c:pt idx="5">
                  <c:v>0.13</c:v>
                </c:pt>
                <c:pt idx="6">
                  <c:v>#N/A</c:v>
                </c:pt>
                <c:pt idx="7">
                  <c:v>0.11</c:v>
                </c:pt>
                <c:pt idx="8">
                  <c:v>#N/A</c:v>
                </c:pt>
                <c:pt idx="9">
                  <c:v>0.14000000000000001</c:v>
                </c:pt>
              </c:numCache>
            </c:numRef>
          </c:val>
          <c:extLst>
            <c:ext xmlns:c16="http://schemas.microsoft.com/office/drawing/2014/chart" uri="{C3380CC4-5D6E-409C-BE32-E72D297353CC}">
              <c16:uniqueId val="{00000003-3857-4AA0-94DB-250F22891A10}"/>
            </c:ext>
          </c:extLst>
        </c:ser>
        <c:ser>
          <c:idx val="4"/>
          <c:order val="4"/>
          <c:tx>
            <c:strRef>
              <c:f>データシート!$A$31</c:f>
              <c:strCache>
                <c:ptCount val="1"/>
                <c:pt idx="0">
                  <c:v>後期高齢者医療事業費特別会計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0.19</c:v>
                </c:pt>
                <c:pt idx="2">
                  <c:v>#N/A</c:v>
                </c:pt>
                <c:pt idx="3">
                  <c:v>0.16</c:v>
                </c:pt>
                <c:pt idx="4">
                  <c:v>#N/A</c:v>
                </c:pt>
                <c:pt idx="5">
                  <c:v>0.19</c:v>
                </c:pt>
                <c:pt idx="6">
                  <c:v>#N/A</c:v>
                </c:pt>
                <c:pt idx="7">
                  <c:v>0.24</c:v>
                </c:pt>
                <c:pt idx="8">
                  <c:v>#N/A</c:v>
                </c:pt>
                <c:pt idx="9">
                  <c:v>0.27</c:v>
                </c:pt>
              </c:numCache>
            </c:numRef>
          </c:val>
          <c:extLst>
            <c:ext xmlns:c16="http://schemas.microsoft.com/office/drawing/2014/chart" uri="{C3380CC4-5D6E-409C-BE32-E72D297353CC}">
              <c16:uniqueId val="{00000004-3857-4AA0-94DB-250F22891A10}"/>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0.77</c:v>
                </c:pt>
                <c:pt idx="8">
                  <c:v>#N/A</c:v>
                </c:pt>
                <c:pt idx="9">
                  <c:v>0.56999999999999995</c:v>
                </c:pt>
              </c:numCache>
            </c:numRef>
          </c:val>
          <c:extLst>
            <c:ext xmlns:c16="http://schemas.microsoft.com/office/drawing/2014/chart" uri="{C3380CC4-5D6E-409C-BE32-E72D297353CC}">
              <c16:uniqueId val="{00000005-3857-4AA0-94DB-250F22891A10}"/>
            </c:ext>
          </c:extLst>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2.02</c:v>
                </c:pt>
                <c:pt idx="2">
                  <c:v>#N/A</c:v>
                </c:pt>
                <c:pt idx="3">
                  <c:v>2.91</c:v>
                </c:pt>
                <c:pt idx="4">
                  <c:v>#N/A</c:v>
                </c:pt>
                <c:pt idx="5">
                  <c:v>2.41</c:v>
                </c:pt>
                <c:pt idx="6">
                  <c:v>#N/A</c:v>
                </c:pt>
                <c:pt idx="7">
                  <c:v>1.59</c:v>
                </c:pt>
                <c:pt idx="8">
                  <c:v>#N/A</c:v>
                </c:pt>
                <c:pt idx="9">
                  <c:v>1.23</c:v>
                </c:pt>
              </c:numCache>
            </c:numRef>
          </c:val>
          <c:extLst>
            <c:ext xmlns:c16="http://schemas.microsoft.com/office/drawing/2014/chart" uri="{C3380CC4-5D6E-409C-BE32-E72D297353CC}">
              <c16:uniqueId val="{00000006-3857-4AA0-94DB-250F22891A10}"/>
            </c:ext>
          </c:extLst>
        </c:ser>
        <c:ser>
          <c:idx val="7"/>
          <c:order val="7"/>
          <c:tx>
            <c:strRef>
              <c:f>データシート!$A$34</c:f>
              <c:strCache>
                <c:ptCount val="1"/>
                <c:pt idx="0">
                  <c:v>介護保険事業費特別会計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1.01</c:v>
                </c:pt>
                <c:pt idx="2">
                  <c:v>#N/A</c:v>
                </c:pt>
                <c:pt idx="3">
                  <c:v>0.91</c:v>
                </c:pt>
                <c:pt idx="4">
                  <c:v>#N/A</c:v>
                </c:pt>
                <c:pt idx="5">
                  <c:v>2.16</c:v>
                </c:pt>
                <c:pt idx="6">
                  <c:v>#N/A</c:v>
                </c:pt>
                <c:pt idx="7">
                  <c:v>2.27</c:v>
                </c:pt>
                <c:pt idx="8">
                  <c:v>#N/A</c:v>
                </c:pt>
                <c:pt idx="9">
                  <c:v>2.5</c:v>
                </c:pt>
              </c:numCache>
            </c:numRef>
          </c:val>
          <c:extLst>
            <c:ext xmlns:c16="http://schemas.microsoft.com/office/drawing/2014/chart" uri="{C3380CC4-5D6E-409C-BE32-E72D297353CC}">
              <c16:uniqueId val="{00000007-3857-4AA0-94DB-250F22891A1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6.72</c:v>
                </c:pt>
                <c:pt idx="2">
                  <c:v>#N/A</c:v>
                </c:pt>
                <c:pt idx="3">
                  <c:v>7.12</c:v>
                </c:pt>
                <c:pt idx="4">
                  <c:v>#N/A</c:v>
                </c:pt>
                <c:pt idx="5">
                  <c:v>5.86</c:v>
                </c:pt>
                <c:pt idx="6">
                  <c:v>#N/A</c:v>
                </c:pt>
                <c:pt idx="7">
                  <c:v>4.82</c:v>
                </c:pt>
                <c:pt idx="8">
                  <c:v>#N/A</c:v>
                </c:pt>
                <c:pt idx="9">
                  <c:v>8.5399999999999991</c:v>
                </c:pt>
              </c:numCache>
            </c:numRef>
          </c:val>
          <c:extLst>
            <c:ext xmlns:c16="http://schemas.microsoft.com/office/drawing/2014/chart" uri="{C3380CC4-5D6E-409C-BE32-E72D297353CC}">
              <c16:uniqueId val="{00000008-3857-4AA0-94DB-250F22891A1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12.18</c:v>
                </c:pt>
                <c:pt idx="2">
                  <c:v>#N/A</c:v>
                </c:pt>
                <c:pt idx="3">
                  <c:v>14.81</c:v>
                </c:pt>
                <c:pt idx="4">
                  <c:v>#N/A</c:v>
                </c:pt>
                <c:pt idx="5">
                  <c:v>15.3</c:v>
                </c:pt>
                <c:pt idx="6">
                  <c:v>#N/A</c:v>
                </c:pt>
                <c:pt idx="7">
                  <c:v>15.66</c:v>
                </c:pt>
                <c:pt idx="8">
                  <c:v>#N/A</c:v>
                </c:pt>
                <c:pt idx="9">
                  <c:v>16.29</c:v>
                </c:pt>
              </c:numCache>
            </c:numRef>
          </c:val>
          <c:extLst>
            <c:ext xmlns:c16="http://schemas.microsoft.com/office/drawing/2014/chart" uri="{C3380CC4-5D6E-409C-BE32-E72D297353CC}">
              <c16:uniqueId val="{00000009-3857-4AA0-94DB-250F22891A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3020</c:v>
                </c:pt>
                <c:pt idx="5">
                  <c:v>3085</c:v>
                </c:pt>
                <c:pt idx="8">
                  <c:v>3066</c:v>
                </c:pt>
                <c:pt idx="11">
                  <c:v>3075</c:v>
                </c:pt>
                <c:pt idx="14">
                  <c:v>3055</c:v>
                </c:pt>
              </c:numCache>
            </c:numRef>
          </c:val>
          <c:extLst>
            <c:ext xmlns:c16="http://schemas.microsoft.com/office/drawing/2014/chart" uri="{C3380CC4-5D6E-409C-BE32-E72D297353CC}">
              <c16:uniqueId val="{00000000-9CE8-4621-BBAE-03FC5F1249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E8-4621-BBAE-03FC5F1249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4</c:v>
                </c:pt>
                <c:pt idx="6">
                  <c:v>2</c:v>
                </c:pt>
                <c:pt idx="9">
                  <c:v>1</c:v>
                </c:pt>
                <c:pt idx="12">
                  <c:v>1</c:v>
                </c:pt>
              </c:numCache>
            </c:numRef>
          </c:val>
          <c:extLst>
            <c:ext xmlns:c16="http://schemas.microsoft.com/office/drawing/2014/chart" uri="{C3380CC4-5D6E-409C-BE32-E72D297353CC}">
              <c16:uniqueId val="{00000002-9CE8-4621-BBAE-03FC5F1249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E8-4621-BBAE-03FC5F1249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957</c:v>
                </c:pt>
                <c:pt idx="3">
                  <c:v>894</c:v>
                </c:pt>
                <c:pt idx="6">
                  <c:v>885</c:v>
                </c:pt>
                <c:pt idx="9">
                  <c:v>879</c:v>
                </c:pt>
                <c:pt idx="12">
                  <c:v>790</c:v>
                </c:pt>
              </c:numCache>
            </c:numRef>
          </c:val>
          <c:extLst>
            <c:ext xmlns:c16="http://schemas.microsoft.com/office/drawing/2014/chart" uri="{C3380CC4-5D6E-409C-BE32-E72D297353CC}">
              <c16:uniqueId val="{00000004-9CE8-4621-BBAE-03FC5F1249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E8-4621-BBAE-03FC5F1249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E8-4621-BBAE-03FC5F1249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2754</c:v>
                </c:pt>
                <c:pt idx="3">
                  <c:v>2824</c:v>
                </c:pt>
                <c:pt idx="6">
                  <c:v>2767</c:v>
                </c:pt>
                <c:pt idx="9">
                  <c:v>2779</c:v>
                </c:pt>
                <c:pt idx="12">
                  <c:v>2702</c:v>
                </c:pt>
              </c:numCache>
            </c:numRef>
          </c:val>
          <c:extLst>
            <c:ext xmlns:c16="http://schemas.microsoft.com/office/drawing/2014/chart" uri="{C3380CC4-5D6E-409C-BE32-E72D297353CC}">
              <c16:uniqueId val="{00000007-9CE8-4621-BBAE-03FC5F1249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699</c:v>
                </c:pt>
                <c:pt idx="2">
                  <c:v>#N/A</c:v>
                </c:pt>
                <c:pt idx="3">
                  <c:v>#N/A</c:v>
                </c:pt>
                <c:pt idx="4">
                  <c:v>637</c:v>
                </c:pt>
                <c:pt idx="5">
                  <c:v>#N/A</c:v>
                </c:pt>
                <c:pt idx="6">
                  <c:v>#N/A</c:v>
                </c:pt>
                <c:pt idx="7">
                  <c:v>588</c:v>
                </c:pt>
                <c:pt idx="8">
                  <c:v>#N/A</c:v>
                </c:pt>
                <c:pt idx="9">
                  <c:v>#N/A</c:v>
                </c:pt>
                <c:pt idx="10">
                  <c:v>584</c:v>
                </c:pt>
                <c:pt idx="11">
                  <c:v>#N/A</c:v>
                </c:pt>
                <c:pt idx="12">
                  <c:v>#N/A</c:v>
                </c:pt>
                <c:pt idx="13">
                  <c:v>438</c:v>
                </c:pt>
                <c:pt idx="14">
                  <c:v>#N/A</c:v>
                </c:pt>
              </c:numCache>
            </c:numRef>
          </c:val>
          <c:smooth val="0"/>
          <c:extLst>
            <c:ext xmlns:c16="http://schemas.microsoft.com/office/drawing/2014/chart" uri="{C3380CC4-5D6E-409C-BE32-E72D297353CC}">
              <c16:uniqueId val="{00000008-9CE8-4621-BBAE-03FC5F1249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28001</c:v>
                </c:pt>
                <c:pt idx="5">
                  <c:v>27686</c:v>
                </c:pt>
                <c:pt idx="8">
                  <c:v>27142</c:v>
                </c:pt>
                <c:pt idx="11">
                  <c:v>26360</c:v>
                </c:pt>
                <c:pt idx="14">
                  <c:v>25625</c:v>
                </c:pt>
              </c:numCache>
            </c:numRef>
          </c:val>
          <c:extLst>
            <c:ext xmlns:c16="http://schemas.microsoft.com/office/drawing/2014/chart" uri="{C3380CC4-5D6E-409C-BE32-E72D297353CC}">
              <c16:uniqueId val="{00000000-8B06-49CD-B3BF-78BB7561BA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4961</c:v>
                </c:pt>
                <c:pt idx="5">
                  <c:v>5132</c:v>
                </c:pt>
                <c:pt idx="8">
                  <c:v>5086</c:v>
                </c:pt>
                <c:pt idx="11">
                  <c:v>4768</c:v>
                </c:pt>
                <c:pt idx="14">
                  <c:v>4300</c:v>
                </c:pt>
              </c:numCache>
            </c:numRef>
          </c:val>
          <c:extLst>
            <c:ext xmlns:c16="http://schemas.microsoft.com/office/drawing/2014/chart" uri="{C3380CC4-5D6E-409C-BE32-E72D297353CC}">
              <c16:uniqueId val="{00000001-8B06-49CD-B3BF-78BB7561BA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4518</c:v>
                </c:pt>
                <c:pt idx="5">
                  <c:v>4643</c:v>
                </c:pt>
                <c:pt idx="8">
                  <c:v>4703</c:v>
                </c:pt>
                <c:pt idx="11">
                  <c:v>4731</c:v>
                </c:pt>
                <c:pt idx="14">
                  <c:v>4891</c:v>
                </c:pt>
              </c:numCache>
            </c:numRef>
          </c:val>
          <c:extLst>
            <c:ext xmlns:c16="http://schemas.microsoft.com/office/drawing/2014/chart" uri="{C3380CC4-5D6E-409C-BE32-E72D297353CC}">
              <c16:uniqueId val="{00000002-8B06-49CD-B3BF-78BB7561BA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06-49CD-B3BF-78BB7561BA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06-49CD-B3BF-78BB7561BA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06-49CD-B3BF-78BB7561BA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3587</c:v>
                </c:pt>
                <c:pt idx="3">
                  <c:v>3685</c:v>
                </c:pt>
                <c:pt idx="6">
                  <c:v>3743</c:v>
                </c:pt>
                <c:pt idx="9">
                  <c:v>3891</c:v>
                </c:pt>
                <c:pt idx="12">
                  <c:v>3741</c:v>
                </c:pt>
              </c:numCache>
            </c:numRef>
          </c:val>
          <c:extLst>
            <c:ext xmlns:c16="http://schemas.microsoft.com/office/drawing/2014/chart" uri="{C3380CC4-5D6E-409C-BE32-E72D297353CC}">
              <c16:uniqueId val="{00000006-8B06-49CD-B3BF-78BB7561BA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B06-49CD-B3BF-78BB7561BA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10301</c:v>
                </c:pt>
                <c:pt idx="3">
                  <c:v>10024</c:v>
                </c:pt>
                <c:pt idx="6">
                  <c:v>9828</c:v>
                </c:pt>
                <c:pt idx="9">
                  <c:v>9024</c:v>
                </c:pt>
                <c:pt idx="12">
                  <c:v>8227</c:v>
                </c:pt>
              </c:numCache>
            </c:numRef>
          </c:val>
          <c:extLst>
            <c:ext xmlns:c16="http://schemas.microsoft.com/office/drawing/2014/chart" uri="{C3380CC4-5D6E-409C-BE32-E72D297353CC}">
              <c16:uniqueId val="{00000008-8B06-49CD-B3BF-78BB7561BA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c:v>
                </c:pt>
                <c:pt idx="3">
                  <c:v>5</c:v>
                </c:pt>
                <c:pt idx="6">
                  <c:v>2</c:v>
                </c:pt>
                <c:pt idx="9">
                  <c:v>1</c:v>
                </c:pt>
                <c:pt idx="12">
                  <c:v>0</c:v>
                </c:pt>
              </c:numCache>
            </c:numRef>
          </c:val>
          <c:extLst>
            <c:ext xmlns:c16="http://schemas.microsoft.com/office/drawing/2014/chart" uri="{C3380CC4-5D6E-409C-BE32-E72D297353CC}">
              <c16:uniqueId val="{00000009-8B06-49CD-B3BF-78BB7561BA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27290</c:v>
                </c:pt>
                <c:pt idx="3">
                  <c:v>26625</c:v>
                </c:pt>
                <c:pt idx="6">
                  <c:v>25855</c:v>
                </c:pt>
                <c:pt idx="9">
                  <c:v>24902</c:v>
                </c:pt>
                <c:pt idx="12">
                  <c:v>24210</c:v>
                </c:pt>
              </c:numCache>
            </c:numRef>
          </c:val>
          <c:extLst>
            <c:ext xmlns:c16="http://schemas.microsoft.com/office/drawing/2014/chart" uri="{C3380CC4-5D6E-409C-BE32-E72D297353CC}">
              <c16:uniqueId val="{0000000A-8B06-49CD-B3BF-78BB7561BA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3711</c:v>
                </c:pt>
                <c:pt idx="2">
                  <c:v>#N/A</c:v>
                </c:pt>
                <c:pt idx="3">
                  <c:v>#N/A</c:v>
                </c:pt>
                <c:pt idx="4">
                  <c:v>2878</c:v>
                </c:pt>
                <c:pt idx="5">
                  <c:v>#N/A</c:v>
                </c:pt>
                <c:pt idx="6">
                  <c:v>#N/A</c:v>
                </c:pt>
                <c:pt idx="7">
                  <c:v>2496</c:v>
                </c:pt>
                <c:pt idx="8">
                  <c:v>#N/A</c:v>
                </c:pt>
                <c:pt idx="9">
                  <c:v>#N/A</c:v>
                </c:pt>
                <c:pt idx="10">
                  <c:v>1960</c:v>
                </c:pt>
                <c:pt idx="11">
                  <c:v>#N/A</c:v>
                </c:pt>
                <c:pt idx="12">
                  <c:v>#N/A</c:v>
                </c:pt>
                <c:pt idx="13">
                  <c:v>1362</c:v>
                </c:pt>
                <c:pt idx="14">
                  <c:v>#N/A</c:v>
                </c:pt>
              </c:numCache>
            </c:numRef>
          </c:val>
          <c:smooth val="0"/>
          <c:extLst>
            <c:ext xmlns:c16="http://schemas.microsoft.com/office/drawing/2014/chart" uri="{C3380CC4-5D6E-409C-BE32-E72D297353CC}">
              <c16:uniqueId val="{0000000B-8B06-49CD-B3BF-78BB7561BA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1657</c:v>
                </c:pt>
                <c:pt idx="1">
                  <c:v>1608</c:v>
                </c:pt>
                <c:pt idx="2">
                  <c:v>1610</c:v>
                </c:pt>
              </c:numCache>
            </c:numRef>
          </c:val>
          <c:extLst>
            <c:ext xmlns:c16="http://schemas.microsoft.com/office/drawing/2014/chart" uri="{C3380CC4-5D6E-409C-BE32-E72D297353CC}">
              <c16:uniqueId val="{00000000-DD0E-4F5A-BA67-E136E319D4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149</c:v>
                </c:pt>
                <c:pt idx="1">
                  <c:v>150</c:v>
                </c:pt>
                <c:pt idx="2">
                  <c:v>150</c:v>
                </c:pt>
              </c:numCache>
            </c:numRef>
          </c:val>
          <c:extLst>
            <c:ext xmlns:c16="http://schemas.microsoft.com/office/drawing/2014/chart" uri="{C3380CC4-5D6E-409C-BE32-E72D297353CC}">
              <c16:uniqueId val="{00000001-DD0E-4F5A-BA67-E136E319D4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3976</c:v>
                </c:pt>
                <c:pt idx="1">
                  <c:v>3979</c:v>
                </c:pt>
                <c:pt idx="2">
                  <c:v>4123</c:v>
                </c:pt>
              </c:numCache>
            </c:numRef>
          </c:val>
          <c:extLst>
            <c:ext xmlns:c16="http://schemas.microsoft.com/office/drawing/2014/chart" uri="{C3380CC4-5D6E-409C-BE32-E72D297353CC}">
              <c16:uniqueId val="{00000002-DD0E-4F5A-BA67-E136E319D4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{15A1652B-F8A0-4507-8EE5-51D76D6EA634}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C7C-4DA9-957D-D44A48CC99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{7E4D6028-19FC-4B73-9C9A-877B90546F8E}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7C-4DA9-957D-D44A48CC99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{A3B13E0A-6D08-4EE7-83CC-CE16B887F6D0}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7C-4DA9-957D-D44A48CC99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{C4F080E7-D0D2-44AF-BF08-0ECB67A2E3BA}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7C-4DA9-957D-D44A48CC99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{E851D8EB-6CDC-4280-B756-F8C95E8E188E}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7C-4DA9-957D-D44A48CC99A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{A2A1AF27-A8D7-42D8-A095-3D311DE4F368}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C7C-4DA9-957D-D44A48CC99A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{B7CEF38E-639A-4513-9AD7-1A160B1EBFBE}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C7C-4DA9-957D-D44A48CC99A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{1F144ABD-D342-4365-8E60-769066457443}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C7C-4DA9-957D-D44A48CC99A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{9404D272-E000-4E65-A0F6-60BA18093536}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C7C-4DA9-957D-D44A48CC99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63.9</c:v>
                </c:pt>
                <c:pt idx="8">
                  <c:v>65.099999999999994</c:v>
                </c:pt>
                <c:pt idx="16">
                  <c:v>66.3</c:v>
                </c:pt>
                <c:pt idx="24">
                  <c:v>67.599999999999994</c:v>
                </c:pt>
                <c:pt idx="32">
                  <c:v>68.7</c:v>
                </c:pt>
              </c:numCache>
            </c:numRef>
          </c:xVal>
          <c:yVal>
            <c:numRef>
              <c:f>公会計指標分析・財政指標組合せ分析表!$BP$51:$DC$51</c:f>
              <c:numCache>
                <c:formatCode>#,##0.0;"▲ "#,##0.0</c:formatCode>
                <c:ptCount val="40"/>
                <c:pt idx="0">
                  <c:v>25.4</c:v>
                </c:pt>
                <c:pt idx="8">
                  <c:v>19.899999999999999</c:v>
                </c:pt>
                <c:pt idx="16">
                  <c:v>17.3</c:v>
                </c:pt>
                <c:pt idx="24">
                  <c:v>13.6</c:v>
                </c:pt>
                <c:pt idx="32">
                  <c:v>9.1999999999999993</c:v>
                </c:pt>
              </c:numCache>
            </c:numRef>
          </c:yVal>
          <c:smooth val="0"/>
          <c:extLst>
            <c:ext xmlns:c16="http://schemas.microsoft.com/office/drawing/2014/chart" uri="{C3380CC4-5D6E-409C-BE32-E72D297353CC}">
              <c16:uniqueId val="{00000009-2C7C-4DA9-957D-D44A48CC99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{94DFE34A-F0CE-44CA-B57D-C50B185147A4}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C7C-4DA9-957D-D44A48CC99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{8411177A-BE1A-4DA4-B23D-A56883801D30}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7C-4DA9-957D-D44A48CC99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{77F2E3E0-6D29-4176-AC7F-C7A24E1A1491}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7C-4DA9-957D-D44A48CC99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{15E032EB-ECF7-45E1-A506-CDBBDBAE116E}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7C-4DA9-957D-D44A48CC99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{4700E21D-D035-4011-A8CE-5BEFF104630C}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7C-4DA9-957D-D44A48CC99A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{A4885569-D5E9-436E-B7E4-68A21BB61C5C}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C7C-4DA9-957D-D44A48CC99A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{3887E9E3-FBD5-4E8E-865B-2B50E9E65E43}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C7C-4DA9-957D-D44A48CC99A1}"/>
                </c:ext>
              </c:extLst>
            </c:dLbl>
            <c:dLbl>
              <c:idx val="24"/>
              <c:layout>
                <c:manualLayout>
                  <c:x val="-4.339422959592726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{25DB18A2-A125-49D0-8D65-55D0C4E84F6D}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C7C-4DA9-957D-D44A48CC99A1}"/>
                </c:ext>
              </c:extLst>
            </c:dLbl>
            <c:dLbl>
              <c:idx val="32"/>
              <c:layout>
                <c:manualLayout>
                  <c:x val="-2.0637271704541053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{F378A1B8-BF1E-4F4B-8A42-28B443123CDB}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C7C-4DA9-957D-D44A48CC99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2C7C-4DA9-957D-D44A48CC99A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{BCE5C676-AE55-4120-909F-BB0BED842DA9}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A55-4D2F-8030-9DAB7E9EAE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{E23411B6-30CB-491A-A348-187B7FCCFA4D}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55-4D2F-8030-9DAB7E9EAE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{AA906B01-E14C-4470-8C1A-B68A9DCD9079}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55-4D2F-8030-9DAB7E9EAE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{6824E42E-B9EB-48C9-80EE-57870207679C}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55-4D2F-8030-9DAB7E9EAE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{6942BCDD-4B1E-4C84-AC30-B81DCEB1DB23}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55-4D2F-8030-9DAB7E9EAED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{325BD42F-045A-46F9-A6E1-054C46AEA6CA}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A55-4D2F-8030-9DAB7E9EAED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{40F108F9-F36C-4E17-914B-3BA6F62D0D1B}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A55-4D2F-8030-9DAB7E9EAED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{EFCEEAC8-366A-4261-A72F-74BFB452691A}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A55-4D2F-8030-9DAB7E9EAED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{2495D516-8E06-4570-BFF2-C7C7341E02D2}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A55-4D2F-8030-9DAB7E9EAE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4.4000000000000004</c:v>
                </c:pt>
                <c:pt idx="16">
                  <c:v>4.4000000000000004</c:v>
                </c:pt>
                <c:pt idx="24">
                  <c:v>4.0999999999999996</c:v>
                </c:pt>
                <c:pt idx="32">
                  <c:v>3.7</c:v>
                </c:pt>
              </c:numCache>
            </c:numRef>
          </c:xVal>
          <c:yVal>
            <c:numRef>
              <c:f>公会計指標分析・財政指標組合せ分析表!$BP$73:$DC$73</c:f>
              <c:numCache>
                <c:formatCode>#,##0.0;"▲ "#,##0.0</c:formatCode>
                <c:ptCount val="40"/>
                <c:pt idx="0">
                  <c:v>25.4</c:v>
                </c:pt>
                <c:pt idx="8">
                  <c:v>19.899999999999999</c:v>
                </c:pt>
                <c:pt idx="16">
                  <c:v>17.3</c:v>
                </c:pt>
                <c:pt idx="24">
                  <c:v>13.6</c:v>
                </c:pt>
                <c:pt idx="32">
                  <c:v>9.1999999999999993</c:v>
                </c:pt>
              </c:numCache>
            </c:numRef>
          </c:yVal>
          <c:smooth val="0"/>
          <c:extLst>
            <c:ext xmlns:c16="http://schemas.microsoft.com/office/drawing/2014/chart" uri="{C3380CC4-5D6E-409C-BE32-E72D297353CC}">
              <c16:uniqueId val="{00000009-4A55-4D2F-8030-9DAB7E9EAE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{90B90A51-27E5-4639-AA3B-18F92450D93E}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A55-4D2F-8030-9DAB7E9EAE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{4F42C44B-0D56-4B72-94E3-D7158D763937}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55-4D2F-8030-9DAB7E9EAE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{042395CA-9739-4D4C-AEEA-0F343E63AA75}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55-4D2F-8030-9DAB7E9EAE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{6711628A-BECD-435E-A8D9-45CD444D0E03}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55-4D2F-8030-9DAB7E9EAE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{2DEB284B-2965-4E9C-8D95-DFB059F5F7F3}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55-4D2F-8030-9DAB7E9EAED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{11BCEC68-8820-4752-8DCB-91DDCF0ED8D1}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A55-4D2F-8030-9DAB7E9EAED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{FE5530C4-3AF9-483C-9E6F-26C60B2F6DA3}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A55-4D2F-8030-9DAB7E9EAED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{A5546811-DA34-4453-8A9E-8D5EACFE3FB1}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A55-4D2F-8030-9DAB7E9EAED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{BA8C29F1-21E4-45D7-A62A-AB4C131F783C}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A55-4D2F-8030-9DAB7E9EAE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4A55-4D2F-8030-9DAB7E9EAED7}"/>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残高削減の取組みにより、元利償還金が減少したことや下水道事業債残高の減に伴い「公営企業債の元利償還金に対する繰入金」が減少したため、元利償還金等は１６６百万円減少（▲４．５％）となった。</a:t>
          </a:r>
        </a:p>
        <a:p>
          <a:r>
            <a:rPr kumimoji="1" lang="ja-JP" altLang="en-US" sz="1400">
              <a:latin typeface="ＭＳ ゴシック" pitchFamily="49" charset="-128"/>
              <a:ea typeface="ＭＳ ゴシック" pitchFamily="49" charset="-128"/>
            </a:rPr>
            <a:t>　これに対して算入公債費等の額は、２０百万円減少（▲０．７％）となっており、差引額である実質公債費比率の分子は、前年度と比べて１４６百万円減少（▲２５．０％）している。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満期一括償還の地方債は該当なし。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令和２年度は、一般会計及び公営企業会計において新規借入額が元金償還額を下回ったため地方債現在高が減少し、将来負担額は前年度と比べて１，６４０百万円の減少（▲４．３％）となった。</a:t>
          </a:r>
        </a:p>
        <a:p>
          <a:r>
            <a:rPr kumimoji="1" lang="ja-JP" altLang="en-US" sz="1400">
              <a:latin typeface="ＭＳ ゴシック" pitchFamily="49" charset="-128"/>
              <a:ea typeface="ＭＳ ゴシック" pitchFamily="49" charset="-128"/>
            </a:rPr>
            <a:t>　一方で、交付税算入率の高い地方債の割合が増加しているため、地方債現在高の減少に比べ基準財政需要額算入見込額の減少が小さく、充当可能財源等は１，０４３百万円の減少（▲２．９％）にとどまっていることから、将来負担比率の分子は前年度比で５９８百万円の減少（▲３０．５％）となった。</a:t>
          </a:r>
        </a:p>
        <a:p>
          <a:r>
            <a:rPr kumimoji="1" lang="ja-JP" altLang="en-US" sz="1400">
              <a:latin typeface="ＭＳ ゴシック" pitchFamily="49" charset="-128"/>
              <a:ea typeface="ＭＳ ゴシック" pitchFamily="49" charset="-128"/>
            </a:rPr>
            <a:t>　今後も事業の精査による借入の抑制や交付税措置率の高い事業債の選択などにより更なる財政健全化に努めていく。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ふるさとづくり基金で５百万円、教育振興奨励基金で９百万円を取崩したが、ごみ処理施設整備基金に１５０百万円を積立てたことや運用利子分の積立てをしたことから、１４６百万円増加となった。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中長期的な視点による持続可能な財政運営を行うため、計画的な積立と有効な活用を図っていく。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地域振興基金：市民の連帯の強化及び地域振興を目的とする事業の資金に充てる。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ごみ処理施設整備基金：ごみ処理施設の整備に要する資金に充てる。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職員退職手当基金：市職員の退職手当の財源に充てる。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社会福祉事業費基金：社会福祉の増進を図るための事業資金に充てる。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教育振興奨励基金：学校教育及び社会教育の振興資金に充てる。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森林環境整備促進基金：森林の整備及び促進に必要な経費に充てる。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・ごみ処理施設整備基金：新施設の建設に備え、１５０百万円積み立てたことにより、増加となった。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・教育振興奨励基金：教育振興事業へ充てるため、９百万円取崩したことにより、減少となった。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・ごみ処理施設整備基金：新施設の建設に備え、計画的に引き続き積立てを行っていく。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・教育振興奨励基金：教育振興に資する事業に毎年度有効活用していくとともに、今後も寄附金及び運用利子の積立てを行っていく。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不足を補うため、平成３０年度に２００百万円、令和元年度に５０百万円の取り崩しを行ったことから減少が続いたが、令和２年度は取り崩さず、運用利子分の積立てをしたため、２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景気の急激な変動による市税等の減収や災害の発生等の緊急的な支出に備えて、決算剰余金の状況に応じた積立てを行っていく。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運用利子分の積立てをしたため、０．２百万円の増加となった。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合併特例債発行期限を見据えつつ、金利の動向を踏まえながら、計画的な管理を進めていく。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80,236
78,491
67.49
36,202,277
34,560,410
1,485,013
17,373,619
24,210,323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有形固定資産減価償却率は上昇傾向であり、類似団体、全国、埼玉県平均よりも高い水準で推移している。</a:t>
          </a:r>
        </a:p>
        <a:p>
          <a:r>
            <a:rPr kumimoji="1" lang="ja-JP" altLang="en-US" sz="1100">
              <a:latin typeface="ＭＳ Ｐゴシック" panose="020B0600070205080204" pitchFamily="50" charset="-128"/>
              <a:ea typeface="ＭＳ Ｐゴシック" panose="020B0600070205080204" pitchFamily="50" charset="-128"/>
            </a:rPr>
            <a:t>　公共施設等総合管理計画において、保有量の見直しや効率的な維持管理といった目標を掲げており、今後は老朽化した公共施設の統合、集約化・複合化、廃止などを計画的に進めていく。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36830</xdr:rowOff>
    </xdr:from>
    <xdr:to>
      <xdr:col>23</xdr:col>
      <xdr:colOff>136525</xdr:colOff>
      <xdr:row>32</xdr:row>
      <xdr:rowOff>138430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15257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27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168698</xdr:rowOff>
    </xdr:from>
    <xdr:to>
      <xdr:col>19</xdr:col>
      <xdr:colOff>187325</xdr:colOff>
      <xdr:row>32</xdr:row>
      <xdr:rowOff>98848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48048</xdr:rowOff>
    </xdr:from>
    <xdr:to>
      <xdr:col>23</xdr:col>
      <xdr:colOff>85725</xdr:colOff>
      <xdr:row>32</xdr:row>
      <xdr:rowOff>87630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305973"/>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121920</xdr:rowOff>
    </xdr:from>
    <xdr:to>
      <xdr:col>15</xdr:col>
      <xdr:colOff>187325</xdr:colOff>
      <xdr:row>32</xdr:row>
      <xdr:rowOff>52070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1270</xdr:rowOff>
    </xdr:from>
    <xdr:to>
      <xdr:col>19</xdr:col>
      <xdr:colOff>136525</xdr:colOff>
      <xdr:row>32</xdr:row>
      <xdr:rowOff>48048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25919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78740</xdr:rowOff>
    </xdr:from>
    <xdr:to>
      <xdr:col>11</xdr:col>
      <xdr:colOff>187325</xdr:colOff>
      <xdr:row>32</xdr:row>
      <xdr:rowOff>8890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129540</xdr:rowOff>
    </xdr:from>
    <xdr:to>
      <xdr:col>15</xdr:col>
      <xdr:colOff>136525</xdr:colOff>
      <xdr:row>32</xdr:row>
      <xdr:rowOff>1270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21601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35560</xdr:rowOff>
    </xdr:from>
    <xdr:to>
      <xdr:col>7</xdr:col>
      <xdr:colOff>187325</xdr:colOff>
      <xdr:row>31</xdr:row>
      <xdr:rowOff>137160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86360</xdr:rowOff>
    </xdr:from>
    <xdr:to>
      <xdr:col>11</xdr:col>
      <xdr:colOff>136525</xdr:colOff>
      <xdr:row>31</xdr:row>
      <xdr:rowOff>129540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17283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89975</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34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43197</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17</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128287</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地方債残高削減の取組の中で新規借入額を抑制しているため、分子である将来負担額は減少が続いているが、充当可能財源など他の項目の影響により、比率は増減しながら推移している。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令和２年度は、将来負担額の減による分子の減少、地方消費税交付金の増による分母の増加により、比率は</a:t>
          </a:r>
          <a:r>
            <a:rPr kumimoji="1" lang="en-US" altLang="ja-JP" sz="1050">
              <a:latin typeface="ＭＳ Ｐゴシック" panose="020B0600070205080204" pitchFamily="50" charset="-128"/>
              <a:ea typeface="ＭＳ Ｐゴシック" panose="020B0600070205080204" pitchFamily="50" charset="-128"/>
            </a:rPr>
            <a:t>88.8</a:t>
          </a:r>
          <a:r>
            <a:rPr kumimoji="1" lang="ja-JP" altLang="en-US" sz="1050">
              <a:latin typeface="ＭＳ Ｐゴシック" panose="020B0600070205080204" pitchFamily="50" charset="-128"/>
              <a:ea typeface="ＭＳ Ｐゴシック" panose="020B0600070205080204" pitchFamily="50" charset="-128"/>
            </a:rPr>
            <a:t>ポイントの低下となった。</a:t>
          </a:r>
        </a:p>
        <a:p>
          <a:r>
            <a:rPr kumimoji="1" lang="ja-JP" altLang="en-US" sz="1050">
              <a:latin typeface="ＭＳ Ｐゴシック" panose="020B0600070205080204" pitchFamily="50" charset="-128"/>
              <a:ea typeface="ＭＳ Ｐゴシック" panose="020B0600070205080204" pitchFamily="50" charset="-128"/>
            </a:rPr>
            <a:t>　今後は一般財源規模の縮小に合わせて借入と償還のバランスをとっていくとともに、新たな歳入確保の取組や補助金等をはじめとする事務事業全般の見直しによる歳出削減の取組を進めていく。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73392</xdr:rowOff>
    </xdr:from>
    <xdr:to>
      <xdr:col>76</xdr:col>
      <xdr:colOff>73025</xdr:colOff>
      <xdr:row>31</xdr:row>
      <xdr:rowOff>3542</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9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96269</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83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8453</xdr:rowOff>
    </xdr:from>
    <xdr:to>
      <xdr:col>72</xdr:col>
      <xdr:colOff>123825</xdr:colOff>
      <xdr:row>31</xdr:row>
      <xdr:rowOff>110053</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0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124192</xdr:rowOff>
    </xdr:from>
    <xdr:to>
      <xdr:col>76</xdr:col>
      <xdr:colOff>22225</xdr:colOff>
      <xdr:row>31</xdr:row>
      <xdr:rowOff>59253</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039217"/>
          <a:ext cx="711200" cy="10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7613</xdr:rowOff>
    </xdr:from>
    <xdr:to>
      <xdr:col>68</xdr:col>
      <xdr:colOff>123825</xdr:colOff>
      <xdr:row>31</xdr:row>
      <xdr:rowOff>109213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0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58413</xdr:rowOff>
    </xdr:from>
    <xdr:to>
      <xdr:col>72</xdr:col>
      <xdr:colOff>73025</xdr:colOff>
      <xdr:row>31</xdr:row>
      <xdr:rowOff>59253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144888"/>
          <a:ext cx="762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123649</xdr:rowOff>
    </xdr:from>
    <xdr:to>
      <xdr:col>64</xdr:col>
      <xdr:colOff>123825</xdr:colOff>
      <xdr:row>31</xdr:row>
      <xdr:rowOff>53799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0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2999</xdr:rowOff>
    </xdr:from>
    <xdr:to>
      <xdr:col>68</xdr:col>
      <xdr:colOff>73025</xdr:colOff>
      <xdr:row>31</xdr:row>
      <xdr:rowOff>58413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089474"/>
          <a:ext cx="762000" cy="5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26804</xdr:rowOff>
    </xdr:from>
    <xdr:to>
      <xdr:col>60</xdr:col>
      <xdr:colOff>123825</xdr:colOff>
      <xdr:row>31</xdr:row>
      <xdr:rowOff>128404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1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2999</xdr:rowOff>
    </xdr:from>
    <xdr:to>
      <xdr:col>64</xdr:col>
      <xdr:colOff>73025</xdr:colOff>
      <xdr:row>31</xdr:row>
      <xdr:rowOff>77604</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089474"/>
          <a:ext cx="762000" cy="7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101180</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18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100340</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1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44926</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1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119531</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20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80,236
78,491
67.49
36,202,277
34,560,410
1,485,013
17,373,619
24,210,323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111142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65405</xdr:rowOff>
    </xdr:from>
    <xdr:to>
      <xdr:col>20</xdr:col>
      <xdr:colOff>38100</xdr:colOff>
      <xdr:row>37</xdr:row>
      <xdr:rowOff>167005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116205</xdr:rowOff>
    </xdr:from>
    <xdr:to>
      <xdr:col>24</xdr:col>
      <xdr:colOff>63500</xdr:colOff>
      <xdr:row>37</xdr:row>
      <xdr:rowOff>139065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598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38735</xdr:rowOff>
    </xdr:from>
    <xdr:to>
      <xdr:col>15</xdr:col>
      <xdr:colOff>101600</xdr:colOff>
      <xdr:row>37</xdr:row>
      <xdr:rowOff>140335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89535</xdr:rowOff>
    </xdr:from>
    <xdr:to>
      <xdr:col>19</xdr:col>
      <xdr:colOff>177800</xdr:colOff>
      <xdr:row>37</xdr:row>
      <xdr:rowOff>116205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331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89535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084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162560</xdr:rowOff>
    </xdr:from>
    <xdr:to>
      <xdr:col>6</xdr:col>
      <xdr:colOff>38100</xdr:colOff>
      <xdr:row>37</xdr:row>
      <xdr:rowOff>92710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37</xdr:row>
      <xdr:rowOff>64770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85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12082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156862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106697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66396</xdr:rowOff>
    </xdr:from>
    <xdr:to>
      <xdr:col>55</xdr:col>
      <xdr:colOff>50800</xdr:colOff>
      <xdr:row>40</xdr:row>
      <xdr:rowOff>167996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9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89273</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7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68682</xdr:rowOff>
    </xdr:from>
    <xdr:to>
      <xdr:col>50</xdr:col>
      <xdr:colOff>165100</xdr:colOff>
      <xdr:row>40</xdr:row>
      <xdr:rowOff>170282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9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117196</xdr:rowOff>
    </xdr:from>
    <xdr:to>
      <xdr:col>55</xdr:col>
      <xdr:colOff>0</xdr:colOff>
      <xdr:row>40</xdr:row>
      <xdr:rowOff>119482</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9751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70586</xdr:rowOff>
    </xdr:from>
    <xdr:to>
      <xdr:col>46</xdr:col>
      <xdr:colOff>38100</xdr:colOff>
      <xdr:row>41</xdr:row>
      <xdr:rowOff>736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9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119482</xdr:rowOff>
    </xdr:from>
    <xdr:to>
      <xdr:col>50</xdr:col>
      <xdr:colOff>114300</xdr:colOff>
      <xdr:row>40</xdr:row>
      <xdr:rowOff>121386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977482"/>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72339</xdr:rowOff>
    </xdr:from>
    <xdr:to>
      <xdr:col>41</xdr:col>
      <xdr:colOff>101600</xdr:colOff>
      <xdr:row>41</xdr:row>
      <xdr:rowOff>2489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9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121386</xdr:rowOff>
    </xdr:from>
    <xdr:to>
      <xdr:col>45</xdr:col>
      <xdr:colOff>177800</xdr:colOff>
      <xdr:row>40</xdr:row>
      <xdr:rowOff>123139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979386"/>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74797</xdr:rowOff>
    </xdr:from>
    <xdr:to>
      <xdr:col>36</xdr:col>
      <xdr:colOff>165100</xdr:colOff>
      <xdr:row>41</xdr:row>
      <xdr:rowOff>4947</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9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123139</xdr:rowOff>
    </xdr:from>
    <xdr:to>
      <xdr:col>41</xdr:col>
      <xdr:colOff>50800</xdr:colOff>
      <xdr:row>40</xdr:row>
      <xdr:rowOff>125597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981139"/>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15359</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7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17263</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7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165066</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702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167524</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70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145415</xdr:rowOff>
    </xdr:from>
    <xdr:to>
      <xdr:col>24</xdr:col>
      <xdr:colOff>114300</xdr:colOff>
      <xdr:row>61</xdr:row>
      <xdr:rowOff>75565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123842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122555</xdr:rowOff>
    </xdr:from>
    <xdr:to>
      <xdr:col>20</xdr:col>
      <xdr:colOff>38100</xdr:colOff>
      <xdr:row>61</xdr:row>
      <xdr:rowOff>52705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xdr:rowOff>
    </xdr:from>
    <xdr:to>
      <xdr:col>24</xdr:col>
      <xdr:colOff>63500</xdr:colOff>
      <xdr:row>61</xdr:row>
      <xdr:rowOff>24765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4603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105410</xdr:rowOff>
    </xdr:from>
    <xdr:to>
      <xdr:col>15</xdr:col>
      <xdr:colOff>101600</xdr:colOff>
      <xdr:row>61</xdr:row>
      <xdr:rowOff>35560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156210</xdr:rowOff>
    </xdr:from>
    <xdr:to>
      <xdr:col>19</xdr:col>
      <xdr:colOff>177800</xdr:colOff>
      <xdr:row>61</xdr:row>
      <xdr:rowOff>1905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4432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78740</xdr:rowOff>
    </xdr:from>
    <xdr:to>
      <xdr:col>10</xdr:col>
      <xdr:colOff>165100</xdr:colOff>
      <xdr:row>61</xdr:row>
      <xdr:rowOff>8890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129540</xdr:rowOff>
    </xdr:from>
    <xdr:to>
      <xdr:col>15</xdr:col>
      <xdr:colOff>50800</xdr:colOff>
      <xdr:row>60</xdr:row>
      <xdr:rowOff>156210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4165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52070</xdr:rowOff>
    </xdr:from>
    <xdr:to>
      <xdr:col>6</xdr:col>
      <xdr:colOff>38100</xdr:colOff>
      <xdr:row>60</xdr:row>
      <xdr:rowOff>153670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102870</xdr:rowOff>
    </xdr:from>
    <xdr:to>
      <xdr:col>10</xdr:col>
      <xdr:colOff>114300</xdr:colOff>
      <xdr:row>60</xdr:row>
      <xdr:rowOff>129540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3898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43832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26687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144797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158589</xdr:rowOff>
    </xdr:from>
    <xdr:to>
      <xdr:col>55</xdr:col>
      <xdr:colOff>50800</xdr:colOff>
      <xdr:row>62</xdr:row>
      <xdr:rowOff>88739</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61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137016</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59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162797</xdr:rowOff>
    </xdr:from>
    <xdr:to>
      <xdr:col>50</xdr:col>
      <xdr:colOff>165100</xdr:colOff>
      <xdr:row>62</xdr:row>
      <xdr:rowOff>92947</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6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37939</xdr:rowOff>
    </xdr:from>
    <xdr:to>
      <xdr:col>55</xdr:col>
      <xdr:colOff>0</xdr:colOff>
      <xdr:row>62</xdr:row>
      <xdr:rowOff>42147</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667839"/>
          <a:ext cx="838200" cy="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167349</xdr:rowOff>
    </xdr:from>
    <xdr:to>
      <xdr:col>46</xdr:col>
      <xdr:colOff>38100</xdr:colOff>
      <xdr:row>62</xdr:row>
      <xdr:rowOff>97499</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6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42147</xdr:rowOff>
    </xdr:from>
    <xdr:to>
      <xdr:col>50</xdr:col>
      <xdr:colOff>114300</xdr:colOff>
      <xdr:row>62</xdr:row>
      <xdr:rowOff>46699</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672047"/>
          <a:ext cx="8890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169787</xdr:rowOff>
    </xdr:from>
    <xdr:to>
      <xdr:col>41</xdr:col>
      <xdr:colOff>101600</xdr:colOff>
      <xdr:row>62</xdr:row>
      <xdr:rowOff>99937</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62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46699</xdr:rowOff>
    </xdr:from>
    <xdr:to>
      <xdr:col>45</xdr:col>
      <xdr:colOff>177800</xdr:colOff>
      <xdr:row>62</xdr:row>
      <xdr:rowOff>49137</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0676599"/>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1988</xdr:rowOff>
    </xdr:from>
    <xdr:to>
      <xdr:col>36</xdr:col>
      <xdr:colOff>165100</xdr:colOff>
      <xdr:row>62</xdr:row>
      <xdr:rowOff>103588</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63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49137</xdr:rowOff>
    </xdr:from>
    <xdr:to>
      <xdr:col>41</xdr:col>
      <xdr:colOff>50800</xdr:colOff>
      <xdr:row>62</xdr:row>
      <xdr:rowOff>52788</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72300" y="10679037"/>
          <a:ext cx="889000" cy="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84074</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71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88626</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71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91064</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72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94715</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72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16692</xdr:rowOff>
    </xdr:from>
    <xdr:to>
      <xdr:col>24</xdr:col>
      <xdr:colOff>114300</xdr:colOff>
      <xdr:row>85</xdr:row>
      <xdr:rowOff>118292</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166569</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363</xdr:rowOff>
    </xdr:from>
    <xdr:to>
      <xdr:col>20</xdr:col>
      <xdr:colOff>38100</xdr:colOff>
      <xdr:row>85</xdr:row>
      <xdr:rowOff>101963</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51163</xdr:rowOff>
    </xdr:from>
    <xdr:to>
      <xdr:col>24</xdr:col>
      <xdr:colOff>63500</xdr:colOff>
      <xdr:row>85</xdr:row>
      <xdr:rowOff>67492</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62441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147320</xdr:rowOff>
    </xdr:from>
    <xdr:to>
      <xdr:col>15</xdr:col>
      <xdr:colOff>101600</xdr:colOff>
      <xdr:row>85</xdr:row>
      <xdr:rowOff>77470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26670</xdr:rowOff>
    </xdr:from>
    <xdr:to>
      <xdr:col>19</xdr:col>
      <xdr:colOff>177800</xdr:colOff>
      <xdr:row>85</xdr:row>
      <xdr:rowOff>51163</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5999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122827</xdr:rowOff>
    </xdr:from>
    <xdr:to>
      <xdr:col>10</xdr:col>
      <xdr:colOff>165100</xdr:colOff>
      <xdr:row>85</xdr:row>
      <xdr:rowOff>52977</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2177</xdr:rowOff>
    </xdr:from>
    <xdr:to>
      <xdr:col>15</xdr:col>
      <xdr:colOff>50800</xdr:colOff>
      <xdr:row>85</xdr:row>
      <xdr:rowOff>26670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5754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96701</xdr:rowOff>
    </xdr:from>
    <xdr:to>
      <xdr:col>6</xdr:col>
      <xdr:colOff>38100</xdr:colOff>
      <xdr:row>85</xdr:row>
      <xdr:rowOff>26851</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147501</xdr:rowOff>
    </xdr:from>
    <xdr:to>
      <xdr:col>10</xdr:col>
      <xdr:colOff>114300</xdr:colOff>
      <xdr:row>85</xdr:row>
      <xdr:rowOff>2177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5493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93090</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68597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44104</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17978</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129490</xdr:rowOff>
    </xdr:from>
    <xdr:to>
      <xdr:col>55</xdr:col>
      <xdr:colOff>50800</xdr:colOff>
      <xdr:row>85</xdr:row>
      <xdr:rowOff>59640</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5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107917</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5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125831</xdr:rowOff>
    </xdr:from>
    <xdr:to>
      <xdr:col>50</xdr:col>
      <xdr:colOff>165100</xdr:colOff>
      <xdr:row>85</xdr:row>
      <xdr:rowOff>55981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5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5181</xdr:rowOff>
    </xdr:from>
    <xdr:to>
      <xdr:col>55</xdr:col>
      <xdr:colOff>0</xdr:colOff>
      <xdr:row>85</xdr:row>
      <xdr:rowOff>8840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9639300" y="14578431"/>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127203</xdr:rowOff>
    </xdr:from>
    <xdr:to>
      <xdr:col>46</xdr:col>
      <xdr:colOff>38100</xdr:colOff>
      <xdr:row>85</xdr:row>
      <xdr:rowOff>57353</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52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5181</xdr:rowOff>
    </xdr:from>
    <xdr:to>
      <xdr:col>50</xdr:col>
      <xdr:colOff>114300</xdr:colOff>
      <xdr:row>85</xdr:row>
      <xdr:rowOff>6553</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750300" y="1457843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128575</xdr:rowOff>
    </xdr:from>
    <xdr:to>
      <xdr:col>41</xdr:col>
      <xdr:colOff>101600</xdr:colOff>
      <xdr:row>85</xdr:row>
      <xdr:rowOff>58725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53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6553</xdr:rowOff>
    </xdr:from>
    <xdr:to>
      <xdr:col>45</xdr:col>
      <xdr:colOff>177800</xdr:colOff>
      <xdr:row>85</xdr:row>
      <xdr:rowOff>7925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457980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129032</xdr:rowOff>
    </xdr:from>
    <xdr:to>
      <xdr:col>36</xdr:col>
      <xdr:colOff>165100</xdr:colOff>
      <xdr:row>85</xdr:row>
      <xdr:rowOff>59182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7925</xdr:rowOff>
    </xdr:from>
    <xdr:to>
      <xdr:col>41</xdr:col>
      <xdr:colOff>50800</xdr:colOff>
      <xdr:row>85</xdr:row>
      <xdr:rowOff>8382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458117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47108</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62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48480</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62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49852</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6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50309</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E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E00-0000A0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E00-0000A2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E00-0000A4010000}"/>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107315</xdr:rowOff>
    </xdr:from>
    <xdr:to>
      <xdr:col>85</xdr:col>
      <xdr:colOff>177800</xdr:colOff>
      <xdr:row>40</xdr:row>
      <xdr:rowOff>37465</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6268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85742</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E00-0000B0010000}"/>
            </a:ext>
          </a:extLst>
        </xdr:cNvPr>
        <xdr:cNvSpPr txBox="1"/>
      </xdr:nvSpPr>
      <xdr:spPr>
        <a:xfrm>
          <a:off x="16357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76835</xdr:rowOff>
    </xdr:from>
    <xdr:to>
      <xdr:col>81</xdr:col>
      <xdr:colOff>101600</xdr:colOff>
      <xdr:row>40</xdr:row>
      <xdr:rowOff>6985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5430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127635</xdr:rowOff>
    </xdr:from>
    <xdr:to>
      <xdr:col>85</xdr:col>
      <xdr:colOff>127000</xdr:colOff>
      <xdr:row>39</xdr:row>
      <xdr:rowOff>158115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5481300" y="68141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80645</xdr:rowOff>
    </xdr:from>
    <xdr:to>
      <xdr:col>76</xdr:col>
      <xdr:colOff>165100</xdr:colOff>
      <xdr:row>40</xdr:row>
      <xdr:rowOff>10795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541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127635</xdr:rowOff>
    </xdr:from>
    <xdr:to>
      <xdr:col>81</xdr:col>
      <xdr:colOff>50800</xdr:colOff>
      <xdr:row>39</xdr:row>
      <xdr:rowOff>131445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14592300" y="68141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31115</xdr:rowOff>
    </xdr:from>
    <xdr:to>
      <xdr:col>72</xdr:col>
      <xdr:colOff>38100</xdr:colOff>
      <xdr:row>39</xdr:row>
      <xdr:rowOff>132715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652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81915</xdr:rowOff>
    </xdr:from>
    <xdr:to>
      <xdr:col>76</xdr:col>
      <xdr:colOff>114300</xdr:colOff>
      <xdr:row>39</xdr:row>
      <xdr:rowOff>131445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703300" y="67684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80645</xdr:rowOff>
    </xdr:from>
    <xdr:to>
      <xdr:col>67</xdr:col>
      <xdr:colOff>101600</xdr:colOff>
      <xdr:row>40</xdr:row>
      <xdr:rowOff>10795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763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81915</xdr:rowOff>
    </xdr:from>
    <xdr:to>
      <xdr:col>71</xdr:col>
      <xdr:colOff>177800</xdr:colOff>
      <xdr:row>39</xdr:row>
      <xdr:rowOff>131445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2814300" y="67684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169562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1922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123842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1922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E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E00-0000D7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E00-0000D901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E00-0000DB010000}"/>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00000000-0008-0000-0E00-0000E7010000}"/>
            </a:ext>
          </a:extLst>
        </xdr:cNvPr>
        <xdr:cNvSpPr txBox="1"/>
      </xdr:nvSpPr>
      <xdr:spPr>
        <a:xfrm>
          <a:off x="22199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19050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21323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19050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20434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19050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9545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139700</xdr:rowOff>
    </xdr:from>
    <xdr:to>
      <xdr:col>98</xdr:col>
      <xdr:colOff>38100</xdr:colOff>
      <xdr:row>41</xdr:row>
      <xdr:rowOff>69850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8605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19050</xdr:rowOff>
    </xdr:from>
    <xdr:to>
      <xdr:col>102</xdr:col>
      <xdr:colOff>114300</xdr:colOff>
      <xdr:row>41</xdr:row>
      <xdr:rowOff>19050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656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60977</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1451</xdr:rowOff>
    </xdr:from>
    <xdr:to>
      <xdr:col>85</xdr:col>
      <xdr:colOff>177800</xdr:colOff>
      <xdr:row>62</xdr:row>
      <xdr:rowOff>103051</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62687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151328</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6357600"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130447</xdr:rowOff>
    </xdr:from>
    <xdr:to>
      <xdr:col>81</xdr:col>
      <xdr:colOff>101600</xdr:colOff>
      <xdr:row>62</xdr:row>
      <xdr:rowOff>60597</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5430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9797</xdr:rowOff>
    </xdr:from>
    <xdr:to>
      <xdr:col>85</xdr:col>
      <xdr:colOff>127000</xdr:colOff>
      <xdr:row>62</xdr:row>
      <xdr:rowOff>52251</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5481300" y="1063969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87993</xdr:rowOff>
    </xdr:from>
    <xdr:to>
      <xdr:col>76</xdr:col>
      <xdr:colOff>165100</xdr:colOff>
      <xdr:row>62</xdr:row>
      <xdr:rowOff>18143</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4541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138793</xdr:rowOff>
    </xdr:from>
    <xdr:to>
      <xdr:col>81</xdr:col>
      <xdr:colOff>50800</xdr:colOff>
      <xdr:row>62</xdr:row>
      <xdr:rowOff>9797</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4592300" y="1059724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365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61</xdr:row>
      <xdr:rowOff>138793</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3703300" y="105613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48804</xdr:rowOff>
    </xdr:from>
    <xdr:to>
      <xdr:col>67</xdr:col>
      <xdr:colOff>101600</xdr:colOff>
      <xdr:row>61</xdr:row>
      <xdr:rowOff>150404</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763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99604</xdr:rowOff>
    </xdr:from>
    <xdr:to>
      <xdr:col>71</xdr:col>
      <xdr:colOff>177800</xdr:colOff>
      <xdr:row>61</xdr:row>
      <xdr:rowOff>102870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814300" y="105580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51724</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9270</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141531</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74092</xdr:rowOff>
    </xdr:from>
    <xdr:to>
      <xdr:col>116</xdr:col>
      <xdr:colOff>114300</xdr:colOff>
      <xdr:row>64</xdr:row>
      <xdr:rowOff>4242</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8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75159</xdr:rowOff>
    </xdr:from>
    <xdr:to>
      <xdr:col>112</xdr:col>
      <xdr:colOff>38100</xdr:colOff>
      <xdr:row>64</xdr:row>
      <xdr:rowOff>5309</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8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124892</xdr:rowOff>
    </xdr:from>
    <xdr:to>
      <xdr:col>116</xdr:col>
      <xdr:colOff>63500</xdr:colOff>
      <xdr:row>63</xdr:row>
      <xdr:rowOff>125959</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926242"/>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75921</xdr:rowOff>
    </xdr:from>
    <xdr:to>
      <xdr:col>107</xdr:col>
      <xdr:colOff>101600</xdr:colOff>
      <xdr:row>64</xdr:row>
      <xdr:rowOff>6071</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8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125959</xdr:rowOff>
    </xdr:from>
    <xdr:to>
      <xdr:col>111</xdr:col>
      <xdr:colOff>177800</xdr:colOff>
      <xdr:row>63</xdr:row>
      <xdr:rowOff>126721</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92730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76835</xdr:rowOff>
    </xdr:from>
    <xdr:to>
      <xdr:col>102</xdr:col>
      <xdr:colOff>165100</xdr:colOff>
      <xdr:row>64</xdr:row>
      <xdr:rowOff>6985</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126721</xdr:rowOff>
    </xdr:from>
    <xdr:to>
      <xdr:col>107</xdr:col>
      <xdr:colOff>50800</xdr:colOff>
      <xdr:row>63</xdr:row>
      <xdr:rowOff>127635</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92807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77978</xdr:rowOff>
    </xdr:from>
    <xdr:to>
      <xdr:col>98</xdr:col>
      <xdr:colOff>38100</xdr:colOff>
      <xdr:row>64</xdr:row>
      <xdr:rowOff>8128</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127635</xdr:rowOff>
    </xdr:from>
    <xdr:to>
      <xdr:col>102</xdr:col>
      <xdr:colOff>114300</xdr:colOff>
      <xdr:row>63</xdr:row>
      <xdr:rowOff>128778</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92898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167886</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96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168648</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9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169562</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170705</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97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00000000-0008-0000-0E00-00008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00000000-0008-0000-0E00-000086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a:extLst>
            <a:ext uri="{FF2B5EF4-FFF2-40B4-BE49-F238E27FC236}">
              <a16:creationId xmlns:a16="http://schemas.microsoft.com/office/drawing/2014/main" id="{00000000-0008-0000-0E00-000088020000}"/>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a:extLst>
            <a:ext uri="{FF2B5EF4-FFF2-40B4-BE49-F238E27FC236}">
              <a16:creationId xmlns:a16="http://schemas.microsoft.com/office/drawing/2014/main" id="{00000000-0008-0000-0E00-00008A020000}"/>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46355</xdr:rowOff>
    </xdr:from>
    <xdr:to>
      <xdr:col>85</xdr:col>
      <xdr:colOff>177800</xdr:colOff>
      <xdr:row>85</xdr:row>
      <xdr:rowOff>147955</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62687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24782</xdr:rowOff>
    </xdr:from>
    <xdr:ext cx="405111" cy="259045"/>
    <xdr:sp macro="" textlink="">
      <xdr:nvSpPr>
        <xdr:cNvPr id="662" name="【児童館】&#10;有形固定資産減価償却率該当値テキスト">
          <a:extLst>
            <a:ext uri="{FF2B5EF4-FFF2-40B4-BE49-F238E27FC236}">
              <a16:creationId xmlns:a16="http://schemas.microsoft.com/office/drawing/2014/main" id="{00000000-0008-0000-0E00-000096020000}"/>
            </a:ext>
          </a:extLst>
        </xdr:cNvPr>
        <xdr:cNvSpPr txBox="1"/>
      </xdr:nvSpPr>
      <xdr:spPr>
        <a:xfrm>
          <a:off x="16357600" y="1459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170180</xdr:rowOff>
    </xdr:from>
    <xdr:to>
      <xdr:col>81</xdr:col>
      <xdr:colOff>101600</xdr:colOff>
      <xdr:row>85</xdr:row>
      <xdr:rowOff>100330</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543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49530</xdr:rowOff>
    </xdr:from>
    <xdr:to>
      <xdr:col>85</xdr:col>
      <xdr:colOff>127000</xdr:colOff>
      <xdr:row>85</xdr:row>
      <xdr:rowOff>97155</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5481300" y="146227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124461</xdr:rowOff>
    </xdr:from>
    <xdr:to>
      <xdr:col>76</xdr:col>
      <xdr:colOff>165100</xdr:colOff>
      <xdr:row>85</xdr:row>
      <xdr:rowOff>54611</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541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3811</xdr:rowOff>
    </xdr:from>
    <xdr:to>
      <xdr:col>81</xdr:col>
      <xdr:colOff>50800</xdr:colOff>
      <xdr:row>85</xdr:row>
      <xdr:rowOff>49530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4592300" y="14577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76836</xdr:rowOff>
    </xdr:from>
    <xdr:to>
      <xdr:col>72</xdr:col>
      <xdr:colOff>38100</xdr:colOff>
      <xdr:row>85</xdr:row>
      <xdr:rowOff>6986</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3652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127636</xdr:rowOff>
    </xdr:from>
    <xdr:to>
      <xdr:col>76</xdr:col>
      <xdr:colOff>114300</xdr:colOff>
      <xdr:row>85</xdr:row>
      <xdr:rowOff>3811</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3703300" y="145294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93980</xdr:rowOff>
    </xdr:from>
    <xdr:to>
      <xdr:col>67</xdr:col>
      <xdr:colOff>101600</xdr:colOff>
      <xdr:row>85</xdr:row>
      <xdr:rowOff>24130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2763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127636</xdr:rowOff>
    </xdr:from>
    <xdr:to>
      <xdr:col>71</xdr:col>
      <xdr:colOff>177800</xdr:colOff>
      <xdr:row>84</xdr:row>
      <xdr:rowOff>144780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12814300" y="145294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a:extLst>
            <a:ext uri="{FF2B5EF4-FFF2-40B4-BE49-F238E27FC236}">
              <a16:creationId xmlns:a16="http://schemas.microsoft.com/office/drawing/2014/main" id="{00000000-0008-0000-0E00-00009F020000}"/>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a:extLst>
            <a:ext uri="{FF2B5EF4-FFF2-40B4-BE49-F238E27FC236}">
              <a16:creationId xmlns:a16="http://schemas.microsoft.com/office/drawing/2014/main" id="{00000000-0008-0000-0E00-0000A0020000}"/>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a:extLst>
            <a:ext uri="{FF2B5EF4-FFF2-40B4-BE49-F238E27FC236}">
              <a16:creationId xmlns:a16="http://schemas.microsoft.com/office/drawing/2014/main" id="{00000000-0008-0000-0E00-0000A1020000}"/>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a:extLst>
            <a:ext uri="{FF2B5EF4-FFF2-40B4-BE49-F238E27FC236}">
              <a16:creationId xmlns:a16="http://schemas.microsoft.com/office/drawing/2014/main" id="{00000000-0008-0000-0E00-0000A2020000}"/>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91457</xdr:rowOff>
    </xdr:from>
    <xdr:ext cx="405111" cy="259045"/>
    <xdr:sp macro="" textlink="">
      <xdr:nvSpPr>
        <xdr:cNvPr id="675" name="n_1main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45738</xdr:rowOff>
    </xdr:from>
    <xdr:ext cx="405111" cy="259045"/>
    <xdr:sp macro="" textlink="">
      <xdr:nvSpPr>
        <xdr:cNvPr id="676" name="n_2main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169563</xdr:rowOff>
    </xdr:from>
    <xdr:ext cx="405111" cy="259045"/>
    <xdr:sp macro="" textlink="">
      <xdr:nvSpPr>
        <xdr:cNvPr id="677" name="n_3main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15257</xdr:rowOff>
    </xdr:from>
    <xdr:ext cx="405111" cy="259045"/>
    <xdr:sp macro="" textlink="">
      <xdr:nvSpPr>
        <xdr:cNvPr id="678" name="n_4main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E00-0000B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E00-0000C1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E00-0000C3020000}"/>
            </a:ext>
          </a:extLst>
        </xdr:cNvPr>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E00-0000CF020000}"/>
            </a:ext>
          </a:extLst>
        </xdr:cNvPr>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a:extLst>
            <a:ext uri="{FF2B5EF4-FFF2-40B4-BE49-F238E27FC236}">
              <a16:creationId xmlns:a16="http://schemas.microsoft.com/office/drawing/2014/main" id="{00000000-0008-0000-0E00-0000D8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a:extLst>
            <a:ext uri="{FF2B5EF4-FFF2-40B4-BE49-F238E27FC236}">
              <a16:creationId xmlns:a16="http://schemas.microsoft.com/office/drawing/2014/main" id="{00000000-0008-0000-0E00-0000D9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a:extLst>
            <a:ext uri="{FF2B5EF4-FFF2-40B4-BE49-F238E27FC236}">
              <a16:creationId xmlns:a16="http://schemas.microsoft.com/office/drawing/2014/main" id="{00000000-0008-0000-0E00-0000DA020000}"/>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a:extLst>
            <a:ext uri="{FF2B5EF4-FFF2-40B4-BE49-F238E27FC236}">
              <a16:creationId xmlns:a16="http://schemas.microsoft.com/office/drawing/2014/main" id="{00000000-0008-0000-0E00-0000DB020000}"/>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2" name="n_1mainValue【児童館】&#10;一人当たり面積">
          <a:extLst>
            <a:ext uri="{FF2B5EF4-FFF2-40B4-BE49-F238E27FC236}">
              <a16:creationId xmlns:a16="http://schemas.microsoft.com/office/drawing/2014/main" id="{00000000-0008-0000-0E00-0000DC020000}"/>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3" name="n_2mainValue【児童館】&#10;一人当たり面積">
          <a:extLst>
            <a:ext uri="{FF2B5EF4-FFF2-40B4-BE49-F238E27FC236}">
              <a16:creationId xmlns:a16="http://schemas.microsoft.com/office/drawing/2014/main" id="{00000000-0008-0000-0E00-0000DD020000}"/>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4" name="n_3mainValue【児童館】&#10;一人当たり面積">
          <a:extLst>
            <a:ext uri="{FF2B5EF4-FFF2-40B4-BE49-F238E27FC236}">
              <a16:creationId xmlns:a16="http://schemas.microsoft.com/office/drawing/2014/main" id="{00000000-0008-0000-0E00-0000DE020000}"/>
            </a:ext>
          </a:extLst>
        </xdr:cNvPr>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5" name="n_4mainValue【児童館】&#10;一人当たり面積">
          <a:extLst>
            <a:ext uri="{FF2B5EF4-FFF2-40B4-BE49-F238E27FC236}">
              <a16:creationId xmlns:a16="http://schemas.microsoft.com/office/drawing/2014/main" id="{00000000-0008-0000-0E00-0000DF020000}"/>
            </a:ext>
          </a:extLst>
        </xdr:cNvPr>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E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a:extLst>
            <a:ext uri="{FF2B5EF4-FFF2-40B4-BE49-F238E27FC236}">
              <a16:creationId xmlns:a16="http://schemas.microsoft.com/office/drawing/2014/main" id="{00000000-0008-0000-0E00-0000F902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E00-0000FB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E00-0000FD02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147320</xdr:rowOff>
    </xdr:from>
    <xdr:to>
      <xdr:col>85</xdr:col>
      <xdr:colOff>177800</xdr:colOff>
      <xdr:row>103</xdr:row>
      <xdr:rowOff>77470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62687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170197</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E00-000009030000}"/>
            </a:ext>
          </a:extLst>
        </xdr:cNvPr>
        <xdr:cNvSpPr txBox="1"/>
      </xdr:nvSpPr>
      <xdr:spPr>
        <a:xfrm>
          <a:off x="16357600"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109220</xdr:rowOff>
    </xdr:from>
    <xdr:to>
      <xdr:col>81</xdr:col>
      <xdr:colOff>101600</xdr:colOff>
      <xdr:row>103</xdr:row>
      <xdr:rowOff>39370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5430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160020</xdr:rowOff>
    </xdr:from>
    <xdr:to>
      <xdr:col>85</xdr:col>
      <xdr:colOff>127000</xdr:colOff>
      <xdr:row>103</xdr:row>
      <xdr:rowOff>26670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5481300" y="17647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73025</xdr:rowOff>
    </xdr:from>
    <xdr:to>
      <xdr:col>76</xdr:col>
      <xdr:colOff>165100</xdr:colOff>
      <xdr:row>103</xdr:row>
      <xdr:rowOff>3175</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454150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123825</xdr:rowOff>
    </xdr:from>
    <xdr:to>
      <xdr:col>81</xdr:col>
      <xdr:colOff>50800</xdr:colOff>
      <xdr:row>102</xdr:row>
      <xdr:rowOff>160020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4592300" y="17611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31114</xdr:rowOff>
    </xdr:from>
    <xdr:to>
      <xdr:col>72</xdr:col>
      <xdr:colOff>38100</xdr:colOff>
      <xdr:row>102</xdr:row>
      <xdr:rowOff>132714</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36525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81914</xdr:rowOff>
    </xdr:from>
    <xdr:to>
      <xdr:col>76</xdr:col>
      <xdr:colOff>114300</xdr:colOff>
      <xdr:row>102</xdr:row>
      <xdr:rowOff>123825</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3703300" y="175698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40639</xdr:rowOff>
    </xdr:from>
    <xdr:to>
      <xdr:col>67</xdr:col>
      <xdr:colOff>101600</xdr:colOff>
      <xdr:row>102</xdr:row>
      <xdr:rowOff>142239</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2763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81914</xdr:rowOff>
    </xdr:from>
    <xdr:to>
      <xdr:col>71</xdr:col>
      <xdr:colOff>177800</xdr:colOff>
      <xdr:row>102</xdr:row>
      <xdr:rowOff>91439</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12814300" y="175698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55897</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19702</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149241</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158766</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00000000-0008-0000-0E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a:extLst>
            <a:ext uri="{FF2B5EF4-FFF2-40B4-BE49-F238E27FC236}">
              <a16:creationId xmlns:a16="http://schemas.microsoft.com/office/drawing/2014/main" id="{00000000-0008-0000-0E00-000030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a:extLst>
            <a:ext uri="{FF2B5EF4-FFF2-40B4-BE49-F238E27FC236}">
              <a16:creationId xmlns:a16="http://schemas.microsoft.com/office/drawing/2014/main" id="{00000000-0008-0000-0E00-00003203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0" name="【公民館】&#10;一人当たり面積平均値テキスト">
          <a:extLst>
            <a:ext uri="{FF2B5EF4-FFF2-40B4-BE49-F238E27FC236}">
              <a16:creationId xmlns:a16="http://schemas.microsoft.com/office/drawing/2014/main" id="{00000000-0008-0000-0E00-000034030000}"/>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39115</xdr:rowOff>
    </xdr:from>
    <xdr:to>
      <xdr:col>116</xdr:col>
      <xdr:colOff>114300</xdr:colOff>
      <xdr:row>106</xdr:row>
      <xdr:rowOff>140715</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21107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61992</xdr:rowOff>
    </xdr:from>
    <xdr:ext cx="469744" cy="259045"/>
    <xdr:sp macro="" textlink="">
      <xdr:nvSpPr>
        <xdr:cNvPr id="832" name="【公民館】&#10;一人当たり面積該当値テキスト">
          <a:extLst>
            <a:ext uri="{FF2B5EF4-FFF2-40B4-BE49-F238E27FC236}">
              <a16:creationId xmlns:a16="http://schemas.microsoft.com/office/drawing/2014/main" id="{00000000-0008-0000-0E00-000040030000}"/>
            </a:ext>
          </a:extLst>
        </xdr:cNvPr>
        <xdr:cNvSpPr txBox="1"/>
      </xdr:nvSpPr>
      <xdr:spPr>
        <a:xfrm>
          <a:off x="22199600" y="1806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41402</xdr:rowOff>
    </xdr:from>
    <xdr:to>
      <xdr:col>112</xdr:col>
      <xdr:colOff>38100</xdr:colOff>
      <xdr:row>106</xdr:row>
      <xdr:rowOff>143002</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1272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89915</xdr:rowOff>
    </xdr:from>
    <xdr:to>
      <xdr:col>116</xdr:col>
      <xdr:colOff>63500</xdr:colOff>
      <xdr:row>106</xdr:row>
      <xdr:rowOff>92202</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21323300" y="1826361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0383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92202</xdr:rowOff>
    </xdr:from>
    <xdr:to>
      <xdr:col>111</xdr:col>
      <xdr:colOff>177800</xdr:colOff>
      <xdr:row>106</xdr:row>
      <xdr:rowOff>94487</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flipV="1">
          <a:off x="20434300" y="182659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45974</xdr:rowOff>
    </xdr:from>
    <xdr:to>
      <xdr:col>102</xdr:col>
      <xdr:colOff>165100</xdr:colOff>
      <xdr:row>106</xdr:row>
      <xdr:rowOff>147574</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9494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94487</xdr:rowOff>
    </xdr:from>
    <xdr:to>
      <xdr:col>107</xdr:col>
      <xdr:colOff>50800</xdr:colOff>
      <xdr:row>106</xdr:row>
      <xdr:rowOff>96774</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19545300" y="182681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xdr:rowOff>
    </xdr:from>
    <xdr:to>
      <xdr:col>98</xdr:col>
      <xdr:colOff>38100</xdr:colOff>
      <xdr:row>106</xdr:row>
      <xdr:rowOff>110998</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8605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60198</xdr:rowOff>
    </xdr:from>
    <xdr:to>
      <xdr:col>102</xdr:col>
      <xdr:colOff>114300</xdr:colOff>
      <xdr:row>106</xdr:row>
      <xdr:rowOff>96774</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8656300" y="1823389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1" name="n_1aveValue【公民館】&#10;一人当たり面積">
          <a:extLst>
            <a:ext uri="{FF2B5EF4-FFF2-40B4-BE49-F238E27FC236}">
              <a16:creationId xmlns:a16="http://schemas.microsoft.com/office/drawing/2014/main" id="{00000000-0008-0000-0E00-000049030000}"/>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842" name="n_2aveValue【公民館】&#10;一人当たり面積">
          <a:extLst>
            <a:ext uri="{FF2B5EF4-FFF2-40B4-BE49-F238E27FC236}">
              <a16:creationId xmlns:a16="http://schemas.microsoft.com/office/drawing/2014/main" id="{00000000-0008-0000-0E00-00004A030000}"/>
            </a:ext>
          </a:extLst>
        </xdr:cNvPr>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3" name="n_3aveValue【公民館】&#10;一人当たり面積">
          <a:extLst>
            <a:ext uri="{FF2B5EF4-FFF2-40B4-BE49-F238E27FC236}">
              <a16:creationId xmlns:a16="http://schemas.microsoft.com/office/drawing/2014/main" id="{00000000-0008-0000-0E00-00004B030000}"/>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4" name="n_4aveValue【公民館】&#10;一人当たり面積">
          <a:extLst>
            <a:ext uri="{FF2B5EF4-FFF2-40B4-BE49-F238E27FC236}">
              <a16:creationId xmlns:a16="http://schemas.microsoft.com/office/drawing/2014/main" id="{00000000-0008-0000-0E00-00004C030000}"/>
            </a:ext>
          </a:extLst>
        </xdr:cNvPr>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159529</xdr:rowOff>
    </xdr:from>
    <xdr:ext cx="469744" cy="259045"/>
    <xdr:sp macro="" textlink="">
      <xdr:nvSpPr>
        <xdr:cNvPr id="845" name="n_1mainValue【公民館】&#10;一人当たり面積">
          <a:extLst>
            <a:ext uri="{FF2B5EF4-FFF2-40B4-BE49-F238E27FC236}">
              <a16:creationId xmlns:a16="http://schemas.microsoft.com/office/drawing/2014/main" id="{00000000-0008-0000-0E00-00004D030000}"/>
            </a:ext>
          </a:extLst>
        </xdr:cNvPr>
        <xdr:cNvSpPr txBox="1"/>
      </xdr:nvSpPr>
      <xdr:spPr>
        <a:xfrm>
          <a:off x="21075727" y="179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846" name="n_2mainValue【公民館】&#10;一人当たり面積">
          <a:extLst>
            <a:ext uri="{FF2B5EF4-FFF2-40B4-BE49-F238E27FC236}">
              <a16:creationId xmlns:a16="http://schemas.microsoft.com/office/drawing/2014/main" id="{00000000-0008-0000-0E00-00004E030000}"/>
            </a:ext>
          </a:extLst>
        </xdr:cNvPr>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164101</xdr:rowOff>
    </xdr:from>
    <xdr:ext cx="469744" cy="259045"/>
    <xdr:sp macro="" textlink="">
      <xdr:nvSpPr>
        <xdr:cNvPr id="847" name="n_3mainValue【公民館】&#10;一人当たり面積">
          <a:extLst>
            <a:ext uri="{FF2B5EF4-FFF2-40B4-BE49-F238E27FC236}">
              <a16:creationId xmlns:a16="http://schemas.microsoft.com/office/drawing/2014/main" id="{00000000-0008-0000-0E00-00004F030000}"/>
            </a:ext>
          </a:extLst>
        </xdr:cNvPr>
        <xdr:cNvSpPr txBox="1"/>
      </xdr:nvSpPr>
      <xdr:spPr>
        <a:xfrm>
          <a:off x="19310427" y="1799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127525</xdr:rowOff>
    </xdr:from>
    <xdr:ext cx="469744" cy="259045"/>
    <xdr:sp macro="" textlink="">
      <xdr:nvSpPr>
        <xdr:cNvPr id="848" name="n_4mainValue【公民館】&#10;一人当たり面積">
          <a:extLst>
            <a:ext uri="{FF2B5EF4-FFF2-40B4-BE49-F238E27FC236}">
              <a16:creationId xmlns:a16="http://schemas.microsoft.com/office/drawing/2014/main" id="{00000000-0008-0000-0E00-000050030000}"/>
            </a:ext>
          </a:extLst>
        </xdr:cNvPr>
        <xdr:cNvSpPr txBox="1"/>
      </xdr:nvSpPr>
      <xdr:spPr>
        <a:xfrm>
          <a:off x="18421427" y="179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については、市内に３つある保育園が全て昭和５０年代に建てられたものであり、減価償却が進んでいることから有形固定資産減価償却率が高くなっている。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小学校（１６校）・中学校（８校）において、耐震改修や大規模改修を実施しているものの、最も新しく建てられた施設でも昭和６１年度であり、有形固定資産減価償却率が高くなっている。また、一人当たり面積は類似団体数値と同程度ではあるが、児童数・生徒数は１９９０年頃をピークに減少しており、学校再編や老朽化対策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は、築３０年以上経過した施設が多くあり、有形固定資産減価償却率が高くなっている。令和２年度は空き家となった老朽化した住宅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棟の解体工事を実施したことにより、延べ床面積が減少し、一人当たり面積も減少した。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については、中央公民館（平成１４年度）や桜ヶ丘公民館（平成２３年度）の新設、忍・行田公民館（平成２８年度）の建替を行っていることにより、有形固定資産減価償却率が低くなっている。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80,236
78,491
67.49
36,202,277
34,560,410
1,485,013
17,373,619
24,210,323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33564</xdr:rowOff>
    </xdr:from>
    <xdr:to>
      <xdr:col>24</xdr:col>
      <xdr:colOff>114300</xdr:colOff>
      <xdr:row>37</xdr:row>
      <xdr:rowOff>135164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11991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159294</xdr:rowOff>
    </xdr:from>
    <xdr:to>
      <xdr:col>20</xdr:col>
      <xdr:colOff>38100</xdr:colOff>
      <xdr:row>37</xdr:row>
      <xdr:rowOff>89444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38644</xdr:rowOff>
    </xdr:from>
    <xdr:to>
      <xdr:col>24</xdr:col>
      <xdr:colOff>63500</xdr:colOff>
      <xdr:row>37</xdr:row>
      <xdr:rowOff>84364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3822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142966</xdr:rowOff>
    </xdr:from>
    <xdr:to>
      <xdr:col>15</xdr:col>
      <xdr:colOff>101600</xdr:colOff>
      <xdr:row>37</xdr:row>
      <xdr:rowOff>73116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22316</xdr:rowOff>
    </xdr:from>
    <xdr:to>
      <xdr:col>19</xdr:col>
      <xdr:colOff>177800</xdr:colOff>
      <xdr:row>37</xdr:row>
      <xdr:rowOff>38644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659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98878</xdr:rowOff>
    </xdr:from>
    <xdr:to>
      <xdr:col>10</xdr:col>
      <xdr:colOff>165100</xdr:colOff>
      <xdr:row>37</xdr:row>
      <xdr:rowOff>29028</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149678</xdr:rowOff>
    </xdr:from>
    <xdr:to>
      <xdr:col>15</xdr:col>
      <xdr:colOff>50800</xdr:colOff>
      <xdr:row>37</xdr:row>
      <xdr:rowOff>22316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218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54792</xdr:rowOff>
    </xdr:from>
    <xdr:to>
      <xdr:col>6</xdr:col>
      <xdr:colOff>38100</xdr:colOff>
      <xdr:row>36</xdr:row>
      <xdr:rowOff>156392</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105592</xdr:rowOff>
    </xdr:from>
    <xdr:to>
      <xdr:col>10</xdr:col>
      <xdr:colOff>114300</xdr:colOff>
      <xdr:row>36</xdr:row>
      <xdr:rowOff>149678</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105971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45555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1469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38100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88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50800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89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177800</xdr:colOff>
      <xdr:row>40</xdr:row>
      <xdr:rowOff>63500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90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xdr:rowOff>
    </xdr:from>
    <xdr:to>
      <xdr:col>36</xdr:col>
      <xdr:colOff>165100</xdr:colOff>
      <xdr:row>40</xdr:row>
      <xdr:rowOff>114300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63500</xdr:rowOff>
    </xdr:from>
    <xdr:to>
      <xdr:col>41</xdr:col>
      <xdr:colOff>50800</xdr:colOff>
      <xdr:row>40</xdr:row>
      <xdr:rowOff>63500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105427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89643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20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32476</xdr:rowOff>
    </xdr:from>
    <xdr:to>
      <xdr:col>20</xdr:col>
      <xdr:colOff>38100</xdr:colOff>
      <xdr:row>60</xdr:row>
      <xdr:rowOff>134076</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83276</xdr:rowOff>
    </xdr:from>
    <xdr:to>
      <xdr:col>24</xdr:col>
      <xdr:colOff>63500</xdr:colOff>
      <xdr:row>60</xdr:row>
      <xdr:rowOff>117566</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37027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xdr:rowOff>
    </xdr:from>
    <xdr:to>
      <xdr:col>15</xdr:col>
      <xdr:colOff>101600</xdr:colOff>
      <xdr:row>60</xdr:row>
      <xdr:rowOff>106317</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55517</xdr:rowOff>
    </xdr:from>
    <xdr:to>
      <xdr:col>19</xdr:col>
      <xdr:colOff>177800</xdr:colOff>
      <xdr:row>60</xdr:row>
      <xdr:rowOff>83276</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3425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150041</xdr:rowOff>
    </xdr:from>
    <xdr:to>
      <xdr:col>10</xdr:col>
      <xdr:colOff>165100</xdr:colOff>
      <xdr:row>60</xdr:row>
      <xdr:rowOff>80191</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29391</xdr:rowOff>
    </xdr:from>
    <xdr:to>
      <xdr:col>15</xdr:col>
      <xdr:colOff>50800</xdr:colOff>
      <xdr:row>60</xdr:row>
      <xdr:rowOff>55517</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3163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128815</xdr:rowOff>
    </xdr:from>
    <xdr:to>
      <xdr:col>6</xdr:col>
      <xdr:colOff>38100</xdr:colOff>
      <xdr:row>60</xdr:row>
      <xdr:rowOff>58965</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8165</xdr:rowOff>
    </xdr:from>
    <xdr:to>
      <xdr:col>10</xdr:col>
      <xdr:colOff>114300</xdr:colOff>
      <xdr:row>60</xdr:row>
      <xdr:rowOff>29391</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29516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150603</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122844</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96718</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75492</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78740</xdr:rowOff>
    </xdr:from>
    <xdr:to>
      <xdr:col>55</xdr:col>
      <xdr:colOff>50800</xdr:colOff>
      <xdr:row>63</xdr:row>
      <xdr:rowOff>8890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57167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80645</xdr:rowOff>
    </xdr:from>
    <xdr:to>
      <xdr:col>50</xdr:col>
      <xdr:colOff>165100</xdr:colOff>
      <xdr:row>63</xdr:row>
      <xdr:rowOff>10795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129540</xdr:rowOff>
    </xdr:from>
    <xdr:to>
      <xdr:col>55</xdr:col>
      <xdr:colOff>0</xdr:colOff>
      <xdr:row>62</xdr:row>
      <xdr:rowOff>131445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7594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82550</xdr:rowOff>
    </xdr:from>
    <xdr:to>
      <xdr:col>46</xdr:col>
      <xdr:colOff>38100</xdr:colOff>
      <xdr:row>63</xdr:row>
      <xdr:rowOff>12700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131445</xdr:rowOff>
    </xdr:from>
    <xdr:to>
      <xdr:col>50</xdr:col>
      <xdr:colOff>114300</xdr:colOff>
      <xdr:row>62</xdr:row>
      <xdr:rowOff>133350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761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84455</xdr:rowOff>
    </xdr:from>
    <xdr:to>
      <xdr:col>41</xdr:col>
      <xdr:colOff>101600</xdr:colOff>
      <xdr:row>63</xdr:row>
      <xdr:rowOff>14605</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133350</xdr:rowOff>
    </xdr:from>
    <xdr:to>
      <xdr:col>45</xdr:col>
      <xdr:colOff>177800</xdr:colOff>
      <xdr:row>62</xdr:row>
      <xdr:rowOff>135255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7632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88265</xdr:rowOff>
    </xdr:from>
    <xdr:to>
      <xdr:col>36</xdr:col>
      <xdr:colOff>165100</xdr:colOff>
      <xdr:row>63</xdr:row>
      <xdr:rowOff>18415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135255</xdr:rowOff>
    </xdr:from>
    <xdr:to>
      <xdr:col>41</xdr:col>
      <xdr:colOff>50800</xdr:colOff>
      <xdr:row>62</xdr:row>
      <xdr:rowOff>139065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7651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1922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3827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5732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8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9542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109220</xdr:rowOff>
    </xdr:from>
    <xdr:to>
      <xdr:col>24</xdr:col>
      <xdr:colOff>114300</xdr:colOff>
      <xdr:row>86</xdr:row>
      <xdr:rowOff>39370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24147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59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74930</xdr:rowOff>
    </xdr:from>
    <xdr:to>
      <xdr:col>20</xdr:col>
      <xdr:colOff>38100</xdr:colOff>
      <xdr:row>86</xdr:row>
      <xdr:rowOff>5080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125730</xdr:rowOff>
    </xdr:from>
    <xdr:to>
      <xdr:col>24</xdr:col>
      <xdr:colOff>63500</xdr:colOff>
      <xdr:row>85</xdr:row>
      <xdr:rowOff>160020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6989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38736</xdr:rowOff>
    </xdr:from>
    <xdr:to>
      <xdr:col>15</xdr:col>
      <xdr:colOff>101600</xdr:colOff>
      <xdr:row>85</xdr:row>
      <xdr:rowOff>140336</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89536</xdr:rowOff>
    </xdr:from>
    <xdr:to>
      <xdr:col>19</xdr:col>
      <xdr:colOff>177800</xdr:colOff>
      <xdr:row>85</xdr:row>
      <xdr:rowOff>125730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6627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4445</xdr:rowOff>
    </xdr:from>
    <xdr:to>
      <xdr:col>10</xdr:col>
      <xdr:colOff>165100</xdr:colOff>
      <xdr:row>85</xdr:row>
      <xdr:rowOff>106045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55245</xdr:rowOff>
    </xdr:from>
    <xdr:to>
      <xdr:col>15</xdr:col>
      <xdr:colOff>50800</xdr:colOff>
      <xdr:row>85</xdr:row>
      <xdr:rowOff>89536</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6284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141605</xdr:rowOff>
    </xdr:from>
    <xdr:to>
      <xdr:col>6</xdr:col>
      <xdr:colOff>38100</xdr:colOff>
      <xdr:row>85</xdr:row>
      <xdr:rowOff>71755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20955</xdr:rowOff>
    </xdr:from>
    <xdr:to>
      <xdr:col>10</xdr:col>
      <xdr:colOff>114300</xdr:colOff>
      <xdr:row>85</xdr:row>
      <xdr:rowOff>55245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4594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167657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131463</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97172</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62882</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63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39878</xdr:rowOff>
    </xdr:from>
    <xdr:to>
      <xdr:col>55</xdr:col>
      <xdr:colOff>50800</xdr:colOff>
      <xdr:row>85</xdr:row>
      <xdr:rowOff>141478</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126255</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5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39878</xdr:rowOff>
    </xdr:from>
    <xdr:to>
      <xdr:col>50</xdr:col>
      <xdr:colOff>165100</xdr:colOff>
      <xdr:row>85</xdr:row>
      <xdr:rowOff>141478</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90678</xdr:rowOff>
    </xdr:from>
    <xdr:to>
      <xdr:col>55</xdr:col>
      <xdr:colOff>0</xdr:colOff>
      <xdr:row>85</xdr:row>
      <xdr:rowOff>90678</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9639300" y="1466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39878</xdr:rowOff>
    </xdr:from>
    <xdr:to>
      <xdr:col>46</xdr:col>
      <xdr:colOff>38100</xdr:colOff>
      <xdr:row>85</xdr:row>
      <xdr:rowOff>141478</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90678</xdr:rowOff>
    </xdr:from>
    <xdr:to>
      <xdr:col>50</xdr:col>
      <xdr:colOff>114300</xdr:colOff>
      <xdr:row>85</xdr:row>
      <xdr:rowOff>90678</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8750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39878</xdr:rowOff>
    </xdr:from>
    <xdr:to>
      <xdr:col>41</xdr:col>
      <xdr:colOff>101600</xdr:colOff>
      <xdr:row>85</xdr:row>
      <xdr:rowOff>141478</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90678</xdr:rowOff>
    </xdr:from>
    <xdr:to>
      <xdr:col>45</xdr:col>
      <xdr:colOff>177800</xdr:colOff>
      <xdr:row>85</xdr:row>
      <xdr:rowOff>90678</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861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39878</xdr:rowOff>
    </xdr:from>
    <xdr:to>
      <xdr:col>36</xdr:col>
      <xdr:colOff>165100</xdr:colOff>
      <xdr:row>85</xdr:row>
      <xdr:rowOff>141478</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90678</xdr:rowOff>
    </xdr:from>
    <xdr:to>
      <xdr:col>41</xdr:col>
      <xdr:colOff>50800</xdr:colOff>
      <xdr:row>85</xdr:row>
      <xdr:rowOff>90678</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972300" y="1466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132605</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132605</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132605</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132605</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F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00000000-0008-0000-0F00-000094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00000000-0008-0000-0F00-000096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0000000-0008-0000-0F00-000098010000}"/>
            </a:ext>
          </a:extLst>
        </xdr:cNvPr>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90714</xdr:rowOff>
    </xdr:from>
    <xdr:to>
      <xdr:col>24</xdr:col>
      <xdr:colOff>114300</xdr:colOff>
      <xdr:row>106</xdr:row>
      <xdr:rowOff>20864</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45847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69141</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00000000-0008-0000-0F00-0000A4010000}"/>
            </a:ext>
          </a:extLst>
        </xdr:cNvPr>
        <xdr:cNvSpPr txBox="1"/>
      </xdr:nvSpPr>
      <xdr:spPr>
        <a:xfrm>
          <a:off x="4673600"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79284</xdr:rowOff>
    </xdr:from>
    <xdr:to>
      <xdr:col>20</xdr:col>
      <xdr:colOff>38100</xdr:colOff>
      <xdr:row>106</xdr:row>
      <xdr:rowOff>9434</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3746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130084</xdr:rowOff>
    </xdr:from>
    <xdr:to>
      <xdr:col>24</xdr:col>
      <xdr:colOff>63500</xdr:colOff>
      <xdr:row>105</xdr:row>
      <xdr:rowOff>141514</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3797300" y="181323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54792</xdr:rowOff>
    </xdr:from>
    <xdr:to>
      <xdr:col>15</xdr:col>
      <xdr:colOff>101600</xdr:colOff>
      <xdr:row>105</xdr:row>
      <xdr:rowOff>156392</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2857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105592</xdr:rowOff>
    </xdr:from>
    <xdr:to>
      <xdr:col>19</xdr:col>
      <xdr:colOff>177800</xdr:colOff>
      <xdr:row>105</xdr:row>
      <xdr:rowOff>130084</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908300" y="1810784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38463</xdr:rowOff>
    </xdr:from>
    <xdr:to>
      <xdr:col>10</xdr:col>
      <xdr:colOff>165100</xdr:colOff>
      <xdr:row>105</xdr:row>
      <xdr:rowOff>140063</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968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89263</xdr:rowOff>
    </xdr:from>
    <xdr:to>
      <xdr:col>15</xdr:col>
      <xdr:colOff>50800</xdr:colOff>
      <xdr:row>105</xdr:row>
      <xdr:rowOff>105592</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019300" y="1809151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2539</xdr:rowOff>
    </xdr:from>
    <xdr:to>
      <xdr:col>6</xdr:col>
      <xdr:colOff>38100</xdr:colOff>
      <xdr:row>105</xdr:row>
      <xdr:rowOff>104139</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079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53339</xdr:rowOff>
    </xdr:from>
    <xdr:to>
      <xdr:col>10</xdr:col>
      <xdr:colOff>114300</xdr:colOff>
      <xdr:row>105</xdr:row>
      <xdr:rowOff>89263</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130300" y="180555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a:extLst>
            <a:ext uri="{FF2B5EF4-FFF2-40B4-BE49-F238E27FC236}">
              <a16:creationId xmlns:a16="http://schemas.microsoft.com/office/drawing/2014/main" id="{00000000-0008-0000-0F00-0000AD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a:extLst>
            <a:ext uri="{FF2B5EF4-FFF2-40B4-BE49-F238E27FC236}">
              <a16:creationId xmlns:a16="http://schemas.microsoft.com/office/drawing/2014/main" id="{00000000-0008-0000-0F00-0000AE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a:extLst>
            <a:ext uri="{FF2B5EF4-FFF2-40B4-BE49-F238E27FC236}">
              <a16:creationId xmlns:a16="http://schemas.microsoft.com/office/drawing/2014/main" id="{00000000-0008-0000-0F00-0000AF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a:extLst>
            <a:ext uri="{FF2B5EF4-FFF2-40B4-BE49-F238E27FC236}">
              <a16:creationId xmlns:a16="http://schemas.microsoft.com/office/drawing/2014/main" id="{00000000-0008-0000-0F00-0000B0010000}"/>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561</xdr:rowOff>
    </xdr:from>
    <xdr:ext cx="405111" cy="259045"/>
    <xdr:sp macro="" textlink="">
      <xdr:nvSpPr>
        <xdr:cNvPr id="433" name="n_1mainValue【市民会館】&#10;有形固定資産減価償却率">
          <a:extLst>
            <a:ext uri="{FF2B5EF4-FFF2-40B4-BE49-F238E27FC236}">
              <a16:creationId xmlns:a16="http://schemas.microsoft.com/office/drawing/2014/main" id="{00000000-0008-0000-0F00-0000B1010000}"/>
            </a:ext>
          </a:extLst>
        </xdr:cNvPr>
        <xdr:cNvSpPr txBox="1"/>
      </xdr:nvSpPr>
      <xdr:spPr>
        <a:xfrm>
          <a:off x="35820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147519</xdr:rowOff>
    </xdr:from>
    <xdr:ext cx="405111" cy="259045"/>
    <xdr:sp macro="" textlink="">
      <xdr:nvSpPr>
        <xdr:cNvPr id="434" name="n_2mainValue【市民会館】&#10;有形固定資産減価償却率">
          <a:extLst>
            <a:ext uri="{FF2B5EF4-FFF2-40B4-BE49-F238E27FC236}">
              <a16:creationId xmlns:a16="http://schemas.microsoft.com/office/drawing/2014/main" id="{00000000-0008-0000-0F00-0000B2010000}"/>
            </a:ext>
          </a:extLst>
        </xdr:cNvPr>
        <xdr:cNvSpPr txBox="1"/>
      </xdr:nvSpPr>
      <xdr:spPr>
        <a:xfrm>
          <a:off x="2705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131190</xdr:rowOff>
    </xdr:from>
    <xdr:ext cx="405111" cy="259045"/>
    <xdr:sp macro="" textlink="">
      <xdr:nvSpPr>
        <xdr:cNvPr id="435" name="n_3mainValue【市民会館】&#10;有形固定資産減価償却率">
          <a:extLst>
            <a:ext uri="{FF2B5EF4-FFF2-40B4-BE49-F238E27FC236}">
              <a16:creationId xmlns:a16="http://schemas.microsoft.com/office/drawing/2014/main" id="{00000000-0008-0000-0F00-0000B3010000}"/>
            </a:ext>
          </a:extLst>
        </xdr:cNvPr>
        <xdr:cNvSpPr txBox="1"/>
      </xdr:nvSpPr>
      <xdr:spPr>
        <a:xfrm>
          <a:off x="1816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95266</xdr:rowOff>
    </xdr:from>
    <xdr:ext cx="405111" cy="259045"/>
    <xdr:sp macro="" textlink="">
      <xdr:nvSpPr>
        <xdr:cNvPr id="436" name="n_4mainValue【市民会館】&#10;有形固定資産減価償却率">
          <a:extLst>
            <a:ext uri="{FF2B5EF4-FFF2-40B4-BE49-F238E27FC236}">
              <a16:creationId xmlns:a16="http://schemas.microsoft.com/office/drawing/2014/main" id="{00000000-0008-0000-0F00-0000B4010000}"/>
            </a:ext>
          </a:extLst>
        </xdr:cNvPr>
        <xdr:cNvSpPr txBox="1"/>
      </xdr:nvSpPr>
      <xdr:spPr>
        <a:xfrm>
          <a:off x="927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98879</xdr:rowOff>
    </xdr:from>
    <xdr:to>
      <xdr:col>55</xdr:col>
      <xdr:colOff>50800</xdr:colOff>
      <xdr:row>106</xdr:row>
      <xdr:rowOff>29029</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121756</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79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149679</xdr:rowOff>
    </xdr:from>
    <xdr:to>
      <xdr:col>55</xdr:col>
      <xdr:colOff>0</xdr:colOff>
      <xdr:row>105</xdr:row>
      <xdr:rowOff>156211</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81519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108676</xdr:rowOff>
    </xdr:from>
    <xdr:to>
      <xdr:col>46</xdr:col>
      <xdr:colOff>38100</xdr:colOff>
      <xdr:row>106</xdr:row>
      <xdr:rowOff>38826</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159476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8750300" y="181584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111942</xdr:rowOff>
    </xdr:from>
    <xdr:to>
      <xdr:col>41</xdr:col>
      <xdr:colOff>101600</xdr:colOff>
      <xdr:row>106</xdr:row>
      <xdr:rowOff>42092</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159476</xdr:rowOff>
    </xdr:from>
    <xdr:to>
      <xdr:col>45</xdr:col>
      <xdr:colOff>177800</xdr:colOff>
      <xdr:row>105</xdr:row>
      <xdr:rowOff>162742</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8161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118473</xdr:rowOff>
    </xdr:from>
    <xdr:to>
      <xdr:col>36</xdr:col>
      <xdr:colOff>165100</xdr:colOff>
      <xdr:row>106</xdr:row>
      <xdr:rowOff>48623</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162742</xdr:rowOff>
    </xdr:from>
    <xdr:to>
      <xdr:col>41</xdr:col>
      <xdr:colOff>50800</xdr:colOff>
      <xdr:row>105</xdr:row>
      <xdr:rowOff>169273</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6972300" y="181649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52088</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55353</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58619</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65150</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120106</xdr:rowOff>
    </xdr:from>
    <xdr:to>
      <xdr:col>85</xdr:col>
      <xdr:colOff>177800</xdr:colOff>
      <xdr:row>41</xdr:row>
      <xdr:rowOff>50256</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98533</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90715</xdr:rowOff>
    </xdr:from>
    <xdr:to>
      <xdr:col>81</xdr:col>
      <xdr:colOff>101600</xdr:colOff>
      <xdr:row>41</xdr:row>
      <xdr:rowOff>20865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141515</xdr:rowOff>
    </xdr:from>
    <xdr:to>
      <xdr:col>85</xdr:col>
      <xdr:colOff>127000</xdr:colOff>
      <xdr:row>40</xdr:row>
      <xdr:rowOff>170906</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699951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53159</xdr:rowOff>
    </xdr:from>
    <xdr:to>
      <xdr:col>76</xdr:col>
      <xdr:colOff>165100</xdr:colOff>
      <xdr:row>40</xdr:row>
      <xdr:rowOff>154759</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103959</xdr:rowOff>
    </xdr:from>
    <xdr:to>
      <xdr:col>81</xdr:col>
      <xdr:colOff>50800</xdr:colOff>
      <xdr:row>40</xdr:row>
      <xdr:rowOff>141515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696195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7438</xdr:rowOff>
    </xdr:from>
    <xdr:to>
      <xdr:col>72</xdr:col>
      <xdr:colOff>38100</xdr:colOff>
      <xdr:row>40</xdr:row>
      <xdr:rowOff>109038</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58238</xdr:rowOff>
    </xdr:from>
    <xdr:to>
      <xdr:col>76</xdr:col>
      <xdr:colOff>114300</xdr:colOff>
      <xdr:row>40</xdr:row>
      <xdr:rowOff>103959</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691623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152763</xdr:rowOff>
    </xdr:from>
    <xdr:to>
      <xdr:col>67</xdr:col>
      <xdr:colOff>101600</xdr:colOff>
      <xdr:row>40</xdr:row>
      <xdr:rowOff>82913</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32113</xdr:rowOff>
    </xdr:from>
    <xdr:to>
      <xdr:col>71</xdr:col>
      <xdr:colOff>177800</xdr:colOff>
      <xdr:row>40</xdr:row>
      <xdr:rowOff>58238</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8901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11992</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145886</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100165</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74040</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137</xdr:rowOff>
    </xdr:from>
    <xdr:to>
      <xdr:col>116</xdr:col>
      <xdr:colOff>114300</xdr:colOff>
      <xdr:row>41</xdr:row>
      <xdr:rowOff>101737</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702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86514</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94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1433</xdr:rowOff>
    </xdr:from>
    <xdr:to>
      <xdr:col>112</xdr:col>
      <xdr:colOff>38100</xdr:colOff>
      <xdr:row>41</xdr:row>
      <xdr:rowOff>103033</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703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50937</xdr:rowOff>
    </xdr:from>
    <xdr:to>
      <xdr:col>116</xdr:col>
      <xdr:colOff>63500</xdr:colOff>
      <xdr:row>41</xdr:row>
      <xdr:rowOff>52233</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7080387"/>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1829</xdr:rowOff>
    </xdr:from>
    <xdr:to>
      <xdr:col>107</xdr:col>
      <xdr:colOff>101600</xdr:colOff>
      <xdr:row>41</xdr:row>
      <xdr:rowOff>103429</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70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52233</xdr:rowOff>
    </xdr:from>
    <xdr:to>
      <xdr:col>111</xdr:col>
      <xdr:colOff>177800</xdr:colOff>
      <xdr:row>41</xdr:row>
      <xdr:rowOff>52629</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7081683"/>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167660</xdr:rowOff>
    </xdr:from>
    <xdr:to>
      <xdr:col>102</xdr:col>
      <xdr:colOff>165100</xdr:colOff>
      <xdr:row>41</xdr:row>
      <xdr:rowOff>97810</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70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47010</xdr:rowOff>
    </xdr:from>
    <xdr:to>
      <xdr:col>107</xdr:col>
      <xdr:colOff>50800</xdr:colOff>
      <xdr:row>41</xdr:row>
      <xdr:rowOff>52629</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9545300" y="7076460"/>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169183</xdr:rowOff>
    </xdr:from>
    <xdr:to>
      <xdr:col>98</xdr:col>
      <xdr:colOff>38100</xdr:colOff>
      <xdr:row>41</xdr:row>
      <xdr:rowOff>99333</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70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47010</xdr:rowOff>
    </xdr:from>
    <xdr:to>
      <xdr:col>102</xdr:col>
      <xdr:colOff>114300</xdr:colOff>
      <xdr:row>41</xdr:row>
      <xdr:rowOff>48533</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7076460"/>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94160</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43411" y="71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94556</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67111" y="712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88937</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78111" y="71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90460</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89111" y="71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138612</xdr:rowOff>
    </xdr:from>
    <xdr:to>
      <xdr:col>85</xdr:col>
      <xdr:colOff>177800</xdr:colOff>
      <xdr:row>63</xdr:row>
      <xdr:rowOff>68762</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117039</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105954</xdr:rowOff>
    </xdr:from>
    <xdr:to>
      <xdr:col>81</xdr:col>
      <xdr:colOff>101600</xdr:colOff>
      <xdr:row>63</xdr:row>
      <xdr:rowOff>36104</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156754</xdr:rowOff>
    </xdr:from>
    <xdr:to>
      <xdr:col>85</xdr:col>
      <xdr:colOff>127000</xdr:colOff>
      <xdr:row>63</xdr:row>
      <xdr:rowOff>17962</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78665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71665</xdr:rowOff>
    </xdr:from>
    <xdr:to>
      <xdr:col>76</xdr:col>
      <xdr:colOff>165100</xdr:colOff>
      <xdr:row>63</xdr:row>
      <xdr:rowOff>1815</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122465</xdr:rowOff>
    </xdr:from>
    <xdr:to>
      <xdr:col>81</xdr:col>
      <xdr:colOff>50800</xdr:colOff>
      <xdr:row>62</xdr:row>
      <xdr:rowOff>156754</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75236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37374</xdr:rowOff>
    </xdr:from>
    <xdr:to>
      <xdr:col>72</xdr:col>
      <xdr:colOff>38100</xdr:colOff>
      <xdr:row>62</xdr:row>
      <xdr:rowOff>138974</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88174</xdr:rowOff>
    </xdr:from>
    <xdr:to>
      <xdr:col>76</xdr:col>
      <xdr:colOff>114300</xdr:colOff>
      <xdr:row>62</xdr:row>
      <xdr:rowOff>122465</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7180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4717</xdr:rowOff>
    </xdr:from>
    <xdr:to>
      <xdr:col>67</xdr:col>
      <xdr:colOff>101600</xdr:colOff>
      <xdr:row>62</xdr:row>
      <xdr:rowOff>106317</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55517</xdr:rowOff>
    </xdr:from>
    <xdr:to>
      <xdr:col>71</xdr:col>
      <xdr:colOff>177800</xdr:colOff>
      <xdr:row>62</xdr:row>
      <xdr:rowOff>88174</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06854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27231</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164392</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130101</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97444</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22877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22199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656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00000000-0008-0000-0F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00000000-0008-0000-0F00-0000F0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00000000-0008-0000-0F00-0000F2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00000000-0008-0000-0F00-0000F4020000}"/>
            </a:ext>
          </a:extLst>
        </xdr:cNvPr>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6268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00000000-0008-0000-0F00-000000030000}"/>
            </a:ext>
          </a:extLst>
        </xdr:cNvPr>
        <xdr:cNvSpPr txBox="1"/>
      </xdr:nvSpPr>
      <xdr:spPr>
        <a:xfrm>
          <a:off x="16357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543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83</xdr:row>
      <xdr:rowOff>140970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5481300" y="143484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29755</xdr:rowOff>
    </xdr:from>
    <xdr:to>
      <xdr:col>76</xdr:col>
      <xdr:colOff>165100</xdr:colOff>
      <xdr:row>83</xdr:row>
      <xdr:rowOff>131355</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4541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80555</xdr:rowOff>
    </xdr:from>
    <xdr:to>
      <xdr:col>81</xdr:col>
      <xdr:colOff>50800</xdr:colOff>
      <xdr:row>83</xdr:row>
      <xdr:rowOff>118111</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4592300" y="143109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24856</xdr:rowOff>
    </xdr:from>
    <xdr:to>
      <xdr:col>72</xdr:col>
      <xdr:colOff>38100</xdr:colOff>
      <xdr:row>83</xdr:row>
      <xdr:rowOff>126456</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3652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75656</xdr:rowOff>
    </xdr:from>
    <xdr:to>
      <xdr:col>76</xdr:col>
      <xdr:colOff>114300</xdr:colOff>
      <xdr:row>83</xdr:row>
      <xdr:rowOff>80555</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3703300" y="143060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37919</xdr:rowOff>
    </xdr:from>
    <xdr:to>
      <xdr:col>67</xdr:col>
      <xdr:colOff>101600</xdr:colOff>
      <xdr:row>83</xdr:row>
      <xdr:rowOff>139519</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2763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75656</xdr:rowOff>
    </xdr:from>
    <xdr:to>
      <xdr:col>71</xdr:col>
      <xdr:colOff>177800</xdr:colOff>
      <xdr:row>83</xdr:row>
      <xdr:rowOff>88719</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flipV="1">
          <a:off x="12814300" y="143060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781" name="n_1mainValue【消防施設】&#10;有形固定資産減価償却率">
          <a:extLst>
            <a:ext uri="{FF2B5EF4-FFF2-40B4-BE49-F238E27FC236}">
              <a16:creationId xmlns:a16="http://schemas.microsoft.com/office/drawing/2014/main" id="{00000000-0008-0000-0F00-00000D030000}"/>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122482</xdr:rowOff>
    </xdr:from>
    <xdr:ext cx="405111" cy="259045"/>
    <xdr:sp macro="" textlink="">
      <xdr:nvSpPr>
        <xdr:cNvPr id="782" name="n_2mainValue【消防施設】&#10;有形固定資産減価償却率">
          <a:extLst>
            <a:ext uri="{FF2B5EF4-FFF2-40B4-BE49-F238E27FC236}">
              <a16:creationId xmlns:a16="http://schemas.microsoft.com/office/drawing/2014/main" id="{00000000-0008-0000-0F00-00000E030000}"/>
            </a:ext>
          </a:extLst>
        </xdr:cNvPr>
        <xdr:cNvSpPr txBox="1"/>
      </xdr:nvSpPr>
      <xdr:spPr>
        <a:xfrm>
          <a:off x="14389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117583</xdr:rowOff>
    </xdr:from>
    <xdr:ext cx="405111" cy="259045"/>
    <xdr:sp macro="" textlink="">
      <xdr:nvSpPr>
        <xdr:cNvPr id="783" name="n_3mainValue【消防施設】&#10;有形固定資産減価償却率">
          <a:extLst>
            <a:ext uri="{FF2B5EF4-FFF2-40B4-BE49-F238E27FC236}">
              <a16:creationId xmlns:a16="http://schemas.microsoft.com/office/drawing/2014/main" id="{00000000-0008-0000-0F00-00000F030000}"/>
            </a:ext>
          </a:extLst>
        </xdr:cNvPr>
        <xdr:cNvSpPr txBox="1"/>
      </xdr:nvSpPr>
      <xdr:spPr>
        <a:xfrm>
          <a:off x="13500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130646</xdr:rowOff>
    </xdr:from>
    <xdr:ext cx="405111" cy="259045"/>
    <xdr:sp macro="" textlink="">
      <xdr:nvSpPr>
        <xdr:cNvPr id="784" name="n_4mainValue【消防施設】&#10;有形固定資産減価償却率">
          <a:extLst>
            <a:ext uri="{FF2B5EF4-FFF2-40B4-BE49-F238E27FC236}">
              <a16:creationId xmlns:a16="http://schemas.microsoft.com/office/drawing/2014/main" id="{00000000-0008-0000-0F00-000010030000}"/>
            </a:ext>
          </a:extLst>
        </xdr:cNvPr>
        <xdr:cNvSpPr txBox="1"/>
      </xdr:nvSpPr>
      <xdr:spPr>
        <a:xfrm>
          <a:off x="12611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111252</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1323300" y="1451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0434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115824</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115824</xdr:rowOff>
    </xdr:from>
    <xdr:to>
      <xdr:col>102</xdr:col>
      <xdr:colOff>114300</xdr:colOff>
      <xdr:row>84</xdr:row>
      <xdr:rowOff>115824</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656300" y="1451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80918</xdr:rowOff>
    </xdr:from>
    <xdr:to>
      <xdr:col>85</xdr:col>
      <xdr:colOff>177800</xdr:colOff>
      <xdr:row>108</xdr:row>
      <xdr:rowOff>11068</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59345</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5806</xdr:rowOff>
    </xdr:from>
    <xdr:to>
      <xdr:col>81</xdr:col>
      <xdr:colOff>101600</xdr:colOff>
      <xdr:row>108</xdr:row>
      <xdr:rowOff>107406</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131718</xdr:rowOff>
    </xdr:from>
    <xdr:to>
      <xdr:col>85</xdr:col>
      <xdr:colOff>127000</xdr:colOff>
      <xdr:row>108</xdr:row>
      <xdr:rowOff>56606</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flipV="1">
          <a:off x="15481300" y="18476868"/>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147864</xdr:rowOff>
    </xdr:from>
    <xdr:to>
      <xdr:col>76</xdr:col>
      <xdr:colOff>165100</xdr:colOff>
      <xdr:row>108</xdr:row>
      <xdr:rowOff>78014</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27214</xdr:rowOff>
    </xdr:from>
    <xdr:to>
      <xdr:col>81</xdr:col>
      <xdr:colOff>50800</xdr:colOff>
      <xdr:row>108</xdr:row>
      <xdr:rowOff>56606</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4592300" y="185438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115207</xdr:rowOff>
    </xdr:from>
    <xdr:to>
      <xdr:col>72</xdr:col>
      <xdr:colOff>38100</xdr:colOff>
      <xdr:row>108</xdr:row>
      <xdr:rowOff>45357</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166007</xdr:rowOff>
    </xdr:from>
    <xdr:to>
      <xdr:col>76</xdr:col>
      <xdr:colOff>114300</xdr:colOff>
      <xdr:row>108</xdr:row>
      <xdr:rowOff>27214</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8511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84182</xdr:rowOff>
    </xdr:from>
    <xdr:to>
      <xdr:col>67</xdr:col>
      <xdr:colOff>101600</xdr:colOff>
      <xdr:row>108</xdr:row>
      <xdr:rowOff>14332</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134982</xdr:rowOff>
    </xdr:from>
    <xdr:to>
      <xdr:col>71</xdr:col>
      <xdr:colOff>177800</xdr:colOff>
      <xdr:row>107</xdr:row>
      <xdr:rowOff>166007</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814300" y="184801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98533</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69141</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36484</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5459</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F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00000000-0008-0000-0F00-00009E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00000000-0008-0000-0F00-0000A0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a:extLst>
            <a:ext uri="{FF2B5EF4-FFF2-40B4-BE49-F238E27FC236}">
              <a16:creationId xmlns:a16="http://schemas.microsoft.com/office/drawing/2014/main" id="{00000000-0008-0000-0F00-0000A2030000}"/>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123371</xdr:rowOff>
    </xdr:from>
    <xdr:to>
      <xdr:col>116</xdr:col>
      <xdr:colOff>114300</xdr:colOff>
      <xdr:row>109</xdr:row>
      <xdr:rowOff>53521</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2110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38298</xdr:rowOff>
    </xdr:from>
    <xdr:ext cx="469744" cy="259045"/>
    <xdr:sp macro="" textlink="">
      <xdr:nvSpPr>
        <xdr:cNvPr id="942" name="【庁舎】&#10;一人当たり面積該当値テキスト">
          <a:extLst>
            <a:ext uri="{FF2B5EF4-FFF2-40B4-BE49-F238E27FC236}">
              <a16:creationId xmlns:a16="http://schemas.microsoft.com/office/drawing/2014/main" id="{00000000-0008-0000-0F00-0000AE030000}"/>
            </a:ext>
          </a:extLst>
        </xdr:cNvPr>
        <xdr:cNvSpPr txBox="1"/>
      </xdr:nvSpPr>
      <xdr:spPr>
        <a:xfrm>
          <a:off x="22199600" y="185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126637</xdr:rowOff>
    </xdr:from>
    <xdr:to>
      <xdr:col>112</xdr:col>
      <xdr:colOff>38100</xdr:colOff>
      <xdr:row>109</xdr:row>
      <xdr:rowOff>56787</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1272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2721</xdr:rowOff>
    </xdr:from>
    <xdr:to>
      <xdr:col>116</xdr:col>
      <xdr:colOff>63500</xdr:colOff>
      <xdr:row>109</xdr:row>
      <xdr:rowOff>5987</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21323300" y="186907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126637</xdr:rowOff>
    </xdr:from>
    <xdr:to>
      <xdr:col>107</xdr:col>
      <xdr:colOff>101600</xdr:colOff>
      <xdr:row>109</xdr:row>
      <xdr:rowOff>56787</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0383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5987</xdr:rowOff>
    </xdr:from>
    <xdr:to>
      <xdr:col>111</xdr:col>
      <xdr:colOff>177800</xdr:colOff>
      <xdr:row>109</xdr:row>
      <xdr:rowOff>5987</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a:off x="20434300" y="18694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129902</xdr:rowOff>
    </xdr:from>
    <xdr:to>
      <xdr:col>102</xdr:col>
      <xdr:colOff>165100</xdr:colOff>
      <xdr:row>109</xdr:row>
      <xdr:rowOff>60052</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9494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5987</xdr:rowOff>
    </xdr:from>
    <xdr:to>
      <xdr:col>107</xdr:col>
      <xdr:colOff>50800</xdr:colOff>
      <xdr:row>109</xdr:row>
      <xdr:rowOff>9252</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9545300" y="186940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133169</xdr:rowOff>
    </xdr:from>
    <xdr:to>
      <xdr:col>98</xdr:col>
      <xdr:colOff>38100</xdr:colOff>
      <xdr:row>109</xdr:row>
      <xdr:rowOff>63319</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8605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9252</xdr:rowOff>
    </xdr:from>
    <xdr:to>
      <xdr:col>102</xdr:col>
      <xdr:colOff>114300</xdr:colOff>
      <xdr:row>109</xdr:row>
      <xdr:rowOff>12519</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flipV="1">
          <a:off x="18656300" y="186973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a:extLst>
            <a:ext uri="{FF2B5EF4-FFF2-40B4-BE49-F238E27FC236}">
              <a16:creationId xmlns:a16="http://schemas.microsoft.com/office/drawing/2014/main" id="{00000000-0008-0000-0F00-0000B7030000}"/>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a:extLst>
            <a:ext uri="{FF2B5EF4-FFF2-40B4-BE49-F238E27FC236}">
              <a16:creationId xmlns:a16="http://schemas.microsoft.com/office/drawing/2014/main" id="{00000000-0008-0000-0F00-0000B8030000}"/>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a:extLst>
            <a:ext uri="{FF2B5EF4-FFF2-40B4-BE49-F238E27FC236}">
              <a16:creationId xmlns:a16="http://schemas.microsoft.com/office/drawing/2014/main" id="{00000000-0008-0000-0F00-0000B903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a:extLst>
            <a:ext uri="{FF2B5EF4-FFF2-40B4-BE49-F238E27FC236}">
              <a16:creationId xmlns:a16="http://schemas.microsoft.com/office/drawing/2014/main" id="{00000000-0008-0000-0F00-0000BA03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47914</xdr:rowOff>
    </xdr:from>
    <xdr:ext cx="469744" cy="259045"/>
    <xdr:sp macro="" textlink="">
      <xdr:nvSpPr>
        <xdr:cNvPr id="955" name="n_1mainValue【庁舎】&#10;一人当たり面積">
          <a:extLst>
            <a:ext uri="{FF2B5EF4-FFF2-40B4-BE49-F238E27FC236}">
              <a16:creationId xmlns:a16="http://schemas.microsoft.com/office/drawing/2014/main" id="{00000000-0008-0000-0F00-0000BB030000}"/>
            </a:ext>
          </a:extLst>
        </xdr:cNvPr>
        <xdr:cNvSpPr txBox="1"/>
      </xdr:nvSpPr>
      <xdr:spPr>
        <a:xfrm>
          <a:off x="21075727" y="187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47914</xdr:rowOff>
    </xdr:from>
    <xdr:ext cx="469744" cy="259045"/>
    <xdr:sp macro="" textlink="">
      <xdr:nvSpPr>
        <xdr:cNvPr id="956" name="n_2mainValue【庁舎】&#10;一人当たり面積">
          <a:extLst>
            <a:ext uri="{FF2B5EF4-FFF2-40B4-BE49-F238E27FC236}">
              <a16:creationId xmlns:a16="http://schemas.microsoft.com/office/drawing/2014/main" id="{00000000-0008-0000-0F00-0000BC030000}"/>
            </a:ext>
          </a:extLst>
        </xdr:cNvPr>
        <xdr:cNvSpPr txBox="1"/>
      </xdr:nvSpPr>
      <xdr:spPr>
        <a:xfrm>
          <a:off x="20199427" y="187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51179</xdr:rowOff>
    </xdr:from>
    <xdr:ext cx="469744" cy="259045"/>
    <xdr:sp macro="" textlink="">
      <xdr:nvSpPr>
        <xdr:cNvPr id="957" name="n_3mainValue【庁舎】&#10;一人当たり面積">
          <a:extLst>
            <a:ext uri="{FF2B5EF4-FFF2-40B4-BE49-F238E27FC236}">
              <a16:creationId xmlns:a16="http://schemas.microsoft.com/office/drawing/2014/main" id="{00000000-0008-0000-0F00-0000BD030000}"/>
            </a:ext>
          </a:extLst>
        </xdr:cNvPr>
        <xdr:cNvSpPr txBox="1"/>
      </xdr:nvSpPr>
      <xdr:spPr>
        <a:xfrm>
          <a:off x="19310427" y="1873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54446</xdr:rowOff>
    </xdr:from>
    <xdr:ext cx="469744" cy="259045"/>
    <xdr:sp macro="" textlink="">
      <xdr:nvSpPr>
        <xdr:cNvPr id="958" name="n_4mainValue【庁舎】&#10;一人当たり面積">
          <a:extLst>
            <a:ext uri="{FF2B5EF4-FFF2-40B4-BE49-F238E27FC236}">
              <a16:creationId xmlns:a16="http://schemas.microsoft.com/office/drawing/2014/main" id="{00000000-0008-0000-0F00-0000BE030000}"/>
            </a:ext>
          </a:extLst>
        </xdr:cNvPr>
        <xdr:cNvSpPr txBox="1"/>
      </xdr:nvSpPr>
      <xdr:spPr>
        <a:xfrm>
          <a:off x="184214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F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F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図書館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福祉施設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市民会館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一般廃棄物処理施設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保健センター・保健所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消防施設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庁舎</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であり、低くなっている施設は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体育館・プール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である。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体育館・プール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主な資産である総合体育館は平成６年度に建築された施設であり、法定耐用年数である４７年のうち経過年数が２６年であること、平成２９年度に非構造部材耐震改修工事を行っていることから有形固定資産減価償却率が低くなってい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市民会館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産業文化会館（昭和４５年度建築）や商工センター（昭和５７年度建築）といった減価償却が進んでいる施設があり、類似団体よりも高い指標での推移となっているものの、男女共同参画推進センター（平成１８年度建築）や教育文化センター（平成１４年度建築）などの比較的新しい施設があることから、他の有形固定資産減価償却率と比較すると低い数値となっている。令和２年度は産業文化会館空調設備改修事業や観光物産館改修事業の実施等により、比率の伸びは縮小した。　</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庁舎</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市役所本庁舎は耐震改修等の大規模改修工事を実施してはいるものの、昭和４４年度に建築された施設であり、建築から５０年を経過しているため、有形固定資産減価償却率が高くなっている。令和２年度は本庁舎空調設備改修事業を実施したことなどにより、比率は低下に転じ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80,236
78,491
67.49
36,202,277
34,560,410
1,485,013
17,373,619
24,210,323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においては、市税や地方消費税交付金が増加した一方で、基準財政需要額においては、社会福祉費や臨時財政対策債償還費が増加したことなどにより、令和２年度の指数は令和元年度と同じ０．７１となった。</a:t>
          </a:r>
        </a:p>
        <a:p>
          <a:r>
            <a:rPr kumimoji="1" lang="ja-JP" altLang="en-US" sz="1300">
              <a:latin typeface="ＭＳ Ｐゴシック" panose="020B0600070205080204" pitchFamily="50" charset="-128"/>
              <a:ea typeface="ＭＳ Ｐゴシック" panose="020B0600070205080204" pitchFamily="50" charset="-128"/>
            </a:rPr>
            <a:t>　類似団体平均を０．０２～０．０４下回る状況が続いているが、合併特例債など交付税措置のある市債残高の割合が上昇していることも影響しているため、合併特例期間終了後の推移をみながら比率の改善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38805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3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52211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131532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歳入面においては、市税の減少を地方消費税交付金の増加が上回り、歳出面においては、人件費は増加したものの扶助費の減少が大きかったことから、比率は２．９ポイント低下し、類似団体平均との差は縮小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今後も引き続き、事務事業の見直しによる更なるコスト削減を進めるとともに、市税等の徴収強化などによる歳入確保を図ることで、経常収支比率の改善に努めていく。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65</xdr:row>
      <xdr:rowOff>54928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24235"/>
          <a:ext cx="8382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141922</xdr:rowOff>
    </xdr:from>
    <xdr:to>
      <xdr:col>19</xdr:col>
      <xdr:colOff>133350</xdr:colOff>
      <xdr:row>65</xdr:row>
      <xdr:rowOff>54928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11472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64</xdr:row>
      <xdr:rowOff>141922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75975"/>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69532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7597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4128</xdr:rowOff>
    </xdr:from>
    <xdr:to>
      <xdr:col>19</xdr:col>
      <xdr:colOff>184150</xdr:colOff>
      <xdr:row>65</xdr:row>
      <xdr:rowOff>105728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90505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91122</xdr:rowOff>
    </xdr:from>
    <xdr:to>
      <xdr:col>15</xdr:col>
      <xdr:colOff>133350</xdr:colOff>
      <xdr:row>65</xdr:row>
      <xdr:rowOff>21272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6049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38752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18732</xdr:rowOff>
    </xdr:from>
    <xdr:to>
      <xdr:col>7</xdr:col>
      <xdr:colOff>31750</xdr:colOff>
      <xdr:row>64</xdr:row>
      <xdr:rowOff>120332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105109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直近５ヵ年においては、類似団体内平均値の８０％～８５％程度の規模に抑えられており、これまでの人件費・物件費削減の取り組みが一定の成果となってあらわれていると思われる。</a:t>
          </a:r>
        </a:p>
        <a:p>
          <a:r>
            <a:rPr kumimoji="1" lang="ja-JP" altLang="en-US" sz="1300">
              <a:latin typeface="ＭＳ Ｐゴシック" panose="020B0600070205080204" pitchFamily="50" charset="-128"/>
              <a:ea typeface="ＭＳ Ｐゴシック" panose="020B0600070205080204" pitchFamily="50" charset="-128"/>
            </a:rPr>
            <a:t>　令和２年度の人件費は、会計年度任用職員制度の開始に伴い増加したが、物件費については、選挙関連委託料や役務費の減少、また臨時職員賃金の廃止により減少となった。今後も引き続き、更なるコスト縮減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163218</xdr:rowOff>
    </xdr:from>
    <xdr:to>
      <xdr:col>23</xdr:col>
      <xdr:colOff>133350</xdr:colOff>
      <xdr:row>80</xdr:row>
      <xdr:rowOff>165438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3879218"/>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128881</xdr:rowOff>
    </xdr:from>
    <xdr:to>
      <xdr:col>19</xdr:col>
      <xdr:colOff>133350</xdr:colOff>
      <xdr:row>80</xdr:row>
      <xdr:rowOff>165438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44881"/>
          <a:ext cx="889000" cy="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128881</xdr:rowOff>
    </xdr:from>
    <xdr:to>
      <xdr:col>15</xdr:col>
      <xdr:colOff>82550</xdr:colOff>
      <xdr:row>80</xdr:row>
      <xdr:rowOff>133104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844881"/>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124658</xdr:rowOff>
    </xdr:from>
    <xdr:to>
      <xdr:col>11</xdr:col>
      <xdr:colOff>31750</xdr:colOff>
      <xdr:row>80</xdr:row>
      <xdr:rowOff>133104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40658"/>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112418</xdr:rowOff>
    </xdr:from>
    <xdr:to>
      <xdr:col>23</xdr:col>
      <xdr:colOff>184150</xdr:colOff>
      <xdr:row>81</xdr:row>
      <xdr:rowOff>42568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33695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4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114638</xdr:rowOff>
    </xdr:from>
    <xdr:to>
      <xdr:col>19</xdr:col>
      <xdr:colOff>184150</xdr:colOff>
      <xdr:row>81</xdr:row>
      <xdr:rowOff>44788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54965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599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78081</xdr:rowOff>
    </xdr:from>
    <xdr:to>
      <xdr:col>15</xdr:col>
      <xdr:colOff>133350</xdr:colOff>
      <xdr:row>81</xdr:row>
      <xdr:rowOff>8231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18408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6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82304</xdr:rowOff>
    </xdr:from>
    <xdr:to>
      <xdr:col>11</xdr:col>
      <xdr:colOff>82550</xdr:colOff>
      <xdr:row>81</xdr:row>
      <xdr:rowOff>12454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22631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73858</xdr:rowOff>
    </xdr:from>
    <xdr:to>
      <xdr:col>7</xdr:col>
      <xdr:colOff>31750</xdr:colOff>
      <xdr:row>81</xdr:row>
      <xdr:rowOff>4008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14185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5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５ヵ年とも類似団体平均を上回る状況が続いているが、いずれも国を１００％とした基準は下回っており、令和２年度の指数は、直近で最も高かった平成２９年度よりも０．８ポイント低下していることから、今後も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45155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56478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45155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1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98778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184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85</xdr:row>
      <xdr:rowOff>98778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5379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少人数学級編制事業の終了に伴う市費負担教職員数の減少により、令和元年度以降の職員数が減少している。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平成２９年度に策定した定員適正化計画に基づき、継続的に適切な定員管理を進めてきたため、全国平均、類似団体平均を下回って推移しており、今後も引き続き適正な定員管理に努めていく。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152082</xdr:rowOff>
    </xdr:from>
    <xdr:to>
      <xdr:col>81</xdr:col>
      <xdr:colOff>44450</xdr:colOff>
      <xdr:row>60</xdr:row>
      <xdr:rowOff>158115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3908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152082</xdr:rowOff>
    </xdr:from>
    <xdr:to>
      <xdr:col>77</xdr:col>
      <xdr:colOff>44450</xdr:colOff>
      <xdr:row>61</xdr:row>
      <xdr:rowOff>30904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439082"/>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2752</xdr:rowOff>
    </xdr:from>
    <xdr:to>
      <xdr:col>72</xdr:col>
      <xdr:colOff>203200</xdr:colOff>
      <xdr:row>61</xdr:row>
      <xdr:rowOff>30904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6120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148061</xdr:rowOff>
    </xdr:from>
    <xdr:to>
      <xdr:col>68</xdr:col>
      <xdr:colOff>152400</xdr:colOff>
      <xdr:row>61</xdr:row>
      <xdr:rowOff>2752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35061"/>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123842</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101282</xdr:rowOff>
    </xdr:from>
    <xdr:to>
      <xdr:col>77</xdr:col>
      <xdr:colOff>95250</xdr:colOff>
      <xdr:row>61</xdr:row>
      <xdr:rowOff>31432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151554</xdr:rowOff>
    </xdr:from>
    <xdr:to>
      <xdr:col>73</xdr:col>
      <xdr:colOff>44450</xdr:colOff>
      <xdr:row>61</xdr:row>
      <xdr:rowOff>81704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91881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123402</xdr:rowOff>
    </xdr:from>
    <xdr:to>
      <xdr:col>68</xdr:col>
      <xdr:colOff>203200</xdr:colOff>
      <xdr:row>61</xdr:row>
      <xdr:rowOff>53552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97261</xdr:rowOff>
    </xdr:from>
    <xdr:to>
      <xdr:col>64</xdr:col>
      <xdr:colOff>152400</xdr:colOff>
      <xdr:row>61</xdr:row>
      <xdr:rowOff>27411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37588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令和２年度は教育債元利償還金や土木債元利償還金が減少したことから、０．４ポイント改善し、２年連続の比率低下となった。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類似団体内平均値を下回って推移しているため、今後も公債費負担の縮小に努めていく。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103124</xdr:rowOff>
    </xdr:from>
    <xdr:to>
      <xdr:col>81</xdr:col>
      <xdr:colOff>44450</xdr:colOff>
      <xdr:row>38</xdr:row>
      <xdr:rowOff>141732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61822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141732</xdr:rowOff>
    </xdr:from>
    <xdr:to>
      <xdr:col>77</xdr:col>
      <xdr:colOff>44450</xdr:colOff>
      <xdr:row>38</xdr:row>
      <xdr:rowOff>170688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6568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170688</xdr:rowOff>
    </xdr:from>
    <xdr:to>
      <xdr:col>72</xdr:col>
      <xdr:colOff>203200</xdr:colOff>
      <xdr:row>38</xdr:row>
      <xdr:rowOff>170688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685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161036</xdr:rowOff>
    </xdr:from>
    <xdr:to>
      <xdr:col>68</xdr:col>
      <xdr:colOff>152400</xdr:colOff>
      <xdr:row>38</xdr:row>
      <xdr:rowOff>170688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6761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52324</xdr:rowOff>
    </xdr:from>
    <xdr:to>
      <xdr:col>81</xdr:col>
      <xdr:colOff>95250</xdr:colOff>
      <xdr:row>38</xdr:row>
      <xdr:rowOff>153924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68851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90932</xdr:rowOff>
    </xdr:from>
    <xdr:to>
      <xdr:col>77</xdr:col>
      <xdr:colOff>95250</xdr:colOff>
      <xdr:row>39</xdr:row>
      <xdr:rowOff>21082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31259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37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119888</xdr:rowOff>
    </xdr:from>
    <xdr:to>
      <xdr:col>73</xdr:col>
      <xdr:colOff>44450</xdr:colOff>
      <xdr:row>39</xdr:row>
      <xdr:rowOff>50038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60215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119888</xdr:rowOff>
    </xdr:from>
    <xdr:to>
      <xdr:col>68</xdr:col>
      <xdr:colOff>203200</xdr:colOff>
      <xdr:row>39</xdr:row>
      <xdr:rowOff>50038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60215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残高を削減する取組みを進めてきたことなどにより、将来負担比率は改善傾向で推移している。令和２年度は、新規借入額を元金償還額が上回ったことにより地方債現在高が減少していることに加え、残高に占める交付税措置率の高い地方債の割合が上昇しているため、将来負担比率は４．４ポイント改善した。</a:t>
          </a:r>
        </a:p>
        <a:p>
          <a:r>
            <a:rPr kumimoji="1" lang="ja-JP" altLang="en-US" sz="1300">
              <a:latin typeface="ＭＳ Ｐゴシック" panose="020B0600070205080204" pitchFamily="50" charset="-128"/>
              <a:ea typeface="ＭＳ Ｐゴシック" panose="020B0600070205080204" pitchFamily="50" charset="-128"/>
            </a:rPr>
            <a:t>　今後は、老朽化する公共施設の改修や設備更新により、比率が上昇に転じることが考えられるため、計画的な長寿命化対策により、引き続き将来負担の軽減を図り、健全な財政運営に努めていく。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44365</xdr:rowOff>
    </xdr:from>
    <xdr:to>
      <xdr:col>81</xdr:col>
      <xdr:colOff>44450</xdr:colOff>
      <xdr:row>14</xdr:row>
      <xdr:rowOff>79756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444665"/>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79756</xdr:rowOff>
    </xdr:from>
    <xdr:to>
      <xdr:col>77</xdr:col>
      <xdr:colOff>44450</xdr:colOff>
      <xdr:row>14</xdr:row>
      <xdr:rowOff>109516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480056"/>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109516</xdr:rowOff>
    </xdr:from>
    <xdr:to>
      <xdr:col>72</xdr:col>
      <xdr:colOff>203200</xdr:colOff>
      <xdr:row>14</xdr:row>
      <xdr:rowOff>130429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509816"/>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130429</xdr:rowOff>
    </xdr:from>
    <xdr:to>
      <xdr:col>68</xdr:col>
      <xdr:colOff>152400</xdr:colOff>
      <xdr:row>15</xdr:row>
      <xdr:rowOff>3217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53072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165015</xdr:rowOff>
    </xdr:from>
    <xdr:to>
      <xdr:col>81</xdr:col>
      <xdr:colOff>95250</xdr:colOff>
      <xdr:row>14</xdr:row>
      <xdr:rowOff>95165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86292</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3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28956</xdr:rowOff>
    </xdr:from>
    <xdr:to>
      <xdr:col>77</xdr:col>
      <xdr:colOff>95250</xdr:colOff>
      <xdr:row>14</xdr:row>
      <xdr:rowOff>130556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140733</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19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58716</xdr:rowOff>
    </xdr:from>
    <xdr:to>
      <xdr:col>73</xdr:col>
      <xdr:colOff>44450</xdr:colOff>
      <xdr:row>14</xdr:row>
      <xdr:rowOff>160316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170493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2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79629</xdr:rowOff>
    </xdr:from>
    <xdr:to>
      <xdr:col>68</xdr:col>
      <xdr:colOff>203200</xdr:colOff>
      <xdr:row>15</xdr:row>
      <xdr:rowOff>9779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19956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123867</xdr:rowOff>
    </xdr:from>
    <xdr:to>
      <xdr:col>64</xdr:col>
      <xdr:colOff>152400</xdr:colOff>
      <xdr:row>15</xdr:row>
      <xdr:rowOff>54017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64194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2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80,236
78,491
67.49
36,202,277
34,560,410
1,485,013
17,373,619
24,210,323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令和２年度は、期末勤勉手当や時間外勤務手当の減少を会計年度任用職員制度開始の影響による増加が上回ったことから、比率としては１．５ポイントの上昇となった。</a:t>
          </a:r>
        </a:p>
        <a:p>
          <a:r>
            <a:rPr kumimoji="1" lang="ja-JP" altLang="en-US" sz="1300">
              <a:latin typeface="ＭＳ Ｐゴシック" panose="020B0600070205080204" pitchFamily="50" charset="-128"/>
              <a:ea typeface="ＭＳ Ｐゴシック" panose="020B0600070205080204" pitchFamily="50" charset="-128"/>
            </a:rPr>
            <a:t>　平成２９年度には、平成３０年度以降５年間を計画期間とする「行田市定員適正化計画」を策定したところであり、この計画に基づいて引き続き適正な定員管理に努めていく。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36</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1174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10414</xdr:rowOff>
    </xdr:from>
    <xdr:to>
      <xdr:col>19</xdr:col>
      <xdr:colOff>187325</xdr:colOff>
      <xdr:row>35</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111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163576</xdr:rowOff>
    </xdr:from>
    <xdr:to>
      <xdr:col>15</xdr:col>
      <xdr:colOff>98425</xdr:colOff>
      <xdr:row>35</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163576</xdr:rowOff>
    </xdr:from>
    <xdr:to>
      <xdr:col>11</xdr:col>
      <xdr:colOff>9525</xdr:colOff>
      <xdr:row>36</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9287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60198</xdr:rowOff>
    </xdr:from>
    <xdr:to>
      <xdr:col>20</xdr:col>
      <xdr:colOff>38100</xdr:colOff>
      <xdr:row>35</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146575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4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131064</xdr:rowOff>
    </xdr:from>
    <xdr:to>
      <xdr:col>15</xdr:col>
      <xdr:colOff>149225</xdr:colOff>
      <xdr:row>35</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112776</xdr:rowOff>
    </xdr:from>
    <xdr:to>
      <xdr:col>11</xdr:col>
      <xdr:colOff>60325</xdr:colOff>
      <xdr:row>35</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27703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66565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開始による賃金の廃止という減少要因に加え、委託料など他の物件費も減少となったことから、０．６ポイント低下した。２年連続して低下しているものの、依然として類似団体平均を上回っているため、事務事業全般の効率化を更に進め、物件費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149860</xdr:rowOff>
    </xdr:from>
    <xdr:to>
      <xdr:col>82</xdr:col>
      <xdr:colOff>107950</xdr:colOff>
      <xdr:row>19</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235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24130</xdr:rowOff>
    </xdr:from>
    <xdr:to>
      <xdr:col>78</xdr:col>
      <xdr:colOff>69850</xdr:colOff>
      <xdr:row>19</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281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19</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304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149860</xdr:rowOff>
    </xdr:from>
    <xdr:to>
      <xdr:col>69</xdr:col>
      <xdr:colOff>92075</xdr:colOff>
      <xdr:row>19</xdr:row>
      <xdr:rowOff>46990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35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144780</xdr:rowOff>
    </xdr:from>
    <xdr:to>
      <xdr:col>78</xdr:col>
      <xdr:colOff>120650</xdr:colOff>
      <xdr:row>19</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59707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1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99060</xdr:rowOff>
    </xdr:from>
    <xdr:to>
      <xdr:col>65</xdr:col>
      <xdr:colOff>53975</xdr:colOff>
      <xdr:row>19</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13987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令和２年度は障害者福祉サービスや子ども医療扶助費などにおいて、利用の減少、給付実績の減少があったことから、比率は２．０ポイント低下した。</a:t>
          </a:r>
        </a:p>
        <a:p>
          <a:r>
            <a:rPr kumimoji="1" lang="ja-JP" altLang="en-US" sz="1300">
              <a:latin typeface="ＭＳ Ｐゴシック" panose="020B0600070205080204" pitchFamily="50" charset="-128"/>
              <a:ea typeface="ＭＳ Ｐゴシック" panose="020B0600070205080204" pitchFamily="50" charset="-128"/>
            </a:rPr>
            <a:t>　類似団体平均を上回る状況が続いているが、これは子ども医療費などの市費単独の扶助費が多いことが要因として考えられるため、独自事業の見直しや上乗せ加算等の精査により、比率改善に努めていく。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57</xdr:row>
      <xdr:rowOff>124278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79215"/>
          <a:ext cx="8382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124278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75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44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56</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00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に５．１ポイント比率が低下した主要因は、公共下水道事業における公営企業法の一部適用に伴い、繰出金から補助費等へ性質区分を変更したことによるものであり、令和２年度は公共下水道事業会計繰出金の一部を出資金へ振替えたことから、１．２ポイントの上昇となった。</a:t>
          </a:r>
        </a:p>
        <a:p>
          <a:r>
            <a:rPr kumimoji="1" lang="ja-JP" altLang="en-US" sz="1200">
              <a:latin typeface="ＭＳ Ｐゴシック" panose="020B0600070205080204" pitchFamily="50" charset="-128"/>
              <a:ea typeface="ＭＳ Ｐゴシック" panose="020B0600070205080204" pitchFamily="50" charset="-128"/>
            </a:rPr>
            <a:t>　特別会計への繰出金については、一般会計の負担を軽減するため、保険料の負担適正化も含め、独立採算の原則に近付けるように検討していく。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117475</xdr:rowOff>
    </xdr:from>
    <xdr:to>
      <xdr:col>82</xdr:col>
      <xdr:colOff>107950</xdr:colOff>
      <xdr:row>58</xdr:row>
      <xdr:rowOff>60325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901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117475</xdr:rowOff>
    </xdr:from>
    <xdr:to>
      <xdr:col>78</xdr:col>
      <xdr:colOff>69850</xdr:colOff>
      <xdr:row>60</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90125"/>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3175</xdr:rowOff>
    </xdr:from>
    <xdr:to>
      <xdr:col>73</xdr:col>
      <xdr:colOff>180975</xdr:colOff>
      <xdr:row>60</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901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3175</xdr:rowOff>
    </xdr:from>
    <xdr:to>
      <xdr:col>69</xdr:col>
      <xdr:colOff>92075</xdr:colOff>
      <xdr:row>60</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2901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9525</xdr:rowOff>
    </xdr:from>
    <xdr:to>
      <xdr:col>82</xdr:col>
      <xdr:colOff>158750</xdr:colOff>
      <xdr:row>58</xdr:row>
      <xdr:rowOff>111125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153052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66675</xdr:rowOff>
    </xdr:from>
    <xdr:to>
      <xdr:col>78</xdr:col>
      <xdr:colOff>120650</xdr:colOff>
      <xdr:row>57</xdr:row>
      <xdr:rowOff>168275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7002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0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123825</xdr:rowOff>
    </xdr:from>
    <xdr:to>
      <xdr:col>69</xdr:col>
      <xdr:colOff>142875</xdr:colOff>
      <xdr:row>60</xdr:row>
      <xdr:rowOff>53975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38752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2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19050</xdr:rowOff>
    </xdr:from>
    <xdr:to>
      <xdr:col>65</xdr:col>
      <xdr:colOff>53975</xdr:colOff>
      <xdr:row>60</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公共下水道事業会計が公営企業法の一部適用になり、性質区分が繰出金から補助費等へ変更となったことにより増加となったが、令和２年度は公共下水道事業会計繰出金の一部を出資金へ振替えたことから、比率としては２．５ポイントの低下となった。</a:t>
          </a:r>
        </a:p>
        <a:p>
          <a:r>
            <a:rPr kumimoji="1" lang="ja-JP" altLang="en-US" sz="1200">
              <a:latin typeface="ＭＳ Ｐゴシック" panose="020B0600070205080204" pitchFamily="50" charset="-128"/>
              <a:ea typeface="ＭＳ Ｐゴシック" panose="020B0600070205080204" pitchFamily="50" charset="-128"/>
            </a:rPr>
            <a:t>　平成２８年度から継続的に補助金等の見直しを行っていることから類似団体平均を下回っており、今後も引き続き補助金等の適正化を図っていく。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36</xdr:row>
      <xdr:rowOff>62992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2089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36</xdr:row>
      <xdr:rowOff>62992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7916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149860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教育債や土木債の元金償還金が減少したことから、前年度に比べて０．５ポイントの低下となった。</a:t>
          </a:r>
        </a:p>
        <a:p>
          <a:r>
            <a:rPr kumimoji="1" lang="ja-JP" altLang="en-US" sz="1300">
              <a:latin typeface="ＭＳ Ｐゴシック" panose="020B0600070205080204" pitchFamily="50" charset="-128"/>
              <a:ea typeface="ＭＳ Ｐゴシック" panose="020B0600070205080204" pitchFamily="50" charset="-128"/>
            </a:rPr>
            <a:t>　類似団体内平均値に近い数字で推移しているが、直近３年間の比率は類似団体平均を上回っているため、引き続き市債残高削減の取り組みを続け、公債費負担の縮減に取り組んでいく。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94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120142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317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77</xdr:row>
      <xdr:rowOff>120142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321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120142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平成３０年度から比率の上昇が続いたが、令和２年度は地方消費税交付金の増加や扶助費の減少により、比率は２．４ポイント低下し、類似団体平均値との差は縮小した。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補助費等においては類似団体平均を下回っているが、人件費、扶助費、物件費の比率が高くなっており、全体としては依然として類似団体平均を上回る状況が続いている。</a:t>
          </a:r>
        </a:p>
        <a:p>
          <a:r>
            <a:rPr kumimoji="1" lang="ja-JP" altLang="en-US" sz="1200">
              <a:latin typeface="ＭＳ Ｐゴシック" panose="020B0600070205080204" pitchFamily="50" charset="-128"/>
              <a:ea typeface="ＭＳ Ｐゴシック" panose="020B0600070205080204" pitchFamily="50" charset="-128"/>
            </a:rPr>
            <a:t>　物件費などの経常経費の削減を図るとともに、歳入確保による経常一般財源等の増加を図ることで比率の改善に努めていく。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159004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42237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78</xdr:row>
      <xdr:rowOff>159004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4635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90424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583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49276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58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161007</xdr:rowOff>
    </xdr:from>
    <xdr:to>
      <xdr:col>29</xdr:col>
      <xdr:colOff>127000</xdr:colOff>
      <xdr:row>19</xdr:row>
      <xdr:rowOff>350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94732"/>
          <a:ext cx="647700" cy="1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161007</xdr:rowOff>
    </xdr:from>
    <xdr:to>
      <xdr:col>26</xdr:col>
      <xdr:colOff>50800</xdr:colOff>
      <xdr:row>19</xdr:row>
      <xdr:rowOff>21937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94732"/>
          <a:ext cx="698500" cy="32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21937</xdr:rowOff>
    </xdr:from>
    <xdr:to>
      <xdr:col>22</xdr:col>
      <xdr:colOff>114300</xdr:colOff>
      <xdr:row>19</xdr:row>
      <xdr:rowOff>33187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27112"/>
          <a:ext cx="698500" cy="11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33187</xdr:rowOff>
    </xdr:from>
    <xdr:to>
      <xdr:col>18</xdr:col>
      <xdr:colOff>177800</xdr:colOff>
      <xdr:row>19</xdr:row>
      <xdr:rowOff>36044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38362"/>
          <a:ext cx="698500" cy="2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121000</xdr:rowOff>
    </xdr:from>
    <xdr:to>
      <xdr:col>29</xdr:col>
      <xdr:colOff>177800</xdr:colOff>
      <xdr:row>19</xdr:row>
      <xdr:rowOff>51150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54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93077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110207</xdr:rowOff>
    </xdr:from>
    <xdr:to>
      <xdr:col>26</xdr:col>
      <xdr:colOff>101600</xdr:colOff>
      <xdr:row>19</xdr:row>
      <xdr:rowOff>40357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43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25134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30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142587</xdr:rowOff>
    </xdr:from>
    <xdr:to>
      <xdr:col>22</xdr:col>
      <xdr:colOff>165100</xdr:colOff>
      <xdr:row>19</xdr:row>
      <xdr:rowOff>72737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57514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6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153837</xdr:rowOff>
    </xdr:from>
    <xdr:to>
      <xdr:col>19</xdr:col>
      <xdr:colOff>38100</xdr:colOff>
      <xdr:row>19</xdr:row>
      <xdr:rowOff>83987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68764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156694</xdr:rowOff>
    </xdr:from>
    <xdr:to>
      <xdr:col>15</xdr:col>
      <xdr:colOff>101600</xdr:colOff>
      <xdr:row>19</xdr:row>
      <xdr:rowOff>86844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9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71621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157099</xdr:rowOff>
    </xdr:from>
    <xdr:to>
      <xdr:col>29</xdr:col>
      <xdr:colOff>127000</xdr:colOff>
      <xdr:row>37</xdr:row>
      <xdr:rowOff>223774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81799"/>
          <a:ext cx="647700" cy="6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156718</xdr:rowOff>
    </xdr:from>
    <xdr:to>
      <xdr:col>26</xdr:col>
      <xdr:colOff>50800</xdr:colOff>
      <xdr:row>37</xdr:row>
      <xdr:rowOff>157099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281418"/>
          <a:ext cx="698500" cy="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135763</xdr:rowOff>
    </xdr:from>
    <xdr:to>
      <xdr:col>22</xdr:col>
      <xdr:colOff>114300</xdr:colOff>
      <xdr:row>37</xdr:row>
      <xdr:rowOff>156718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60463"/>
          <a:ext cx="698500" cy="20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110160</xdr:rowOff>
    </xdr:from>
    <xdr:to>
      <xdr:col>18</xdr:col>
      <xdr:colOff>177800</xdr:colOff>
      <xdr:row>37</xdr:row>
      <xdr:rowOff>135763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34860"/>
          <a:ext cx="6985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172974</xdr:rowOff>
    </xdr:from>
    <xdr:to>
      <xdr:col>29</xdr:col>
      <xdr:colOff>177800</xdr:colOff>
      <xdr:row>37</xdr:row>
      <xdr:rowOff>274574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9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145051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6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106299</xdr:rowOff>
    </xdr:from>
    <xdr:to>
      <xdr:col>26</xdr:col>
      <xdr:colOff>101600</xdr:colOff>
      <xdr:row>37</xdr:row>
      <xdr:rowOff>207899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3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192676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17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105918</xdr:rowOff>
    </xdr:from>
    <xdr:to>
      <xdr:col>22</xdr:col>
      <xdr:colOff>165100</xdr:colOff>
      <xdr:row>37</xdr:row>
      <xdr:rowOff>207518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30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192295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1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84963</xdr:rowOff>
    </xdr:from>
    <xdr:to>
      <xdr:col>19</xdr:col>
      <xdr:colOff>38100</xdr:colOff>
      <xdr:row>37</xdr:row>
      <xdr:rowOff>186563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09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171340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59360</xdr:rowOff>
    </xdr:from>
    <xdr:to>
      <xdr:col>15</xdr:col>
      <xdr:colOff>101600</xdr:colOff>
      <xdr:row>37</xdr:row>
      <xdr:rowOff>160960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8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145737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80,236
78,491
67.49
36,202,277
34,560,410
1,485,013
17,373,619
24,210,323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12046</xdr:rowOff>
    </xdr:from>
    <xdr:to>
      <xdr:col>24</xdr:col>
      <xdr:colOff>63500</xdr:colOff>
      <xdr:row>37</xdr:row>
      <xdr:rowOff>86855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5696"/>
          <a:ext cx="838200" cy="7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86855</xdr:rowOff>
    </xdr:from>
    <xdr:to>
      <xdr:col>19</xdr:col>
      <xdr:colOff>177800</xdr:colOff>
      <xdr:row>37</xdr:row>
      <xdr:rowOff>169170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0505"/>
          <a:ext cx="889000" cy="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157093</xdr:rowOff>
    </xdr:from>
    <xdr:to>
      <xdr:col>15</xdr:col>
      <xdr:colOff>50800</xdr:colOff>
      <xdr:row>37</xdr:row>
      <xdr:rowOff>169170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00743"/>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94323</xdr:rowOff>
    </xdr:from>
    <xdr:to>
      <xdr:col>10</xdr:col>
      <xdr:colOff>114300</xdr:colOff>
      <xdr:row>37</xdr:row>
      <xdr:rowOff>157093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7973"/>
          <a:ext cx="889000" cy="6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132696</xdr:rowOff>
    </xdr:from>
    <xdr:to>
      <xdr:col>24</xdr:col>
      <xdr:colOff>114300</xdr:colOff>
      <xdr:row>37</xdr:row>
      <xdr:rowOff>62846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111123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36055</xdr:rowOff>
    </xdr:from>
    <xdr:to>
      <xdr:col>20</xdr:col>
      <xdr:colOff>38100</xdr:colOff>
      <xdr:row>37</xdr:row>
      <xdr:rowOff>137655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128782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118370</xdr:rowOff>
    </xdr:from>
    <xdr:to>
      <xdr:col>15</xdr:col>
      <xdr:colOff>101600</xdr:colOff>
      <xdr:row>38</xdr:row>
      <xdr:rowOff>48520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39647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106293</xdr:rowOff>
    </xdr:from>
    <xdr:to>
      <xdr:col>10</xdr:col>
      <xdr:colOff>165100</xdr:colOff>
      <xdr:row>38</xdr:row>
      <xdr:rowOff>36443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27570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43523</xdr:rowOff>
    </xdr:from>
    <xdr:to>
      <xdr:col>6</xdr:col>
      <xdr:colOff>38100</xdr:colOff>
      <xdr:row>37</xdr:row>
      <xdr:rowOff>145123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136250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102548</xdr:rowOff>
    </xdr:from>
    <xdr:to>
      <xdr:col>24</xdr:col>
      <xdr:colOff>63500</xdr:colOff>
      <xdr:row>58</xdr:row>
      <xdr:rowOff>144483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046648"/>
          <a:ext cx="8382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102548</xdr:rowOff>
    </xdr:from>
    <xdr:to>
      <xdr:col>19</xdr:col>
      <xdr:colOff>177800</xdr:colOff>
      <xdr:row>58</xdr:row>
      <xdr:rowOff>128425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46648"/>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114627</xdr:rowOff>
    </xdr:from>
    <xdr:to>
      <xdr:col>15</xdr:col>
      <xdr:colOff>50800</xdr:colOff>
      <xdr:row>58</xdr:row>
      <xdr:rowOff>128425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58727"/>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114627</xdr:rowOff>
    </xdr:from>
    <xdr:to>
      <xdr:col>10</xdr:col>
      <xdr:colOff>114300</xdr:colOff>
      <xdr:row>58</xdr:row>
      <xdr:rowOff>124676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58727"/>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93683</xdr:rowOff>
    </xdr:from>
    <xdr:to>
      <xdr:col>24</xdr:col>
      <xdr:colOff>114300</xdr:colOff>
      <xdr:row>59</xdr:row>
      <xdr:rowOff>23833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8610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51748</xdr:rowOff>
    </xdr:from>
    <xdr:to>
      <xdr:col>20</xdr:col>
      <xdr:colOff>38100</xdr:colOff>
      <xdr:row>58</xdr:row>
      <xdr:rowOff>153348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144475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8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77625</xdr:rowOff>
    </xdr:from>
    <xdr:to>
      <xdr:col>15</xdr:col>
      <xdr:colOff>101600</xdr:colOff>
      <xdr:row>59</xdr:row>
      <xdr:rowOff>7775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2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170352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63827</xdr:rowOff>
    </xdr:from>
    <xdr:to>
      <xdr:col>10</xdr:col>
      <xdr:colOff>165100</xdr:colOff>
      <xdr:row>58</xdr:row>
      <xdr:rowOff>165427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0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156554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73876</xdr:rowOff>
    </xdr:from>
    <xdr:to>
      <xdr:col>6</xdr:col>
      <xdr:colOff>38100</xdr:colOff>
      <xdr:row>59</xdr:row>
      <xdr:rowOff>4026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166603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146901</xdr:rowOff>
    </xdr:from>
    <xdr:to>
      <xdr:col>24</xdr:col>
      <xdr:colOff>63500</xdr:colOff>
      <xdr:row>77</xdr:row>
      <xdr:rowOff>1912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77101"/>
          <a:ext cx="838200" cy="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482</xdr:rowOff>
    </xdr:from>
    <xdr:to>
      <xdr:col>19</xdr:col>
      <xdr:colOff>177800</xdr:colOff>
      <xdr:row>77</xdr:row>
      <xdr:rowOff>1912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02132"/>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482</xdr:rowOff>
    </xdr:from>
    <xdr:to>
      <xdr:col>15</xdr:col>
      <xdr:colOff>50800</xdr:colOff>
      <xdr:row>77</xdr:row>
      <xdr:rowOff>24715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02132"/>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170562</xdr:rowOff>
    </xdr:from>
    <xdr:to>
      <xdr:col>10</xdr:col>
      <xdr:colOff>114300</xdr:colOff>
      <xdr:row>77</xdr:row>
      <xdr:rowOff>24715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00762"/>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96101</xdr:rowOff>
    </xdr:from>
    <xdr:to>
      <xdr:col>24</xdr:col>
      <xdr:colOff>114300</xdr:colOff>
      <xdr:row>77</xdr:row>
      <xdr:rowOff>26251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74528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0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122562</xdr:rowOff>
    </xdr:from>
    <xdr:to>
      <xdr:col>20</xdr:col>
      <xdr:colOff>38100</xdr:colOff>
      <xdr:row>77</xdr:row>
      <xdr:rowOff>52712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43839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4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121132</xdr:rowOff>
    </xdr:from>
    <xdr:to>
      <xdr:col>15</xdr:col>
      <xdr:colOff>101600</xdr:colOff>
      <xdr:row>77</xdr:row>
      <xdr:rowOff>51282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42409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4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145365</xdr:rowOff>
    </xdr:from>
    <xdr:to>
      <xdr:col>10</xdr:col>
      <xdr:colOff>165100</xdr:colOff>
      <xdr:row>77</xdr:row>
      <xdr:rowOff>75515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66642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6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119762</xdr:rowOff>
    </xdr:from>
    <xdr:to>
      <xdr:col>6</xdr:col>
      <xdr:colOff>38100</xdr:colOff>
      <xdr:row>77</xdr:row>
      <xdr:rowOff>49912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41039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4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20917</xdr:rowOff>
    </xdr:from>
    <xdr:to>
      <xdr:col>24</xdr:col>
      <xdr:colOff>63500</xdr:colOff>
      <xdr:row>97</xdr:row>
      <xdr:rowOff>38469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651567"/>
          <a:ext cx="8382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20917</xdr:rowOff>
    </xdr:from>
    <xdr:to>
      <xdr:col>19</xdr:col>
      <xdr:colOff>177800</xdr:colOff>
      <xdr:row>97</xdr:row>
      <xdr:rowOff>81508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51567"/>
          <a:ext cx="889000" cy="6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81508</xdr:rowOff>
    </xdr:from>
    <xdr:to>
      <xdr:col>15</xdr:col>
      <xdr:colOff>50800</xdr:colOff>
      <xdr:row>97</xdr:row>
      <xdr:rowOff>86906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12158"/>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86906</xdr:rowOff>
    </xdr:from>
    <xdr:to>
      <xdr:col>10</xdr:col>
      <xdr:colOff>114300</xdr:colOff>
      <xdr:row>97</xdr:row>
      <xdr:rowOff>110795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17556"/>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159119</xdr:rowOff>
    </xdr:from>
    <xdr:to>
      <xdr:col>24</xdr:col>
      <xdr:colOff>114300</xdr:colOff>
      <xdr:row>97</xdr:row>
      <xdr:rowOff>89269</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137546</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141567</xdr:rowOff>
    </xdr:from>
    <xdr:to>
      <xdr:col>20</xdr:col>
      <xdr:colOff>38100</xdr:colOff>
      <xdr:row>97</xdr:row>
      <xdr:rowOff>71717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88244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3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30708</xdr:rowOff>
    </xdr:from>
    <xdr:to>
      <xdr:col>15</xdr:col>
      <xdr:colOff>101600</xdr:colOff>
      <xdr:row>97</xdr:row>
      <xdr:rowOff>132308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148835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4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36106</xdr:rowOff>
    </xdr:from>
    <xdr:to>
      <xdr:col>10</xdr:col>
      <xdr:colOff>165100</xdr:colOff>
      <xdr:row>97</xdr:row>
      <xdr:rowOff>137706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6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154233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44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59995</xdr:rowOff>
    </xdr:from>
    <xdr:to>
      <xdr:col>6</xdr:col>
      <xdr:colOff>38100</xdr:colOff>
      <xdr:row>97</xdr:row>
      <xdr:rowOff>161595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6672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4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36204</xdr:rowOff>
    </xdr:from>
    <xdr:to>
      <xdr:col>55</xdr:col>
      <xdr:colOff>0</xdr:colOff>
      <xdr:row>37</xdr:row>
      <xdr:rowOff>168709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036954"/>
          <a:ext cx="838200" cy="47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168709</xdr:rowOff>
    </xdr:from>
    <xdr:to>
      <xdr:col>50</xdr:col>
      <xdr:colOff>114300</xdr:colOff>
      <xdr:row>38</xdr:row>
      <xdr:rowOff>66923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512359"/>
          <a:ext cx="889000" cy="6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62909</xdr:rowOff>
    </xdr:from>
    <xdr:to>
      <xdr:col>45</xdr:col>
      <xdr:colOff>177800</xdr:colOff>
      <xdr:row>38</xdr:row>
      <xdr:rowOff>66923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578009"/>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59841</xdr:rowOff>
    </xdr:from>
    <xdr:to>
      <xdr:col>41</xdr:col>
      <xdr:colOff>50800</xdr:colOff>
      <xdr:row>38</xdr:row>
      <xdr:rowOff>62909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574941"/>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156854</xdr:rowOff>
    </xdr:from>
    <xdr:to>
      <xdr:col>55</xdr:col>
      <xdr:colOff>50800</xdr:colOff>
      <xdr:row>35</xdr:row>
      <xdr:rowOff>87004</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71781</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0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117909</xdr:rowOff>
    </xdr:from>
    <xdr:to>
      <xdr:col>50</xdr:col>
      <xdr:colOff>165100</xdr:colOff>
      <xdr:row>38</xdr:row>
      <xdr:rowOff>48059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39186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55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16123</xdr:rowOff>
    </xdr:from>
    <xdr:to>
      <xdr:col>46</xdr:col>
      <xdr:colOff>38100</xdr:colOff>
      <xdr:row>38</xdr:row>
      <xdr:rowOff>117723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53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108850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62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12109</xdr:rowOff>
    </xdr:from>
    <xdr:to>
      <xdr:col>41</xdr:col>
      <xdr:colOff>101600</xdr:colOff>
      <xdr:row>38</xdr:row>
      <xdr:rowOff>113709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52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104836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1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9041</xdr:rowOff>
    </xdr:from>
    <xdr:to>
      <xdr:col>36</xdr:col>
      <xdr:colOff>165100</xdr:colOff>
      <xdr:row>38</xdr:row>
      <xdr:rowOff>110641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5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101768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1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9911</xdr:rowOff>
    </xdr:from>
    <xdr:to>
      <xdr:col>55</xdr:col>
      <xdr:colOff>0</xdr:colOff>
      <xdr:row>59</xdr:row>
      <xdr:rowOff>12451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125461"/>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8089</xdr:rowOff>
    </xdr:from>
    <xdr:to>
      <xdr:col>50</xdr:col>
      <xdr:colOff>114300</xdr:colOff>
      <xdr:row>59</xdr:row>
      <xdr:rowOff>9911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123639"/>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169856</xdr:rowOff>
    </xdr:from>
    <xdr:to>
      <xdr:col>45</xdr:col>
      <xdr:colOff>177800</xdr:colOff>
      <xdr:row>59</xdr:row>
      <xdr:rowOff>8089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113956"/>
          <a:ext cx="8890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167243</xdr:rowOff>
    </xdr:from>
    <xdr:to>
      <xdr:col>41</xdr:col>
      <xdr:colOff>50800</xdr:colOff>
      <xdr:row>58</xdr:row>
      <xdr:rowOff>169856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111343"/>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133101</xdr:rowOff>
    </xdr:from>
    <xdr:to>
      <xdr:col>55</xdr:col>
      <xdr:colOff>50800</xdr:colOff>
      <xdr:row>59</xdr:row>
      <xdr:rowOff>63251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7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48028</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9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130561</xdr:rowOff>
    </xdr:from>
    <xdr:to>
      <xdr:col>50</xdr:col>
      <xdr:colOff>165100</xdr:colOff>
      <xdr:row>59</xdr:row>
      <xdr:rowOff>60711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51838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128739</xdr:rowOff>
    </xdr:from>
    <xdr:to>
      <xdr:col>46</xdr:col>
      <xdr:colOff>38100</xdr:colOff>
      <xdr:row>59</xdr:row>
      <xdr:rowOff>58889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50016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6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119056</xdr:rowOff>
    </xdr:from>
    <xdr:to>
      <xdr:col>41</xdr:col>
      <xdr:colOff>101600</xdr:colOff>
      <xdr:row>59</xdr:row>
      <xdr:rowOff>49206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40333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5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116443</xdr:rowOff>
    </xdr:from>
    <xdr:to>
      <xdr:col>36</xdr:col>
      <xdr:colOff>165100</xdr:colOff>
      <xdr:row>59</xdr:row>
      <xdr:rowOff>46593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6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37720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5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115249</xdr:rowOff>
    </xdr:from>
    <xdr:to>
      <xdr:col>55</xdr:col>
      <xdr:colOff>0</xdr:colOff>
      <xdr:row>78</xdr:row>
      <xdr:rowOff>127177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88349"/>
          <a:ext cx="838200" cy="1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115249</xdr:rowOff>
    </xdr:from>
    <xdr:to>
      <xdr:col>50</xdr:col>
      <xdr:colOff>114300</xdr:colOff>
      <xdr:row>78</xdr:row>
      <xdr:rowOff>117384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88349"/>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112154</xdr:rowOff>
    </xdr:from>
    <xdr:to>
      <xdr:col>45</xdr:col>
      <xdr:colOff>177800</xdr:colOff>
      <xdr:row>78</xdr:row>
      <xdr:rowOff>117384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85254"/>
          <a:ext cx="889000" cy="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68903</xdr:rowOff>
    </xdr:from>
    <xdr:to>
      <xdr:col>41</xdr:col>
      <xdr:colOff>50800</xdr:colOff>
      <xdr:row>78</xdr:row>
      <xdr:rowOff>112154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442003"/>
          <a:ext cx="8890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76377</xdr:rowOff>
    </xdr:from>
    <xdr:to>
      <xdr:col>55</xdr:col>
      <xdr:colOff>50800</xdr:colOff>
      <xdr:row>79</xdr:row>
      <xdr:rowOff>6527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4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162754</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64449</xdr:rowOff>
    </xdr:from>
    <xdr:to>
      <xdr:col>50</xdr:col>
      <xdr:colOff>165100</xdr:colOff>
      <xdr:row>78</xdr:row>
      <xdr:rowOff>166049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157176</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3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66584</xdr:rowOff>
    </xdr:from>
    <xdr:to>
      <xdr:col>46</xdr:col>
      <xdr:colOff>38100</xdr:colOff>
      <xdr:row>78</xdr:row>
      <xdr:rowOff>168184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159311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3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61354</xdr:rowOff>
    </xdr:from>
    <xdr:to>
      <xdr:col>41</xdr:col>
      <xdr:colOff>101600</xdr:colOff>
      <xdr:row>78</xdr:row>
      <xdr:rowOff>162954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154081</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2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18103</xdr:rowOff>
    </xdr:from>
    <xdr:to>
      <xdr:col>36</xdr:col>
      <xdr:colOff>165100</xdr:colOff>
      <xdr:row>78</xdr:row>
      <xdr:rowOff>119703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110830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8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49087</xdr:rowOff>
    </xdr:from>
    <xdr:to>
      <xdr:col>55</xdr:col>
      <xdr:colOff>0</xdr:colOff>
      <xdr:row>98</xdr:row>
      <xdr:rowOff>98433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51187"/>
          <a:ext cx="838200" cy="4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76247</xdr:rowOff>
    </xdr:from>
    <xdr:to>
      <xdr:col>50</xdr:col>
      <xdr:colOff>114300</xdr:colOff>
      <xdr:row>98</xdr:row>
      <xdr:rowOff>98433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878347"/>
          <a:ext cx="889000" cy="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46616</xdr:rowOff>
    </xdr:from>
    <xdr:to>
      <xdr:col>45</xdr:col>
      <xdr:colOff>177800</xdr:colOff>
      <xdr:row>98</xdr:row>
      <xdr:rowOff>76247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848716"/>
          <a:ext cx="889000" cy="2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46616</xdr:rowOff>
    </xdr:from>
    <xdr:to>
      <xdr:col>41</xdr:col>
      <xdr:colOff>50800</xdr:colOff>
      <xdr:row>98</xdr:row>
      <xdr:rowOff>143825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848716"/>
          <a:ext cx="889000" cy="9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169737</xdr:rowOff>
    </xdr:from>
    <xdr:to>
      <xdr:col>55</xdr:col>
      <xdr:colOff>50800</xdr:colOff>
      <xdr:row>98</xdr:row>
      <xdr:rowOff>99887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84664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1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47633</xdr:rowOff>
    </xdr:from>
    <xdr:to>
      <xdr:col>50</xdr:col>
      <xdr:colOff>165100</xdr:colOff>
      <xdr:row>98</xdr:row>
      <xdr:rowOff>149233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140360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4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25447</xdr:rowOff>
    </xdr:from>
    <xdr:to>
      <xdr:col>46</xdr:col>
      <xdr:colOff>38100</xdr:colOff>
      <xdr:row>98</xdr:row>
      <xdr:rowOff>127047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118174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167266</xdr:rowOff>
    </xdr:from>
    <xdr:to>
      <xdr:col>41</xdr:col>
      <xdr:colOff>101600</xdr:colOff>
      <xdr:row>98</xdr:row>
      <xdr:rowOff>97416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88543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93025</xdr:rowOff>
    </xdr:from>
    <xdr:to>
      <xdr:col>36</xdr:col>
      <xdr:colOff>165100</xdr:colOff>
      <xdr:row>99</xdr:row>
      <xdr:rowOff>23175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14302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8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76092</xdr:rowOff>
    </xdr:from>
    <xdr:to>
      <xdr:col>85</xdr:col>
      <xdr:colOff>127000</xdr:colOff>
      <xdr:row>75</xdr:row>
      <xdr:rowOff>88798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934842"/>
          <a:ext cx="8382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76092</xdr:rowOff>
    </xdr:from>
    <xdr:to>
      <xdr:col>81</xdr:col>
      <xdr:colOff>50800</xdr:colOff>
      <xdr:row>75</xdr:row>
      <xdr:rowOff>82874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934842"/>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74568</xdr:rowOff>
    </xdr:from>
    <xdr:to>
      <xdr:col>76</xdr:col>
      <xdr:colOff>114300</xdr:colOff>
      <xdr:row>75</xdr:row>
      <xdr:rowOff>82874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933318"/>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74568</xdr:rowOff>
    </xdr:from>
    <xdr:to>
      <xdr:col>71</xdr:col>
      <xdr:colOff>177800</xdr:colOff>
      <xdr:row>75</xdr:row>
      <xdr:rowOff>97009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933318"/>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37998</xdr:rowOff>
    </xdr:from>
    <xdr:to>
      <xdr:col>85</xdr:col>
      <xdr:colOff>177800</xdr:colOff>
      <xdr:row>75</xdr:row>
      <xdr:rowOff>139598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16425</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8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25292</xdr:rowOff>
    </xdr:from>
    <xdr:to>
      <xdr:col>81</xdr:col>
      <xdr:colOff>101600</xdr:colOff>
      <xdr:row>75</xdr:row>
      <xdr:rowOff>126892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118018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32074</xdr:rowOff>
    </xdr:from>
    <xdr:to>
      <xdr:col>76</xdr:col>
      <xdr:colOff>165100</xdr:colOff>
      <xdr:row>75</xdr:row>
      <xdr:rowOff>133674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8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124801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23768</xdr:rowOff>
    </xdr:from>
    <xdr:to>
      <xdr:col>72</xdr:col>
      <xdr:colOff>38100</xdr:colOff>
      <xdr:row>75</xdr:row>
      <xdr:rowOff>125368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8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116495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46209</xdr:rowOff>
    </xdr:from>
    <xdr:to>
      <xdr:col>67</xdr:col>
      <xdr:colOff>101600</xdr:colOff>
      <xdr:row>75</xdr:row>
      <xdr:rowOff>147808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9049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138937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144120</xdr:rowOff>
    </xdr:from>
    <xdr:to>
      <xdr:col>85</xdr:col>
      <xdr:colOff>127000</xdr:colOff>
      <xdr:row>99</xdr:row>
      <xdr:rowOff>19241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946220"/>
          <a:ext cx="838200" cy="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144120</xdr:rowOff>
    </xdr:from>
    <xdr:to>
      <xdr:col>81</xdr:col>
      <xdr:colOff>50800</xdr:colOff>
      <xdr:row>99</xdr:row>
      <xdr:rowOff>11557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46220"/>
          <a:ext cx="889000" cy="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11557</xdr:rowOff>
    </xdr:from>
    <xdr:to>
      <xdr:col>76</xdr:col>
      <xdr:colOff>114300</xdr:colOff>
      <xdr:row>99</xdr:row>
      <xdr:rowOff>25172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85107"/>
          <a:ext cx="889000" cy="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11861</xdr:rowOff>
    </xdr:from>
    <xdr:to>
      <xdr:col>71</xdr:col>
      <xdr:colOff>177800</xdr:colOff>
      <xdr:row>99</xdr:row>
      <xdr:rowOff>25172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85411"/>
          <a:ext cx="889000" cy="1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139891</xdr:rowOff>
    </xdr:from>
    <xdr:to>
      <xdr:col>85</xdr:col>
      <xdr:colOff>177800</xdr:colOff>
      <xdr:row>99</xdr:row>
      <xdr:rowOff>70041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54818</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5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93320</xdr:rowOff>
    </xdr:from>
    <xdr:to>
      <xdr:col>81</xdr:col>
      <xdr:colOff>101600</xdr:colOff>
      <xdr:row>99</xdr:row>
      <xdr:rowOff>23470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14597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8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132207</xdr:rowOff>
    </xdr:from>
    <xdr:to>
      <xdr:col>76</xdr:col>
      <xdr:colOff>165100</xdr:colOff>
      <xdr:row>99</xdr:row>
      <xdr:rowOff>62357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53484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02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145822</xdr:rowOff>
    </xdr:from>
    <xdr:to>
      <xdr:col>72</xdr:col>
      <xdr:colOff>38100</xdr:colOff>
      <xdr:row>99</xdr:row>
      <xdr:rowOff>75972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67099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04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132511</xdr:rowOff>
    </xdr:from>
    <xdr:to>
      <xdr:col>67</xdr:col>
      <xdr:colOff>101600</xdr:colOff>
      <xdr:row>99</xdr:row>
      <xdr:rowOff>62661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53788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702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130442</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45542"/>
          <a:ext cx="838200" cy="8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44297</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0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79642</xdr:rowOff>
    </xdr:from>
    <xdr:to>
      <xdr:col>116</xdr:col>
      <xdr:colOff>114300</xdr:colOff>
      <xdr:row>39</xdr:row>
      <xdr:rowOff>9792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3700</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164947</xdr:rowOff>
    </xdr:from>
    <xdr:to>
      <xdr:col>98</xdr:col>
      <xdr:colOff>38100</xdr:colOff>
      <xdr:row>39</xdr:row>
      <xdr:rowOff>95097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86224</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40411</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55961"/>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38049</xdr:rowOff>
    </xdr:from>
    <xdr:to>
      <xdr:col>111</xdr:col>
      <xdr:colOff>177800</xdr:colOff>
      <xdr:row>59</xdr:row>
      <xdr:rowOff>40411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5359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38049</xdr:rowOff>
    </xdr:from>
    <xdr:to>
      <xdr:col>107</xdr:col>
      <xdr:colOff>50800</xdr:colOff>
      <xdr:row>59</xdr:row>
      <xdr:rowOff>38430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15359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38430</xdr:rowOff>
    </xdr:from>
    <xdr:to>
      <xdr:col>102</xdr:col>
      <xdr:colOff>114300</xdr:colOff>
      <xdr:row>59</xdr:row>
      <xdr:rowOff>43955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153980"/>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161061</xdr:rowOff>
    </xdr:from>
    <xdr:to>
      <xdr:col>112</xdr:col>
      <xdr:colOff>38100</xdr:colOff>
      <xdr:row>59</xdr:row>
      <xdr:rowOff>91211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82338</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97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158699</xdr:rowOff>
    </xdr:from>
    <xdr:to>
      <xdr:col>107</xdr:col>
      <xdr:colOff>101600</xdr:colOff>
      <xdr:row>59</xdr:row>
      <xdr:rowOff>88849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79976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9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159080</xdr:rowOff>
    </xdr:from>
    <xdr:to>
      <xdr:col>102</xdr:col>
      <xdr:colOff>165100</xdr:colOff>
      <xdr:row>59</xdr:row>
      <xdr:rowOff>89230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80357</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9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164605</xdr:rowOff>
    </xdr:from>
    <xdr:to>
      <xdr:col>98</xdr:col>
      <xdr:colOff>38100</xdr:colOff>
      <xdr:row>59</xdr:row>
      <xdr:rowOff>94755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85882</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108382</xdr:rowOff>
    </xdr:from>
    <xdr:to>
      <xdr:col>116</xdr:col>
      <xdr:colOff>63500</xdr:colOff>
      <xdr:row>75</xdr:row>
      <xdr:rowOff>118832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967132"/>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40030</xdr:rowOff>
    </xdr:from>
    <xdr:to>
      <xdr:col>111</xdr:col>
      <xdr:colOff>177800</xdr:colOff>
      <xdr:row>75</xdr:row>
      <xdr:rowOff>118832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555880"/>
          <a:ext cx="889000" cy="4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40030</xdr:rowOff>
    </xdr:from>
    <xdr:to>
      <xdr:col>107</xdr:col>
      <xdr:colOff>50800</xdr:colOff>
      <xdr:row>73</xdr:row>
      <xdr:rowOff>86664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555880"/>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123665</xdr:rowOff>
    </xdr:from>
    <xdr:to>
      <xdr:col>102</xdr:col>
      <xdr:colOff>114300</xdr:colOff>
      <xdr:row>73</xdr:row>
      <xdr:rowOff>86664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468065"/>
          <a:ext cx="889000" cy="13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57582</xdr:rowOff>
    </xdr:from>
    <xdr:to>
      <xdr:col>116</xdr:col>
      <xdr:colOff>114300</xdr:colOff>
      <xdr:row>75</xdr:row>
      <xdr:rowOff>159181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16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36009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8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68032</xdr:rowOff>
    </xdr:from>
    <xdr:to>
      <xdr:col>112</xdr:col>
      <xdr:colOff>38100</xdr:colOff>
      <xdr:row>75</xdr:row>
      <xdr:rowOff>169633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267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160759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160680</xdr:rowOff>
    </xdr:from>
    <xdr:to>
      <xdr:col>107</xdr:col>
      <xdr:colOff>101600</xdr:colOff>
      <xdr:row>73</xdr:row>
      <xdr:rowOff>90830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5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107357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28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35864</xdr:rowOff>
    </xdr:from>
    <xdr:to>
      <xdr:col>102</xdr:col>
      <xdr:colOff>165100</xdr:colOff>
      <xdr:row>73</xdr:row>
      <xdr:rowOff>137464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5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128591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72865</xdr:rowOff>
    </xdr:from>
    <xdr:to>
      <xdr:col>98</xdr:col>
      <xdr:colOff>38100</xdr:colOff>
      <xdr:row>73</xdr:row>
      <xdr:rowOff>3015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4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19542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1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額において最も大きい住民一人当たりのコストは補助費等となっており、前年度から１０３，９８２円の大幅な増加（＋３３３．８％）となったが、これは新型コロナウイルス感染症対応のための臨時的な支出である特別定額給付金の給付や水道基本料金無償化（水道事業会計繰出金の増）による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に大きい住民一人当たりのコストは、扶助費であり、令和元年度まで類似団体平均値を上回って推移していたが、生活保護医療扶助費や障害者自立支援サービス等が減少したことから、前年度と比べて１，３８２円の減少（▲１．６％）となり、類似団体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が類似団体平均値を下回ったことにより、全ての性質において類似団体平均値を下回る結果となったが、行財政改革プログラムの実施をはじめとする様々な歳出削減への取り組みが、一定の成果として表れてい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の扶助費は減少に転じたものの、中長期的には扶助費をはじめとする社会保障関係経費の増加が見込まれるほか、公共施設の老朽化対策の本格化により維持補修費や普通建設事業費の増加も見込まれるため、事務事業の見直しや経常経費の削減を更に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80,236
78,491
67.49
36,202,277
34,560,410
1,485,013
17,373,619
24,210,323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157988</xdr:rowOff>
    </xdr:from>
    <xdr:to>
      <xdr:col>24</xdr:col>
      <xdr:colOff>63500</xdr:colOff>
      <xdr:row>35</xdr:row>
      <xdr:rowOff>163017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5873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118212</xdr:rowOff>
    </xdr:from>
    <xdr:to>
      <xdr:col>19</xdr:col>
      <xdr:colOff>177800</xdr:colOff>
      <xdr:row>35</xdr:row>
      <xdr:rowOff>157988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18962"/>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37287</xdr:rowOff>
    </xdr:from>
    <xdr:to>
      <xdr:col>15</xdr:col>
      <xdr:colOff>50800</xdr:colOff>
      <xdr:row>35</xdr:row>
      <xdr:rowOff>118212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38037"/>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15799</xdr:rowOff>
    </xdr:from>
    <xdr:to>
      <xdr:col>10</xdr:col>
      <xdr:colOff>114300</xdr:colOff>
      <xdr:row>35</xdr:row>
      <xdr:rowOff>37287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1654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112217</xdr:rowOff>
    </xdr:from>
    <xdr:to>
      <xdr:col>24</xdr:col>
      <xdr:colOff>114300</xdr:colOff>
      <xdr:row>36</xdr:row>
      <xdr:rowOff>42367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90644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107188</xdr:rowOff>
    </xdr:from>
    <xdr:to>
      <xdr:col>20</xdr:col>
      <xdr:colOff>38100</xdr:colOff>
      <xdr:row>36</xdr:row>
      <xdr:rowOff>37338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28465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67412</xdr:rowOff>
    </xdr:from>
    <xdr:to>
      <xdr:col>15</xdr:col>
      <xdr:colOff>101600</xdr:colOff>
      <xdr:row>35</xdr:row>
      <xdr:rowOff>169012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160139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157937</xdr:rowOff>
    </xdr:from>
    <xdr:to>
      <xdr:col>10</xdr:col>
      <xdr:colOff>165100</xdr:colOff>
      <xdr:row>35</xdr:row>
      <xdr:rowOff>88087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104614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136449</xdr:rowOff>
    </xdr:from>
    <xdr:to>
      <xdr:col>6</xdr:col>
      <xdr:colOff>38100</xdr:colOff>
      <xdr:row>35</xdr:row>
      <xdr:rowOff>66599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57726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36461</xdr:rowOff>
    </xdr:from>
    <xdr:to>
      <xdr:col>24</xdr:col>
      <xdr:colOff>63500</xdr:colOff>
      <xdr:row>58</xdr:row>
      <xdr:rowOff>81411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37661"/>
          <a:ext cx="838200" cy="38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81411</xdr:rowOff>
    </xdr:from>
    <xdr:to>
      <xdr:col>19</xdr:col>
      <xdr:colOff>177800</xdr:colOff>
      <xdr:row>58</xdr:row>
      <xdr:rowOff>100468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25511"/>
          <a:ext cx="8890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100130</xdr:rowOff>
    </xdr:from>
    <xdr:to>
      <xdr:col>15</xdr:col>
      <xdr:colOff>50800</xdr:colOff>
      <xdr:row>58</xdr:row>
      <xdr:rowOff>100468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44230"/>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84020</xdr:rowOff>
    </xdr:from>
    <xdr:to>
      <xdr:col>10</xdr:col>
      <xdr:colOff>114300</xdr:colOff>
      <xdr:row>58</xdr:row>
      <xdr:rowOff>100130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28120"/>
          <a:ext cx="889000" cy="1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157111</xdr:rowOff>
    </xdr:from>
    <xdr:to>
      <xdr:col>24</xdr:col>
      <xdr:colOff>114300</xdr:colOff>
      <xdr:row>56</xdr:row>
      <xdr:rowOff>87261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72038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0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30611</xdr:rowOff>
    </xdr:from>
    <xdr:to>
      <xdr:col>20</xdr:col>
      <xdr:colOff>38100</xdr:colOff>
      <xdr:row>58</xdr:row>
      <xdr:rowOff>132211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7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123338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6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49668</xdr:rowOff>
    </xdr:from>
    <xdr:to>
      <xdr:col>15</xdr:col>
      <xdr:colOff>101600</xdr:colOff>
      <xdr:row>58</xdr:row>
      <xdr:rowOff>151268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142395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8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49330</xdr:rowOff>
    </xdr:from>
    <xdr:to>
      <xdr:col>10</xdr:col>
      <xdr:colOff>165100</xdr:colOff>
      <xdr:row>58</xdr:row>
      <xdr:rowOff>150930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142057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8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33220</xdr:rowOff>
    </xdr:from>
    <xdr:to>
      <xdr:col>6</xdr:col>
      <xdr:colOff>38100</xdr:colOff>
      <xdr:row>58</xdr:row>
      <xdr:rowOff>134820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125947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104310</xdr:rowOff>
    </xdr:from>
    <xdr:to>
      <xdr:col>24</xdr:col>
      <xdr:colOff>63500</xdr:colOff>
      <xdr:row>76</xdr:row>
      <xdr:rowOff>126485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34510"/>
          <a:ext cx="8382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104310</xdr:rowOff>
    </xdr:from>
    <xdr:to>
      <xdr:col>19</xdr:col>
      <xdr:colOff>177800</xdr:colOff>
      <xdr:row>77</xdr:row>
      <xdr:rowOff>27598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34510"/>
          <a:ext cx="889000" cy="9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27598</xdr:rowOff>
    </xdr:from>
    <xdr:to>
      <xdr:col>15</xdr:col>
      <xdr:colOff>50800</xdr:colOff>
      <xdr:row>77</xdr:row>
      <xdr:rowOff>28666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29248"/>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4553</xdr:rowOff>
    </xdr:from>
    <xdr:to>
      <xdr:col>10</xdr:col>
      <xdr:colOff>114300</xdr:colOff>
      <xdr:row>77</xdr:row>
      <xdr:rowOff>28666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06203"/>
          <a:ext cx="889000" cy="2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75685</xdr:rowOff>
    </xdr:from>
    <xdr:to>
      <xdr:col>24</xdr:col>
      <xdr:colOff>114300</xdr:colOff>
      <xdr:row>77</xdr:row>
      <xdr:rowOff>5835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54112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53510</xdr:rowOff>
    </xdr:from>
    <xdr:to>
      <xdr:col>20</xdr:col>
      <xdr:colOff>38100</xdr:colOff>
      <xdr:row>76</xdr:row>
      <xdr:rowOff>155110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146237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7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148248</xdr:rowOff>
    </xdr:from>
    <xdr:to>
      <xdr:col>15</xdr:col>
      <xdr:colOff>101600</xdr:colOff>
      <xdr:row>77</xdr:row>
      <xdr:rowOff>78398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69525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7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149316</xdr:rowOff>
    </xdr:from>
    <xdr:to>
      <xdr:col>10</xdr:col>
      <xdr:colOff>165100</xdr:colOff>
      <xdr:row>77</xdr:row>
      <xdr:rowOff>79466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70593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125203</xdr:rowOff>
    </xdr:from>
    <xdr:to>
      <xdr:col>6</xdr:col>
      <xdr:colOff>38100</xdr:colOff>
      <xdr:row>77</xdr:row>
      <xdr:rowOff>55353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46480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4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38247</xdr:rowOff>
    </xdr:from>
    <xdr:to>
      <xdr:col>24</xdr:col>
      <xdr:colOff>63500</xdr:colOff>
      <xdr:row>98</xdr:row>
      <xdr:rowOff>42659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40347"/>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42659</xdr:rowOff>
    </xdr:from>
    <xdr:to>
      <xdr:col>19</xdr:col>
      <xdr:colOff>177800</xdr:colOff>
      <xdr:row>98</xdr:row>
      <xdr:rowOff>55873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44759"/>
          <a:ext cx="8890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55873</xdr:rowOff>
    </xdr:from>
    <xdr:to>
      <xdr:col>15</xdr:col>
      <xdr:colOff>50800</xdr:colOff>
      <xdr:row>98</xdr:row>
      <xdr:rowOff>63050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57973"/>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53015</xdr:rowOff>
    </xdr:from>
    <xdr:to>
      <xdr:col>10</xdr:col>
      <xdr:colOff>114300</xdr:colOff>
      <xdr:row>98</xdr:row>
      <xdr:rowOff>63050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55115"/>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158897</xdr:rowOff>
    </xdr:from>
    <xdr:to>
      <xdr:col>24</xdr:col>
      <xdr:colOff>114300</xdr:colOff>
      <xdr:row>98</xdr:row>
      <xdr:rowOff>89047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73824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163309</xdr:rowOff>
    </xdr:from>
    <xdr:to>
      <xdr:col>20</xdr:col>
      <xdr:colOff>38100</xdr:colOff>
      <xdr:row>98</xdr:row>
      <xdr:rowOff>93459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84586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5073</xdr:rowOff>
    </xdr:from>
    <xdr:to>
      <xdr:col>15</xdr:col>
      <xdr:colOff>101600</xdr:colOff>
      <xdr:row>98</xdr:row>
      <xdr:rowOff>106673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0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97800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12250</xdr:rowOff>
    </xdr:from>
    <xdr:to>
      <xdr:col>10</xdr:col>
      <xdr:colOff>165100</xdr:colOff>
      <xdr:row>98</xdr:row>
      <xdr:rowOff>113850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104977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2215</xdr:rowOff>
    </xdr:from>
    <xdr:to>
      <xdr:col>6</xdr:col>
      <xdr:colOff>38100</xdr:colOff>
      <xdr:row>98</xdr:row>
      <xdr:rowOff>103815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94942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9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2483</xdr:rowOff>
    </xdr:from>
    <xdr:to>
      <xdr:col>55</xdr:col>
      <xdr:colOff>0</xdr:colOff>
      <xdr:row>38</xdr:row>
      <xdr:rowOff>3569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17583"/>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1797</xdr:rowOff>
    </xdr:from>
    <xdr:to>
      <xdr:col>50</xdr:col>
      <xdr:colOff>114300</xdr:colOff>
      <xdr:row>38</xdr:row>
      <xdr:rowOff>2483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1689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1797</xdr:rowOff>
    </xdr:from>
    <xdr:to>
      <xdr:col>45</xdr:col>
      <xdr:colOff>177800</xdr:colOff>
      <xdr:row>38</xdr:row>
      <xdr:rowOff>2483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1689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2483</xdr:rowOff>
    </xdr:from>
    <xdr:to>
      <xdr:col>41</xdr:col>
      <xdr:colOff>50800</xdr:colOff>
      <xdr:row>38</xdr:row>
      <xdr:rowOff>3340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17583"/>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124219</xdr:rowOff>
    </xdr:from>
    <xdr:to>
      <xdr:col>55</xdr:col>
      <xdr:colOff>50800</xdr:colOff>
      <xdr:row>38</xdr:row>
      <xdr:rowOff>54369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123133</xdr:rowOff>
    </xdr:from>
    <xdr:to>
      <xdr:col>50</xdr:col>
      <xdr:colOff>165100</xdr:colOff>
      <xdr:row>38</xdr:row>
      <xdr:rowOff>53283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44410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59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122447</xdr:rowOff>
    </xdr:from>
    <xdr:to>
      <xdr:col>46</xdr:col>
      <xdr:colOff>38100</xdr:colOff>
      <xdr:row>38</xdr:row>
      <xdr:rowOff>52597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43724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58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123133</xdr:rowOff>
    </xdr:from>
    <xdr:to>
      <xdr:col>41</xdr:col>
      <xdr:colOff>101600</xdr:colOff>
      <xdr:row>38</xdr:row>
      <xdr:rowOff>53283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44410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59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123990</xdr:rowOff>
    </xdr:from>
    <xdr:to>
      <xdr:col>36</xdr:col>
      <xdr:colOff>165100</xdr:colOff>
      <xdr:row>38</xdr:row>
      <xdr:rowOff>54140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45267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6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96184</xdr:rowOff>
    </xdr:from>
    <xdr:to>
      <xdr:col>55</xdr:col>
      <xdr:colOff>0</xdr:colOff>
      <xdr:row>58</xdr:row>
      <xdr:rowOff>99850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40284"/>
          <a:ext cx="8382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96184</xdr:rowOff>
    </xdr:from>
    <xdr:to>
      <xdr:col>50</xdr:col>
      <xdr:colOff>114300</xdr:colOff>
      <xdr:row>58</xdr:row>
      <xdr:rowOff>96604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40284"/>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96604</xdr:rowOff>
    </xdr:from>
    <xdr:to>
      <xdr:col>45</xdr:col>
      <xdr:colOff>177800</xdr:colOff>
      <xdr:row>58</xdr:row>
      <xdr:rowOff>98954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40704"/>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98954</xdr:rowOff>
    </xdr:from>
    <xdr:to>
      <xdr:col>41</xdr:col>
      <xdr:colOff>50800</xdr:colOff>
      <xdr:row>58</xdr:row>
      <xdr:rowOff>101853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43054"/>
          <a:ext cx="8890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49050</xdr:rowOff>
    </xdr:from>
    <xdr:to>
      <xdr:col>55</xdr:col>
      <xdr:colOff>50800</xdr:colOff>
      <xdr:row>58</xdr:row>
      <xdr:rowOff>150650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9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135427</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0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45384</xdr:rowOff>
    </xdr:from>
    <xdr:to>
      <xdr:col>50</xdr:col>
      <xdr:colOff>165100</xdr:colOff>
      <xdr:row>58</xdr:row>
      <xdr:rowOff>146984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138111</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45804</xdr:rowOff>
    </xdr:from>
    <xdr:to>
      <xdr:col>46</xdr:col>
      <xdr:colOff>38100</xdr:colOff>
      <xdr:row>58</xdr:row>
      <xdr:rowOff>147404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138531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08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48154</xdr:rowOff>
    </xdr:from>
    <xdr:to>
      <xdr:col>41</xdr:col>
      <xdr:colOff>101600</xdr:colOff>
      <xdr:row>58</xdr:row>
      <xdr:rowOff>149754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140881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8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51053</xdr:rowOff>
    </xdr:from>
    <xdr:to>
      <xdr:col>36</xdr:col>
      <xdr:colOff>165100</xdr:colOff>
      <xdr:row>58</xdr:row>
      <xdr:rowOff>152653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143780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8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115835</xdr:rowOff>
    </xdr:from>
    <xdr:to>
      <xdr:col>55</xdr:col>
      <xdr:colOff>0</xdr:colOff>
      <xdr:row>77</xdr:row>
      <xdr:rowOff>159497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17485"/>
          <a:ext cx="8382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159497</xdr:rowOff>
    </xdr:from>
    <xdr:to>
      <xdr:col>50</xdr:col>
      <xdr:colOff>114300</xdr:colOff>
      <xdr:row>78</xdr:row>
      <xdr:rowOff>35252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61147"/>
          <a:ext cx="889000" cy="4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33401</xdr:rowOff>
    </xdr:from>
    <xdr:to>
      <xdr:col>45</xdr:col>
      <xdr:colOff>177800</xdr:colOff>
      <xdr:row>78</xdr:row>
      <xdr:rowOff>35252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06501"/>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33401</xdr:rowOff>
    </xdr:from>
    <xdr:to>
      <xdr:col>41</xdr:col>
      <xdr:colOff>50800</xdr:colOff>
      <xdr:row>78</xdr:row>
      <xdr:rowOff>44031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0650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65035</xdr:rowOff>
    </xdr:from>
    <xdr:to>
      <xdr:col>55</xdr:col>
      <xdr:colOff>50800</xdr:colOff>
      <xdr:row>77</xdr:row>
      <xdr:rowOff>166635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6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43462</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4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108697</xdr:rowOff>
    </xdr:from>
    <xdr:to>
      <xdr:col>50</xdr:col>
      <xdr:colOff>165100</xdr:colOff>
      <xdr:row>78</xdr:row>
      <xdr:rowOff>38847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1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29974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40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155902</xdr:rowOff>
    </xdr:from>
    <xdr:to>
      <xdr:col>46</xdr:col>
      <xdr:colOff>38100</xdr:colOff>
      <xdr:row>78</xdr:row>
      <xdr:rowOff>86052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77179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5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154051</xdr:rowOff>
    </xdr:from>
    <xdr:to>
      <xdr:col>41</xdr:col>
      <xdr:colOff>101600</xdr:colOff>
      <xdr:row>78</xdr:row>
      <xdr:rowOff>84201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75328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4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164681</xdr:rowOff>
    </xdr:from>
    <xdr:to>
      <xdr:col>36</xdr:col>
      <xdr:colOff>165100</xdr:colOff>
      <xdr:row>78</xdr:row>
      <xdr:rowOff>94831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85958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5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69718</xdr:rowOff>
    </xdr:from>
    <xdr:to>
      <xdr:col>55</xdr:col>
      <xdr:colOff>0</xdr:colOff>
      <xdr:row>98</xdr:row>
      <xdr:rowOff>75495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871818"/>
          <a:ext cx="838200" cy="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69504</xdr:rowOff>
    </xdr:from>
    <xdr:to>
      <xdr:col>50</xdr:col>
      <xdr:colOff>114300</xdr:colOff>
      <xdr:row>98</xdr:row>
      <xdr:rowOff>69718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71604"/>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69504</xdr:rowOff>
    </xdr:from>
    <xdr:to>
      <xdr:col>45</xdr:col>
      <xdr:colOff>177800</xdr:colOff>
      <xdr:row>98</xdr:row>
      <xdr:rowOff>71752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71604"/>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66689</xdr:rowOff>
    </xdr:from>
    <xdr:to>
      <xdr:col>41</xdr:col>
      <xdr:colOff>50800</xdr:colOff>
      <xdr:row>98</xdr:row>
      <xdr:rowOff>71752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68789"/>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24695</xdr:rowOff>
    </xdr:from>
    <xdr:to>
      <xdr:col>55</xdr:col>
      <xdr:colOff>50800</xdr:colOff>
      <xdr:row>98</xdr:row>
      <xdr:rowOff>126295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2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18918</xdr:rowOff>
    </xdr:from>
    <xdr:to>
      <xdr:col>50</xdr:col>
      <xdr:colOff>165100</xdr:colOff>
      <xdr:row>98</xdr:row>
      <xdr:rowOff>120518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111645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18704</xdr:rowOff>
    </xdr:from>
    <xdr:to>
      <xdr:col>46</xdr:col>
      <xdr:colOff>38100</xdr:colOff>
      <xdr:row>98</xdr:row>
      <xdr:rowOff>120304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111431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1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20952</xdr:rowOff>
    </xdr:from>
    <xdr:to>
      <xdr:col>41</xdr:col>
      <xdr:colOff>101600</xdr:colOff>
      <xdr:row>98</xdr:row>
      <xdr:rowOff>122552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113679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15889</xdr:rowOff>
    </xdr:from>
    <xdr:to>
      <xdr:col>36</xdr:col>
      <xdr:colOff>165100</xdr:colOff>
      <xdr:row>98</xdr:row>
      <xdr:rowOff>117489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108616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1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16302</xdr:rowOff>
    </xdr:from>
    <xdr:to>
      <xdr:col>85</xdr:col>
      <xdr:colOff>127000</xdr:colOff>
      <xdr:row>38</xdr:row>
      <xdr:rowOff>39299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531402"/>
          <a:ext cx="8382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164434</xdr:rowOff>
    </xdr:from>
    <xdr:to>
      <xdr:col>81</xdr:col>
      <xdr:colOff>50800</xdr:colOff>
      <xdr:row>38</xdr:row>
      <xdr:rowOff>39299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508084"/>
          <a:ext cx="889000" cy="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164434</xdr:rowOff>
    </xdr:from>
    <xdr:to>
      <xdr:col>76</xdr:col>
      <xdr:colOff>114300</xdr:colOff>
      <xdr:row>38</xdr:row>
      <xdr:rowOff>15433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508084"/>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15433</xdr:rowOff>
    </xdr:from>
    <xdr:to>
      <xdr:col>71</xdr:col>
      <xdr:colOff>177800</xdr:colOff>
      <xdr:row>38</xdr:row>
      <xdr:rowOff>58638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530533"/>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136952</xdr:rowOff>
    </xdr:from>
    <xdr:to>
      <xdr:col>85</xdr:col>
      <xdr:colOff>177800</xdr:colOff>
      <xdr:row>38</xdr:row>
      <xdr:rowOff>67101</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4806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115379</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159949</xdr:rowOff>
    </xdr:from>
    <xdr:to>
      <xdr:col>81</xdr:col>
      <xdr:colOff>101600</xdr:colOff>
      <xdr:row>38</xdr:row>
      <xdr:rowOff>90099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81226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9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113635</xdr:rowOff>
    </xdr:from>
    <xdr:to>
      <xdr:col>76</xdr:col>
      <xdr:colOff>165100</xdr:colOff>
      <xdr:row>38</xdr:row>
      <xdr:rowOff>43785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5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34911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136083</xdr:rowOff>
    </xdr:from>
    <xdr:to>
      <xdr:col>72</xdr:col>
      <xdr:colOff>38100</xdr:colOff>
      <xdr:row>38</xdr:row>
      <xdr:rowOff>66233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7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57360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7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7838</xdr:rowOff>
    </xdr:from>
    <xdr:to>
      <xdr:col>67</xdr:col>
      <xdr:colOff>101600</xdr:colOff>
      <xdr:row>38</xdr:row>
      <xdr:rowOff>109438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2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100565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1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112687</xdr:rowOff>
    </xdr:from>
    <xdr:to>
      <xdr:col>85</xdr:col>
      <xdr:colOff>127000</xdr:colOff>
      <xdr:row>59</xdr:row>
      <xdr:rowOff>120117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10228237"/>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112687</xdr:rowOff>
    </xdr:from>
    <xdr:to>
      <xdr:col>81</xdr:col>
      <xdr:colOff>50800</xdr:colOff>
      <xdr:row>59</xdr:row>
      <xdr:rowOff>118040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228237"/>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29058</xdr:rowOff>
    </xdr:from>
    <xdr:to>
      <xdr:col>76</xdr:col>
      <xdr:colOff>114300</xdr:colOff>
      <xdr:row>59</xdr:row>
      <xdr:rowOff>118040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10144608"/>
          <a:ext cx="889000" cy="8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29058</xdr:rowOff>
    </xdr:from>
    <xdr:to>
      <xdr:col>71</xdr:col>
      <xdr:colOff>177800</xdr:colOff>
      <xdr:row>59</xdr:row>
      <xdr:rowOff>31686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144608"/>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69317</xdr:rowOff>
    </xdr:from>
    <xdr:to>
      <xdr:col>85</xdr:col>
      <xdr:colOff>177800</xdr:colOff>
      <xdr:row>59</xdr:row>
      <xdr:rowOff>170917</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101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155694</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100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61887</xdr:rowOff>
    </xdr:from>
    <xdr:to>
      <xdr:col>81</xdr:col>
      <xdr:colOff>101600</xdr:colOff>
      <xdr:row>59</xdr:row>
      <xdr:rowOff>163487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101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154614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2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67240</xdr:rowOff>
    </xdr:from>
    <xdr:to>
      <xdr:col>76</xdr:col>
      <xdr:colOff>165100</xdr:colOff>
      <xdr:row>59</xdr:row>
      <xdr:rowOff>168840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1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159967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2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149708</xdr:rowOff>
    </xdr:from>
    <xdr:to>
      <xdr:col>72</xdr:col>
      <xdr:colOff>38100</xdr:colOff>
      <xdr:row>59</xdr:row>
      <xdr:rowOff>79858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0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70985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18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152336</xdr:rowOff>
    </xdr:from>
    <xdr:to>
      <xdr:col>67</xdr:col>
      <xdr:colOff>101600</xdr:colOff>
      <xdr:row>59</xdr:row>
      <xdr:rowOff>82486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73613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76091</xdr:rowOff>
    </xdr:from>
    <xdr:to>
      <xdr:col>85</xdr:col>
      <xdr:colOff>127000</xdr:colOff>
      <xdr:row>95</xdr:row>
      <xdr:rowOff>88798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363841"/>
          <a:ext cx="838200" cy="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76091</xdr:rowOff>
    </xdr:from>
    <xdr:to>
      <xdr:col>81</xdr:col>
      <xdr:colOff>50800</xdr:colOff>
      <xdr:row>95</xdr:row>
      <xdr:rowOff>82874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363841"/>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74568</xdr:rowOff>
    </xdr:from>
    <xdr:to>
      <xdr:col>76</xdr:col>
      <xdr:colOff>114300</xdr:colOff>
      <xdr:row>95</xdr:row>
      <xdr:rowOff>82874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362318"/>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74568</xdr:rowOff>
    </xdr:from>
    <xdr:to>
      <xdr:col>71</xdr:col>
      <xdr:colOff>177800</xdr:colOff>
      <xdr:row>95</xdr:row>
      <xdr:rowOff>97010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362318"/>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37998</xdr:rowOff>
    </xdr:from>
    <xdr:to>
      <xdr:col>85</xdr:col>
      <xdr:colOff>177800</xdr:colOff>
      <xdr:row>95</xdr:row>
      <xdr:rowOff>139598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3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16425</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3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25291</xdr:rowOff>
    </xdr:from>
    <xdr:to>
      <xdr:col>81</xdr:col>
      <xdr:colOff>101600</xdr:colOff>
      <xdr:row>95</xdr:row>
      <xdr:rowOff>126891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31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118018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40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32074</xdr:rowOff>
    </xdr:from>
    <xdr:to>
      <xdr:col>76</xdr:col>
      <xdr:colOff>165100</xdr:colOff>
      <xdr:row>95</xdr:row>
      <xdr:rowOff>133674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3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124801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23768</xdr:rowOff>
    </xdr:from>
    <xdr:to>
      <xdr:col>72</xdr:col>
      <xdr:colOff>38100</xdr:colOff>
      <xdr:row>95</xdr:row>
      <xdr:rowOff>125368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3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116495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40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46210</xdr:rowOff>
    </xdr:from>
    <xdr:to>
      <xdr:col>67</xdr:col>
      <xdr:colOff>101600</xdr:colOff>
      <xdr:row>95</xdr:row>
      <xdr:rowOff>147810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3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138937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4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額において最も大きい住民一人当たりコストは総務費となっており、前年度から１０１，７９８円の大幅な増加（＋２８８．４％）となったが、新型コロナウイルス感染症対応のための特別定額給付金の給付や本庁舎の空調設備更新などの臨時的な要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に金額が大きいものは民生費であり、社会保障関係経費の増加などにより増加傾向にあったものの、令和２年度においては、生活保護医療扶助費や認定こども園移行施設の整備費補助金が減少したことなどから、</a:t>
          </a:r>
          <a:r>
            <a:rPr kumimoji="1" lang="en-US" altLang="ja-JP" sz="1300">
              <a:latin typeface="ＭＳ Ｐゴシック" panose="020B0600070205080204" pitchFamily="50" charset="-128"/>
              <a:ea typeface="ＭＳ Ｐゴシック" panose="020B0600070205080204" pitchFamily="50" charset="-128"/>
            </a:rPr>
            <a:t>2,037</a:t>
          </a:r>
          <a:r>
            <a:rPr kumimoji="1" lang="ja-JP" altLang="en-US" sz="1300">
              <a:latin typeface="ＭＳ Ｐゴシック" panose="020B0600070205080204" pitchFamily="50" charset="-128"/>
              <a:ea typeface="ＭＳ Ｐゴシック" panose="020B0600070205080204" pitchFamily="50" charset="-128"/>
            </a:rPr>
            <a:t>円の減少（▲１．５％）となった。</a:t>
          </a:r>
        </a:p>
        <a:p>
          <a:r>
            <a:rPr kumimoji="1" lang="ja-JP" altLang="en-US" sz="1300">
              <a:latin typeface="ＭＳ Ｐゴシック" panose="020B0600070205080204" pitchFamily="50" charset="-128"/>
              <a:ea typeface="ＭＳ Ｐゴシック" panose="020B0600070205080204" pitchFamily="50" charset="-128"/>
            </a:rPr>
            <a:t>　また、商工費については、４，０００円台で推移していたが、令和２年度は小規模事業者緊急支援事業、プレミアム付商品券発行事業、中小企業・個人事業主感染症防止対策費補助金補助事業といった感染症拡大に伴う経済対策の実施により、</a:t>
          </a:r>
          <a:r>
            <a:rPr kumimoji="1" lang="en-US" altLang="ja-JP" sz="1300">
              <a:latin typeface="ＭＳ Ｐゴシック" panose="020B0600070205080204" pitchFamily="50" charset="-128"/>
              <a:ea typeface="ＭＳ Ｐゴシック" panose="020B0600070205080204" pitchFamily="50" charset="-128"/>
            </a:rPr>
            <a:t>1,910</a:t>
          </a:r>
          <a:r>
            <a:rPr kumimoji="1" lang="ja-JP" altLang="en-US" sz="1300">
              <a:latin typeface="ＭＳ Ｐゴシック" panose="020B0600070205080204" pitchFamily="50" charset="-128"/>
              <a:ea typeface="ＭＳ Ｐゴシック" panose="020B0600070205080204" pitchFamily="50" charset="-128"/>
            </a:rPr>
            <a:t>円の増加（＋２８．８％）となり、２年連続の増加となった。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全ての目的において類似団体平均値を下回って推移を続けているが、今後も限られた財源を有効に活用するため、事業の選択と集中を徹底することにより、持続可能な財政運営に努めていく。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令和２年度は、新型コロナウイルス感染症対応のため、歳出は増加したが、地方消費税交付金や国庫支出金の増による歳入の増加が上回ったことから、３年ぶりの黒字となった。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また、財政調整基金は、令和２年度は取崩さなかったものの、標準財政規模の拡大により、標準財政規模比としては減少し、３年連続の比率減少となった。</a:t>
          </a:r>
        </a:p>
        <a:p>
          <a:r>
            <a:rPr kumimoji="1" lang="ja-JP" altLang="en-US" sz="1200">
              <a:latin typeface="ＭＳ ゴシック" pitchFamily="49" charset="-128"/>
              <a:ea typeface="ＭＳ ゴシック" pitchFamily="49" charset="-128"/>
            </a:rPr>
            <a:t>　今後も将来負担を見据えた計画的な財政運営により収支の均衡を図るとともに、災害等の突発的な財政需要にも対応できるよう、決算剰余金の状況に応じて財政調整基金へ積立てていく。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各年度とも全会計で赤字を生じていない。</a:t>
          </a:r>
        </a:p>
        <a:p>
          <a:r>
            <a:rPr kumimoji="1" lang="ja-JP" altLang="en-US" sz="1400">
              <a:latin typeface="ＭＳ ゴシック" pitchFamily="49" charset="-128"/>
              <a:ea typeface="ＭＳ ゴシック" pitchFamily="49" charset="-128"/>
            </a:rPr>
            <a:t>　令和２年度では、国民健康保険事業費特別会計や公共下水道事業会計において黒字幅が縮小したものの、水道事業会計、一般会計、介護保険事業費特別会計などにおける黒字額の増加が上回ったことから、全体では標準財政規模比２９．５４％と前年度から４．０８ポイント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なお、令和元年度から下水道事業が公営企業会計へ移行したため、従前の下水道事業費特別会計は「その他会計」に算入されている。</a:t>
          </a:r>
        </a:p>
        <a:p>
          <a:r>
            <a:rPr kumimoji="1" lang="ja-JP" altLang="en-US" sz="1400">
              <a:latin typeface="ＭＳ ゴシック" pitchFamily="49" charset="-128"/>
              <a:ea typeface="ＭＳ ゴシック" pitchFamily="49" charset="-128"/>
            </a:rPr>
            <a:t>　今後も財政規模に見合った財政運営により、長期的に収支の均衡を保っていくよう努めていく。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36202277</v>
      </c>
      <c r="BO4" s="433"/>
      <c r="BP4" s="433"/>
      <c r="BQ4" s="433"/>
      <c r="BR4" s="433"/>
      <c r="BS4" s="433"/>
      <c r="BT4" s="433"/>
      <c r="BU4" s="434"/>
      <c r="BV4" s="432">
        <v>27720713</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8.5</v>
      </c>
      <c r="CU4" s="439"/>
      <c r="CV4" s="439"/>
      <c r="CW4" s="439"/>
      <c r="CX4" s="439"/>
      <c r="CY4" s="439"/>
      <c r="CZ4" s="439"/>
      <c r="DA4" s="440"/>
      <c r="DB4" s="438">
        <v>4.8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34560410</v>
      </c>
      <c r="BO5" s="470"/>
      <c r="BP5" s="470"/>
      <c r="BQ5" s="470"/>
      <c r="BR5" s="470"/>
      <c r="BS5" s="470"/>
      <c r="BT5" s="470"/>
      <c r="BU5" s="471"/>
      <c r="BV5" s="469">
        <v>26788532</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93.8</v>
      </c>
      <c r="CU5" s="467"/>
      <c r="CV5" s="467"/>
      <c r="CW5" s="467"/>
      <c r="CX5" s="467"/>
      <c r="CY5" s="467"/>
      <c r="CZ5" s="467"/>
      <c r="DA5" s="468"/>
      <c r="DB5" s="466">
        <v>96.7</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1641867</v>
      </c>
      <c r="BO6" s="470"/>
      <c r="BP6" s="470"/>
      <c r="BQ6" s="470"/>
      <c r="BR6" s="470"/>
      <c r="BS6" s="470"/>
      <c r="BT6" s="470"/>
      <c r="BU6" s="471"/>
      <c r="BV6" s="469">
        <v>932181</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98.9</v>
      </c>
      <c r="CU6" s="507"/>
      <c r="CV6" s="507"/>
      <c r="CW6" s="507"/>
      <c r="CX6" s="507"/>
      <c r="CY6" s="507"/>
      <c r="CZ6" s="507"/>
      <c r="DA6" s="508"/>
      <c r="DB6" s="506">
        <v>102.2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156854</v>
      </c>
      <c r="BO7" s="470"/>
      <c r="BP7" s="470"/>
      <c r="BQ7" s="470"/>
      <c r="BR7" s="470"/>
      <c r="BS7" s="470"/>
      <c r="BT7" s="470"/>
      <c r="BU7" s="471"/>
      <c r="BV7" s="469">
        <v>113581</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17373619</v>
      </c>
      <c r="CU7" s="470"/>
      <c r="CV7" s="470"/>
      <c r="CW7" s="470"/>
      <c r="CX7" s="470"/>
      <c r="CY7" s="470"/>
      <c r="CZ7" s="470"/>
      <c r="DA7" s="471"/>
      <c r="DB7" s="469">
        <v>16951543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1485013</v>
      </c>
      <c r="BO8" s="470"/>
      <c r="BP8" s="470"/>
      <c r="BQ8" s="470"/>
      <c r="BR8" s="470"/>
      <c r="BS8" s="470"/>
      <c r="BT8" s="470"/>
      <c r="BU8" s="471"/>
      <c r="BV8" s="469">
        <v>818600</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0.71</v>
      </c>
      <c r="CU8" s="510"/>
      <c r="CV8" s="510"/>
      <c r="CW8" s="510"/>
      <c r="CX8" s="510"/>
      <c r="CY8" s="510"/>
      <c r="CZ8" s="510"/>
      <c r="DA8" s="511"/>
      <c r="DB8" s="509">
        <v>0.71</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78617</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93</v>
      </c>
      <c r="AV9" s="502"/>
      <c r="AW9" s="502"/>
      <c r="AX9" s="502"/>
      <c r="AY9" s="503" t="s">
        <v>114</v>
      </c>
      <c r="AZ9" s="504"/>
      <c r="BA9" s="504"/>
      <c r="BB9" s="504"/>
      <c r="BC9" s="504"/>
      <c r="BD9" s="504"/>
      <c r="BE9" s="504"/>
      <c r="BF9" s="504"/>
      <c r="BG9" s="504"/>
      <c r="BH9" s="504"/>
      <c r="BI9" s="504"/>
      <c r="BJ9" s="504"/>
      <c r="BK9" s="504"/>
      <c r="BL9" s="504"/>
      <c r="BM9" s="505"/>
      <c r="BN9" s="469">
        <v>666413</v>
      </c>
      <c r="BO9" s="470"/>
      <c r="BP9" s="470"/>
      <c r="BQ9" s="470"/>
      <c r="BR9" s="470"/>
      <c r="BS9" s="470"/>
      <c r="BT9" s="470"/>
      <c r="BU9" s="471"/>
      <c r="BV9" s="469">
        <v>-173934</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13.2</v>
      </c>
      <c r="CU9" s="467"/>
      <c r="CV9" s="467"/>
      <c r="CW9" s="467"/>
      <c r="CX9" s="467"/>
      <c r="CY9" s="467"/>
      <c r="CZ9" s="467"/>
      <c r="DA9" s="468"/>
      <c r="DB9" s="466">
        <v>13.8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82113</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1866</v>
      </c>
      <c r="BO10" s="470"/>
      <c r="BP10" s="470"/>
      <c r="BQ10" s="470"/>
      <c r="BR10" s="470"/>
      <c r="BS10" s="470"/>
      <c r="BT10" s="470"/>
      <c r="BU10" s="471"/>
      <c r="BV10" s="469">
        <v>1604</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118</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15">
      <c r="A12" s="187"/>
      <c r="B12" s="529" t="s">
        <v>127</v>
      </c>
      <c r="C12" s="530"/>
      <c r="D12" s="530"/>
      <c r="E12" s="530"/>
      <c r="F12" s="530"/>
      <c r="G12" s="530"/>
      <c r="H12" s="530"/>
      <c r="I12" s="530"/>
      <c r="J12" s="530"/>
      <c r="K12" s="531"/>
      <c r="L12" s="538" t="s">
        <v>128</v>
      </c>
      <c r="M12" s="539"/>
      <c r="N12" s="539"/>
      <c r="O12" s="539"/>
      <c r="P12" s="539"/>
      <c r="Q12" s="540"/>
      <c r="R12" s="541">
        <v>80236</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132</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50000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78491</v>
      </c>
      <c r="S13" s="554"/>
      <c r="T13" s="554"/>
      <c r="U13" s="554"/>
      <c r="V13" s="555"/>
      <c r="W13" s="485" t="s">
        <v>138</v>
      </c>
      <c r="X13" s="486"/>
      <c r="Y13" s="486"/>
      <c r="Z13" s="486"/>
      <c r="AA13" s="486"/>
      <c r="AB13" s="476"/>
      <c r="AC13" s="520">
        <v>1176</v>
      </c>
      <c r="AD13" s="521"/>
      <c r="AE13" s="521"/>
      <c r="AF13" s="521"/>
      <c r="AG13" s="563"/>
      <c r="AH13" s="520">
        <v>1281</v>
      </c>
      <c r="AI13" s="521"/>
      <c r="AJ13" s="521"/>
      <c r="AK13" s="521"/>
      <c r="AL13" s="522"/>
      <c r="AM13" s="498" t="s">
        <v>139</v>
      </c>
      <c r="AN13" s="499"/>
      <c r="AO13" s="499"/>
      <c r="AP13" s="499"/>
      <c r="AQ13" s="499"/>
      <c r="AR13" s="499"/>
      <c r="AS13" s="499"/>
      <c r="AT13" s="500"/>
      <c r="AU13" s="501" t="s">
        <v>104</v>
      </c>
      <c r="AV13" s="502"/>
      <c r="AW13" s="502"/>
      <c r="AX13" s="502"/>
      <c r="AY13" s="503" t="s">
        <v>140</v>
      </c>
      <c r="AZ13" s="504"/>
      <c r="BA13" s="504"/>
      <c r="BB13" s="504"/>
      <c r="BC13" s="504"/>
      <c r="BD13" s="504"/>
      <c r="BE13" s="504"/>
      <c r="BF13" s="504"/>
      <c r="BG13" s="504"/>
      <c r="BH13" s="504"/>
      <c r="BI13" s="504"/>
      <c r="BJ13" s="504"/>
      <c r="BK13" s="504"/>
      <c r="BL13" s="504"/>
      <c r="BM13" s="505"/>
      <c r="BN13" s="469">
        <v>668279</v>
      </c>
      <c r="BO13" s="470"/>
      <c r="BP13" s="470"/>
      <c r="BQ13" s="470"/>
      <c r="BR13" s="470"/>
      <c r="BS13" s="470"/>
      <c r="BT13" s="470"/>
      <c r="BU13" s="471"/>
      <c r="BV13" s="469">
        <v>-222330</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3.7</v>
      </c>
      <c r="CU13" s="467"/>
      <c r="CV13" s="467"/>
      <c r="CW13" s="467"/>
      <c r="CX13" s="467"/>
      <c r="CY13" s="467"/>
      <c r="CZ13" s="467"/>
      <c r="DA13" s="468"/>
      <c r="DB13" s="466">
        <v>4.0999999999999996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80936</v>
      </c>
      <c r="S14" s="554"/>
      <c r="T14" s="554"/>
      <c r="U14" s="554"/>
      <c r="V14" s="555"/>
      <c r="W14" s="459"/>
      <c r="X14" s="460"/>
      <c r="Y14" s="460"/>
      <c r="Z14" s="460"/>
      <c r="AA14" s="460"/>
      <c r="AB14" s="449"/>
      <c r="AC14" s="556">
        <v>3</v>
      </c>
      <c r="AD14" s="557"/>
      <c r="AE14" s="557"/>
      <c r="AF14" s="557"/>
      <c r="AG14" s="558"/>
      <c r="AH14" s="556">
        <v>3.1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9.1999999999999993</v>
      </c>
      <c r="CU14" s="568"/>
      <c r="CV14" s="568"/>
      <c r="CW14" s="568"/>
      <c r="CX14" s="568"/>
      <c r="CY14" s="568"/>
      <c r="CZ14" s="568"/>
      <c r="DA14" s="569"/>
      <c r="DB14" s="567">
        <v>13.6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79193</v>
      </c>
      <c r="S15" s="554"/>
      <c r="T15" s="554"/>
      <c r="U15" s="554"/>
      <c r="V15" s="555"/>
      <c r="W15" s="485" t="s">
        <v>145</v>
      </c>
      <c r="X15" s="486"/>
      <c r="Y15" s="486"/>
      <c r="Z15" s="486"/>
      <c r="AA15" s="486"/>
      <c r="AB15" s="476"/>
      <c r="AC15" s="520">
        <v>12268</v>
      </c>
      <c r="AD15" s="521"/>
      <c r="AE15" s="521"/>
      <c r="AF15" s="521"/>
      <c r="AG15" s="563"/>
      <c r="AH15" s="520">
        <v>12901</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9794142</v>
      </c>
      <c r="BO15" s="433"/>
      <c r="BP15" s="433"/>
      <c r="BQ15" s="433"/>
      <c r="BR15" s="433"/>
      <c r="BS15" s="433"/>
      <c r="BT15" s="433"/>
      <c r="BU15" s="434"/>
      <c r="BV15" s="432">
        <v>9385790</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31.7</v>
      </c>
      <c r="AD16" s="557"/>
      <c r="AE16" s="557"/>
      <c r="AF16" s="557"/>
      <c r="AG16" s="558"/>
      <c r="AH16" s="556">
        <v>31.7</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13810636</v>
      </c>
      <c r="BO16" s="470"/>
      <c r="BP16" s="470"/>
      <c r="BQ16" s="470"/>
      <c r="BR16" s="470"/>
      <c r="BS16" s="470"/>
      <c r="BT16" s="470"/>
      <c r="BU16" s="471"/>
      <c r="BV16" s="469">
        <v>13305744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149</v>
      </c>
      <c r="S17" s="574"/>
      <c r="T17" s="574"/>
      <c r="U17" s="574"/>
      <c r="V17" s="575"/>
      <c r="W17" s="485" t="s">
        <v>152</v>
      </c>
      <c r="X17" s="486"/>
      <c r="Y17" s="486"/>
      <c r="Z17" s="486"/>
      <c r="AA17" s="486"/>
      <c r="AB17" s="476"/>
      <c r="AC17" s="520">
        <v>25293</v>
      </c>
      <c r="AD17" s="521"/>
      <c r="AE17" s="521"/>
      <c r="AF17" s="521"/>
      <c r="AG17" s="563"/>
      <c r="AH17" s="520">
        <v>26554</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12378901</v>
      </c>
      <c r="BO17" s="470"/>
      <c r="BP17" s="470"/>
      <c r="BQ17" s="470"/>
      <c r="BR17" s="470"/>
      <c r="BS17" s="470"/>
      <c r="BT17" s="470"/>
      <c r="BU17" s="471"/>
      <c r="BV17" s="469">
        <v>11945187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67.489999999999995</v>
      </c>
      <c r="M18" s="585"/>
      <c r="N18" s="585"/>
      <c r="O18" s="585"/>
      <c r="P18" s="585"/>
      <c r="Q18" s="585"/>
      <c r="R18" s="586"/>
      <c r="S18" s="586"/>
      <c r="T18" s="586"/>
      <c r="U18" s="586"/>
      <c r="V18" s="587"/>
      <c r="W18" s="487"/>
      <c r="X18" s="488"/>
      <c r="Y18" s="488"/>
      <c r="Z18" s="488"/>
      <c r="AA18" s="488"/>
      <c r="AB18" s="479"/>
      <c r="AC18" s="588">
        <v>65.3</v>
      </c>
      <c r="AD18" s="589"/>
      <c r="AE18" s="589"/>
      <c r="AF18" s="589"/>
      <c r="AG18" s="590"/>
      <c r="AH18" s="588">
        <v>65.2</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16334339</v>
      </c>
      <c r="BO18" s="470"/>
      <c r="BP18" s="470"/>
      <c r="BQ18" s="470"/>
      <c r="BR18" s="470"/>
      <c r="BS18" s="470"/>
      <c r="BT18" s="470"/>
      <c r="BU18" s="471"/>
      <c r="BV18" s="469">
        <v>16689700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1165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20404848</v>
      </c>
      <c r="BO19" s="470"/>
      <c r="BP19" s="470"/>
      <c r="BQ19" s="470"/>
      <c r="BR19" s="470"/>
      <c r="BS19" s="470"/>
      <c r="BT19" s="470"/>
      <c r="BU19" s="471"/>
      <c r="BV19" s="469">
        <v>20041243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31876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24210323</v>
      </c>
      <c r="BO23" s="470"/>
      <c r="BP23" s="470"/>
      <c r="BQ23" s="470"/>
      <c r="BR23" s="470"/>
      <c r="BS23" s="470"/>
      <c r="BT23" s="470"/>
      <c r="BU23" s="471"/>
      <c r="BV23" s="469">
        <v>24901967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4665</v>
      </c>
      <c r="R24" s="521"/>
      <c r="S24" s="521"/>
      <c r="T24" s="521"/>
      <c r="U24" s="521"/>
      <c r="V24" s="563"/>
      <c r="W24" s="622"/>
      <c r="X24" s="610"/>
      <c r="Y24" s="611"/>
      <c r="Z24" s="519" t="s">
        <v>168</v>
      </c>
      <c r="AA24" s="499"/>
      <c r="AB24" s="499"/>
      <c r="AC24" s="499"/>
      <c r="AD24" s="499"/>
      <c r="AE24" s="499"/>
      <c r="AF24" s="499"/>
      <c r="AG24" s="500"/>
      <c r="AH24" s="520">
        <v>493</v>
      </c>
      <c r="AI24" s="521"/>
      <c r="AJ24" s="521"/>
      <c r="AK24" s="521"/>
      <c r="AL24" s="563"/>
      <c r="AM24" s="520">
        <v>1537174</v>
      </c>
      <c r="AN24" s="521"/>
      <c r="AO24" s="521"/>
      <c r="AP24" s="521"/>
      <c r="AQ24" s="521"/>
      <c r="AR24" s="563"/>
      <c r="AS24" s="520">
        <v>3118</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15202222</v>
      </c>
      <c r="BO24" s="470"/>
      <c r="BP24" s="470"/>
      <c r="BQ24" s="470"/>
      <c r="BR24" s="470"/>
      <c r="BS24" s="470"/>
      <c r="BT24" s="470"/>
      <c r="BU24" s="471"/>
      <c r="BV24" s="469">
        <v>15286571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7800</v>
      </c>
      <c r="R25" s="521"/>
      <c r="S25" s="521"/>
      <c r="T25" s="521"/>
      <c r="U25" s="521"/>
      <c r="V25" s="563"/>
      <c r="W25" s="622"/>
      <c r="X25" s="610"/>
      <c r="Y25" s="611"/>
      <c r="Z25" s="519" t="s">
        <v>171</v>
      </c>
      <c r="AA25" s="499"/>
      <c r="AB25" s="499"/>
      <c r="AC25" s="499"/>
      <c r="AD25" s="499"/>
      <c r="AE25" s="499"/>
      <c r="AF25" s="499"/>
      <c r="AG25" s="500"/>
      <c r="AH25" s="520">
        <v>102</v>
      </c>
      <c r="AI25" s="521"/>
      <c r="AJ25" s="521"/>
      <c r="AK25" s="521"/>
      <c r="AL25" s="563"/>
      <c r="AM25" s="520">
        <v>310080</v>
      </c>
      <c r="AN25" s="521"/>
      <c r="AO25" s="521"/>
      <c r="AP25" s="521"/>
      <c r="AQ25" s="521"/>
      <c r="AR25" s="563"/>
      <c r="AS25" s="520">
        <v>3040</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453806</v>
      </c>
      <c r="BO25" s="433"/>
      <c r="BP25" s="433"/>
      <c r="BQ25" s="433"/>
      <c r="BR25" s="433"/>
      <c r="BS25" s="433"/>
      <c r="BT25" s="433"/>
      <c r="BU25" s="434"/>
      <c r="BV25" s="432">
        <v>690602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7020</v>
      </c>
      <c r="R26" s="521"/>
      <c r="S26" s="521"/>
      <c r="T26" s="521"/>
      <c r="U26" s="521"/>
      <c r="V26" s="563"/>
      <c r="W26" s="622"/>
      <c r="X26" s="610"/>
      <c r="Y26" s="611"/>
      <c r="Z26" s="519" t="s">
        <v>174</v>
      </c>
      <c r="AA26" s="632"/>
      <c r="AB26" s="632"/>
      <c r="AC26" s="632"/>
      <c r="AD26" s="632"/>
      <c r="AE26" s="632"/>
      <c r="AF26" s="632"/>
      <c r="AG26" s="633"/>
      <c r="AH26" s="520">
        <v>2</v>
      </c>
      <c r="AI26" s="521"/>
      <c r="AJ26" s="521"/>
      <c r="AK26" s="521"/>
      <c r="AL26" s="563"/>
      <c r="AM26" s="520" t="s">
        <v>175</v>
      </c>
      <c r="AN26" s="521"/>
      <c r="AO26" s="521"/>
      <c r="AP26" s="521"/>
      <c r="AQ26" s="521"/>
      <c r="AR26" s="563"/>
      <c r="AS26" s="520" t="s">
        <v>176</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135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4820</v>
      </c>
      <c r="R27" s="521"/>
      <c r="S27" s="521"/>
      <c r="T27" s="521"/>
      <c r="U27" s="521"/>
      <c r="V27" s="563"/>
      <c r="W27" s="622"/>
      <c r="X27" s="610"/>
      <c r="Y27" s="611"/>
      <c r="Z27" s="519" t="s">
        <v>179</v>
      </c>
      <c r="AA27" s="499"/>
      <c r="AB27" s="499"/>
      <c r="AC27" s="499"/>
      <c r="AD27" s="499"/>
      <c r="AE27" s="499"/>
      <c r="AF27" s="499"/>
      <c r="AG27" s="500"/>
      <c r="AH27" s="520">
        <v>9</v>
      </c>
      <c r="AI27" s="521"/>
      <c r="AJ27" s="521"/>
      <c r="AK27" s="521"/>
      <c r="AL27" s="563"/>
      <c r="AM27" s="520">
        <v>34254</v>
      </c>
      <c r="AN27" s="521"/>
      <c r="AO27" s="521"/>
      <c r="AP27" s="521"/>
      <c r="AQ27" s="521"/>
      <c r="AR27" s="563"/>
      <c r="AS27" s="520">
        <v>3806</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688273</v>
      </c>
      <c r="BO27" s="646"/>
      <c r="BP27" s="646"/>
      <c r="BQ27" s="646"/>
      <c r="BR27" s="646"/>
      <c r="BS27" s="646"/>
      <c r="BT27" s="646"/>
      <c r="BU27" s="647"/>
      <c r="BV27" s="645">
        <v>688217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4290</v>
      </c>
      <c r="R28" s="521"/>
      <c r="S28" s="521"/>
      <c r="T28" s="521"/>
      <c r="U28" s="521"/>
      <c r="V28" s="563"/>
      <c r="W28" s="622"/>
      <c r="X28" s="610"/>
      <c r="Y28" s="611"/>
      <c r="Z28" s="519" t="s">
        <v>182</v>
      </c>
      <c r="AA28" s="499"/>
      <c r="AB28" s="499"/>
      <c r="AC28" s="499"/>
      <c r="AD28" s="499"/>
      <c r="AE28" s="499"/>
      <c r="AF28" s="499"/>
      <c r="AG28" s="500"/>
      <c r="AH28" s="520" t="s">
        <v>136</v>
      </c>
      <c r="AI28" s="521"/>
      <c r="AJ28" s="521"/>
      <c r="AK28" s="521"/>
      <c r="AL28" s="563"/>
      <c r="AM28" s="520" t="s">
        <v>135</v>
      </c>
      <c r="AN28" s="521"/>
      <c r="AO28" s="521"/>
      <c r="AP28" s="521"/>
      <c r="AQ28" s="521"/>
      <c r="AR28" s="563"/>
      <c r="AS28" s="520" t="s">
        <v>136</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1610049</v>
      </c>
      <c r="BO28" s="433"/>
      <c r="BP28" s="433"/>
      <c r="BQ28" s="433"/>
      <c r="BR28" s="433"/>
      <c r="BS28" s="433"/>
      <c r="BT28" s="433"/>
      <c r="BU28" s="434"/>
      <c r="BV28" s="432">
        <v>1608183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18</v>
      </c>
      <c r="M29" s="521"/>
      <c r="N29" s="521"/>
      <c r="O29" s="521"/>
      <c r="P29" s="563"/>
      <c r="Q29" s="520">
        <v>4070</v>
      </c>
      <c r="R29" s="521"/>
      <c r="S29" s="521"/>
      <c r="T29" s="521"/>
      <c r="U29" s="521"/>
      <c r="V29" s="563"/>
      <c r="W29" s="623"/>
      <c r="X29" s="624"/>
      <c r="Y29" s="625"/>
      <c r="Z29" s="519" t="s">
        <v>185</v>
      </c>
      <c r="AA29" s="499"/>
      <c r="AB29" s="499"/>
      <c r="AC29" s="499"/>
      <c r="AD29" s="499"/>
      <c r="AE29" s="499"/>
      <c r="AF29" s="499"/>
      <c r="AG29" s="500"/>
      <c r="AH29" s="520">
        <v>502</v>
      </c>
      <c r="AI29" s="521"/>
      <c r="AJ29" s="521"/>
      <c r="AK29" s="521"/>
      <c r="AL29" s="563"/>
      <c r="AM29" s="520">
        <v>1571428</v>
      </c>
      <c r="AN29" s="521"/>
      <c r="AO29" s="521"/>
      <c r="AP29" s="521"/>
      <c r="AQ29" s="521"/>
      <c r="AR29" s="563"/>
      <c r="AS29" s="520">
        <v>3130</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149775</v>
      </c>
      <c r="BO29" s="470"/>
      <c r="BP29" s="470"/>
      <c r="BQ29" s="470"/>
      <c r="BR29" s="470"/>
      <c r="BS29" s="470"/>
      <c r="BT29" s="470"/>
      <c r="BU29" s="471"/>
      <c r="BV29" s="469">
        <v>149613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98.7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4122967</v>
      </c>
      <c r="BO30" s="646"/>
      <c r="BP30" s="646"/>
      <c r="BQ30" s="646"/>
      <c r="BR30" s="646"/>
      <c r="BS30" s="646"/>
      <c r="BT30" s="646"/>
      <c r="BU30" s="647"/>
      <c r="BV30" s="645">
        <v>3979433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201</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国民健康保険事業費特別会計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彩北広域清掃組合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行田市産業・文化・スポーツいきいき財団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交通災害共済事業費特別会計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荒川北縁水防事務組合</v>
      </c>
      <c r="BZ35" s="659"/>
      <c r="CA35" s="659"/>
      <c r="CB35" s="659"/>
      <c r="CC35" s="659"/>
      <c r="CD35" s="659"/>
      <c r="CE35" s="659"/>
      <c r="CF35" s="659"/>
      <c r="CG35" s="659"/>
      <c r="CH35" s="659"/>
      <c r="CI35" s="659"/>
      <c r="CJ35" s="659"/>
      <c r="CK35" s="659"/>
      <c r="CL35" s="659"/>
      <c r="CM35" s="659"/>
      <c r="CN35" s="214"/>
      <c r="CO35" s="658">
        <f t="shared" ref="CO35:CO43" si="3">IF(CQ35="","",CO34+1)</f>
        <v>14</v>
      </c>
      <c r="CP35" s="658"/>
      <c r="CQ35" s="659" t="str">
        <f>IF('各会計、関係団体の財政状況及び健全化判断比率'!BS8="","",'各会計、関係団体の財政状況及び健全化判断比率'!BS8)</f>
        <v>行田市中小企業退職金共済会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介護保険事業費特別会計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彩の国さいたま人づくり広域連合</v>
      </c>
      <c r="BZ36" s="659"/>
      <c r="CA36" s="659"/>
      <c r="CB36" s="659"/>
      <c r="CC36" s="659"/>
      <c r="CD36" s="659"/>
      <c r="CE36" s="659"/>
      <c r="CF36" s="659"/>
      <c r="CG36" s="659"/>
      <c r="CH36" s="659"/>
      <c r="CI36" s="659"/>
      <c r="CJ36" s="659"/>
      <c r="CK36" s="659"/>
      <c r="CL36" s="659"/>
      <c r="CM36" s="659"/>
      <c r="CN36" s="214"/>
      <c r="CO36" s="658">
        <f t="shared" si="3"/>
        <v>15</v>
      </c>
      <c r="CP36" s="658"/>
      <c r="CQ36" s="659" t="str">
        <f>IF('各会計、関係団体の財政状況及び健全化判断比率'!BS9="","",'各会計、関係団体の財政状況及び健全化判断比率'!BS9)</f>
        <v>行田市土地開発公社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後期高齢者医療事業費特別会計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埼玉県後期高齢者医療広域連合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埼玉県後期高齢者医療広域連合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bHDhbz2TGdjBBJ5A4iF7Fdy+UNf5ldnlrN7L/H7e+qVMtfeU6gVhb+L0oItm9ufCTd0oN7/Jb8olj0tvKT/E0A==" saltValue="cYMmUDK7IcoXLfCh6j6q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C34" sqref="C34:E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577</v>
      </c>
      <c r="D34" s="1250"/>
      <c r="E34" s="1251"/>
      <c r="F34" s="32">
        <v>12.18</v>
      </c>
      <c r="G34" s="33">
        <v>14.81</v>
      </c>
      <c r="H34" s="33">
        <v>15.3</v>
      </c>
      <c r="I34" s="33">
        <v>15.66</v>
      </c>
      <c r="J34" s="34">
        <v>16.29</v>
      </c>
      <c r="K34" s="22"/>
      <c r="L34" s="22"/>
      <c r="M34" s="22"/>
      <c r="N34" s="22"/>
      <c r="O34" s="22"/>
      <c r="P34" s="22"/>
    </row>
    <row r="35" spans="1:16" ht="39" customHeight="1" x14ac:dyDescent="0.15">
      <c r="A35" s="22"/>
      <c r="B35" s="35"/>
      <c r="C35" s="1244" t="s">
        <v>578</v>
      </c>
      <c r="D35" s="1245"/>
      <c r="E35" s="1246"/>
      <c r="F35" s="36">
        <v>6.72</v>
      </c>
      <c r="G35" s="37">
        <v>7.12</v>
      </c>
      <c r="H35" s="37">
        <v>5.86</v>
      </c>
      <c r="I35" s="37">
        <v>4.82</v>
      </c>
      <c r="J35" s="38">
        <v>8.5399999999999991</v>
      </c>
      <c r="K35" s="22"/>
      <c r="L35" s="22"/>
      <c r="M35" s="22"/>
      <c r="N35" s="22"/>
      <c r="O35" s="22"/>
      <c r="P35" s="22"/>
    </row>
    <row r="36" spans="1:16" ht="39" customHeight="1" x14ac:dyDescent="0.15">
      <c r="A36" s="22"/>
      <c r="B36" s="35"/>
      <c r="C36" s="1244" t="s">
        <v>579</v>
      </c>
      <c r="D36" s="1245"/>
      <c r="E36" s="1246"/>
      <c r="F36" s="36">
        <v>1.01</v>
      </c>
      <c r="G36" s="37">
        <v>0.91</v>
      </c>
      <c r="H36" s="37">
        <v>2.16</v>
      </c>
      <c r="I36" s="37">
        <v>2.27</v>
      </c>
      <c r="J36" s="38">
        <v>2.5</v>
      </c>
      <c r="K36" s="22"/>
      <c r="L36" s="22"/>
      <c r="M36" s="22"/>
      <c r="N36" s="22"/>
      <c r="O36" s="22"/>
      <c r="P36" s="22"/>
    </row>
    <row r="37" spans="1:16" ht="39" customHeight="1" x14ac:dyDescent="0.15">
      <c r="A37" s="22"/>
      <c r="B37" s="35"/>
      <c r="C37" s="1244" t="s">
        <v>580</v>
      </c>
      <c r="D37" s="1245"/>
      <c r="E37" s="1246"/>
      <c r="F37" s="36">
        <v>2.02</v>
      </c>
      <c r="G37" s="37">
        <v>2.91</v>
      </c>
      <c r="H37" s="37">
        <v>2.41</v>
      </c>
      <c r="I37" s="37">
        <v>1.59</v>
      </c>
      <c r="J37" s="38">
        <v>1.23</v>
      </c>
      <c r="K37" s="22"/>
      <c r="L37" s="22"/>
      <c r="M37" s="22"/>
      <c r="N37" s="22"/>
      <c r="O37" s="22"/>
      <c r="P37" s="22"/>
    </row>
    <row r="38" spans="1:16" ht="39" customHeight="1" x14ac:dyDescent="0.15">
      <c r="A38" s="22"/>
      <c r="B38" s="35"/>
      <c r="C38" s="1244" t="s">
        <v>581</v>
      </c>
      <c r="D38" s="1245"/>
      <c r="E38" s="1246"/>
      <c r="F38" s="36" t="s">
        <v>528</v>
      </c>
      <c r="G38" s="37" t="s">
        <v>528</v>
      </c>
      <c r="H38" s="37" t="s">
        <v>528</v>
      </c>
      <c r="I38" s="37">
        <v>0.77</v>
      </c>
      <c r="J38" s="38">
        <v>0.56999999999999995</v>
      </c>
      <c r="K38" s="22"/>
      <c r="L38" s="22"/>
      <c r="M38" s="22"/>
      <c r="N38" s="22"/>
      <c r="O38" s="22"/>
      <c r="P38" s="22"/>
    </row>
    <row r="39" spans="1:16" ht="39" customHeight="1" x14ac:dyDescent="0.15">
      <c r="A39" s="22"/>
      <c r="B39" s="35"/>
      <c r="C39" s="1244" t="s">
        <v>582</v>
      </c>
      <c r="D39" s="1245"/>
      <c r="E39" s="1246"/>
      <c r="F39" s="36">
        <v>0.19</v>
      </c>
      <c r="G39" s="37">
        <v>0.16</v>
      </c>
      <c r="H39" s="37">
        <v>0.19</v>
      </c>
      <c r="I39" s="37">
        <v>0.24</v>
      </c>
      <c r="J39" s="38">
        <v>0.27</v>
      </c>
      <c r="K39" s="22"/>
      <c r="L39" s="22"/>
      <c r="M39" s="22"/>
      <c r="N39" s="22"/>
      <c r="O39" s="22"/>
      <c r="P39" s="22"/>
    </row>
    <row r="40" spans="1:16" ht="39" customHeight="1" x14ac:dyDescent="0.15">
      <c r="A40" s="22"/>
      <c r="B40" s="35"/>
      <c r="C40" s="1244" t="s">
        <v>583</v>
      </c>
      <c r="D40" s="1245"/>
      <c r="E40" s="1246"/>
      <c r="F40" s="36">
        <v>0.08</v>
      </c>
      <c r="G40" s="37">
        <v>0.1</v>
      </c>
      <c r="H40" s="37">
        <v>0.13</v>
      </c>
      <c r="I40" s="37">
        <v>0.11</v>
      </c>
      <c r="J40" s="38">
        <v>0.14000000000000001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584</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585</v>
      </c>
      <c r="D43" s="1248"/>
      <c r="E43" s="1249"/>
      <c r="F43" s="41">
        <v>1.1200000000000001</v>
      </c>
      <c r="G43" s="42">
        <v>0.97</v>
      </c>
      <c r="H43" s="42">
        <v>2.54</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Sb2uA9IRWqSJRTsZbnOj0yTKVLo8DOQtd6vv4omoR8DdT2fzwol6mzqGlhB8bkP+/5Yi1fJbSDQSxgZF+ripg==" saltValue="y43ksa288rQShpWNeG6H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2754</v>
      </c>
      <c r="L45" s="60">
        <v>2824</v>
      </c>
      <c r="M45" s="60">
        <v>2767</v>
      </c>
      <c r="N45" s="60">
        <v>2779</v>
      </c>
      <c r="O45" s="61">
        <v>2702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15">
      <c r="A48" s="48"/>
      <c r="B48" s="1254"/>
      <c r="C48" s="1255"/>
      <c r="D48" s="62"/>
      <c r="E48" s="1260" t="s">
        <v>15</v>
      </c>
      <c r="F48" s="1260"/>
      <c r="G48" s="1260"/>
      <c r="H48" s="1260"/>
      <c r="I48" s="1260"/>
      <c r="J48" s="1261"/>
      <c r="K48" s="63">
        <v>957</v>
      </c>
      <c r="L48" s="64">
        <v>894</v>
      </c>
      <c r="M48" s="64">
        <v>885</v>
      </c>
      <c r="N48" s="64">
        <v>879</v>
      </c>
      <c r="O48" s="65">
        <v>790</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528</v>
      </c>
      <c r="L49" s="64" t="s">
        <v>528</v>
      </c>
      <c r="M49" s="64" t="s">
        <v>528</v>
      </c>
      <c r="N49" s="64" t="s">
        <v>528</v>
      </c>
      <c r="O49" s="65" t="s">
        <v>528</v>
      </c>
      <c r="P49" s="48"/>
      <c r="Q49" s="48"/>
      <c r="R49" s="48"/>
      <c r="S49" s="48"/>
      <c r="T49" s="48"/>
      <c r="U49" s="48"/>
    </row>
    <row r="50" spans="1:21" ht="30.75" customHeight="1" x14ac:dyDescent="0.15">
      <c r="A50" s="48"/>
      <c r="B50" s="1254"/>
      <c r="C50" s="1255"/>
      <c r="D50" s="62"/>
      <c r="E50" s="1260" t="s">
        <v>17</v>
      </c>
      <c r="F50" s="1260"/>
      <c r="G50" s="1260"/>
      <c r="H50" s="1260"/>
      <c r="I50" s="1260"/>
      <c r="J50" s="1261"/>
      <c r="K50" s="63">
        <v>8</v>
      </c>
      <c r="L50" s="64">
        <v>4</v>
      </c>
      <c r="M50" s="64">
        <v>2</v>
      </c>
      <c r="N50" s="64">
        <v>1</v>
      </c>
      <c r="O50" s="65">
        <v>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528</v>
      </c>
      <c r="L51" s="64" t="s">
        <v>528</v>
      </c>
      <c r="M51" s="64" t="s">
        <v>528</v>
      </c>
      <c r="N51" s="64" t="s">
        <v>528</v>
      </c>
      <c r="O51" s="65" t="s">
        <v>528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3020</v>
      </c>
      <c r="L52" s="64">
        <v>3085</v>
      </c>
      <c r="M52" s="64">
        <v>3066</v>
      </c>
      <c r="N52" s="64">
        <v>3075</v>
      </c>
      <c r="O52" s="65">
        <v>3055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699</v>
      </c>
      <c r="L53" s="69">
        <v>637</v>
      </c>
      <c r="M53" s="69">
        <v>588</v>
      </c>
      <c r="N53" s="69">
        <v>584</v>
      </c>
      <c r="O53" s="70">
        <v>438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vOBeJIX/fRuBa3jTzbFIWR1o8rFXB3IXDX1nSFy7JHSfLQtxXUnTZnkuZdjnxPlB8tLhpmW3FlMSPcsTsGTHQ==" saltValue="yJUI760kyoe/vPRWZlzu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78" t="s">
        <v>30</v>
      </c>
      <c r="C41" s="1279"/>
      <c r="D41" s="102"/>
      <c r="E41" s="1284" t="s">
        <v>31</v>
      </c>
      <c r="F41" s="1284"/>
      <c r="G41" s="1284"/>
      <c r="H41" s="1285"/>
      <c r="I41" s="103">
        <v>27290</v>
      </c>
      <c r="J41" s="104">
        <v>26625</v>
      </c>
      <c r="K41" s="104">
        <v>25855</v>
      </c>
      <c r="L41" s="104">
        <v>24902</v>
      </c>
      <c r="M41" s="105">
        <v>24210</v>
      </c>
    </row>
    <row r="42" spans="2:13" ht="27.75" customHeight="1" x14ac:dyDescent="0.15">
      <c r="B42" s="1280"/>
      <c r="C42" s="1281"/>
      <c r="D42" s="106"/>
      <c r="E42" s="1286" t="s">
        <v>32</v>
      </c>
      <c r="F42" s="1286"/>
      <c r="G42" s="1286"/>
      <c r="H42" s="1287"/>
      <c r="I42" s="107">
        <v>12</v>
      </c>
      <c r="J42" s="108">
        <v>5</v>
      </c>
      <c r="K42" s="108">
        <v>2</v>
      </c>
      <c r="L42" s="108">
        <v>1</v>
      </c>
      <c r="M42" s="109">
        <v>0</v>
      </c>
    </row>
    <row r="43" spans="2:13" ht="27.75" customHeight="1" x14ac:dyDescent="0.15">
      <c r="B43" s="1280"/>
      <c r="C43" s="1281"/>
      <c r="D43" s="106"/>
      <c r="E43" s="1286" t="s">
        <v>33</v>
      </c>
      <c r="F43" s="1286"/>
      <c r="G43" s="1286"/>
      <c r="H43" s="1287"/>
      <c r="I43" s="107">
        <v>10301</v>
      </c>
      <c r="J43" s="108">
        <v>10024</v>
      </c>
      <c r="K43" s="108">
        <v>9828</v>
      </c>
      <c r="L43" s="108">
        <v>9024</v>
      </c>
      <c r="M43" s="109">
        <v>8227</v>
      </c>
    </row>
    <row r="44" spans="2:13" ht="27.75" customHeight="1" x14ac:dyDescent="0.15">
      <c r="B44" s="1280"/>
      <c r="C44" s="1281"/>
      <c r="D44" s="106"/>
      <c r="E44" s="1286" t="s">
        <v>34</v>
      </c>
      <c r="F44" s="1286"/>
      <c r="G44" s="1286"/>
      <c r="H44" s="1287"/>
      <c r="I44" s="107" t="s">
        <v>528</v>
      </c>
      <c r="J44" s="108" t="s">
        <v>528</v>
      </c>
      <c r="K44" s="108" t="s">
        <v>528</v>
      </c>
      <c r="L44" s="108" t="s">
        <v>528</v>
      </c>
      <c r="M44" s="109" t="s">
        <v>528</v>
      </c>
    </row>
    <row r="45" spans="2:13" ht="27.75" customHeight="1" x14ac:dyDescent="0.15">
      <c r="B45" s="1280"/>
      <c r="C45" s="1281"/>
      <c r="D45" s="106"/>
      <c r="E45" s="1286" t="s">
        <v>35</v>
      </c>
      <c r="F45" s="1286"/>
      <c r="G45" s="1286"/>
      <c r="H45" s="1287"/>
      <c r="I45" s="107">
        <v>3587</v>
      </c>
      <c r="J45" s="108">
        <v>3685</v>
      </c>
      <c r="K45" s="108">
        <v>3743</v>
      </c>
      <c r="L45" s="108">
        <v>3891</v>
      </c>
      <c r="M45" s="109">
        <v>3741</v>
      </c>
    </row>
    <row r="46" spans="2:13" ht="27.75" customHeight="1" x14ac:dyDescent="0.15">
      <c r="B46" s="1280"/>
      <c r="C46" s="1281"/>
      <c r="D46" s="110"/>
      <c r="E46" s="1286" t="s">
        <v>36</v>
      </c>
      <c r="F46" s="1286"/>
      <c r="G46" s="1286"/>
      <c r="H46" s="1287"/>
      <c r="I46" s="107" t="s">
        <v>528</v>
      </c>
      <c r="J46" s="108" t="s">
        <v>528</v>
      </c>
      <c r="K46" s="108" t="s">
        <v>528</v>
      </c>
      <c r="L46" s="108" t="s">
        <v>528</v>
      </c>
      <c r="M46" s="109" t="s">
        <v>528</v>
      </c>
    </row>
    <row r="47" spans="2:13" ht="27.75" customHeight="1" x14ac:dyDescent="0.15">
      <c r="B47" s="1280"/>
      <c r="C47" s="1281"/>
      <c r="D47" s="111"/>
      <c r="E47" s="1288" t="s">
        <v>37</v>
      </c>
      <c r="F47" s="1289"/>
      <c r="G47" s="1289"/>
      <c r="H47" s="1290"/>
      <c r="I47" s="107" t="s">
        <v>528</v>
      </c>
      <c r="J47" s="108" t="s">
        <v>528</v>
      </c>
      <c r="K47" s="108" t="s">
        <v>528</v>
      </c>
      <c r="L47" s="108" t="s">
        <v>528</v>
      </c>
      <c r="M47" s="109" t="s">
        <v>528</v>
      </c>
    </row>
    <row r="48" spans="2:13" ht="27.75" customHeight="1" x14ac:dyDescent="0.15">
      <c r="B48" s="1280"/>
      <c r="C48" s="1281"/>
      <c r="D48" s="106"/>
      <c r="E48" s="1286" t="s">
        <v>38</v>
      </c>
      <c r="F48" s="1286"/>
      <c r="G48" s="1286"/>
      <c r="H48" s="1287"/>
      <c r="I48" s="107" t="s">
        <v>528</v>
      </c>
      <c r="J48" s="108" t="s">
        <v>528</v>
      </c>
      <c r="K48" s="108" t="s">
        <v>528</v>
      </c>
      <c r="L48" s="108" t="s">
        <v>528</v>
      </c>
      <c r="M48" s="109" t="s">
        <v>528</v>
      </c>
    </row>
    <row r="49" spans="2:13" ht="27.75" customHeight="1" x14ac:dyDescent="0.15">
      <c r="B49" s="1282"/>
      <c r="C49" s="1283"/>
      <c r="D49" s="106"/>
      <c r="E49" s="1286" t="s">
        <v>39</v>
      </c>
      <c r="F49" s="1286"/>
      <c r="G49" s="1286"/>
      <c r="H49" s="1287"/>
      <c r="I49" s="107" t="s">
        <v>528</v>
      </c>
      <c r="J49" s="108" t="s">
        <v>528</v>
      </c>
      <c r="K49" s="108" t="s">
        <v>528</v>
      </c>
      <c r="L49" s="108" t="s">
        <v>528</v>
      </c>
      <c r="M49" s="109" t="s">
        <v>528</v>
      </c>
    </row>
    <row r="50" spans="2:13" ht="27.75" customHeight="1" x14ac:dyDescent="0.15">
      <c r="B50" s="1291" t="s">
        <v>40</v>
      </c>
      <c r="C50" s="1292"/>
      <c r="D50" s="112"/>
      <c r="E50" s="1286" t="s">
        <v>41</v>
      </c>
      <c r="F50" s="1286"/>
      <c r="G50" s="1286"/>
      <c r="H50" s="1287"/>
      <c r="I50" s="107">
        <v>4518</v>
      </c>
      <c r="J50" s="108">
        <v>4643</v>
      </c>
      <c r="K50" s="108">
        <v>4703</v>
      </c>
      <c r="L50" s="108">
        <v>4731</v>
      </c>
      <c r="M50" s="109">
        <v>4891</v>
      </c>
    </row>
    <row r="51" spans="2:13" ht="27.75" customHeight="1" x14ac:dyDescent="0.15">
      <c r="B51" s="1280"/>
      <c r="C51" s="1281"/>
      <c r="D51" s="106"/>
      <c r="E51" s="1286" t="s">
        <v>42</v>
      </c>
      <c r="F51" s="1286"/>
      <c r="G51" s="1286"/>
      <c r="H51" s="1287"/>
      <c r="I51" s="107">
        <v>4961</v>
      </c>
      <c r="J51" s="108">
        <v>5132</v>
      </c>
      <c r="K51" s="108">
        <v>5086</v>
      </c>
      <c r="L51" s="108">
        <v>4768</v>
      </c>
      <c r="M51" s="109">
        <v>4300</v>
      </c>
    </row>
    <row r="52" spans="2:13" ht="27.75" customHeight="1" x14ac:dyDescent="0.15">
      <c r="B52" s="1282"/>
      <c r="C52" s="1283"/>
      <c r="D52" s="106"/>
      <c r="E52" s="1286" t="s">
        <v>43</v>
      </c>
      <c r="F52" s="1286"/>
      <c r="G52" s="1286"/>
      <c r="H52" s="1287"/>
      <c r="I52" s="107">
        <v>28001</v>
      </c>
      <c r="J52" s="108">
        <v>27686</v>
      </c>
      <c r="K52" s="108">
        <v>27142</v>
      </c>
      <c r="L52" s="108">
        <v>26360</v>
      </c>
      <c r="M52" s="109">
        <v>25625</v>
      </c>
    </row>
    <row r="53" spans="2:13" ht="27.75" customHeight="1" thickBot="1" x14ac:dyDescent="0.2">
      <c r="B53" s="1293" t="s">
        <v>44</v>
      </c>
      <c r="C53" s="1294"/>
      <c r="D53" s="113"/>
      <c r="E53" s="1295" t="s">
        <v>45</v>
      </c>
      <c r="F53" s="1295"/>
      <c r="G53" s="1295"/>
      <c r="H53" s="1296"/>
      <c r="I53" s="114">
        <v>3711</v>
      </c>
      <c r="J53" s="115">
        <v>2878</v>
      </c>
      <c r="K53" s="115">
        <v>2496</v>
      </c>
      <c r="L53" s="115">
        <v>1960</v>
      </c>
      <c r="M53" s="116">
        <v>1362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Z0+M3DzP6zZMBiIXMObonD0mxAb/rP5ide4IZzHBEMe3w0mOiW40Hsdl/bZd0Mvk0jMGxdnuaXh/ZBNmqkJvg==" saltValue="jy5wvOsP4+ojLSWIE8Gv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1657</v>
      </c>
      <c r="G55" s="128">
        <v>1608</v>
      </c>
      <c r="H55" s="129">
        <v>1610</v>
      </c>
    </row>
    <row r="56" spans="2:8" ht="52.5" customHeight="1" x14ac:dyDescent="0.15">
      <c r="B56" s="130"/>
      <c r="C56" s="1307" t="s">
        <v>49</v>
      </c>
      <c r="D56" s="1307"/>
      <c r="E56" s="1308"/>
      <c r="F56" s="131">
        <v>149</v>
      </c>
      <c r="G56" s="131">
        <v>150</v>
      </c>
      <c r="H56" s="132">
        <v>150</v>
      </c>
    </row>
    <row r="57" spans="2:8" ht="53.25" customHeight="1" x14ac:dyDescent="0.15">
      <c r="B57" s="130"/>
      <c r="C57" s="1309" t="s">
        <v>50</v>
      </c>
      <c r="D57" s="1309"/>
      <c r="E57" s="1310"/>
      <c r="F57" s="133">
        <v>3976</v>
      </c>
      <c r="G57" s="133">
        <v>3979</v>
      </c>
      <c r="H57" s="134">
        <v>4123</v>
      </c>
    </row>
    <row r="58" spans="2:8" ht="45.75" customHeight="1" x14ac:dyDescent="0.15">
      <c r="B58" s="135"/>
      <c r="C58" s="1297" t="s">
        <v>599</v>
      </c>
      <c r="D58" s="1298"/>
      <c r="E58" s="1299"/>
      <c r="F58" s="136">
        <v>1642</v>
      </c>
      <c r="G58" s="136">
        <v>1642</v>
      </c>
      <c r="H58" s="137">
        <v>1642</v>
      </c>
    </row>
    <row r="59" spans="2:8" ht="45.75" customHeight="1" x14ac:dyDescent="0.15">
      <c r="B59" s="135"/>
      <c r="C59" s="1297" t="s">
        <v>600</v>
      </c>
      <c r="D59" s="1298"/>
      <c r="E59" s="1299"/>
      <c r="F59" s="136">
        <v>701</v>
      </c>
      <c r="G59" s="136">
        <v>1036</v>
      </c>
      <c r="H59" s="137">
        <v>1188</v>
      </c>
    </row>
    <row r="60" spans="2:8" ht="45.75" customHeight="1" x14ac:dyDescent="0.15">
      <c r="B60" s="135"/>
      <c r="C60" s="1297" t="s">
        <v>601</v>
      </c>
      <c r="D60" s="1298"/>
      <c r="E60" s="1299"/>
      <c r="F60" s="136">
        <v>914</v>
      </c>
      <c r="G60" s="136">
        <v>915</v>
      </c>
      <c r="H60" s="137">
        <v>915</v>
      </c>
    </row>
    <row r="61" spans="2:8" ht="45.75" customHeight="1" x14ac:dyDescent="0.15">
      <c r="B61" s="135"/>
      <c r="C61" s="1297" t="s">
        <v>602</v>
      </c>
      <c r="D61" s="1298"/>
      <c r="E61" s="1299"/>
      <c r="F61" s="136">
        <v>62</v>
      </c>
      <c r="G61" s="136">
        <v>161</v>
      </c>
      <c r="H61" s="137">
        <v>161</v>
      </c>
    </row>
    <row r="62" spans="2:8" ht="45.75" customHeight="1" thickBot="1" x14ac:dyDescent="0.2">
      <c r="B62" s="138"/>
      <c r="C62" s="1300" t="s">
        <v>603</v>
      </c>
      <c r="D62" s="1301"/>
      <c r="E62" s="1302"/>
      <c r="F62" s="139">
        <v>126</v>
      </c>
      <c r="G62" s="139">
        <v>145</v>
      </c>
      <c r="H62" s="140">
        <v>139</v>
      </c>
    </row>
    <row r="63" spans="2:8" ht="52.5" customHeight="1" thickBot="1" x14ac:dyDescent="0.2">
      <c r="B63" s="141"/>
      <c r="C63" s="1303" t="s">
        <v>51</v>
      </c>
      <c r="D63" s="1303"/>
      <c r="E63" s="1304"/>
      <c r="F63" s="142">
        <v>5782</v>
      </c>
      <c r="G63" s="142">
        <v>5737</v>
      </c>
      <c r="H63" s="143">
        <v>5883</v>
      </c>
    </row>
    <row r="64" spans="2:8" ht="15" customHeight="1" x14ac:dyDescent="0.15"/>
  </sheetData>
  <sheetProtection algorithmName="SHA-512" hashValue="91rOnbgZw5TIJOGGtuCUjci8Y0bVkQ8PCSpk3ljmguHGgllRffJ9aTa0NqEXV7ZT7KvbHwY2PcXtb4BjGLoBWA==" saltValue="Fzl7kTfI3TESblU+UAA0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J52"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569</v>
      </c>
      <c r="BQ50" s="1317"/>
      <c r="BR50" s="1317"/>
      <c r="BS50" s="1317"/>
      <c r="BT50" s="1317"/>
      <c r="BU50" s="1317"/>
      <c r="BV50" s="1317"/>
      <c r="BW50" s="1317"/>
      <c r="BX50" s="1317" t="s">
        <v>570</v>
      </c>
      <c r="BY50" s="1317"/>
      <c r="BZ50" s="1317"/>
      <c r="CA50" s="1317"/>
      <c r="CB50" s="1317"/>
      <c r="CC50" s="1317"/>
      <c r="CD50" s="1317"/>
      <c r="CE50" s="1317"/>
      <c r="CF50" s="1317" t="s">
        <v>571</v>
      </c>
      <c r="CG50" s="1317"/>
      <c r="CH50" s="1317"/>
      <c r="CI50" s="1317"/>
      <c r="CJ50" s="1317"/>
      <c r="CK50" s="1317"/>
      <c r="CL50" s="1317"/>
      <c r="CM50" s="1317"/>
      <c r="CN50" s="1317" t="s">
        <v>572</v>
      </c>
      <c r="CO50" s="1317"/>
      <c r="CP50" s="1317"/>
      <c r="CQ50" s="1317"/>
      <c r="CR50" s="1317"/>
      <c r="CS50" s="1317"/>
      <c r="CT50" s="1317"/>
      <c r="CU50" s="1317"/>
      <c r="CV50" s="1317" t="s">
        <v>573</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611</v>
      </c>
      <c r="AO51" s="1316"/>
      <c r="AP51" s="1316"/>
      <c r="AQ51" s="1316"/>
      <c r="AR51" s="1316"/>
      <c r="AS51" s="1316"/>
      <c r="AT51" s="1316"/>
      <c r="AU51" s="1316"/>
      <c r="AV51" s="1316"/>
      <c r="AW51" s="1316"/>
      <c r="AX51" s="1316"/>
      <c r="AY51" s="1316"/>
      <c r="AZ51" s="1316"/>
      <c r="BA51" s="1316"/>
      <c r="BB51" s="1316" t="s">
        <v>612</v>
      </c>
      <c r="BC51" s="1316"/>
      <c r="BD51" s="1316"/>
      <c r="BE51" s="1316"/>
      <c r="BF51" s="1316"/>
      <c r="BG51" s="1316"/>
      <c r="BH51" s="1316"/>
      <c r="BI51" s="1316"/>
      <c r="BJ51" s="1316"/>
      <c r="BK51" s="1316"/>
      <c r="BL51" s="1316"/>
      <c r="BM51" s="1316"/>
      <c r="BN51" s="1316"/>
      <c r="BO51" s="1316"/>
      <c r="BP51" s="1313">
        <v>25.4</v>
      </c>
      <c r="BQ51" s="1313"/>
      <c r="BR51" s="1313"/>
      <c r="BS51" s="1313"/>
      <c r="BT51" s="1313"/>
      <c r="BU51" s="1313"/>
      <c r="BV51" s="1313"/>
      <c r="BW51" s="1313"/>
      <c r="BX51" s="1313">
        <v>19.899999999999999</v>
      </c>
      <c r="BY51" s="1313"/>
      <c r="BZ51" s="1313"/>
      <c r="CA51" s="1313"/>
      <c r="CB51" s="1313"/>
      <c r="CC51" s="1313"/>
      <c r="CD51" s="1313"/>
      <c r="CE51" s="1313"/>
      <c r="CF51" s="1313">
        <v>17.3</v>
      </c>
      <c r="CG51" s="1313"/>
      <c r="CH51" s="1313"/>
      <c r="CI51" s="1313"/>
      <c r="CJ51" s="1313"/>
      <c r="CK51" s="1313"/>
      <c r="CL51" s="1313"/>
      <c r="CM51" s="1313"/>
      <c r="CN51" s="1313">
        <v>13.6</v>
      </c>
      <c r="CO51" s="1313"/>
      <c r="CP51" s="1313"/>
      <c r="CQ51" s="1313"/>
      <c r="CR51" s="1313"/>
      <c r="CS51" s="1313"/>
      <c r="CT51" s="1313"/>
      <c r="CU51" s="1313"/>
      <c r="CV51" s="1313">
        <v>9.1999999999999993</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613</v>
      </c>
      <c r="BC53" s="1316"/>
      <c r="BD53" s="1316"/>
      <c r="BE53" s="1316"/>
      <c r="BF53" s="1316"/>
      <c r="BG53" s="1316"/>
      <c r="BH53" s="1316"/>
      <c r="BI53" s="1316"/>
      <c r="BJ53" s="1316"/>
      <c r="BK53" s="1316"/>
      <c r="BL53" s="1316"/>
      <c r="BM53" s="1316"/>
      <c r="BN53" s="1316"/>
      <c r="BO53" s="1316"/>
      <c r="BP53" s="1313">
        <v>63.9</v>
      </c>
      <c r="BQ53" s="1313"/>
      <c r="BR53" s="1313"/>
      <c r="BS53" s="1313"/>
      <c r="BT53" s="1313"/>
      <c r="BU53" s="1313"/>
      <c r="BV53" s="1313"/>
      <c r="BW53" s="1313"/>
      <c r="BX53" s="1313">
        <v>65.099999999999994</v>
      </c>
      <c r="BY53" s="1313"/>
      <c r="BZ53" s="1313"/>
      <c r="CA53" s="1313"/>
      <c r="CB53" s="1313"/>
      <c r="CC53" s="1313"/>
      <c r="CD53" s="1313"/>
      <c r="CE53" s="1313"/>
      <c r="CF53" s="1313">
        <v>66.3</v>
      </c>
      <c r="CG53" s="1313"/>
      <c r="CH53" s="1313"/>
      <c r="CI53" s="1313"/>
      <c r="CJ53" s="1313"/>
      <c r="CK53" s="1313"/>
      <c r="CL53" s="1313"/>
      <c r="CM53" s="1313"/>
      <c r="CN53" s="1313">
        <v>67.599999999999994</v>
      </c>
      <c r="CO53" s="1313"/>
      <c r="CP53" s="1313"/>
      <c r="CQ53" s="1313"/>
      <c r="CR53" s="1313"/>
      <c r="CS53" s="1313"/>
      <c r="CT53" s="1313"/>
      <c r="CU53" s="1313"/>
      <c r="CV53" s="1313">
        <v>68.7</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614</v>
      </c>
      <c r="AO55" s="1317"/>
      <c r="AP55" s="1317"/>
      <c r="AQ55" s="1317"/>
      <c r="AR55" s="1317"/>
      <c r="AS55" s="1317"/>
      <c r="AT55" s="1317"/>
      <c r="AU55" s="1317"/>
      <c r="AV55" s="1317"/>
      <c r="AW55" s="1317"/>
      <c r="AX55" s="1317"/>
      <c r="AY55" s="1317"/>
      <c r="AZ55" s="1317"/>
      <c r="BA55" s="1317"/>
      <c r="BB55" s="1316" t="s">
        <v>612</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613</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569</v>
      </c>
      <c r="BQ72" s="1317"/>
      <c r="BR72" s="1317"/>
      <c r="BS72" s="1317"/>
      <c r="BT72" s="1317"/>
      <c r="BU72" s="1317"/>
      <c r="BV72" s="1317"/>
      <c r="BW72" s="1317"/>
      <c r="BX72" s="1317" t="s">
        <v>570</v>
      </c>
      <c r="BY72" s="1317"/>
      <c r="BZ72" s="1317"/>
      <c r="CA72" s="1317"/>
      <c r="CB72" s="1317"/>
      <c r="CC72" s="1317"/>
      <c r="CD72" s="1317"/>
      <c r="CE72" s="1317"/>
      <c r="CF72" s="1317" t="s">
        <v>571</v>
      </c>
      <c r="CG72" s="1317"/>
      <c r="CH72" s="1317"/>
      <c r="CI72" s="1317"/>
      <c r="CJ72" s="1317"/>
      <c r="CK72" s="1317"/>
      <c r="CL72" s="1317"/>
      <c r="CM72" s="1317"/>
      <c r="CN72" s="1317" t="s">
        <v>572</v>
      </c>
      <c r="CO72" s="1317"/>
      <c r="CP72" s="1317"/>
      <c r="CQ72" s="1317"/>
      <c r="CR72" s="1317"/>
      <c r="CS72" s="1317"/>
      <c r="CT72" s="1317"/>
      <c r="CU72" s="1317"/>
      <c r="CV72" s="1317" t="s">
        <v>573</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611</v>
      </c>
      <c r="AO73" s="1316"/>
      <c r="AP73" s="1316"/>
      <c r="AQ73" s="1316"/>
      <c r="AR73" s="1316"/>
      <c r="AS73" s="1316"/>
      <c r="AT73" s="1316"/>
      <c r="AU73" s="1316"/>
      <c r="AV73" s="1316"/>
      <c r="AW73" s="1316"/>
      <c r="AX73" s="1316"/>
      <c r="AY73" s="1316"/>
      <c r="AZ73" s="1316"/>
      <c r="BA73" s="1316"/>
      <c r="BB73" s="1316" t="s">
        <v>612</v>
      </c>
      <c r="BC73" s="1316"/>
      <c r="BD73" s="1316"/>
      <c r="BE73" s="1316"/>
      <c r="BF73" s="1316"/>
      <c r="BG73" s="1316"/>
      <c r="BH73" s="1316"/>
      <c r="BI73" s="1316"/>
      <c r="BJ73" s="1316"/>
      <c r="BK73" s="1316"/>
      <c r="BL73" s="1316"/>
      <c r="BM73" s="1316"/>
      <c r="BN73" s="1316"/>
      <c r="BO73" s="1316"/>
      <c r="BP73" s="1313">
        <v>25.4</v>
      </c>
      <c r="BQ73" s="1313"/>
      <c r="BR73" s="1313"/>
      <c r="BS73" s="1313"/>
      <c r="BT73" s="1313"/>
      <c r="BU73" s="1313"/>
      <c r="BV73" s="1313"/>
      <c r="BW73" s="1313"/>
      <c r="BX73" s="1313">
        <v>19.899999999999999</v>
      </c>
      <c r="BY73" s="1313"/>
      <c r="BZ73" s="1313"/>
      <c r="CA73" s="1313"/>
      <c r="CB73" s="1313"/>
      <c r="CC73" s="1313"/>
      <c r="CD73" s="1313"/>
      <c r="CE73" s="1313"/>
      <c r="CF73" s="1313">
        <v>17.3</v>
      </c>
      <c r="CG73" s="1313"/>
      <c r="CH73" s="1313"/>
      <c r="CI73" s="1313"/>
      <c r="CJ73" s="1313"/>
      <c r="CK73" s="1313"/>
      <c r="CL73" s="1313"/>
      <c r="CM73" s="1313"/>
      <c r="CN73" s="1313">
        <v>13.6</v>
      </c>
      <c r="CO73" s="1313"/>
      <c r="CP73" s="1313"/>
      <c r="CQ73" s="1313"/>
      <c r="CR73" s="1313"/>
      <c r="CS73" s="1313"/>
      <c r="CT73" s="1313"/>
      <c r="CU73" s="1313"/>
      <c r="CV73" s="1313">
        <v>9.1999999999999993</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616</v>
      </c>
      <c r="BC75" s="1316"/>
      <c r="BD75" s="1316"/>
      <c r="BE75" s="1316"/>
      <c r="BF75" s="1316"/>
      <c r="BG75" s="1316"/>
      <c r="BH75" s="1316"/>
      <c r="BI75" s="1316"/>
      <c r="BJ75" s="1316"/>
      <c r="BK75" s="1316"/>
      <c r="BL75" s="1316"/>
      <c r="BM75" s="1316"/>
      <c r="BN75" s="1316"/>
      <c r="BO75" s="1316"/>
      <c r="BP75" s="1313">
        <v>4.3</v>
      </c>
      <c r="BQ75" s="1313"/>
      <c r="BR75" s="1313"/>
      <c r="BS75" s="1313"/>
      <c r="BT75" s="1313"/>
      <c r="BU75" s="1313"/>
      <c r="BV75" s="1313"/>
      <c r="BW75" s="1313"/>
      <c r="BX75" s="1313">
        <v>4.4000000000000004</v>
      </c>
      <c r="BY75" s="1313"/>
      <c r="BZ75" s="1313"/>
      <c r="CA75" s="1313"/>
      <c r="CB75" s="1313"/>
      <c r="CC75" s="1313"/>
      <c r="CD75" s="1313"/>
      <c r="CE75" s="1313"/>
      <c r="CF75" s="1313">
        <v>4.4000000000000004</v>
      </c>
      <c r="CG75" s="1313"/>
      <c r="CH75" s="1313"/>
      <c r="CI75" s="1313"/>
      <c r="CJ75" s="1313"/>
      <c r="CK75" s="1313"/>
      <c r="CL75" s="1313"/>
      <c r="CM75" s="1313"/>
      <c r="CN75" s="1313">
        <v>4.0999999999999996</v>
      </c>
      <c r="CO75" s="1313"/>
      <c r="CP75" s="1313"/>
      <c r="CQ75" s="1313"/>
      <c r="CR75" s="1313"/>
      <c r="CS75" s="1313"/>
      <c r="CT75" s="1313"/>
      <c r="CU75" s="1313"/>
      <c r="CV75" s="1313">
        <v>3.7</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614</v>
      </c>
      <c r="AO77" s="1317"/>
      <c r="AP77" s="1317"/>
      <c r="AQ77" s="1317"/>
      <c r="AR77" s="1317"/>
      <c r="AS77" s="1317"/>
      <c r="AT77" s="1317"/>
      <c r="AU77" s="1317"/>
      <c r="AV77" s="1317"/>
      <c r="AW77" s="1317"/>
      <c r="AX77" s="1317"/>
      <c r="AY77" s="1317"/>
      <c r="AZ77" s="1317"/>
      <c r="BA77" s="1317"/>
      <c r="BB77" s="1316" t="s">
        <v>612</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616</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TWCScQkk3mcH7E7knYeF+DQOI2Ve4z+1W7QTBfSrszy/LHU03ZnaJnjRlWdVohB/yAZa1RlXXX7RGmcgUNdvlQ==" saltValue="kS5/wlWVqLjY5QeUJGwPz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C85"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zkbWFu6+q4If/DqHyWl+iJJ8+aOg+OuFy2SsfzJY8CFY94QrMeK/wpBjB9AnT/PoTStapp+daB77hMkmkUJw4A==" saltValue="KXAxaiq/8eZC0uYWpTRWdQ=="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abSelected="1" topLeftCell="A90" zoomScale="70" zoomScaleNormal="70" zoomScaleSheetLayoutView="55" workbookViewId="0">
      <selection activeCell="AG112" sqref="AG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FVpRyA/Wm/cLuJpUEoEnX3z+NIuhrFQ4ryaV63GYRrZTcFpf1rzWMN41f08/rSgfpxdZ8p/7A0AS0cSTlRaPFw==" saltValue="OL2IusDI9WfKzqplZ+on1Q=="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31566</v>
      </c>
      <c r="E3" s="162"/>
      <c r="F3" s="163">
        <v>57295</v>
      </c>
      <c r="G3" s="164"/>
      <c r="H3" s="165"/>
    </row>
    <row r="4" spans="1:8" x14ac:dyDescent="0.15">
      <c r="A4" s="166"/>
      <c r="B4" s="167"/>
      <c r="C4" s="168"/>
      <c r="D4" s="169">
        <v>26499</v>
      </c>
      <c r="E4" s="170"/>
      <c r="F4" s="171">
        <v>32771</v>
      </c>
      <c r="G4" s="172"/>
      <c r="H4" s="173"/>
    </row>
    <row r="5" spans="1:8" x14ac:dyDescent="0.15">
      <c r="A5" s="154" t="s">
        <v>561</v>
      </c>
      <c r="B5" s="159"/>
      <c r="C5" s="160"/>
      <c r="D5" s="161">
        <v>30766</v>
      </c>
      <c r="E5" s="162"/>
      <c r="F5" s="163">
        <v>54110</v>
      </c>
      <c r="G5" s="164"/>
      <c r="H5" s="165"/>
    </row>
    <row r="6" spans="1:8" x14ac:dyDescent="0.15">
      <c r="A6" s="166"/>
      <c r="B6" s="167"/>
      <c r="C6" s="168"/>
      <c r="D6" s="169">
        <v>21373</v>
      </c>
      <c r="E6" s="170"/>
      <c r="F6" s="171">
        <v>30620</v>
      </c>
      <c r="G6" s="172"/>
      <c r="H6" s="173"/>
    </row>
    <row r="7" spans="1:8" x14ac:dyDescent="0.15">
      <c r="A7" s="154" t="s">
        <v>562</v>
      </c>
      <c r="B7" s="159"/>
      <c r="C7" s="160"/>
      <c r="D7" s="161">
        <v>27801</v>
      </c>
      <c r="E7" s="162"/>
      <c r="F7" s="163">
        <v>54684</v>
      </c>
      <c r="G7" s="164"/>
      <c r="H7" s="165"/>
    </row>
    <row r="8" spans="1:8" x14ac:dyDescent="0.15">
      <c r="A8" s="166"/>
      <c r="B8" s="167"/>
      <c r="C8" s="168"/>
      <c r="D8" s="169">
        <v>21007</v>
      </c>
      <c r="E8" s="170"/>
      <c r="F8" s="171">
        <v>32829</v>
      </c>
      <c r="G8" s="172"/>
      <c r="H8" s="173"/>
    </row>
    <row r="9" spans="1:8" x14ac:dyDescent="0.15">
      <c r="A9" s="154" t="s">
        <v>563</v>
      </c>
      <c r="B9" s="159"/>
      <c r="C9" s="160"/>
      <c r="D9" s="161">
        <v>27243</v>
      </c>
      <c r="E9" s="162"/>
      <c r="F9" s="163">
        <v>62383</v>
      </c>
      <c r="G9" s="164"/>
      <c r="H9" s="165"/>
    </row>
    <row r="10" spans="1:8" x14ac:dyDescent="0.15">
      <c r="A10" s="166"/>
      <c r="B10" s="167"/>
      <c r="C10" s="168"/>
      <c r="D10" s="169">
        <v>19906</v>
      </c>
      <c r="E10" s="170"/>
      <c r="F10" s="171">
        <v>35325</v>
      </c>
      <c r="G10" s="172"/>
      <c r="H10" s="173"/>
    </row>
    <row r="11" spans="1:8" x14ac:dyDescent="0.15">
      <c r="A11" s="154" t="s">
        <v>564</v>
      </c>
      <c r="B11" s="159"/>
      <c r="C11" s="160"/>
      <c r="D11" s="161">
        <v>26465</v>
      </c>
      <c r="E11" s="162"/>
      <c r="F11" s="163">
        <v>63812</v>
      </c>
      <c r="G11" s="164"/>
      <c r="H11" s="165"/>
    </row>
    <row r="12" spans="1:8" x14ac:dyDescent="0.15">
      <c r="A12" s="166"/>
      <c r="B12" s="167"/>
      <c r="C12" s="174"/>
      <c r="D12" s="169">
        <v>19742</v>
      </c>
      <c r="E12" s="170"/>
      <c r="F12" s="171">
        <v>33848</v>
      </c>
      <c r="G12" s="172"/>
      <c r="H12" s="173"/>
    </row>
    <row r="13" spans="1:8" x14ac:dyDescent="0.15">
      <c r="A13" s="154"/>
      <c r="B13" s="159"/>
      <c r="C13" s="175"/>
      <c r="D13" s="176">
        <v>28768</v>
      </c>
      <c r="E13" s="177"/>
      <c r="F13" s="178">
        <v>58457</v>
      </c>
      <c r="G13" s="179"/>
      <c r="H13" s="165"/>
    </row>
    <row r="14" spans="1:8" x14ac:dyDescent="0.15">
      <c r="A14" s="166"/>
      <c r="B14" s="167"/>
      <c r="C14" s="168"/>
      <c r="D14" s="169">
        <v>21705</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6.72</v>
      </c>
      <c r="C19" s="180">
        <f>ROUND(VALUE(SUBSTITUTE(実質収支比率等に係る経年分析!G$48,"▲","-")),2)</f>
        <v>7.12</v>
      </c>
      <c r="D19" s="180">
        <f>ROUND(VALUE(SUBSTITUTE(実質収支比率等に係る経年分析!H$48,"▲","-")),2)</f>
        <v>5.86</v>
      </c>
      <c r="E19" s="180">
        <f>ROUND(VALUE(SUBSTITUTE(実質収支比率等に係る経年分析!I$48,"▲","-")),2)</f>
        <v>4.83</v>
      </c>
      <c r="F19" s="180">
        <f>ROUND(VALUE(SUBSTITUTE(実質収支比率等に係る経年分析!J$48,"▲","-")),2)</f>
        <v>8.5500000000000007</v>
      </c>
    </row>
    <row r="20" spans="1:11" x14ac:dyDescent="0.15">
      <c r="A20" s="180" t="s">
        <v>55</v>
      </c>
      <c r="B20" s="180">
        <f>ROUND(VALUE(SUBSTITUTE(実質収支比率等に係る経年分析!F$47,"▲","-")),2)</f>
        <v>10.89</v>
      </c>
      <c r="C20" s="180">
        <f>ROUND(VALUE(SUBSTITUTE(実質収支比率等に係る経年分析!G$47,"▲","-")),2)</f>
        <v>10.93</v>
      </c>
      <c r="D20" s="180">
        <f>ROUND(VALUE(SUBSTITUTE(実質収支比率等に係る経年分析!H$47,"▲","-")),2)</f>
        <v>9.7899999999999991</v>
      </c>
      <c r="E20" s="180">
        <f>ROUND(VALUE(SUBSTITUTE(実質収支比率等に係る経年分析!I$47,"▲","-")),2)</f>
        <v>9.49</v>
      </c>
      <c r="F20" s="180">
        <f>ROUND(VALUE(SUBSTITUTE(実質収支比率等に係る経年分析!J$47,"▲","-")),2)</f>
        <v>9.27</v>
      </c>
    </row>
    <row r="21" spans="1:11" x14ac:dyDescent="0.15">
      <c r="A21" s="180" t="s">
        <v>56</v>
      </c>
      <c r="B21" s="180">
        <f>IF(ISNUMBER(VALUE(SUBSTITUTE(実質収支比率等に係る経年分析!F$49,"▲","-"))),ROUND(VALUE(SUBSTITUTE(実質収支比率等に係る経年分析!F$49,"▲","-")),2),NA())</f>
        <v>-1.9</v>
      </c>
      <c r="C21" s="180">
        <f>IF(ISNUMBER(VALUE(SUBSTITUTE(実質収支比率等に係る経年分析!G$49,"▲","-"))),ROUND(VALUE(SUBSTITUTE(実質収支比率等に係る経年分析!G$49,"▲","-")),2),NA())</f>
        <v>0.38</v>
      </c>
      <c r="D21" s="180">
        <f>IF(ISNUMBER(VALUE(SUBSTITUTE(実質収支比率等に係る経年分析!H$49,"▲","-"))),ROUND(VALUE(SUBSTITUTE(実質収支比率等に係る経年分析!H$49,"▲","-")),2),NA())</f>
        <v>-2.46</v>
      </c>
      <c r="E21" s="180">
        <f>IF(ISNUMBER(VALUE(SUBSTITUTE(実質収支比率等に係る経年分析!I$49,"▲","-"))),ROUND(VALUE(SUBSTITUTE(実質収支比率等に係る経年分析!I$49,"▲","-")),2),NA())</f>
        <v>-1.31</v>
      </c>
      <c r="F21" s="180">
        <f>IF(ISNUMBER(VALUE(SUBSTITUTE(実質収支比率等に係る経年分析!J$49,"▲","-"))),ROUND(VALUE(SUBSTITUTE(実質収支比率等に係る経年分析!J$49,"▲","-")),2),NA())</f>
        <v>3.85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1.1200000000000001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2.54</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交通災害共済事業費特別会計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後期高齢者医療事業費特別会計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15">
      <c r="A33" s="181" t="str">
        <f>IF(連結実質赤字比率に係る赤字・黒字の構成分析!C$37="",NA(),連結実質赤字比率に係る赤字・黒字の構成分析!C$37)</f>
        <v>国民健康保険事業費特別会計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1.23</v>
      </c>
    </row>
    <row r="34" spans="1:16" x14ac:dyDescent="0.15">
      <c r="A34" s="181" t="str">
        <f>IF(連結実質赤字比率に係る赤字・黒字の構成分析!C$36="",NA(),連結実質赤字比率に係る赤字・黒字の構成分析!C$36)</f>
        <v>介護保険事業費特別会計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8.5399999999999991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16.29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3020</v>
      </c>
      <c r="E42" s="182"/>
      <c r="F42" s="182"/>
      <c r="G42" s="182">
        <f>'実質公債費比率（分子）の構造'!L$52</f>
        <v>3085</v>
      </c>
      <c r="H42" s="182"/>
      <c r="I42" s="182"/>
      <c r="J42" s="182">
        <f>'実質公債費比率（分子）の構造'!M$52</f>
        <v>3066</v>
      </c>
      <c r="K42" s="182"/>
      <c r="L42" s="182"/>
      <c r="M42" s="182">
        <f>'実質公債費比率（分子）の構造'!N$52</f>
        <v>3075</v>
      </c>
      <c r="N42" s="182"/>
      <c r="O42" s="182"/>
      <c r="P42" s="182">
        <f>'実質公債費比率（分子）の構造'!O$52</f>
        <v>3055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v>
      </c>
      <c r="C44" s="182"/>
      <c r="D44" s="182"/>
      <c r="E44" s="182">
        <f>'実質公債費比率（分子）の構造'!L$50</f>
        <v>4</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957</v>
      </c>
      <c r="C46" s="182"/>
      <c r="D46" s="182"/>
      <c r="E46" s="182">
        <f>'実質公債費比率（分子）の構造'!L$48</f>
        <v>894</v>
      </c>
      <c r="F46" s="182"/>
      <c r="G46" s="182"/>
      <c r="H46" s="182">
        <f>'実質公債費比率（分子）の構造'!M$48</f>
        <v>885</v>
      </c>
      <c r="I46" s="182"/>
      <c r="J46" s="182"/>
      <c r="K46" s="182">
        <f>'実質公債費比率（分子）の構造'!N$48</f>
        <v>879</v>
      </c>
      <c r="L46" s="182"/>
      <c r="M46" s="182"/>
      <c r="N46" s="182">
        <f>'実質公債費比率（分子）の構造'!O$48</f>
        <v>790</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2754</v>
      </c>
      <c r="C49" s="182"/>
      <c r="D49" s="182"/>
      <c r="E49" s="182">
        <f>'実質公債費比率（分子）の構造'!L$45</f>
        <v>2824</v>
      </c>
      <c r="F49" s="182"/>
      <c r="G49" s="182"/>
      <c r="H49" s="182">
        <f>'実質公債費比率（分子）の構造'!M$45</f>
        <v>2767</v>
      </c>
      <c r="I49" s="182"/>
      <c r="J49" s="182"/>
      <c r="K49" s="182">
        <f>'実質公債費比率（分子）の構造'!N$45</f>
        <v>2779</v>
      </c>
      <c r="L49" s="182"/>
      <c r="M49" s="182"/>
      <c r="N49" s="182">
        <f>'実質公債費比率（分子）の構造'!O$45</f>
        <v>2702</v>
      </c>
      <c r="O49" s="182"/>
      <c r="P49" s="182"/>
    </row>
    <row r="50" spans="1:16" x14ac:dyDescent="0.15">
      <c r="A50" s="182" t="s">
        <v>70</v>
      </c>
      <c r="B50" s="182" t="e">
        <f>NA()</f>
        <v>#N/A</v>
      </c>
      <c r="C50" s="182">
        <f>IF(ISNUMBER('実質公債費比率（分子）の構造'!K$53),'実質公債費比率（分子）の構造'!K$53,NA())</f>
        <v>699</v>
      </c>
      <c r="D50" s="182" t="e">
        <f>NA()</f>
        <v>#N/A</v>
      </c>
      <c r="E50" s="182" t="e">
        <f>NA()</f>
        <v>#N/A</v>
      </c>
      <c r="F50" s="182">
        <f>IF(ISNUMBER('実質公債費比率（分子）の構造'!L$53),'実質公債費比率（分子）の構造'!L$53,NA())</f>
        <v>637</v>
      </c>
      <c r="G50" s="182" t="e">
        <f>NA()</f>
        <v>#N/A</v>
      </c>
      <c r="H50" s="182" t="e">
        <f>NA()</f>
        <v>#N/A</v>
      </c>
      <c r="I50" s="182">
        <f>IF(ISNUMBER('実質公債費比率（分子）の構造'!M$53),'実質公債費比率（分子）の構造'!M$53,NA())</f>
        <v>588</v>
      </c>
      <c r="J50" s="182" t="e">
        <f>NA()</f>
        <v>#N/A</v>
      </c>
      <c r="K50" s="182" t="e">
        <f>NA()</f>
        <v>#N/A</v>
      </c>
      <c r="L50" s="182">
        <f>IF(ISNUMBER('実質公債費比率（分子）の構造'!N$53),'実質公債費比率（分子）の構造'!N$53,NA())</f>
        <v>584</v>
      </c>
      <c r="M50" s="182" t="e">
        <f>NA()</f>
        <v>#N/A</v>
      </c>
      <c r="N50" s="182" t="e">
        <f>NA()</f>
        <v>#N/A</v>
      </c>
      <c r="O50" s="182">
        <f>IF(ISNUMBER('実質公債費比率（分子）の構造'!O$53),'実質公債費比率（分子）の構造'!O$53,NA())</f>
        <v>438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28001</v>
      </c>
      <c r="E56" s="181"/>
      <c r="F56" s="181"/>
      <c r="G56" s="181">
        <f>'将来負担比率（分子）の構造'!J$52</f>
        <v>27686</v>
      </c>
      <c r="H56" s="181"/>
      <c r="I56" s="181"/>
      <c r="J56" s="181">
        <f>'将来負担比率（分子）の構造'!K$52</f>
        <v>27142</v>
      </c>
      <c r="K56" s="181"/>
      <c r="L56" s="181"/>
      <c r="M56" s="181">
        <f>'将来負担比率（分子）の構造'!L$52</f>
        <v>26360</v>
      </c>
      <c r="N56" s="181"/>
      <c r="O56" s="181"/>
      <c r="P56" s="181">
        <f>'将来負担比率（分子）の構造'!M$52</f>
        <v>25625</v>
      </c>
    </row>
    <row r="57" spans="1:16" x14ac:dyDescent="0.15">
      <c r="A57" s="181" t="s">
        <v>42</v>
      </c>
      <c r="B57" s="181"/>
      <c r="C57" s="181"/>
      <c r="D57" s="181">
        <f>'将来負担比率（分子）の構造'!I$51</f>
        <v>4961</v>
      </c>
      <c r="E57" s="181"/>
      <c r="F57" s="181"/>
      <c r="G57" s="181">
        <f>'将来負担比率（分子）の構造'!J$51</f>
        <v>5132</v>
      </c>
      <c r="H57" s="181"/>
      <c r="I57" s="181"/>
      <c r="J57" s="181">
        <f>'将来負担比率（分子）の構造'!K$51</f>
        <v>5086</v>
      </c>
      <c r="K57" s="181"/>
      <c r="L57" s="181"/>
      <c r="M57" s="181">
        <f>'将来負担比率（分子）の構造'!L$51</f>
        <v>4768</v>
      </c>
      <c r="N57" s="181"/>
      <c r="O57" s="181"/>
      <c r="P57" s="181">
        <f>'将来負担比率（分子）の構造'!M$51</f>
        <v>4300</v>
      </c>
    </row>
    <row r="58" spans="1:16" x14ac:dyDescent="0.15">
      <c r="A58" s="181" t="s">
        <v>41</v>
      </c>
      <c r="B58" s="181"/>
      <c r="C58" s="181"/>
      <c r="D58" s="181">
        <f>'将来負担比率（分子）の構造'!I$50</f>
        <v>4518</v>
      </c>
      <c r="E58" s="181"/>
      <c r="F58" s="181"/>
      <c r="G58" s="181">
        <f>'将来負担比率（分子）の構造'!J$50</f>
        <v>4643</v>
      </c>
      <c r="H58" s="181"/>
      <c r="I58" s="181"/>
      <c r="J58" s="181">
        <f>'将来負担比率（分子）の構造'!K$50</f>
        <v>4703</v>
      </c>
      <c r="K58" s="181"/>
      <c r="L58" s="181"/>
      <c r="M58" s="181">
        <f>'将来負担比率（分子）の構造'!L$50</f>
        <v>4731</v>
      </c>
      <c r="N58" s="181"/>
      <c r="O58" s="181"/>
      <c r="P58" s="181">
        <f>'将来負担比率（分子）の構造'!M$50</f>
        <v>4891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3587</v>
      </c>
      <c r="C62" s="181"/>
      <c r="D62" s="181"/>
      <c r="E62" s="181">
        <f>'将来負担比率（分子）の構造'!J$45</f>
        <v>3685</v>
      </c>
      <c r="F62" s="181"/>
      <c r="G62" s="181"/>
      <c r="H62" s="181">
        <f>'将来負担比率（分子）の構造'!K$45</f>
        <v>3743</v>
      </c>
      <c r="I62" s="181"/>
      <c r="J62" s="181"/>
      <c r="K62" s="181">
        <f>'将来負担比率（分子）の構造'!L$45</f>
        <v>3891</v>
      </c>
      <c r="L62" s="181"/>
      <c r="M62" s="181"/>
      <c r="N62" s="181">
        <f>'将来負担比率（分子）の構造'!M$45</f>
        <v>3741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10301</v>
      </c>
      <c r="C64" s="181"/>
      <c r="D64" s="181"/>
      <c r="E64" s="181">
        <f>'将来負担比率（分子）の構造'!J$43</f>
        <v>10024</v>
      </c>
      <c r="F64" s="181"/>
      <c r="G64" s="181"/>
      <c r="H64" s="181">
        <f>'将来負担比率（分子）の構造'!K$43</f>
        <v>9828</v>
      </c>
      <c r="I64" s="181"/>
      <c r="J64" s="181"/>
      <c r="K64" s="181">
        <f>'将来負担比率（分子）の構造'!L$43</f>
        <v>9024</v>
      </c>
      <c r="L64" s="181"/>
      <c r="M64" s="181"/>
      <c r="N64" s="181">
        <f>'将来負担比率（分子）の構造'!M$43</f>
        <v>8227</v>
      </c>
      <c r="O64" s="181"/>
      <c r="P64" s="181"/>
    </row>
    <row r="65" spans="1:16" x14ac:dyDescent="0.15">
      <c r="A65" s="181" t="s">
        <v>32</v>
      </c>
      <c r="B65" s="181">
        <f>'将来負担比率（分子）の構造'!I$42</f>
        <v>12</v>
      </c>
      <c r="C65" s="181"/>
      <c r="D65" s="181"/>
      <c r="E65" s="181">
        <f>'将来負担比率（分子）の構造'!J$42</f>
        <v>5</v>
      </c>
      <c r="F65" s="181"/>
      <c r="G65" s="181"/>
      <c r="H65" s="181">
        <f>'将来負担比率（分子）の構造'!K$42</f>
        <v>2</v>
      </c>
      <c r="I65" s="181"/>
      <c r="J65" s="181"/>
      <c r="K65" s="181">
        <f>'将来負担比率（分子）の構造'!L$42</f>
        <v>1</v>
      </c>
      <c r="L65" s="181"/>
      <c r="M65" s="181"/>
      <c r="N65" s="181">
        <f>'将来負担比率（分子）の構造'!M$42</f>
        <v>0</v>
      </c>
      <c r="O65" s="181"/>
      <c r="P65" s="181"/>
    </row>
    <row r="66" spans="1:16" x14ac:dyDescent="0.15">
      <c r="A66" s="181" t="s">
        <v>31</v>
      </c>
      <c r="B66" s="181">
        <f>'将来負担比率（分子）の構造'!I$41</f>
        <v>27290</v>
      </c>
      <c r="C66" s="181"/>
      <c r="D66" s="181"/>
      <c r="E66" s="181">
        <f>'将来負担比率（分子）の構造'!J$41</f>
        <v>26625</v>
      </c>
      <c r="F66" s="181"/>
      <c r="G66" s="181"/>
      <c r="H66" s="181">
        <f>'将来負担比率（分子）の構造'!K$41</f>
        <v>25855</v>
      </c>
      <c r="I66" s="181"/>
      <c r="J66" s="181"/>
      <c r="K66" s="181">
        <f>'将来負担比率（分子）の構造'!L$41</f>
        <v>24902</v>
      </c>
      <c r="L66" s="181"/>
      <c r="M66" s="181"/>
      <c r="N66" s="181">
        <f>'将来負担比率（分子）の構造'!M$41</f>
        <v>24210</v>
      </c>
      <c r="O66" s="181"/>
      <c r="P66" s="181"/>
    </row>
    <row r="67" spans="1:16" x14ac:dyDescent="0.15">
      <c r="A67" s="181" t="s">
        <v>74</v>
      </c>
      <c r="B67" s="181" t="e">
        <f>NA()</f>
        <v>#N/A</v>
      </c>
      <c r="C67" s="181">
        <f>IF(ISNUMBER('将来負担比率（分子）の構造'!I$53), IF('将来負担比率（分子）の構造'!I$53 &lt; 0, 0, '将来負担比率（分子）の構造'!I$53), NA())</f>
        <v>3711</v>
      </c>
      <c r="D67" s="181" t="e">
        <f>NA()</f>
        <v>#N/A</v>
      </c>
      <c r="E67" s="181" t="e">
        <f>NA()</f>
        <v>#N/A</v>
      </c>
      <c r="F67" s="181">
        <f>IF(ISNUMBER('将来負担比率（分子）の構造'!J$53), IF('将来負担比率（分子）の構造'!J$53 &lt; 0, 0, '将来負担比率（分子）の構造'!J$53), NA())</f>
        <v>2878</v>
      </c>
      <c r="G67" s="181" t="e">
        <f>NA()</f>
        <v>#N/A</v>
      </c>
      <c r="H67" s="181" t="e">
        <f>NA()</f>
        <v>#N/A</v>
      </c>
      <c r="I67" s="181">
        <f>IF(ISNUMBER('将来負担比率（分子）の構造'!K$53), IF('将来負担比率（分子）の構造'!K$53 &lt; 0, 0, '将来負担比率（分子）の構造'!K$53), NA())</f>
        <v>2496</v>
      </c>
      <c r="J67" s="181" t="e">
        <f>NA()</f>
        <v>#N/A</v>
      </c>
      <c r="K67" s="181" t="e">
        <f>NA()</f>
        <v>#N/A</v>
      </c>
      <c r="L67" s="181">
        <f>IF(ISNUMBER('将来負担比率（分子）の構造'!L$53), IF('将来負担比率（分子）の構造'!L$53 &lt; 0, 0, '将来負担比率（分子）の構造'!L$53), NA())</f>
        <v>1960</v>
      </c>
      <c r="M67" s="181" t="e">
        <f>NA()</f>
        <v>#N/A</v>
      </c>
      <c r="N67" s="181" t="e">
        <f>NA()</f>
        <v>#N/A</v>
      </c>
      <c r="O67" s="181">
        <f>IF(ISNUMBER('将来負担比率（分子）の構造'!M$53), IF('将来負担比率（分子）の構造'!M$53 &lt; 0, 0, '将来負担比率（分子）の構造'!M$53), NA())</f>
        <v>1362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1657</v>
      </c>
      <c r="C72" s="185">
        <f>基金残高に係る経年分析!G55</f>
        <v>1608</v>
      </c>
      <c r="D72" s="185">
        <f>基金残高に係る経年分析!H55</f>
        <v>1610</v>
      </c>
    </row>
    <row r="73" spans="1:16" x14ac:dyDescent="0.15">
      <c r="A73" s="184" t="s">
        <v>77</v>
      </c>
      <c r="B73" s="185">
        <f>基金残高に係る経年分析!F56</f>
        <v>149</v>
      </c>
      <c r="C73" s="185">
        <f>基金残高に係る経年分析!G56</f>
        <v>150</v>
      </c>
      <c r="D73" s="185">
        <f>基金残高に係る経年分析!H56</f>
        <v>150</v>
      </c>
    </row>
    <row r="74" spans="1:16" x14ac:dyDescent="0.15">
      <c r="A74" s="184" t="s">
        <v>78</v>
      </c>
      <c r="B74" s="185">
        <f>基金残高に係る経年分析!F57</f>
        <v>3976</v>
      </c>
      <c r="C74" s="185">
        <f>基金残高に係る経年分析!G57</f>
        <v>3979</v>
      </c>
      <c r="D74" s="185">
        <f>基金残高に係る経年分析!H57</f>
        <v>4123</v>
      </c>
    </row>
  </sheetData>
  <sheetProtection algorithmName="SHA-512" hashValue="FZ438TxceY9hK8FTPZ04QbA1mhlygBApw+u4h5sdkSMNrPt0sPDE0CtHh+lmAKEu2Dv5erdlDJTlHOe7SP35Iw==" saltValue="B0eapVlTPpnglZ3LLJT9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10531303</v>
      </c>
      <c r="S5" s="675"/>
      <c r="T5" s="675"/>
      <c r="U5" s="675"/>
      <c r="V5" s="675"/>
      <c r="W5" s="675"/>
      <c r="X5" s="675"/>
      <c r="Y5" s="676"/>
      <c r="Z5" s="677">
        <v>29.1</v>
      </c>
      <c r="AA5" s="677"/>
      <c r="AB5" s="677"/>
      <c r="AC5" s="677"/>
      <c r="AD5" s="678">
        <v>9912604</v>
      </c>
      <c r="AE5" s="678"/>
      <c r="AF5" s="678"/>
      <c r="AG5" s="678"/>
      <c r="AH5" s="678"/>
      <c r="AI5" s="678"/>
      <c r="AJ5" s="678"/>
      <c r="AK5" s="678"/>
      <c r="AL5" s="679">
        <v>60</v>
      </c>
      <c r="AM5" s="680"/>
      <c r="AN5" s="680"/>
      <c r="AO5" s="681"/>
      <c r="AP5" s="671" t="s">
        <v>226</v>
      </c>
      <c r="AQ5" s="672"/>
      <c r="AR5" s="672"/>
      <c r="AS5" s="672"/>
      <c r="AT5" s="672"/>
      <c r="AU5" s="672"/>
      <c r="AV5" s="672"/>
      <c r="AW5" s="672"/>
      <c r="AX5" s="672"/>
      <c r="AY5" s="672"/>
      <c r="AZ5" s="672"/>
      <c r="BA5" s="672"/>
      <c r="BB5" s="672"/>
      <c r="BC5" s="672"/>
      <c r="BD5" s="672"/>
      <c r="BE5" s="672"/>
      <c r="BF5" s="673"/>
      <c r="BG5" s="685">
        <v>9910108</v>
      </c>
      <c r="BH5" s="686"/>
      <c r="BI5" s="686"/>
      <c r="BJ5" s="686"/>
      <c r="BK5" s="686"/>
      <c r="BL5" s="686"/>
      <c r="BM5" s="686"/>
      <c r="BN5" s="687"/>
      <c r="BO5" s="688">
        <v>94.1</v>
      </c>
      <c r="BP5" s="688"/>
      <c r="BQ5" s="688"/>
      <c r="BR5" s="688"/>
      <c r="BS5" s="689" t="s">
        <v>227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219</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294208</v>
      </c>
      <c r="S6" s="686"/>
      <c r="T6" s="686"/>
      <c r="U6" s="686"/>
      <c r="V6" s="686"/>
      <c r="W6" s="686"/>
      <c r="X6" s="686"/>
      <c r="Y6" s="687"/>
      <c r="Z6" s="688">
        <v>0.8</v>
      </c>
      <c r="AA6" s="688"/>
      <c r="AB6" s="688"/>
      <c r="AC6" s="688"/>
      <c r="AD6" s="689">
        <v>294208</v>
      </c>
      <c r="AE6" s="689"/>
      <c r="AF6" s="689"/>
      <c r="AG6" s="689"/>
      <c r="AH6" s="689"/>
      <c r="AI6" s="689"/>
      <c r="AJ6" s="689"/>
      <c r="AK6" s="689"/>
      <c r="AL6" s="690">
        <v>1.8</v>
      </c>
      <c r="AM6" s="691"/>
      <c r="AN6" s="691"/>
      <c r="AO6" s="692"/>
      <c r="AP6" s="682" t="s">
        <v>232</v>
      </c>
      <c r="AQ6" s="683"/>
      <c r="AR6" s="683"/>
      <c r="AS6" s="683"/>
      <c r="AT6" s="683"/>
      <c r="AU6" s="683"/>
      <c r="AV6" s="683"/>
      <c r="AW6" s="683"/>
      <c r="AX6" s="683"/>
      <c r="AY6" s="683"/>
      <c r="AZ6" s="683"/>
      <c r="BA6" s="683"/>
      <c r="BB6" s="683"/>
      <c r="BC6" s="683"/>
      <c r="BD6" s="683"/>
      <c r="BE6" s="683"/>
      <c r="BF6" s="684"/>
      <c r="BG6" s="685">
        <v>9910108</v>
      </c>
      <c r="BH6" s="686"/>
      <c r="BI6" s="686"/>
      <c r="BJ6" s="686"/>
      <c r="BK6" s="686"/>
      <c r="BL6" s="686"/>
      <c r="BM6" s="686"/>
      <c r="BN6" s="687"/>
      <c r="BO6" s="688">
        <v>94.1</v>
      </c>
      <c r="BP6" s="688"/>
      <c r="BQ6" s="688"/>
      <c r="BR6" s="688"/>
      <c r="BS6" s="689" t="s">
        <v>136</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246641</v>
      </c>
      <c r="CS6" s="686"/>
      <c r="CT6" s="686"/>
      <c r="CU6" s="686"/>
      <c r="CV6" s="686"/>
      <c r="CW6" s="686"/>
      <c r="CX6" s="686"/>
      <c r="CY6" s="687"/>
      <c r="CZ6" s="679">
        <v>0.7</v>
      </c>
      <c r="DA6" s="680"/>
      <c r="DB6" s="680"/>
      <c r="DC6" s="699"/>
      <c r="DD6" s="694" t="s">
        <v>136</v>
      </c>
      <c r="DE6" s="686"/>
      <c r="DF6" s="686"/>
      <c r="DG6" s="686"/>
      <c r="DH6" s="686"/>
      <c r="DI6" s="686"/>
      <c r="DJ6" s="686"/>
      <c r="DK6" s="686"/>
      <c r="DL6" s="686"/>
      <c r="DM6" s="686"/>
      <c r="DN6" s="686"/>
      <c r="DO6" s="686"/>
      <c r="DP6" s="687"/>
      <c r="DQ6" s="694">
        <v>246641</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7810</v>
      </c>
      <c r="S7" s="686"/>
      <c r="T7" s="686"/>
      <c r="U7" s="686"/>
      <c r="V7" s="686"/>
      <c r="W7" s="686"/>
      <c r="X7" s="686"/>
      <c r="Y7" s="687"/>
      <c r="Z7" s="688">
        <v>0</v>
      </c>
      <c r="AA7" s="688"/>
      <c r="AB7" s="688"/>
      <c r="AC7" s="688"/>
      <c r="AD7" s="689">
        <v>7810</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4751616</v>
      </c>
      <c r="BH7" s="686"/>
      <c r="BI7" s="686"/>
      <c r="BJ7" s="686"/>
      <c r="BK7" s="686"/>
      <c r="BL7" s="686"/>
      <c r="BM7" s="686"/>
      <c r="BN7" s="687"/>
      <c r="BO7" s="688">
        <v>45.1</v>
      </c>
      <c r="BP7" s="688"/>
      <c r="BQ7" s="688"/>
      <c r="BR7" s="688"/>
      <c r="BS7" s="689" t="s">
        <v>136</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11000136</v>
      </c>
      <c r="CS7" s="686"/>
      <c r="CT7" s="686"/>
      <c r="CU7" s="686"/>
      <c r="CV7" s="686"/>
      <c r="CW7" s="686"/>
      <c r="CX7" s="686"/>
      <c r="CY7" s="687"/>
      <c r="CZ7" s="688">
        <v>31.8</v>
      </c>
      <c r="DA7" s="688"/>
      <c r="DB7" s="688"/>
      <c r="DC7" s="688"/>
      <c r="DD7" s="694">
        <v>299701</v>
      </c>
      <c r="DE7" s="686"/>
      <c r="DF7" s="686"/>
      <c r="DG7" s="686"/>
      <c r="DH7" s="686"/>
      <c r="DI7" s="686"/>
      <c r="DJ7" s="686"/>
      <c r="DK7" s="686"/>
      <c r="DL7" s="686"/>
      <c r="DM7" s="686"/>
      <c r="DN7" s="686"/>
      <c r="DO7" s="686"/>
      <c r="DP7" s="687"/>
      <c r="DQ7" s="694">
        <v>2399197</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41277</v>
      </c>
      <c r="S8" s="686"/>
      <c r="T8" s="686"/>
      <c r="U8" s="686"/>
      <c r="V8" s="686"/>
      <c r="W8" s="686"/>
      <c r="X8" s="686"/>
      <c r="Y8" s="687"/>
      <c r="Z8" s="688">
        <v>0.1</v>
      </c>
      <c r="AA8" s="688"/>
      <c r="AB8" s="688"/>
      <c r="AC8" s="688"/>
      <c r="AD8" s="689">
        <v>41277</v>
      </c>
      <c r="AE8" s="689"/>
      <c r="AF8" s="689"/>
      <c r="AG8" s="689"/>
      <c r="AH8" s="689"/>
      <c r="AI8" s="689"/>
      <c r="AJ8" s="689"/>
      <c r="AK8" s="689"/>
      <c r="AL8" s="690">
        <v>0.2</v>
      </c>
      <c r="AM8" s="691"/>
      <c r="AN8" s="691"/>
      <c r="AO8" s="692"/>
      <c r="AP8" s="682" t="s">
        <v>238</v>
      </c>
      <c r="AQ8" s="683"/>
      <c r="AR8" s="683"/>
      <c r="AS8" s="683"/>
      <c r="AT8" s="683"/>
      <c r="AU8" s="683"/>
      <c r="AV8" s="683"/>
      <c r="AW8" s="683"/>
      <c r="AX8" s="683"/>
      <c r="AY8" s="683"/>
      <c r="AZ8" s="683"/>
      <c r="BA8" s="683"/>
      <c r="BB8" s="683"/>
      <c r="BC8" s="683"/>
      <c r="BD8" s="683"/>
      <c r="BE8" s="683"/>
      <c r="BF8" s="684"/>
      <c r="BG8" s="685">
        <v>147336</v>
      </c>
      <c r="BH8" s="686"/>
      <c r="BI8" s="686"/>
      <c r="BJ8" s="686"/>
      <c r="BK8" s="686"/>
      <c r="BL8" s="686"/>
      <c r="BM8" s="686"/>
      <c r="BN8" s="687"/>
      <c r="BO8" s="688">
        <v>1.4</v>
      </c>
      <c r="BP8" s="688"/>
      <c r="BQ8" s="688"/>
      <c r="BR8" s="688"/>
      <c r="BS8" s="694" t="s">
        <v>227</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10808912</v>
      </c>
      <c r="CS8" s="686"/>
      <c r="CT8" s="686"/>
      <c r="CU8" s="686"/>
      <c r="CV8" s="686"/>
      <c r="CW8" s="686"/>
      <c r="CX8" s="686"/>
      <c r="CY8" s="687"/>
      <c r="CZ8" s="688">
        <v>31.3</v>
      </c>
      <c r="DA8" s="688"/>
      <c r="DB8" s="688"/>
      <c r="DC8" s="688"/>
      <c r="DD8" s="694">
        <v>37474</v>
      </c>
      <c r="DE8" s="686"/>
      <c r="DF8" s="686"/>
      <c r="DG8" s="686"/>
      <c r="DH8" s="686"/>
      <c r="DI8" s="686"/>
      <c r="DJ8" s="686"/>
      <c r="DK8" s="686"/>
      <c r="DL8" s="686"/>
      <c r="DM8" s="686"/>
      <c r="DN8" s="686"/>
      <c r="DO8" s="686"/>
      <c r="DP8" s="687"/>
      <c r="DQ8" s="694">
        <v>5330152</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49343</v>
      </c>
      <c r="S9" s="686"/>
      <c r="T9" s="686"/>
      <c r="U9" s="686"/>
      <c r="V9" s="686"/>
      <c r="W9" s="686"/>
      <c r="X9" s="686"/>
      <c r="Y9" s="687"/>
      <c r="Z9" s="688">
        <v>0.1</v>
      </c>
      <c r="AA9" s="688"/>
      <c r="AB9" s="688"/>
      <c r="AC9" s="688"/>
      <c r="AD9" s="689">
        <v>49343</v>
      </c>
      <c r="AE9" s="689"/>
      <c r="AF9" s="689"/>
      <c r="AG9" s="689"/>
      <c r="AH9" s="689"/>
      <c r="AI9" s="689"/>
      <c r="AJ9" s="689"/>
      <c r="AK9" s="689"/>
      <c r="AL9" s="690">
        <v>0.3</v>
      </c>
      <c r="AM9" s="691"/>
      <c r="AN9" s="691"/>
      <c r="AO9" s="692"/>
      <c r="AP9" s="682" t="s">
        <v>241</v>
      </c>
      <c r="AQ9" s="683"/>
      <c r="AR9" s="683"/>
      <c r="AS9" s="683"/>
      <c r="AT9" s="683"/>
      <c r="AU9" s="683"/>
      <c r="AV9" s="683"/>
      <c r="AW9" s="683"/>
      <c r="AX9" s="683"/>
      <c r="AY9" s="683"/>
      <c r="AZ9" s="683"/>
      <c r="BA9" s="683"/>
      <c r="BB9" s="683"/>
      <c r="BC9" s="683"/>
      <c r="BD9" s="683"/>
      <c r="BE9" s="683"/>
      <c r="BF9" s="684"/>
      <c r="BG9" s="685">
        <v>4036610</v>
      </c>
      <c r="BH9" s="686"/>
      <c r="BI9" s="686"/>
      <c r="BJ9" s="686"/>
      <c r="BK9" s="686"/>
      <c r="BL9" s="686"/>
      <c r="BM9" s="686"/>
      <c r="BN9" s="687"/>
      <c r="BO9" s="688">
        <v>38.299999999999997</v>
      </c>
      <c r="BP9" s="688"/>
      <c r="BQ9" s="688"/>
      <c r="BR9" s="688"/>
      <c r="BS9" s="694" t="s">
        <v>136</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1870646</v>
      </c>
      <c r="CS9" s="686"/>
      <c r="CT9" s="686"/>
      <c r="CU9" s="686"/>
      <c r="CV9" s="686"/>
      <c r="CW9" s="686"/>
      <c r="CX9" s="686"/>
      <c r="CY9" s="687"/>
      <c r="CZ9" s="688">
        <v>5.4</v>
      </c>
      <c r="DA9" s="688"/>
      <c r="DB9" s="688"/>
      <c r="DC9" s="688"/>
      <c r="DD9" s="694">
        <v>43715</v>
      </c>
      <c r="DE9" s="686"/>
      <c r="DF9" s="686"/>
      <c r="DG9" s="686"/>
      <c r="DH9" s="686"/>
      <c r="DI9" s="686"/>
      <c r="DJ9" s="686"/>
      <c r="DK9" s="686"/>
      <c r="DL9" s="686"/>
      <c r="DM9" s="686"/>
      <c r="DN9" s="686"/>
      <c r="DO9" s="686"/>
      <c r="DP9" s="687"/>
      <c r="DQ9" s="694">
        <v>1763998</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227</v>
      </c>
      <c r="S10" s="686"/>
      <c r="T10" s="686"/>
      <c r="U10" s="686"/>
      <c r="V10" s="686"/>
      <c r="W10" s="686"/>
      <c r="X10" s="686"/>
      <c r="Y10" s="687"/>
      <c r="Z10" s="688" t="s">
        <v>227</v>
      </c>
      <c r="AA10" s="688"/>
      <c r="AB10" s="688"/>
      <c r="AC10" s="688"/>
      <c r="AD10" s="689" t="s">
        <v>136</v>
      </c>
      <c r="AE10" s="689"/>
      <c r="AF10" s="689"/>
      <c r="AG10" s="689"/>
      <c r="AH10" s="689"/>
      <c r="AI10" s="689"/>
      <c r="AJ10" s="689"/>
      <c r="AK10" s="689"/>
      <c r="AL10" s="690" t="s">
        <v>227</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207683</v>
      </c>
      <c r="BH10" s="686"/>
      <c r="BI10" s="686"/>
      <c r="BJ10" s="686"/>
      <c r="BK10" s="686"/>
      <c r="BL10" s="686"/>
      <c r="BM10" s="686"/>
      <c r="BN10" s="687"/>
      <c r="BO10" s="688">
        <v>2</v>
      </c>
      <c r="BP10" s="688"/>
      <c r="BQ10" s="688"/>
      <c r="BR10" s="688"/>
      <c r="BS10" s="694" t="s">
        <v>227</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30614</v>
      </c>
      <c r="CS10" s="686"/>
      <c r="CT10" s="686"/>
      <c r="CU10" s="686"/>
      <c r="CV10" s="686"/>
      <c r="CW10" s="686"/>
      <c r="CX10" s="686"/>
      <c r="CY10" s="687"/>
      <c r="CZ10" s="688">
        <v>0.1</v>
      </c>
      <c r="DA10" s="688"/>
      <c r="DB10" s="688"/>
      <c r="DC10" s="688"/>
      <c r="DD10" s="694" t="s">
        <v>227</v>
      </c>
      <c r="DE10" s="686"/>
      <c r="DF10" s="686"/>
      <c r="DG10" s="686"/>
      <c r="DH10" s="686"/>
      <c r="DI10" s="686"/>
      <c r="DJ10" s="686"/>
      <c r="DK10" s="686"/>
      <c r="DL10" s="686"/>
      <c r="DM10" s="686"/>
      <c r="DN10" s="686"/>
      <c r="DO10" s="686"/>
      <c r="DP10" s="687"/>
      <c r="DQ10" s="694">
        <v>30614</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1726712</v>
      </c>
      <c r="S11" s="686"/>
      <c r="T11" s="686"/>
      <c r="U11" s="686"/>
      <c r="V11" s="686"/>
      <c r="W11" s="686"/>
      <c r="X11" s="686"/>
      <c r="Y11" s="687"/>
      <c r="Z11" s="690">
        <v>4.8</v>
      </c>
      <c r="AA11" s="691"/>
      <c r="AB11" s="691"/>
      <c r="AC11" s="703"/>
      <c r="AD11" s="694">
        <v>1726712</v>
      </c>
      <c r="AE11" s="686"/>
      <c r="AF11" s="686"/>
      <c r="AG11" s="686"/>
      <c r="AH11" s="686"/>
      <c r="AI11" s="686"/>
      <c r="AJ11" s="686"/>
      <c r="AK11" s="687"/>
      <c r="AL11" s="690">
        <v>10.5</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359987</v>
      </c>
      <c r="BH11" s="686"/>
      <c r="BI11" s="686"/>
      <c r="BJ11" s="686"/>
      <c r="BK11" s="686"/>
      <c r="BL11" s="686"/>
      <c r="BM11" s="686"/>
      <c r="BN11" s="687"/>
      <c r="BO11" s="688">
        <v>3.4</v>
      </c>
      <c r="BP11" s="688"/>
      <c r="BQ11" s="688"/>
      <c r="BR11" s="688"/>
      <c r="BS11" s="694" t="s">
        <v>136</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349703</v>
      </c>
      <c r="CS11" s="686"/>
      <c r="CT11" s="686"/>
      <c r="CU11" s="686"/>
      <c r="CV11" s="686"/>
      <c r="CW11" s="686"/>
      <c r="CX11" s="686"/>
      <c r="CY11" s="687"/>
      <c r="CZ11" s="688">
        <v>1</v>
      </c>
      <c r="DA11" s="688"/>
      <c r="DB11" s="688"/>
      <c r="DC11" s="688"/>
      <c r="DD11" s="694">
        <v>125749</v>
      </c>
      <c r="DE11" s="686"/>
      <c r="DF11" s="686"/>
      <c r="DG11" s="686"/>
      <c r="DH11" s="686"/>
      <c r="DI11" s="686"/>
      <c r="DJ11" s="686"/>
      <c r="DK11" s="686"/>
      <c r="DL11" s="686"/>
      <c r="DM11" s="686"/>
      <c r="DN11" s="686"/>
      <c r="DO11" s="686"/>
      <c r="DP11" s="687"/>
      <c r="DQ11" s="694">
        <v>264827</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227</v>
      </c>
      <c r="S12" s="686"/>
      <c r="T12" s="686"/>
      <c r="U12" s="686"/>
      <c r="V12" s="686"/>
      <c r="W12" s="686"/>
      <c r="X12" s="686"/>
      <c r="Y12" s="687"/>
      <c r="Z12" s="688" t="s">
        <v>227</v>
      </c>
      <c r="AA12" s="688"/>
      <c r="AB12" s="688"/>
      <c r="AC12" s="688"/>
      <c r="AD12" s="689" t="s">
        <v>227</v>
      </c>
      <c r="AE12" s="689"/>
      <c r="AF12" s="689"/>
      <c r="AG12" s="689"/>
      <c r="AH12" s="689"/>
      <c r="AI12" s="689"/>
      <c r="AJ12" s="689"/>
      <c r="AK12" s="689"/>
      <c r="AL12" s="690" t="s">
        <v>136</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4402265</v>
      </c>
      <c r="BH12" s="686"/>
      <c r="BI12" s="686"/>
      <c r="BJ12" s="686"/>
      <c r="BK12" s="686"/>
      <c r="BL12" s="686"/>
      <c r="BM12" s="686"/>
      <c r="BN12" s="687"/>
      <c r="BO12" s="688">
        <v>41.8</v>
      </c>
      <c r="BP12" s="688"/>
      <c r="BQ12" s="688"/>
      <c r="BR12" s="688"/>
      <c r="BS12" s="694" t="s">
        <v>136</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685563</v>
      </c>
      <c r="CS12" s="686"/>
      <c r="CT12" s="686"/>
      <c r="CU12" s="686"/>
      <c r="CV12" s="686"/>
      <c r="CW12" s="686"/>
      <c r="CX12" s="686"/>
      <c r="CY12" s="687"/>
      <c r="CZ12" s="688">
        <v>2</v>
      </c>
      <c r="DA12" s="688"/>
      <c r="DB12" s="688"/>
      <c r="DC12" s="688"/>
      <c r="DD12" s="694">
        <v>161427</v>
      </c>
      <c r="DE12" s="686"/>
      <c r="DF12" s="686"/>
      <c r="DG12" s="686"/>
      <c r="DH12" s="686"/>
      <c r="DI12" s="686"/>
      <c r="DJ12" s="686"/>
      <c r="DK12" s="686"/>
      <c r="DL12" s="686"/>
      <c r="DM12" s="686"/>
      <c r="DN12" s="686"/>
      <c r="DO12" s="686"/>
      <c r="DP12" s="687"/>
      <c r="DQ12" s="694">
        <v>616318</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227</v>
      </c>
      <c r="S13" s="686"/>
      <c r="T13" s="686"/>
      <c r="U13" s="686"/>
      <c r="V13" s="686"/>
      <c r="W13" s="686"/>
      <c r="X13" s="686"/>
      <c r="Y13" s="687"/>
      <c r="Z13" s="688" t="s">
        <v>136</v>
      </c>
      <c r="AA13" s="688"/>
      <c r="AB13" s="688"/>
      <c r="AC13" s="688"/>
      <c r="AD13" s="689" t="s">
        <v>136</v>
      </c>
      <c r="AE13" s="689"/>
      <c r="AF13" s="689"/>
      <c r="AG13" s="689"/>
      <c r="AH13" s="689"/>
      <c r="AI13" s="689"/>
      <c r="AJ13" s="689"/>
      <c r="AK13" s="689"/>
      <c r="AL13" s="690" t="s">
        <v>227</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4368939</v>
      </c>
      <c r="BH13" s="686"/>
      <c r="BI13" s="686"/>
      <c r="BJ13" s="686"/>
      <c r="BK13" s="686"/>
      <c r="BL13" s="686"/>
      <c r="BM13" s="686"/>
      <c r="BN13" s="687"/>
      <c r="BO13" s="688">
        <v>41.5</v>
      </c>
      <c r="BP13" s="688"/>
      <c r="BQ13" s="688"/>
      <c r="BR13" s="688"/>
      <c r="BS13" s="694" t="s">
        <v>136</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2956853</v>
      </c>
      <c r="CS13" s="686"/>
      <c r="CT13" s="686"/>
      <c r="CU13" s="686"/>
      <c r="CV13" s="686"/>
      <c r="CW13" s="686"/>
      <c r="CX13" s="686"/>
      <c r="CY13" s="687"/>
      <c r="CZ13" s="688">
        <v>8.6</v>
      </c>
      <c r="DA13" s="688"/>
      <c r="DB13" s="688"/>
      <c r="DC13" s="688"/>
      <c r="DD13" s="694">
        <v>939461</v>
      </c>
      <c r="DE13" s="686"/>
      <c r="DF13" s="686"/>
      <c r="DG13" s="686"/>
      <c r="DH13" s="686"/>
      <c r="DI13" s="686"/>
      <c r="DJ13" s="686"/>
      <c r="DK13" s="686"/>
      <c r="DL13" s="686"/>
      <c r="DM13" s="686"/>
      <c r="DN13" s="686"/>
      <c r="DO13" s="686"/>
      <c r="DP13" s="687"/>
      <c r="DQ13" s="694">
        <v>2240178</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227</v>
      </c>
      <c r="S14" s="686"/>
      <c r="T14" s="686"/>
      <c r="U14" s="686"/>
      <c r="V14" s="686"/>
      <c r="W14" s="686"/>
      <c r="X14" s="686"/>
      <c r="Y14" s="687"/>
      <c r="Z14" s="688" t="s">
        <v>136</v>
      </c>
      <c r="AA14" s="688"/>
      <c r="AB14" s="688"/>
      <c r="AC14" s="688"/>
      <c r="AD14" s="689" t="s">
        <v>136</v>
      </c>
      <c r="AE14" s="689"/>
      <c r="AF14" s="689"/>
      <c r="AG14" s="689"/>
      <c r="AH14" s="689"/>
      <c r="AI14" s="689"/>
      <c r="AJ14" s="689"/>
      <c r="AK14" s="689"/>
      <c r="AL14" s="690" t="s">
        <v>136</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237506</v>
      </c>
      <c r="BH14" s="686"/>
      <c r="BI14" s="686"/>
      <c r="BJ14" s="686"/>
      <c r="BK14" s="686"/>
      <c r="BL14" s="686"/>
      <c r="BM14" s="686"/>
      <c r="BN14" s="687"/>
      <c r="BO14" s="688">
        <v>2.2999999999999998</v>
      </c>
      <c r="BP14" s="688"/>
      <c r="BQ14" s="688"/>
      <c r="BR14" s="688"/>
      <c r="BS14" s="694" t="s">
        <v>136</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1018888</v>
      </c>
      <c r="CS14" s="686"/>
      <c r="CT14" s="686"/>
      <c r="CU14" s="686"/>
      <c r="CV14" s="686"/>
      <c r="CW14" s="686"/>
      <c r="CX14" s="686"/>
      <c r="CY14" s="687"/>
      <c r="CZ14" s="688">
        <v>2.9</v>
      </c>
      <c r="DA14" s="688"/>
      <c r="DB14" s="688"/>
      <c r="DC14" s="688"/>
      <c r="DD14" s="694">
        <v>95770</v>
      </c>
      <c r="DE14" s="686"/>
      <c r="DF14" s="686"/>
      <c r="DG14" s="686"/>
      <c r="DH14" s="686"/>
      <c r="DI14" s="686"/>
      <c r="DJ14" s="686"/>
      <c r="DK14" s="686"/>
      <c r="DL14" s="686"/>
      <c r="DM14" s="686"/>
      <c r="DN14" s="686"/>
      <c r="DO14" s="686"/>
      <c r="DP14" s="687"/>
      <c r="DQ14" s="694">
        <v>943072</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227</v>
      </c>
      <c r="S15" s="686"/>
      <c r="T15" s="686"/>
      <c r="U15" s="686"/>
      <c r="V15" s="686"/>
      <c r="W15" s="686"/>
      <c r="X15" s="686"/>
      <c r="Y15" s="687"/>
      <c r="Z15" s="688" t="s">
        <v>136</v>
      </c>
      <c r="AA15" s="688"/>
      <c r="AB15" s="688"/>
      <c r="AC15" s="688"/>
      <c r="AD15" s="689" t="s">
        <v>135</v>
      </c>
      <c r="AE15" s="689"/>
      <c r="AF15" s="689"/>
      <c r="AG15" s="689"/>
      <c r="AH15" s="689"/>
      <c r="AI15" s="689"/>
      <c r="AJ15" s="689"/>
      <c r="AK15" s="689"/>
      <c r="AL15" s="690" t="s">
        <v>227</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518721</v>
      </c>
      <c r="BH15" s="686"/>
      <c r="BI15" s="686"/>
      <c r="BJ15" s="686"/>
      <c r="BK15" s="686"/>
      <c r="BL15" s="686"/>
      <c r="BM15" s="686"/>
      <c r="BN15" s="687"/>
      <c r="BO15" s="688">
        <v>4.9000000000000004</v>
      </c>
      <c r="BP15" s="688"/>
      <c r="BQ15" s="688"/>
      <c r="BR15" s="688"/>
      <c r="BS15" s="694" t="s">
        <v>136</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2890757</v>
      </c>
      <c r="CS15" s="686"/>
      <c r="CT15" s="686"/>
      <c r="CU15" s="686"/>
      <c r="CV15" s="686"/>
      <c r="CW15" s="686"/>
      <c r="CX15" s="686"/>
      <c r="CY15" s="687"/>
      <c r="CZ15" s="688">
        <v>8.4</v>
      </c>
      <c r="DA15" s="688"/>
      <c r="DB15" s="688"/>
      <c r="DC15" s="688"/>
      <c r="DD15" s="694">
        <v>420115</v>
      </c>
      <c r="DE15" s="686"/>
      <c r="DF15" s="686"/>
      <c r="DG15" s="686"/>
      <c r="DH15" s="686"/>
      <c r="DI15" s="686"/>
      <c r="DJ15" s="686"/>
      <c r="DK15" s="686"/>
      <c r="DL15" s="686"/>
      <c r="DM15" s="686"/>
      <c r="DN15" s="686"/>
      <c r="DO15" s="686"/>
      <c r="DP15" s="687"/>
      <c r="DQ15" s="694">
        <v>2235188</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41378</v>
      </c>
      <c r="S16" s="686"/>
      <c r="T16" s="686"/>
      <c r="U16" s="686"/>
      <c r="V16" s="686"/>
      <c r="W16" s="686"/>
      <c r="X16" s="686"/>
      <c r="Y16" s="687"/>
      <c r="Z16" s="688">
        <v>0.1</v>
      </c>
      <c r="AA16" s="688"/>
      <c r="AB16" s="688"/>
      <c r="AC16" s="688"/>
      <c r="AD16" s="689">
        <v>41378</v>
      </c>
      <c r="AE16" s="689"/>
      <c r="AF16" s="689"/>
      <c r="AG16" s="689"/>
      <c r="AH16" s="689"/>
      <c r="AI16" s="689"/>
      <c r="AJ16" s="689"/>
      <c r="AK16" s="689"/>
      <c r="AL16" s="690">
        <v>0.3</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136</v>
      </c>
      <c r="BH16" s="686"/>
      <c r="BI16" s="686"/>
      <c r="BJ16" s="686"/>
      <c r="BK16" s="686"/>
      <c r="BL16" s="686"/>
      <c r="BM16" s="686"/>
      <c r="BN16" s="687"/>
      <c r="BO16" s="688" t="s">
        <v>136</v>
      </c>
      <c r="BP16" s="688"/>
      <c r="BQ16" s="688"/>
      <c r="BR16" s="688"/>
      <c r="BS16" s="694" t="s">
        <v>136</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t="s">
        <v>136</v>
      </c>
      <c r="CS16" s="686"/>
      <c r="CT16" s="686"/>
      <c r="CU16" s="686"/>
      <c r="CV16" s="686"/>
      <c r="CW16" s="686"/>
      <c r="CX16" s="686"/>
      <c r="CY16" s="687"/>
      <c r="CZ16" s="688" t="s">
        <v>136</v>
      </c>
      <c r="DA16" s="688"/>
      <c r="DB16" s="688"/>
      <c r="DC16" s="688"/>
      <c r="DD16" s="694" t="s">
        <v>227</v>
      </c>
      <c r="DE16" s="686"/>
      <c r="DF16" s="686"/>
      <c r="DG16" s="686"/>
      <c r="DH16" s="686"/>
      <c r="DI16" s="686"/>
      <c r="DJ16" s="686"/>
      <c r="DK16" s="686"/>
      <c r="DL16" s="686"/>
      <c r="DM16" s="686"/>
      <c r="DN16" s="686"/>
      <c r="DO16" s="686"/>
      <c r="DP16" s="687"/>
      <c r="DQ16" s="694" t="s">
        <v>227</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62206</v>
      </c>
      <c r="S17" s="686"/>
      <c r="T17" s="686"/>
      <c r="U17" s="686"/>
      <c r="V17" s="686"/>
      <c r="W17" s="686"/>
      <c r="X17" s="686"/>
      <c r="Y17" s="687"/>
      <c r="Z17" s="688">
        <v>0.2</v>
      </c>
      <c r="AA17" s="688"/>
      <c r="AB17" s="688"/>
      <c r="AC17" s="688"/>
      <c r="AD17" s="689">
        <v>62206</v>
      </c>
      <c r="AE17" s="689"/>
      <c r="AF17" s="689"/>
      <c r="AG17" s="689"/>
      <c r="AH17" s="689"/>
      <c r="AI17" s="689"/>
      <c r="AJ17" s="689"/>
      <c r="AK17" s="689"/>
      <c r="AL17" s="690">
        <v>0.4</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136</v>
      </c>
      <c r="BH17" s="686"/>
      <c r="BI17" s="686"/>
      <c r="BJ17" s="686"/>
      <c r="BK17" s="686"/>
      <c r="BL17" s="686"/>
      <c r="BM17" s="686"/>
      <c r="BN17" s="687"/>
      <c r="BO17" s="688" t="s">
        <v>136</v>
      </c>
      <c r="BP17" s="688"/>
      <c r="BQ17" s="688"/>
      <c r="BR17" s="688"/>
      <c r="BS17" s="694" t="s">
        <v>227</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2701697</v>
      </c>
      <c r="CS17" s="686"/>
      <c r="CT17" s="686"/>
      <c r="CU17" s="686"/>
      <c r="CV17" s="686"/>
      <c r="CW17" s="686"/>
      <c r="CX17" s="686"/>
      <c r="CY17" s="687"/>
      <c r="CZ17" s="688">
        <v>7.8</v>
      </c>
      <c r="DA17" s="688"/>
      <c r="DB17" s="688"/>
      <c r="DC17" s="688"/>
      <c r="DD17" s="694" t="s">
        <v>136</v>
      </c>
      <c r="DE17" s="686"/>
      <c r="DF17" s="686"/>
      <c r="DG17" s="686"/>
      <c r="DH17" s="686"/>
      <c r="DI17" s="686"/>
      <c r="DJ17" s="686"/>
      <c r="DK17" s="686"/>
      <c r="DL17" s="686"/>
      <c r="DM17" s="686"/>
      <c r="DN17" s="686"/>
      <c r="DO17" s="686"/>
      <c r="DP17" s="687"/>
      <c r="DQ17" s="694">
        <v>2692796</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100600</v>
      </c>
      <c r="S18" s="686"/>
      <c r="T18" s="686"/>
      <c r="U18" s="686"/>
      <c r="V18" s="686"/>
      <c r="W18" s="686"/>
      <c r="X18" s="686"/>
      <c r="Y18" s="687"/>
      <c r="Z18" s="688">
        <v>0.3</v>
      </c>
      <c r="AA18" s="688"/>
      <c r="AB18" s="688"/>
      <c r="AC18" s="688"/>
      <c r="AD18" s="689">
        <v>100600</v>
      </c>
      <c r="AE18" s="689"/>
      <c r="AF18" s="689"/>
      <c r="AG18" s="689"/>
      <c r="AH18" s="689"/>
      <c r="AI18" s="689"/>
      <c r="AJ18" s="689"/>
      <c r="AK18" s="689"/>
      <c r="AL18" s="690">
        <v>0.6</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136</v>
      </c>
      <c r="BH18" s="686"/>
      <c r="BI18" s="686"/>
      <c r="BJ18" s="686"/>
      <c r="BK18" s="686"/>
      <c r="BL18" s="686"/>
      <c r="BM18" s="686"/>
      <c r="BN18" s="687"/>
      <c r="BO18" s="688" t="s">
        <v>136</v>
      </c>
      <c r="BP18" s="688"/>
      <c r="BQ18" s="688"/>
      <c r="BR18" s="688"/>
      <c r="BS18" s="694" t="s">
        <v>135</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136</v>
      </c>
      <c r="CS18" s="686"/>
      <c r="CT18" s="686"/>
      <c r="CU18" s="686"/>
      <c r="CV18" s="686"/>
      <c r="CW18" s="686"/>
      <c r="CX18" s="686"/>
      <c r="CY18" s="687"/>
      <c r="CZ18" s="688" t="s">
        <v>136</v>
      </c>
      <c r="DA18" s="688"/>
      <c r="DB18" s="688"/>
      <c r="DC18" s="688"/>
      <c r="DD18" s="694" t="s">
        <v>227</v>
      </c>
      <c r="DE18" s="686"/>
      <c r="DF18" s="686"/>
      <c r="DG18" s="686"/>
      <c r="DH18" s="686"/>
      <c r="DI18" s="686"/>
      <c r="DJ18" s="686"/>
      <c r="DK18" s="686"/>
      <c r="DL18" s="686"/>
      <c r="DM18" s="686"/>
      <c r="DN18" s="686"/>
      <c r="DO18" s="686"/>
      <c r="DP18" s="687"/>
      <c r="DQ18" s="694" t="s">
        <v>227</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69931</v>
      </c>
      <c r="S19" s="686"/>
      <c r="T19" s="686"/>
      <c r="U19" s="686"/>
      <c r="V19" s="686"/>
      <c r="W19" s="686"/>
      <c r="X19" s="686"/>
      <c r="Y19" s="687"/>
      <c r="Z19" s="688">
        <v>0.2</v>
      </c>
      <c r="AA19" s="688"/>
      <c r="AB19" s="688"/>
      <c r="AC19" s="688"/>
      <c r="AD19" s="689">
        <v>69931</v>
      </c>
      <c r="AE19" s="689"/>
      <c r="AF19" s="689"/>
      <c r="AG19" s="689"/>
      <c r="AH19" s="689"/>
      <c r="AI19" s="689"/>
      <c r="AJ19" s="689"/>
      <c r="AK19" s="689"/>
      <c r="AL19" s="690">
        <v>0.4</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621195</v>
      </c>
      <c r="BH19" s="686"/>
      <c r="BI19" s="686"/>
      <c r="BJ19" s="686"/>
      <c r="BK19" s="686"/>
      <c r="BL19" s="686"/>
      <c r="BM19" s="686"/>
      <c r="BN19" s="687"/>
      <c r="BO19" s="688">
        <v>5.9</v>
      </c>
      <c r="BP19" s="688"/>
      <c r="BQ19" s="688"/>
      <c r="BR19" s="688"/>
      <c r="BS19" s="694" t="s">
        <v>136</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227</v>
      </c>
      <c r="CS19" s="686"/>
      <c r="CT19" s="686"/>
      <c r="CU19" s="686"/>
      <c r="CV19" s="686"/>
      <c r="CW19" s="686"/>
      <c r="CX19" s="686"/>
      <c r="CY19" s="687"/>
      <c r="CZ19" s="688" t="s">
        <v>136</v>
      </c>
      <c r="DA19" s="688"/>
      <c r="DB19" s="688"/>
      <c r="DC19" s="688"/>
      <c r="DD19" s="694" t="s">
        <v>227</v>
      </c>
      <c r="DE19" s="686"/>
      <c r="DF19" s="686"/>
      <c r="DG19" s="686"/>
      <c r="DH19" s="686"/>
      <c r="DI19" s="686"/>
      <c r="DJ19" s="686"/>
      <c r="DK19" s="686"/>
      <c r="DL19" s="686"/>
      <c r="DM19" s="686"/>
      <c r="DN19" s="686"/>
      <c r="DO19" s="686"/>
      <c r="DP19" s="687"/>
      <c r="DQ19" s="694" t="s">
        <v>136</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21026</v>
      </c>
      <c r="S20" s="686"/>
      <c r="T20" s="686"/>
      <c r="U20" s="686"/>
      <c r="V20" s="686"/>
      <c r="W20" s="686"/>
      <c r="X20" s="686"/>
      <c r="Y20" s="687"/>
      <c r="Z20" s="688">
        <v>0.1</v>
      </c>
      <c r="AA20" s="688"/>
      <c r="AB20" s="688"/>
      <c r="AC20" s="688"/>
      <c r="AD20" s="689">
        <v>21026</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621195</v>
      </c>
      <c r="BH20" s="686"/>
      <c r="BI20" s="686"/>
      <c r="BJ20" s="686"/>
      <c r="BK20" s="686"/>
      <c r="BL20" s="686"/>
      <c r="BM20" s="686"/>
      <c r="BN20" s="687"/>
      <c r="BO20" s="688">
        <v>5.9</v>
      </c>
      <c r="BP20" s="688"/>
      <c r="BQ20" s="688"/>
      <c r="BR20" s="688"/>
      <c r="BS20" s="694" t="s">
        <v>227</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34560410</v>
      </c>
      <c r="CS20" s="686"/>
      <c r="CT20" s="686"/>
      <c r="CU20" s="686"/>
      <c r="CV20" s="686"/>
      <c r="CW20" s="686"/>
      <c r="CX20" s="686"/>
      <c r="CY20" s="687"/>
      <c r="CZ20" s="688">
        <v>100</v>
      </c>
      <c r="DA20" s="688"/>
      <c r="DB20" s="688"/>
      <c r="DC20" s="688"/>
      <c r="DD20" s="694">
        <v>2123412</v>
      </c>
      <c r="DE20" s="686"/>
      <c r="DF20" s="686"/>
      <c r="DG20" s="686"/>
      <c r="DH20" s="686"/>
      <c r="DI20" s="686"/>
      <c r="DJ20" s="686"/>
      <c r="DK20" s="686"/>
      <c r="DL20" s="686"/>
      <c r="DM20" s="686"/>
      <c r="DN20" s="686"/>
      <c r="DO20" s="686"/>
      <c r="DP20" s="687"/>
      <c r="DQ20" s="694">
        <v>18762981</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9643</v>
      </c>
      <c r="S21" s="686"/>
      <c r="T21" s="686"/>
      <c r="U21" s="686"/>
      <c r="V21" s="686"/>
      <c r="W21" s="686"/>
      <c r="X21" s="686"/>
      <c r="Y21" s="687"/>
      <c r="Z21" s="688">
        <v>0</v>
      </c>
      <c r="AA21" s="688"/>
      <c r="AB21" s="688"/>
      <c r="AC21" s="688"/>
      <c r="AD21" s="689">
        <v>9643</v>
      </c>
      <c r="AE21" s="689"/>
      <c r="AF21" s="689"/>
      <c r="AG21" s="689"/>
      <c r="AH21" s="689"/>
      <c r="AI21" s="689"/>
      <c r="AJ21" s="689"/>
      <c r="AK21" s="689"/>
      <c r="AL21" s="690">
        <v>0.1</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2496</v>
      </c>
      <c r="BH21" s="686"/>
      <c r="BI21" s="686"/>
      <c r="BJ21" s="686"/>
      <c r="BK21" s="686"/>
      <c r="BL21" s="686"/>
      <c r="BM21" s="686"/>
      <c r="BN21" s="687"/>
      <c r="BO21" s="688">
        <v>0</v>
      </c>
      <c r="BP21" s="688"/>
      <c r="BQ21" s="688"/>
      <c r="BR21" s="688"/>
      <c r="BS21" s="694" t="s">
        <v>136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4490807</v>
      </c>
      <c r="S22" s="686"/>
      <c r="T22" s="686"/>
      <c r="U22" s="686"/>
      <c r="V22" s="686"/>
      <c r="W22" s="686"/>
      <c r="X22" s="686"/>
      <c r="Y22" s="687"/>
      <c r="Z22" s="688">
        <v>12.4</v>
      </c>
      <c r="AA22" s="688"/>
      <c r="AB22" s="688"/>
      <c r="AC22" s="688"/>
      <c r="AD22" s="689">
        <v>4098595</v>
      </c>
      <c r="AE22" s="689"/>
      <c r="AF22" s="689"/>
      <c r="AG22" s="689"/>
      <c r="AH22" s="689"/>
      <c r="AI22" s="689"/>
      <c r="AJ22" s="689"/>
      <c r="AK22" s="689"/>
      <c r="AL22" s="690">
        <v>24.8</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227</v>
      </c>
      <c r="BH22" s="686"/>
      <c r="BI22" s="686"/>
      <c r="BJ22" s="686"/>
      <c r="BK22" s="686"/>
      <c r="BL22" s="686"/>
      <c r="BM22" s="686"/>
      <c r="BN22" s="687"/>
      <c r="BO22" s="688" t="s">
        <v>227</v>
      </c>
      <c r="BP22" s="688"/>
      <c r="BQ22" s="688"/>
      <c r="BR22" s="688"/>
      <c r="BS22" s="694" t="s">
        <v>136</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4098595</v>
      </c>
      <c r="S23" s="686"/>
      <c r="T23" s="686"/>
      <c r="U23" s="686"/>
      <c r="V23" s="686"/>
      <c r="W23" s="686"/>
      <c r="X23" s="686"/>
      <c r="Y23" s="687"/>
      <c r="Z23" s="688">
        <v>11.3</v>
      </c>
      <c r="AA23" s="688"/>
      <c r="AB23" s="688"/>
      <c r="AC23" s="688"/>
      <c r="AD23" s="689">
        <v>4098595</v>
      </c>
      <c r="AE23" s="689"/>
      <c r="AF23" s="689"/>
      <c r="AG23" s="689"/>
      <c r="AH23" s="689"/>
      <c r="AI23" s="689"/>
      <c r="AJ23" s="689"/>
      <c r="AK23" s="689"/>
      <c r="AL23" s="690">
        <v>24.8</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618699</v>
      </c>
      <c r="BH23" s="686"/>
      <c r="BI23" s="686"/>
      <c r="BJ23" s="686"/>
      <c r="BK23" s="686"/>
      <c r="BL23" s="686"/>
      <c r="BM23" s="686"/>
      <c r="BN23" s="687"/>
      <c r="BO23" s="688">
        <v>5.9</v>
      </c>
      <c r="BP23" s="688"/>
      <c r="BQ23" s="688"/>
      <c r="BR23" s="688"/>
      <c r="BS23" s="694" t="s">
        <v>136</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392185</v>
      </c>
      <c r="S24" s="686"/>
      <c r="T24" s="686"/>
      <c r="U24" s="686"/>
      <c r="V24" s="686"/>
      <c r="W24" s="686"/>
      <c r="X24" s="686"/>
      <c r="Y24" s="687"/>
      <c r="Z24" s="688">
        <v>1.1000000000000001</v>
      </c>
      <c r="AA24" s="688"/>
      <c r="AB24" s="688"/>
      <c r="AC24" s="688"/>
      <c r="AD24" s="689" t="s">
        <v>227</v>
      </c>
      <c r="AE24" s="689"/>
      <c r="AF24" s="689"/>
      <c r="AG24" s="689"/>
      <c r="AH24" s="689"/>
      <c r="AI24" s="689"/>
      <c r="AJ24" s="689"/>
      <c r="AK24" s="689"/>
      <c r="AL24" s="690" t="s">
        <v>136</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136</v>
      </c>
      <c r="BH24" s="686"/>
      <c r="BI24" s="686"/>
      <c r="BJ24" s="686"/>
      <c r="BK24" s="686"/>
      <c r="BL24" s="686"/>
      <c r="BM24" s="686"/>
      <c r="BN24" s="687"/>
      <c r="BO24" s="688" t="s">
        <v>136</v>
      </c>
      <c r="BP24" s="688"/>
      <c r="BQ24" s="688"/>
      <c r="BR24" s="688"/>
      <c r="BS24" s="694" t="s">
        <v>136</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14510197</v>
      </c>
      <c r="CS24" s="675"/>
      <c r="CT24" s="675"/>
      <c r="CU24" s="675"/>
      <c r="CV24" s="675"/>
      <c r="CW24" s="675"/>
      <c r="CX24" s="675"/>
      <c r="CY24" s="676"/>
      <c r="CZ24" s="679">
        <v>42</v>
      </c>
      <c r="DA24" s="680"/>
      <c r="DB24" s="680"/>
      <c r="DC24" s="699"/>
      <c r="DD24" s="724">
        <v>9310899</v>
      </c>
      <c r="DE24" s="675"/>
      <c r="DF24" s="675"/>
      <c r="DG24" s="675"/>
      <c r="DH24" s="675"/>
      <c r="DI24" s="675"/>
      <c r="DJ24" s="675"/>
      <c r="DK24" s="676"/>
      <c r="DL24" s="724">
        <v>9254639</v>
      </c>
      <c r="DM24" s="675"/>
      <c r="DN24" s="675"/>
      <c r="DO24" s="675"/>
      <c r="DP24" s="675"/>
      <c r="DQ24" s="675"/>
      <c r="DR24" s="675"/>
      <c r="DS24" s="675"/>
      <c r="DT24" s="675"/>
      <c r="DU24" s="675"/>
      <c r="DV24" s="676"/>
      <c r="DW24" s="679">
        <v>53.2</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27</v>
      </c>
      <c r="S25" s="686"/>
      <c r="T25" s="686"/>
      <c r="U25" s="686"/>
      <c r="V25" s="686"/>
      <c r="W25" s="686"/>
      <c r="X25" s="686"/>
      <c r="Y25" s="687"/>
      <c r="Z25" s="688">
        <v>0</v>
      </c>
      <c r="AA25" s="688"/>
      <c r="AB25" s="688"/>
      <c r="AC25" s="688"/>
      <c r="AD25" s="689" t="s">
        <v>136</v>
      </c>
      <c r="AE25" s="689"/>
      <c r="AF25" s="689"/>
      <c r="AG25" s="689"/>
      <c r="AH25" s="689"/>
      <c r="AI25" s="689"/>
      <c r="AJ25" s="689"/>
      <c r="AK25" s="689"/>
      <c r="AL25" s="690" t="s">
        <v>136</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136</v>
      </c>
      <c r="BH25" s="686"/>
      <c r="BI25" s="686"/>
      <c r="BJ25" s="686"/>
      <c r="BK25" s="686"/>
      <c r="BL25" s="686"/>
      <c r="BM25" s="686"/>
      <c r="BN25" s="687"/>
      <c r="BO25" s="688" t="s">
        <v>227</v>
      </c>
      <c r="BP25" s="688"/>
      <c r="BQ25" s="688"/>
      <c r="BR25" s="688"/>
      <c r="BS25" s="694" t="s">
        <v>136</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4790185</v>
      </c>
      <c r="CS25" s="721"/>
      <c r="CT25" s="721"/>
      <c r="CU25" s="721"/>
      <c r="CV25" s="721"/>
      <c r="CW25" s="721"/>
      <c r="CX25" s="721"/>
      <c r="CY25" s="722"/>
      <c r="CZ25" s="690">
        <v>13.9</v>
      </c>
      <c r="DA25" s="719"/>
      <c r="DB25" s="719"/>
      <c r="DC25" s="723"/>
      <c r="DD25" s="694">
        <v>4500462</v>
      </c>
      <c r="DE25" s="721"/>
      <c r="DF25" s="721"/>
      <c r="DG25" s="721"/>
      <c r="DH25" s="721"/>
      <c r="DI25" s="721"/>
      <c r="DJ25" s="721"/>
      <c r="DK25" s="722"/>
      <c r="DL25" s="694">
        <v>4475617</v>
      </c>
      <c r="DM25" s="721"/>
      <c r="DN25" s="721"/>
      <c r="DO25" s="721"/>
      <c r="DP25" s="721"/>
      <c r="DQ25" s="721"/>
      <c r="DR25" s="721"/>
      <c r="DS25" s="721"/>
      <c r="DT25" s="721"/>
      <c r="DU25" s="721"/>
      <c r="DV25" s="722"/>
      <c r="DW25" s="690">
        <v>25.7</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17345644</v>
      </c>
      <c r="S26" s="686"/>
      <c r="T26" s="686"/>
      <c r="U26" s="686"/>
      <c r="V26" s="686"/>
      <c r="W26" s="686"/>
      <c r="X26" s="686"/>
      <c r="Y26" s="687"/>
      <c r="Z26" s="688">
        <v>47.9</v>
      </c>
      <c r="AA26" s="688"/>
      <c r="AB26" s="688"/>
      <c r="AC26" s="688"/>
      <c r="AD26" s="689">
        <v>16334733</v>
      </c>
      <c r="AE26" s="689"/>
      <c r="AF26" s="689"/>
      <c r="AG26" s="689"/>
      <c r="AH26" s="689"/>
      <c r="AI26" s="689"/>
      <c r="AJ26" s="689"/>
      <c r="AK26" s="689"/>
      <c r="AL26" s="690">
        <v>98.9</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136</v>
      </c>
      <c r="BH26" s="686"/>
      <c r="BI26" s="686"/>
      <c r="BJ26" s="686"/>
      <c r="BK26" s="686"/>
      <c r="BL26" s="686"/>
      <c r="BM26" s="686"/>
      <c r="BN26" s="687"/>
      <c r="BO26" s="688" t="s">
        <v>136</v>
      </c>
      <c r="BP26" s="688"/>
      <c r="BQ26" s="688"/>
      <c r="BR26" s="688"/>
      <c r="BS26" s="694" t="s">
        <v>135</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3039185</v>
      </c>
      <c r="CS26" s="686"/>
      <c r="CT26" s="686"/>
      <c r="CU26" s="686"/>
      <c r="CV26" s="686"/>
      <c r="CW26" s="686"/>
      <c r="CX26" s="686"/>
      <c r="CY26" s="687"/>
      <c r="CZ26" s="690">
        <v>8.8000000000000007</v>
      </c>
      <c r="DA26" s="719"/>
      <c r="DB26" s="719"/>
      <c r="DC26" s="723"/>
      <c r="DD26" s="694">
        <v>2862191</v>
      </c>
      <c r="DE26" s="686"/>
      <c r="DF26" s="686"/>
      <c r="DG26" s="686"/>
      <c r="DH26" s="686"/>
      <c r="DI26" s="686"/>
      <c r="DJ26" s="686"/>
      <c r="DK26" s="687"/>
      <c r="DL26" s="694" t="s">
        <v>136</v>
      </c>
      <c r="DM26" s="686"/>
      <c r="DN26" s="686"/>
      <c r="DO26" s="686"/>
      <c r="DP26" s="686"/>
      <c r="DQ26" s="686"/>
      <c r="DR26" s="686"/>
      <c r="DS26" s="686"/>
      <c r="DT26" s="686"/>
      <c r="DU26" s="686"/>
      <c r="DV26" s="687"/>
      <c r="DW26" s="690" t="s">
        <v>135</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12340</v>
      </c>
      <c r="S27" s="686"/>
      <c r="T27" s="686"/>
      <c r="U27" s="686"/>
      <c r="V27" s="686"/>
      <c r="W27" s="686"/>
      <c r="X27" s="686"/>
      <c r="Y27" s="687"/>
      <c r="Z27" s="688">
        <v>0</v>
      </c>
      <c r="AA27" s="688"/>
      <c r="AB27" s="688"/>
      <c r="AC27" s="688"/>
      <c r="AD27" s="689">
        <v>12340</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10531303</v>
      </c>
      <c r="BH27" s="686"/>
      <c r="BI27" s="686"/>
      <c r="BJ27" s="686"/>
      <c r="BK27" s="686"/>
      <c r="BL27" s="686"/>
      <c r="BM27" s="686"/>
      <c r="BN27" s="687"/>
      <c r="BO27" s="688">
        <v>100</v>
      </c>
      <c r="BP27" s="688"/>
      <c r="BQ27" s="688"/>
      <c r="BR27" s="688"/>
      <c r="BS27" s="694" t="s">
        <v>227</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7018315</v>
      </c>
      <c r="CS27" s="721"/>
      <c r="CT27" s="721"/>
      <c r="CU27" s="721"/>
      <c r="CV27" s="721"/>
      <c r="CW27" s="721"/>
      <c r="CX27" s="721"/>
      <c r="CY27" s="722"/>
      <c r="CZ27" s="690">
        <v>20.3</v>
      </c>
      <c r="DA27" s="719"/>
      <c r="DB27" s="719"/>
      <c r="DC27" s="723"/>
      <c r="DD27" s="694">
        <v>2117641</v>
      </c>
      <c r="DE27" s="721"/>
      <c r="DF27" s="721"/>
      <c r="DG27" s="721"/>
      <c r="DH27" s="721"/>
      <c r="DI27" s="721"/>
      <c r="DJ27" s="721"/>
      <c r="DK27" s="722"/>
      <c r="DL27" s="694">
        <v>2086226</v>
      </c>
      <c r="DM27" s="721"/>
      <c r="DN27" s="721"/>
      <c r="DO27" s="721"/>
      <c r="DP27" s="721"/>
      <c r="DQ27" s="721"/>
      <c r="DR27" s="721"/>
      <c r="DS27" s="721"/>
      <c r="DT27" s="721"/>
      <c r="DU27" s="721"/>
      <c r="DV27" s="722"/>
      <c r="DW27" s="690">
        <v>12</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137233</v>
      </c>
      <c r="S28" s="686"/>
      <c r="T28" s="686"/>
      <c r="U28" s="686"/>
      <c r="V28" s="686"/>
      <c r="W28" s="686"/>
      <c r="X28" s="686"/>
      <c r="Y28" s="687"/>
      <c r="Z28" s="688">
        <v>0.4</v>
      </c>
      <c r="AA28" s="688"/>
      <c r="AB28" s="688"/>
      <c r="AC28" s="688"/>
      <c r="AD28" s="689" t="s">
        <v>227</v>
      </c>
      <c r="AE28" s="689"/>
      <c r="AF28" s="689"/>
      <c r="AG28" s="689"/>
      <c r="AH28" s="689"/>
      <c r="AI28" s="689"/>
      <c r="AJ28" s="689"/>
      <c r="AK28" s="689"/>
      <c r="AL28" s="690" t="s">
        <v>135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2701697</v>
      </c>
      <c r="CS28" s="686"/>
      <c r="CT28" s="686"/>
      <c r="CU28" s="686"/>
      <c r="CV28" s="686"/>
      <c r="CW28" s="686"/>
      <c r="CX28" s="686"/>
      <c r="CY28" s="687"/>
      <c r="CZ28" s="690">
        <v>7.8</v>
      </c>
      <c r="DA28" s="719"/>
      <c r="DB28" s="719"/>
      <c r="DC28" s="723"/>
      <c r="DD28" s="694">
        <v>2692796</v>
      </c>
      <c r="DE28" s="686"/>
      <c r="DF28" s="686"/>
      <c r="DG28" s="686"/>
      <c r="DH28" s="686"/>
      <c r="DI28" s="686"/>
      <c r="DJ28" s="686"/>
      <c r="DK28" s="687"/>
      <c r="DL28" s="694">
        <v>2692796</v>
      </c>
      <c r="DM28" s="686"/>
      <c r="DN28" s="686"/>
      <c r="DO28" s="686"/>
      <c r="DP28" s="686"/>
      <c r="DQ28" s="686"/>
      <c r="DR28" s="686"/>
      <c r="DS28" s="686"/>
      <c r="DT28" s="686"/>
      <c r="DU28" s="686"/>
      <c r="DV28" s="687"/>
      <c r="DW28" s="690">
        <v>15.5</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261713</v>
      </c>
      <c r="S29" s="686"/>
      <c r="T29" s="686"/>
      <c r="U29" s="686"/>
      <c r="V29" s="686"/>
      <c r="W29" s="686"/>
      <c r="X29" s="686"/>
      <c r="Y29" s="687"/>
      <c r="Z29" s="688">
        <v>0.7</v>
      </c>
      <c r="AA29" s="688"/>
      <c r="AB29" s="688"/>
      <c r="AC29" s="688"/>
      <c r="AD29" s="689">
        <v>99956</v>
      </c>
      <c r="AE29" s="689"/>
      <c r="AF29" s="689"/>
      <c r="AG29" s="689"/>
      <c r="AH29" s="689"/>
      <c r="AI29" s="689"/>
      <c r="AJ29" s="689"/>
      <c r="AK29" s="689"/>
      <c r="AL29" s="690">
        <v>0.6</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69</v>
      </c>
      <c r="CG29" s="701"/>
      <c r="CH29" s="701"/>
      <c r="CI29" s="701"/>
      <c r="CJ29" s="701"/>
      <c r="CK29" s="701"/>
      <c r="CL29" s="701"/>
      <c r="CM29" s="701"/>
      <c r="CN29" s="701"/>
      <c r="CO29" s="701"/>
      <c r="CP29" s="701"/>
      <c r="CQ29" s="702"/>
      <c r="CR29" s="685">
        <v>2701697</v>
      </c>
      <c r="CS29" s="721"/>
      <c r="CT29" s="721"/>
      <c r="CU29" s="721"/>
      <c r="CV29" s="721"/>
      <c r="CW29" s="721"/>
      <c r="CX29" s="721"/>
      <c r="CY29" s="722"/>
      <c r="CZ29" s="690">
        <v>7.8</v>
      </c>
      <c r="DA29" s="719"/>
      <c r="DB29" s="719"/>
      <c r="DC29" s="723"/>
      <c r="DD29" s="694">
        <v>2692796</v>
      </c>
      <c r="DE29" s="721"/>
      <c r="DF29" s="721"/>
      <c r="DG29" s="721"/>
      <c r="DH29" s="721"/>
      <c r="DI29" s="721"/>
      <c r="DJ29" s="721"/>
      <c r="DK29" s="722"/>
      <c r="DL29" s="694">
        <v>2692796</v>
      </c>
      <c r="DM29" s="721"/>
      <c r="DN29" s="721"/>
      <c r="DO29" s="721"/>
      <c r="DP29" s="721"/>
      <c r="DQ29" s="721"/>
      <c r="DR29" s="721"/>
      <c r="DS29" s="721"/>
      <c r="DT29" s="721"/>
      <c r="DU29" s="721"/>
      <c r="DV29" s="722"/>
      <c r="DW29" s="690">
        <v>15.5</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46475</v>
      </c>
      <c r="S30" s="686"/>
      <c r="T30" s="686"/>
      <c r="U30" s="686"/>
      <c r="V30" s="686"/>
      <c r="W30" s="686"/>
      <c r="X30" s="686"/>
      <c r="Y30" s="687"/>
      <c r="Z30" s="688">
        <v>0.1</v>
      </c>
      <c r="AA30" s="688"/>
      <c r="AB30" s="688"/>
      <c r="AC30" s="688"/>
      <c r="AD30" s="689">
        <v>38170</v>
      </c>
      <c r="AE30" s="689"/>
      <c r="AF30" s="689"/>
      <c r="AG30" s="689"/>
      <c r="AH30" s="689"/>
      <c r="AI30" s="689"/>
      <c r="AJ30" s="689"/>
      <c r="AK30" s="689"/>
      <c r="AL30" s="690">
        <v>0.2</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2599467</v>
      </c>
      <c r="CS30" s="686"/>
      <c r="CT30" s="686"/>
      <c r="CU30" s="686"/>
      <c r="CV30" s="686"/>
      <c r="CW30" s="686"/>
      <c r="CX30" s="686"/>
      <c r="CY30" s="687"/>
      <c r="CZ30" s="690">
        <v>7.5</v>
      </c>
      <c r="DA30" s="719"/>
      <c r="DB30" s="719"/>
      <c r="DC30" s="723"/>
      <c r="DD30" s="694">
        <v>2590575</v>
      </c>
      <c r="DE30" s="686"/>
      <c r="DF30" s="686"/>
      <c r="DG30" s="686"/>
      <c r="DH30" s="686"/>
      <c r="DI30" s="686"/>
      <c r="DJ30" s="686"/>
      <c r="DK30" s="687"/>
      <c r="DL30" s="694">
        <v>2590575</v>
      </c>
      <c r="DM30" s="686"/>
      <c r="DN30" s="686"/>
      <c r="DO30" s="686"/>
      <c r="DP30" s="686"/>
      <c r="DQ30" s="686"/>
      <c r="DR30" s="686"/>
      <c r="DS30" s="686"/>
      <c r="DT30" s="686"/>
      <c r="DU30" s="686"/>
      <c r="DV30" s="687"/>
      <c r="DW30" s="690">
        <v>14.9</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13369011</v>
      </c>
      <c r="S31" s="686"/>
      <c r="T31" s="686"/>
      <c r="U31" s="686"/>
      <c r="V31" s="686"/>
      <c r="W31" s="686"/>
      <c r="X31" s="686"/>
      <c r="Y31" s="687"/>
      <c r="Z31" s="688">
        <v>36.9</v>
      </c>
      <c r="AA31" s="688"/>
      <c r="AB31" s="688"/>
      <c r="AC31" s="688"/>
      <c r="AD31" s="689" t="s">
        <v>227</v>
      </c>
      <c r="AE31" s="689"/>
      <c r="AF31" s="689"/>
      <c r="AG31" s="689"/>
      <c r="AH31" s="689"/>
      <c r="AI31" s="689"/>
      <c r="AJ31" s="689"/>
      <c r="AK31" s="689"/>
      <c r="AL31" s="690" t="s">
        <v>227</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53">
        <v>98.7</v>
      </c>
      <c r="BH31" s="740"/>
      <c r="BI31" s="740"/>
      <c r="BJ31" s="740"/>
      <c r="BK31" s="740"/>
      <c r="BL31" s="740"/>
      <c r="BM31" s="680">
        <v>97.2</v>
      </c>
      <c r="BN31" s="740"/>
      <c r="BO31" s="740"/>
      <c r="BP31" s="740"/>
      <c r="BQ31" s="741"/>
      <c r="BR31" s="753">
        <v>99</v>
      </c>
      <c r="BS31" s="740"/>
      <c r="BT31" s="740"/>
      <c r="BU31" s="740"/>
      <c r="BV31" s="740"/>
      <c r="BW31" s="740"/>
      <c r="BX31" s="680">
        <v>97.6</v>
      </c>
      <c r="BY31" s="740"/>
      <c r="BZ31" s="740"/>
      <c r="CA31" s="740"/>
      <c r="CB31" s="741"/>
      <c r="CD31" s="727"/>
      <c r="CE31" s="728"/>
      <c r="CF31" s="700" t="s">
        <v>311</v>
      </c>
      <c r="CG31" s="701"/>
      <c r="CH31" s="701"/>
      <c r="CI31" s="701"/>
      <c r="CJ31" s="701"/>
      <c r="CK31" s="701"/>
      <c r="CL31" s="701"/>
      <c r="CM31" s="701"/>
      <c r="CN31" s="701"/>
      <c r="CO31" s="701"/>
      <c r="CP31" s="701"/>
      <c r="CQ31" s="702"/>
      <c r="CR31" s="685">
        <v>102230</v>
      </c>
      <c r="CS31" s="721"/>
      <c r="CT31" s="721"/>
      <c r="CU31" s="721"/>
      <c r="CV31" s="721"/>
      <c r="CW31" s="721"/>
      <c r="CX31" s="721"/>
      <c r="CY31" s="722"/>
      <c r="CZ31" s="690">
        <v>0.3</v>
      </c>
      <c r="DA31" s="719"/>
      <c r="DB31" s="719"/>
      <c r="DC31" s="723"/>
      <c r="DD31" s="694">
        <v>102221</v>
      </c>
      <c r="DE31" s="721"/>
      <c r="DF31" s="721"/>
      <c r="DG31" s="721"/>
      <c r="DH31" s="721"/>
      <c r="DI31" s="721"/>
      <c r="DJ31" s="721"/>
      <c r="DK31" s="722"/>
      <c r="DL31" s="694">
        <v>102221</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t="s">
        <v>136</v>
      </c>
      <c r="S32" s="686"/>
      <c r="T32" s="686"/>
      <c r="U32" s="686"/>
      <c r="V32" s="686"/>
      <c r="W32" s="686"/>
      <c r="X32" s="686"/>
      <c r="Y32" s="687"/>
      <c r="Z32" s="688" t="s">
        <v>136</v>
      </c>
      <c r="AA32" s="688"/>
      <c r="AB32" s="688"/>
      <c r="AC32" s="688"/>
      <c r="AD32" s="689" t="s">
        <v>227</v>
      </c>
      <c r="AE32" s="689"/>
      <c r="AF32" s="689"/>
      <c r="AG32" s="689"/>
      <c r="AH32" s="689"/>
      <c r="AI32" s="689"/>
      <c r="AJ32" s="689"/>
      <c r="AK32" s="689"/>
      <c r="AL32" s="690" t="s">
        <v>136</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98.8</v>
      </c>
      <c r="BH32" s="721"/>
      <c r="BI32" s="721"/>
      <c r="BJ32" s="721"/>
      <c r="BK32" s="721"/>
      <c r="BL32" s="721"/>
      <c r="BM32" s="691">
        <v>97.3</v>
      </c>
      <c r="BN32" s="751"/>
      <c r="BO32" s="751"/>
      <c r="BP32" s="751"/>
      <c r="BQ32" s="752"/>
      <c r="BR32" s="754">
        <v>98.9</v>
      </c>
      <c r="BS32" s="721"/>
      <c r="BT32" s="721"/>
      <c r="BU32" s="721"/>
      <c r="BV32" s="721"/>
      <c r="BW32" s="721"/>
      <c r="BX32" s="691">
        <v>97.5</v>
      </c>
      <c r="BY32" s="751"/>
      <c r="BZ32" s="751"/>
      <c r="CA32" s="751"/>
      <c r="CB32" s="752"/>
      <c r="CD32" s="729"/>
      <c r="CE32" s="730"/>
      <c r="CF32" s="700" t="s">
        <v>315</v>
      </c>
      <c r="CG32" s="701"/>
      <c r="CH32" s="701"/>
      <c r="CI32" s="701"/>
      <c r="CJ32" s="701"/>
      <c r="CK32" s="701"/>
      <c r="CL32" s="701"/>
      <c r="CM32" s="701"/>
      <c r="CN32" s="701"/>
      <c r="CO32" s="701"/>
      <c r="CP32" s="701"/>
      <c r="CQ32" s="702"/>
      <c r="CR32" s="685" t="s">
        <v>135</v>
      </c>
      <c r="CS32" s="686"/>
      <c r="CT32" s="686"/>
      <c r="CU32" s="686"/>
      <c r="CV32" s="686"/>
      <c r="CW32" s="686"/>
      <c r="CX32" s="686"/>
      <c r="CY32" s="687"/>
      <c r="CZ32" s="690" t="s">
        <v>227</v>
      </c>
      <c r="DA32" s="719"/>
      <c r="DB32" s="719"/>
      <c r="DC32" s="723"/>
      <c r="DD32" s="694" t="s">
        <v>227</v>
      </c>
      <c r="DE32" s="686"/>
      <c r="DF32" s="686"/>
      <c r="DG32" s="686"/>
      <c r="DH32" s="686"/>
      <c r="DI32" s="686"/>
      <c r="DJ32" s="686"/>
      <c r="DK32" s="687"/>
      <c r="DL32" s="694" t="s">
        <v>136</v>
      </c>
      <c r="DM32" s="686"/>
      <c r="DN32" s="686"/>
      <c r="DO32" s="686"/>
      <c r="DP32" s="686"/>
      <c r="DQ32" s="686"/>
      <c r="DR32" s="686"/>
      <c r="DS32" s="686"/>
      <c r="DT32" s="686"/>
      <c r="DU32" s="686"/>
      <c r="DV32" s="687"/>
      <c r="DW32" s="690" t="s">
        <v>227</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1842830</v>
      </c>
      <c r="S33" s="686"/>
      <c r="T33" s="686"/>
      <c r="U33" s="686"/>
      <c r="V33" s="686"/>
      <c r="W33" s="686"/>
      <c r="X33" s="686"/>
      <c r="Y33" s="687"/>
      <c r="Z33" s="688">
        <v>5.0999999999999996</v>
      </c>
      <c r="AA33" s="688"/>
      <c r="AB33" s="688"/>
      <c r="AC33" s="688"/>
      <c r="AD33" s="689" t="s">
        <v>136</v>
      </c>
      <c r="AE33" s="689"/>
      <c r="AF33" s="689"/>
      <c r="AG33" s="689"/>
      <c r="AH33" s="689"/>
      <c r="AI33" s="689"/>
      <c r="AJ33" s="689"/>
      <c r="AK33" s="689"/>
      <c r="AL33" s="690" t="s">
        <v>136</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98.5</v>
      </c>
      <c r="BH33" s="756"/>
      <c r="BI33" s="756"/>
      <c r="BJ33" s="756"/>
      <c r="BK33" s="756"/>
      <c r="BL33" s="756"/>
      <c r="BM33" s="757">
        <v>97</v>
      </c>
      <c r="BN33" s="756"/>
      <c r="BO33" s="756"/>
      <c r="BP33" s="756"/>
      <c r="BQ33" s="758"/>
      <c r="BR33" s="755">
        <v>99</v>
      </c>
      <c r="BS33" s="756"/>
      <c r="BT33" s="756"/>
      <c r="BU33" s="756"/>
      <c r="BV33" s="756"/>
      <c r="BW33" s="756"/>
      <c r="BX33" s="757">
        <v>97.6</v>
      </c>
      <c r="BY33" s="756"/>
      <c r="BZ33" s="756"/>
      <c r="CA33" s="756"/>
      <c r="CB33" s="758"/>
      <c r="CD33" s="700" t="s">
        <v>318</v>
      </c>
      <c r="CE33" s="701"/>
      <c r="CF33" s="701"/>
      <c r="CG33" s="701"/>
      <c r="CH33" s="701"/>
      <c r="CI33" s="701"/>
      <c r="CJ33" s="701"/>
      <c r="CK33" s="701"/>
      <c r="CL33" s="701"/>
      <c r="CM33" s="701"/>
      <c r="CN33" s="701"/>
      <c r="CO33" s="701"/>
      <c r="CP33" s="701"/>
      <c r="CQ33" s="702"/>
      <c r="CR33" s="685">
        <v>17926801</v>
      </c>
      <c r="CS33" s="721"/>
      <c r="CT33" s="721"/>
      <c r="CU33" s="721"/>
      <c r="CV33" s="721"/>
      <c r="CW33" s="721"/>
      <c r="CX33" s="721"/>
      <c r="CY33" s="722"/>
      <c r="CZ33" s="690">
        <v>51.9</v>
      </c>
      <c r="DA33" s="719"/>
      <c r="DB33" s="719"/>
      <c r="DC33" s="723"/>
      <c r="DD33" s="694">
        <v>8623073</v>
      </c>
      <c r="DE33" s="721"/>
      <c r="DF33" s="721"/>
      <c r="DG33" s="721"/>
      <c r="DH33" s="721"/>
      <c r="DI33" s="721"/>
      <c r="DJ33" s="721"/>
      <c r="DK33" s="722"/>
      <c r="DL33" s="694">
        <v>7079700</v>
      </c>
      <c r="DM33" s="721"/>
      <c r="DN33" s="721"/>
      <c r="DO33" s="721"/>
      <c r="DP33" s="721"/>
      <c r="DQ33" s="721"/>
      <c r="DR33" s="721"/>
      <c r="DS33" s="721"/>
      <c r="DT33" s="721"/>
      <c r="DU33" s="721"/>
      <c r="DV33" s="722"/>
      <c r="DW33" s="690">
        <v>40.700000000000003</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45576</v>
      </c>
      <c r="S34" s="686"/>
      <c r="T34" s="686"/>
      <c r="U34" s="686"/>
      <c r="V34" s="686"/>
      <c r="W34" s="686"/>
      <c r="X34" s="686"/>
      <c r="Y34" s="687"/>
      <c r="Z34" s="688">
        <v>0.1</v>
      </c>
      <c r="AA34" s="688"/>
      <c r="AB34" s="688"/>
      <c r="AC34" s="688"/>
      <c r="AD34" s="689">
        <v>19913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3969865</v>
      </c>
      <c r="CS34" s="686"/>
      <c r="CT34" s="686"/>
      <c r="CU34" s="686"/>
      <c r="CV34" s="686"/>
      <c r="CW34" s="686"/>
      <c r="CX34" s="686"/>
      <c r="CY34" s="687"/>
      <c r="CZ34" s="690">
        <v>11.5</v>
      </c>
      <c r="DA34" s="719"/>
      <c r="DB34" s="719"/>
      <c r="DC34" s="723"/>
      <c r="DD34" s="694">
        <v>3332639</v>
      </c>
      <c r="DE34" s="686"/>
      <c r="DF34" s="686"/>
      <c r="DG34" s="686"/>
      <c r="DH34" s="686"/>
      <c r="DI34" s="686"/>
      <c r="DJ34" s="686"/>
      <c r="DK34" s="687"/>
      <c r="DL34" s="694">
        <v>3187994</v>
      </c>
      <c r="DM34" s="686"/>
      <c r="DN34" s="686"/>
      <c r="DO34" s="686"/>
      <c r="DP34" s="686"/>
      <c r="DQ34" s="686"/>
      <c r="DR34" s="686"/>
      <c r="DS34" s="686"/>
      <c r="DT34" s="686"/>
      <c r="DU34" s="686"/>
      <c r="DV34" s="687"/>
      <c r="DW34" s="690">
        <v>18.3</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43600</v>
      </c>
      <c r="S35" s="686"/>
      <c r="T35" s="686"/>
      <c r="U35" s="686"/>
      <c r="V35" s="686"/>
      <c r="W35" s="686"/>
      <c r="X35" s="686"/>
      <c r="Y35" s="687"/>
      <c r="Z35" s="688">
        <v>0.1</v>
      </c>
      <c r="AA35" s="688"/>
      <c r="AB35" s="688"/>
      <c r="AC35" s="688"/>
      <c r="AD35" s="689" t="s">
        <v>136</v>
      </c>
      <c r="AE35" s="689"/>
      <c r="AF35" s="689"/>
      <c r="AG35" s="689"/>
      <c r="AH35" s="689"/>
      <c r="AI35" s="689"/>
      <c r="AJ35" s="689"/>
      <c r="AK35" s="689"/>
      <c r="AL35" s="690" t="s">
        <v>227</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310813</v>
      </c>
      <c r="CS35" s="721"/>
      <c r="CT35" s="721"/>
      <c r="CU35" s="721"/>
      <c r="CV35" s="721"/>
      <c r="CW35" s="721"/>
      <c r="CX35" s="721"/>
      <c r="CY35" s="722"/>
      <c r="CZ35" s="690">
        <v>0.9</v>
      </c>
      <c r="DA35" s="719"/>
      <c r="DB35" s="719"/>
      <c r="DC35" s="723"/>
      <c r="DD35" s="694">
        <v>303416</v>
      </c>
      <c r="DE35" s="721"/>
      <c r="DF35" s="721"/>
      <c r="DG35" s="721"/>
      <c r="DH35" s="721"/>
      <c r="DI35" s="721"/>
      <c r="DJ35" s="721"/>
      <c r="DK35" s="722"/>
      <c r="DL35" s="694">
        <v>302980</v>
      </c>
      <c r="DM35" s="721"/>
      <c r="DN35" s="721"/>
      <c r="DO35" s="721"/>
      <c r="DP35" s="721"/>
      <c r="DQ35" s="721"/>
      <c r="DR35" s="721"/>
      <c r="DS35" s="721"/>
      <c r="DT35" s="721"/>
      <c r="DU35" s="721"/>
      <c r="DV35" s="722"/>
      <c r="DW35" s="690">
        <v>1.7</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13737</v>
      </c>
      <c r="S36" s="686"/>
      <c r="T36" s="686"/>
      <c r="U36" s="686"/>
      <c r="V36" s="686"/>
      <c r="W36" s="686"/>
      <c r="X36" s="686"/>
      <c r="Y36" s="687"/>
      <c r="Z36" s="688">
        <v>0</v>
      </c>
      <c r="AA36" s="688"/>
      <c r="AB36" s="688"/>
      <c r="AC36" s="688"/>
      <c r="AD36" s="689" t="s">
        <v>135</v>
      </c>
      <c r="AE36" s="689"/>
      <c r="AF36" s="689"/>
      <c r="AG36" s="689"/>
      <c r="AH36" s="689"/>
      <c r="AI36" s="689"/>
      <c r="AJ36" s="689"/>
      <c r="AK36" s="689"/>
      <c r="AL36" s="690" t="s">
        <v>136</v>
      </c>
      <c r="AM36" s="691"/>
      <c r="AN36" s="691"/>
      <c r="AO36" s="692"/>
      <c r="AP36" s="235"/>
      <c r="AQ36" s="759" t="s">
        <v>326</v>
      </c>
      <c r="AR36" s="760"/>
      <c r="AS36" s="760"/>
      <c r="AT36" s="760"/>
      <c r="AU36" s="760"/>
      <c r="AV36" s="760"/>
      <c r="AW36" s="760"/>
      <c r="AX36" s="760"/>
      <c r="AY36" s="761"/>
      <c r="AZ36" s="674">
        <v>3793883</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214343</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10842833</v>
      </c>
      <c r="CS36" s="686"/>
      <c r="CT36" s="686"/>
      <c r="CU36" s="686"/>
      <c r="CV36" s="686"/>
      <c r="CW36" s="686"/>
      <c r="CX36" s="686"/>
      <c r="CY36" s="687"/>
      <c r="CZ36" s="690">
        <v>31.4</v>
      </c>
      <c r="DA36" s="719"/>
      <c r="DB36" s="719"/>
      <c r="DC36" s="723"/>
      <c r="DD36" s="694">
        <v>2583484</v>
      </c>
      <c r="DE36" s="686"/>
      <c r="DF36" s="686"/>
      <c r="DG36" s="686"/>
      <c r="DH36" s="686"/>
      <c r="DI36" s="686"/>
      <c r="DJ36" s="686"/>
      <c r="DK36" s="687"/>
      <c r="DL36" s="694">
        <v>1496511</v>
      </c>
      <c r="DM36" s="686"/>
      <c r="DN36" s="686"/>
      <c r="DO36" s="686"/>
      <c r="DP36" s="686"/>
      <c r="DQ36" s="686"/>
      <c r="DR36" s="686"/>
      <c r="DS36" s="686"/>
      <c r="DT36" s="686"/>
      <c r="DU36" s="686"/>
      <c r="DV36" s="687"/>
      <c r="DW36" s="690">
        <v>8.6</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932181</v>
      </c>
      <c r="S37" s="686"/>
      <c r="T37" s="686"/>
      <c r="U37" s="686"/>
      <c r="V37" s="686"/>
      <c r="W37" s="686"/>
      <c r="X37" s="686"/>
      <c r="Y37" s="687"/>
      <c r="Z37" s="688">
        <v>2.6</v>
      </c>
      <c r="AA37" s="688"/>
      <c r="AB37" s="688"/>
      <c r="AC37" s="688"/>
      <c r="AD37" s="689" t="s">
        <v>136</v>
      </c>
      <c r="AE37" s="689"/>
      <c r="AF37" s="689"/>
      <c r="AG37" s="689"/>
      <c r="AH37" s="689"/>
      <c r="AI37" s="689"/>
      <c r="AJ37" s="689"/>
      <c r="AK37" s="689"/>
      <c r="AL37" s="690" t="s">
        <v>227</v>
      </c>
      <c r="AM37" s="691"/>
      <c r="AN37" s="691"/>
      <c r="AO37" s="692"/>
      <c r="AQ37" s="763" t="s">
        <v>330</v>
      </c>
      <c r="AR37" s="764"/>
      <c r="AS37" s="764"/>
      <c r="AT37" s="764"/>
      <c r="AU37" s="764"/>
      <c r="AV37" s="764"/>
      <c r="AW37" s="764"/>
      <c r="AX37" s="764"/>
      <c r="AY37" s="765"/>
      <c r="AZ37" s="685">
        <v>1080000</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79600</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278276</v>
      </c>
      <c r="CS37" s="721"/>
      <c r="CT37" s="721"/>
      <c r="CU37" s="721"/>
      <c r="CV37" s="721"/>
      <c r="CW37" s="721"/>
      <c r="CX37" s="721"/>
      <c r="CY37" s="722"/>
      <c r="CZ37" s="690">
        <v>0.8</v>
      </c>
      <c r="DA37" s="719"/>
      <c r="DB37" s="719"/>
      <c r="DC37" s="723"/>
      <c r="DD37" s="694">
        <v>278276</v>
      </c>
      <c r="DE37" s="721"/>
      <c r="DF37" s="721"/>
      <c r="DG37" s="721"/>
      <c r="DH37" s="721"/>
      <c r="DI37" s="721"/>
      <c r="DJ37" s="721"/>
      <c r="DK37" s="722"/>
      <c r="DL37" s="694">
        <v>278276</v>
      </c>
      <c r="DM37" s="721"/>
      <c r="DN37" s="721"/>
      <c r="DO37" s="721"/>
      <c r="DP37" s="721"/>
      <c r="DQ37" s="721"/>
      <c r="DR37" s="721"/>
      <c r="DS37" s="721"/>
      <c r="DT37" s="721"/>
      <c r="DU37" s="721"/>
      <c r="DV37" s="722"/>
      <c r="DW37" s="690">
        <v>1.6</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244114</v>
      </c>
      <c r="S38" s="686"/>
      <c r="T38" s="686"/>
      <c r="U38" s="686"/>
      <c r="V38" s="686"/>
      <c r="W38" s="686"/>
      <c r="X38" s="686"/>
      <c r="Y38" s="687"/>
      <c r="Z38" s="688">
        <v>0.7</v>
      </c>
      <c r="AA38" s="688"/>
      <c r="AB38" s="688"/>
      <c r="AC38" s="688"/>
      <c r="AD38" s="689">
        <v>7998</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249892</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12234</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2463991</v>
      </c>
      <c r="CS38" s="686"/>
      <c r="CT38" s="686"/>
      <c r="CU38" s="686"/>
      <c r="CV38" s="686"/>
      <c r="CW38" s="686"/>
      <c r="CX38" s="686"/>
      <c r="CY38" s="687"/>
      <c r="CZ38" s="690">
        <v>7.1</v>
      </c>
      <c r="DA38" s="719"/>
      <c r="DB38" s="719"/>
      <c r="DC38" s="723"/>
      <c r="DD38" s="694">
        <v>2069402</v>
      </c>
      <c r="DE38" s="686"/>
      <c r="DF38" s="686"/>
      <c r="DG38" s="686"/>
      <c r="DH38" s="686"/>
      <c r="DI38" s="686"/>
      <c r="DJ38" s="686"/>
      <c r="DK38" s="687"/>
      <c r="DL38" s="694">
        <v>1921739</v>
      </c>
      <c r="DM38" s="686"/>
      <c r="DN38" s="686"/>
      <c r="DO38" s="686"/>
      <c r="DP38" s="686"/>
      <c r="DQ38" s="686"/>
      <c r="DR38" s="686"/>
      <c r="DS38" s="686"/>
      <c r="DT38" s="686"/>
      <c r="DU38" s="686"/>
      <c r="DV38" s="687"/>
      <c r="DW38" s="690">
        <v>11</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1907823</v>
      </c>
      <c r="S39" s="686"/>
      <c r="T39" s="686"/>
      <c r="U39" s="686"/>
      <c r="V39" s="686"/>
      <c r="W39" s="686"/>
      <c r="X39" s="686"/>
      <c r="Y39" s="687"/>
      <c r="Z39" s="688">
        <v>5.3</v>
      </c>
      <c r="AA39" s="688"/>
      <c r="AB39" s="688"/>
      <c r="AC39" s="688"/>
      <c r="AD39" s="689" t="s">
        <v>136</v>
      </c>
      <c r="AE39" s="689"/>
      <c r="AF39" s="689"/>
      <c r="AG39" s="689"/>
      <c r="AH39" s="689"/>
      <c r="AI39" s="689"/>
      <c r="AJ39" s="689"/>
      <c r="AK39" s="689"/>
      <c r="AL39" s="690" t="s">
        <v>227</v>
      </c>
      <c r="AM39" s="691"/>
      <c r="AN39" s="691"/>
      <c r="AO39" s="692"/>
      <c r="AQ39" s="763" t="s">
        <v>338</v>
      </c>
      <c r="AR39" s="764"/>
      <c r="AS39" s="764"/>
      <c r="AT39" s="764"/>
      <c r="AU39" s="764"/>
      <c r="AV39" s="764"/>
      <c r="AW39" s="764"/>
      <c r="AX39" s="764"/>
      <c r="AY39" s="765"/>
      <c r="AZ39" s="685" t="s">
        <v>136</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19373</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159299</v>
      </c>
      <c r="CS39" s="721"/>
      <c r="CT39" s="721"/>
      <c r="CU39" s="721"/>
      <c r="CV39" s="721"/>
      <c r="CW39" s="721"/>
      <c r="CX39" s="721"/>
      <c r="CY39" s="722"/>
      <c r="CZ39" s="690">
        <v>0.5</v>
      </c>
      <c r="DA39" s="719"/>
      <c r="DB39" s="719"/>
      <c r="DC39" s="723"/>
      <c r="DD39" s="694">
        <v>154132</v>
      </c>
      <c r="DE39" s="721"/>
      <c r="DF39" s="721"/>
      <c r="DG39" s="721"/>
      <c r="DH39" s="721"/>
      <c r="DI39" s="721"/>
      <c r="DJ39" s="721"/>
      <c r="DK39" s="722"/>
      <c r="DL39" s="694" t="s">
        <v>136</v>
      </c>
      <c r="DM39" s="721"/>
      <c r="DN39" s="721"/>
      <c r="DO39" s="721"/>
      <c r="DP39" s="721"/>
      <c r="DQ39" s="721"/>
      <c r="DR39" s="721"/>
      <c r="DS39" s="721"/>
      <c r="DT39" s="721"/>
      <c r="DU39" s="721"/>
      <c r="DV39" s="722"/>
      <c r="DW39" s="690" t="s">
        <v>227</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136</v>
      </c>
      <c r="S40" s="686"/>
      <c r="T40" s="686"/>
      <c r="U40" s="686"/>
      <c r="V40" s="686"/>
      <c r="W40" s="686"/>
      <c r="X40" s="686"/>
      <c r="Y40" s="687"/>
      <c r="Z40" s="688" t="s">
        <v>227</v>
      </c>
      <c r="AA40" s="688"/>
      <c r="AB40" s="688"/>
      <c r="AC40" s="688"/>
      <c r="AD40" s="689" t="s">
        <v>136</v>
      </c>
      <c r="AE40" s="689"/>
      <c r="AF40" s="689"/>
      <c r="AG40" s="689"/>
      <c r="AH40" s="689"/>
      <c r="AI40" s="689"/>
      <c r="AJ40" s="689"/>
      <c r="AK40" s="689"/>
      <c r="AL40" s="690" t="s">
        <v>135</v>
      </c>
      <c r="AM40" s="691"/>
      <c r="AN40" s="691"/>
      <c r="AO40" s="692"/>
      <c r="AQ40" s="763" t="s">
        <v>342</v>
      </c>
      <c r="AR40" s="764"/>
      <c r="AS40" s="764"/>
      <c r="AT40" s="764"/>
      <c r="AU40" s="764"/>
      <c r="AV40" s="764"/>
      <c r="AW40" s="764"/>
      <c r="AX40" s="764"/>
      <c r="AY40" s="765"/>
      <c r="AZ40" s="685" t="s">
        <v>227</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81</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180000</v>
      </c>
      <c r="CS40" s="686"/>
      <c r="CT40" s="686"/>
      <c r="CU40" s="686"/>
      <c r="CV40" s="686"/>
      <c r="CW40" s="686"/>
      <c r="CX40" s="686"/>
      <c r="CY40" s="687"/>
      <c r="CZ40" s="690">
        <v>0.5</v>
      </c>
      <c r="DA40" s="719"/>
      <c r="DB40" s="719"/>
      <c r="DC40" s="723"/>
      <c r="DD40" s="694">
        <v>180000</v>
      </c>
      <c r="DE40" s="686"/>
      <c r="DF40" s="686"/>
      <c r="DG40" s="686"/>
      <c r="DH40" s="686"/>
      <c r="DI40" s="686"/>
      <c r="DJ40" s="686"/>
      <c r="DK40" s="687"/>
      <c r="DL40" s="694">
        <v>170476</v>
      </c>
      <c r="DM40" s="686"/>
      <c r="DN40" s="686"/>
      <c r="DO40" s="686"/>
      <c r="DP40" s="686"/>
      <c r="DQ40" s="686"/>
      <c r="DR40" s="686"/>
      <c r="DS40" s="686"/>
      <c r="DT40" s="686"/>
      <c r="DU40" s="686"/>
      <c r="DV40" s="687"/>
      <c r="DW40" s="690">
        <v>1</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227</v>
      </c>
      <c r="S41" s="686"/>
      <c r="T41" s="686"/>
      <c r="U41" s="686"/>
      <c r="V41" s="686"/>
      <c r="W41" s="686"/>
      <c r="X41" s="686"/>
      <c r="Y41" s="687"/>
      <c r="Z41" s="688" t="s">
        <v>227</v>
      </c>
      <c r="AA41" s="688"/>
      <c r="AB41" s="688"/>
      <c r="AC41" s="688"/>
      <c r="AD41" s="689" t="s">
        <v>136</v>
      </c>
      <c r="AE41" s="689"/>
      <c r="AF41" s="689"/>
      <c r="AG41" s="689"/>
      <c r="AH41" s="689"/>
      <c r="AI41" s="689"/>
      <c r="AJ41" s="689"/>
      <c r="AK41" s="689"/>
      <c r="AL41" s="690" t="s">
        <v>136</v>
      </c>
      <c r="AM41" s="691"/>
      <c r="AN41" s="691"/>
      <c r="AO41" s="692"/>
      <c r="AQ41" s="763" t="s">
        <v>347</v>
      </c>
      <c r="AR41" s="764"/>
      <c r="AS41" s="764"/>
      <c r="AT41" s="764"/>
      <c r="AU41" s="764"/>
      <c r="AV41" s="764"/>
      <c r="AW41" s="764"/>
      <c r="AX41" s="764"/>
      <c r="AY41" s="765"/>
      <c r="AZ41" s="685">
        <v>530000</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136</v>
      </c>
      <c r="CS41" s="721"/>
      <c r="CT41" s="721"/>
      <c r="CU41" s="721"/>
      <c r="CV41" s="721"/>
      <c r="CW41" s="721"/>
      <c r="CX41" s="721"/>
      <c r="CY41" s="722"/>
      <c r="CZ41" s="690" t="s">
        <v>227</v>
      </c>
      <c r="DA41" s="719"/>
      <c r="DB41" s="719"/>
      <c r="DC41" s="723"/>
      <c r="DD41" s="694" t="s">
        <v>227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896123</v>
      </c>
      <c r="S42" s="686"/>
      <c r="T42" s="686"/>
      <c r="U42" s="686"/>
      <c r="V42" s="686"/>
      <c r="W42" s="686"/>
      <c r="X42" s="686"/>
      <c r="Y42" s="687"/>
      <c r="Z42" s="688">
        <v>2.5</v>
      </c>
      <c r="AA42" s="688"/>
      <c r="AB42" s="688"/>
      <c r="AC42" s="688"/>
      <c r="AD42" s="689" t="s">
        <v>227</v>
      </c>
      <c r="AE42" s="689"/>
      <c r="AF42" s="689"/>
      <c r="AG42" s="689"/>
      <c r="AH42" s="689"/>
      <c r="AI42" s="689"/>
      <c r="AJ42" s="689"/>
      <c r="AK42" s="689"/>
      <c r="AL42" s="690" t="s">
        <v>227</v>
      </c>
      <c r="AM42" s="691"/>
      <c r="AN42" s="691"/>
      <c r="AO42" s="692"/>
      <c r="AQ42" s="784" t="s">
        <v>351</v>
      </c>
      <c r="AR42" s="785"/>
      <c r="AS42" s="785"/>
      <c r="AT42" s="785"/>
      <c r="AU42" s="785"/>
      <c r="AV42" s="785"/>
      <c r="AW42" s="785"/>
      <c r="AX42" s="785"/>
      <c r="AY42" s="786"/>
      <c r="AZ42" s="776">
        <v>1933991</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289</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2123412</v>
      </c>
      <c r="CS42" s="686"/>
      <c r="CT42" s="686"/>
      <c r="CU42" s="686"/>
      <c r="CV42" s="686"/>
      <c r="CW42" s="686"/>
      <c r="CX42" s="686"/>
      <c r="CY42" s="687"/>
      <c r="CZ42" s="690">
        <v>6.1</v>
      </c>
      <c r="DA42" s="691"/>
      <c r="DB42" s="691"/>
      <c r="DC42" s="703"/>
      <c r="DD42" s="694">
        <v>829009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36202277</v>
      </c>
      <c r="S43" s="777"/>
      <c r="T43" s="777"/>
      <c r="U43" s="777"/>
      <c r="V43" s="777"/>
      <c r="W43" s="777"/>
      <c r="X43" s="777"/>
      <c r="Y43" s="778"/>
      <c r="Z43" s="779">
        <v>100</v>
      </c>
      <c r="AA43" s="779"/>
      <c r="AB43" s="779"/>
      <c r="AC43" s="779"/>
      <c r="AD43" s="780">
        <v>16513110</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43044</v>
      </c>
      <c r="CS43" s="721"/>
      <c r="CT43" s="721"/>
      <c r="CU43" s="721"/>
      <c r="CV43" s="721"/>
      <c r="CW43" s="721"/>
      <c r="CX43" s="721"/>
      <c r="CY43" s="722"/>
      <c r="CZ43" s="690">
        <v>0.1</v>
      </c>
      <c r="DA43" s="719"/>
      <c r="DB43" s="719"/>
      <c r="DC43" s="723"/>
      <c r="DD43" s="694">
        <v>42924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2123412</v>
      </c>
      <c r="CS44" s="686"/>
      <c r="CT44" s="686"/>
      <c r="CU44" s="686"/>
      <c r="CV44" s="686"/>
      <c r="CW44" s="686"/>
      <c r="CX44" s="686"/>
      <c r="CY44" s="687"/>
      <c r="CZ44" s="690">
        <v>6.1</v>
      </c>
      <c r="DA44" s="691"/>
      <c r="DB44" s="691"/>
      <c r="DC44" s="703"/>
      <c r="DD44" s="694">
        <v>829009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489411</v>
      </c>
      <c r="CS45" s="721"/>
      <c r="CT45" s="721"/>
      <c r="CU45" s="721"/>
      <c r="CV45" s="721"/>
      <c r="CW45" s="721"/>
      <c r="CX45" s="721"/>
      <c r="CY45" s="722"/>
      <c r="CZ45" s="690">
        <v>1.4</v>
      </c>
      <c r="DA45" s="719"/>
      <c r="DB45" s="719"/>
      <c r="DC45" s="723"/>
      <c r="DD45" s="694">
        <v>23628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1584047</v>
      </c>
      <c r="CS46" s="686"/>
      <c r="CT46" s="686"/>
      <c r="CU46" s="686"/>
      <c r="CV46" s="686"/>
      <c r="CW46" s="686"/>
      <c r="CX46" s="686"/>
      <c r="CY46" s="687"/>
      <c r="CZ46" s="690">
        <v>4.5999999999999996</v>
      </c>
      <c r="DA46" s="691"/>
      <c r="DB46" s="691"/>
      <c r="DC46" s="703"/>
      <c r="DD46" s="694">
        <v>755427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136</v>
      </c>
      <c r="CS47" s="721"/>
      <c r="CT47" s="721"/>
      <c r="CU47" s="721"/>
      <c r="CV47" s="721"/>
      <c r="CW47" s="721"/>
      <c r="CX47" s="721"/>
      <c r="CY47" s="722"/>
      <c r="CZ47" s="690" t="s">
        <v>136</v>
      </c>
      <c r="DA47" s="719"/>
      <c r="DB47" s="719"/>
      <c r="DC47" s="723"/>
      <c r="DD47" s="694" t="s">
        <v>136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136</v>
      </c>
      <c r="CS48" s="686"/>
      <c r="CT48" s="686"/>
      <c r="CU48" s="686"/>
      <c r="CV48" s="686"/>
      <c r="CW48" s="686"/>
      <c r="CX48" s="686"/>
      <c r="CY48" s="687"/>
      <c r="CZ48" s="690" t="s">
        <v>136</v>
      </c>
      <c r="DA48" s="691"/>
      <c r="DB48" s="691"/>
      <c r="DC48" s="703"/>
      <c r="DD48" s="694" t="s">
        <v>136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34560410</v>
      </c>
      <c r="CS49" s="756"/>
      <c r="CT49" s="756"/>
      <c r="CU49" s="756"/>
      <c r="CV49" s="756"/>
      <c r="CW49" s="756"/>
      <c r="CX49" s="756"/>
      <c r="CY49" s="787"/>
      <c r="CZ49" s="781">
        <v>100</v>
      </c>
      <c r="DA49" s="788"/>
      <c r="DB49" s="788"/>
      <c r="DC49" s="789"/>
      <c r="DD49" s="790">
        <v>18762981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lzXL12g2LhGLwY6JPtaurzhf/0F3aiWlucTp2tEreOdxYOjoCMHxVwQQXDpKbwoXki6K63jmCwc3StiidB5A0Q==" saltValue="5t4fWvAdnCGBYbRIJ6kwC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60" t="s">
        <v>366</v>
      </c>
      <c r="DK2" s="861"/>
      <c r="DL2" s="861"/>
      <c r="DM2" s="861"/>
      <c r="DN2" s="861"/>
      <c r="DO2" s="862"/>
      <c r="DP2" s="251"/>
      <c r="DQ2" s="860" t="s">
        <v>367</v>
      </c>
      <c r="DR2" s="861"/>
      <c r="DS2" s="861"/>
      <c r="DT2" s="861"/>
      <c r="DU2" s="861"/>
      <c r="DV2" s="861"/>
      <c r="DW2" s="861"/>
      <c r="DX2" s="861"/>
      <c r="DY2" s="861"/>
      <c r="DZ2" s="86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63" t="s">
        <v>368</v>
      </c>
      <c r="B4" s="863"/>
      <c r="C4" s="863"/>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c r="AD4" s="863"/>
      <c r="AE4" s="863"/>
      <c r="AF4" s="863"/>
      <c r="AG4" s="863"/>
      <c r="AH4" s="863"/>
      <c r="AI4" s="863"/>
      <c r="AJ4" s="863"/>
      <c r="AK4" s="863"/>
      <c r="AL4" s="863"/>
      <c r="AM4" s="863"/>
      <c r="AN4" s="863"/>
      <c r="AO4" s="863"/>
      <c r="AP4" s="863"/>
      <c r="AQ4" s="863"/>
      <c r="AR4" s="863"/>
      <c r="AS4" s="863"/>
      <c r="AT4" s="863"/>
      <c r="AU4" s="863"/>
      <c r="AV4" s="863"/>
      <c r="AW4" s="863"/>
      <c r="AX4" s="863"/>
      <c r="AY4" s="863"/>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54" t="s">
        <v>370</v>
      </c>
      <c r="B5" s="855"/>
      <c r="C5" s="855"/>
      <c r="D5" s="855"/>
      <c r="E5" s="855"/>
      <c r="F5" s="855"/>
      <c r="G5" s="855"/>
      <c r="H5" s="855"/>
      <c r="I5" s="855"/>
      <c r="J5" s="855"/>
      <c r="K5" s="855"/>
      <c r="L5" s="855"/>
      <c r="M5" s="855"/>
      <c r="N5" s="855"/>
      <c r="O5" s="855"/>
      <c r="P5" s="856"/>
      <c r="Q5" s="831" t="s">
        <v>371</v>
      </c>
      <c r="R5" s="832"/>
      <c r="S5" s="832"/>
      <c r="T5" s="832"/>
      <c r="U5" s="833"/>
      <c r="V5" s="831" t="s">
        <v>372</v>
      </c>
      <c r="W5" s="832"/>
      <c r="X5" s="832"/>
      <c r="Y5" s="832"/>
      <c r="Z5" s="833"/>
      <c r="AA5" s="831" t="s">
        <v>373</v>
      </c>
      <c r="AB5" s="832"/>
      <c r="AC5" s="832"/>
      <c r="AD5" s="832"/>
      <c r="AE5" s="832"/>
      <c r="AF5" s="864" t="s">
        <v>374</v>
      </c>
      <c r="AG5" s="832"/>
      <c r="AH5" s="832"/>
      <c r="AI5" s="832"/>
      <c r="AJ5" s="843"/>
      <c r="AK5" s="832" t="s">
        <v>375</v>
      </c>
      <c r="AL5" s="832"/>
      <c r="AM5" s="832"/>
      <c r="AN5" s="832"/>
      <c r="AO5" s="833"/>
      <c r="AP5" s="831" t="s">
        <v>376</v>
      </c>
      <c r="AQ5" s="832"/>
      <c r="AR5" s="832"/>
      <c r="AS5" s="832"/>
      <c r="AT5" s="833"/>
      <c r="AU5" s="831" t="s">
        <v>377</v>
      </c>
      <c r="AV5" s="832"/>
      <c r="AW5" s="832"/>
      <c r="AX5" s="832"/>
      <c r="AY5" s="843"/>
      <c r="AZ5" s="258"/>
      <c r="BA5" s="258"/>
      <c r="BB5" s="258"/>
      <c r="BC5" s="258"/>
      <c r="BD5" s="258"/>
      <c r="BE5" s="259"/>
      <c r="BF5" s="259"/>
      <c r="BG5" s="259"/>
      <c r="BH5" s="259"/>
      <c r="BI5" s="259"/>
      <c r="BJ5" s="259"/>
      <c r="BK5" s="259"/>
      <c r="BL5" s="259"/>
      <c r="BM5" s="259"/>
      <c r="BN5" s="259"/>
      <c r="BO5" s="259"/>
      <c r="BP5" s="259"/>
      <c r="BQ5" s="854" t="s">
        <v>378</v>
      </c>
      <c r="BR5" s="855"/>
      <c r="BS5" s="855"/>
      <c r="BT5" s="855"/>
      <c r="BU5" s="855"/>
      <c r="BV5" s="855"/>
      <c r="BW5" s="855"/>
      <c r="BX5" s="855"/>
      <c r="BY5" s="855"/>
      <c r="BZ5" s="855"/>
      <c r="CA5" s="855"/>
      <c r="CB5" s="855"/>
      <c r="CC5" s="855"/>
      <c r="CD5" s="855"/>
      <c r="CE5" s="855"/>
      <c r="CF5" s="855"/>
      <c r="CG5" s="856"/>
      <c r="CH5" s="831" t="s">
        <v>379</v>
      </c>
      <c r="CI5" s="832"/>
      <c r="CJ5" s="832"/>
      <c r="CK5" s="832"/>
      <c r="CL5" s="833"/>
      <c r="CM5" s="831" t="s">
        <v>380</v>
      </c>
      <c r="CN5" s="832"/>
      <c r="CO5" s="832"/>
      <c r="CP5" s="832"/>
      <c r="CQ5" s="833"/>
      <c r="CR5" s="831" t="s">
        <v>381</v>
      </c>
      <c r="CS5" s="832"/>
      <c r="CT5" s="832"/>
      <c r="CU5" s="832"/>
      <c r="CV5" s="833"/>
      <c r="CW5" s="831" t="s">
        <v>382</v>
      </c>
      <c r="CX5" s="832"/>
      <c r="CY5" s="832"/>
      <c r="CZ5" s="832"/>
      <c r="DA5" s="833"/>
      <c r="DB5" s="831" t="s">
        <v>383</v>
      </c>
      <c r="DC5" s="832"/>
      <c r="DD5" s="832"/>
      <c r="DE5" s="832"/>
      <c r="DF5" s="833"/>
      <c r="DG5" s="837" t="s">
        <v>384</v>
      </c>
      <c r="DH5" s="838"/>
      <c r="DI5" s="838"/>
      <c r="DJ5" s="838"/>
      <c r="DK5" s="839"/>
      <c r="DL5" s="837" t="s">
        <v>385</v>
      </c>
      <c r="DM5" s="838"/>
      <c r="DN5" s="838"/>
      <c r="DO5" s="838"/>
      <c r="DP5" s="839"/>
      <c r="DQ5" s="831" t="s">
        <v>386</v>
      </c>
      <c r="DR5" s="832"/>
      <c r="DS5" s="832"/>
      <c r="DT5" s="832"/>
      <c r="DU5" s="833"/>
      <c r="DV5" s="831" t="s">
        <v>377</v>
      </c>
      <c r="DW5" s="832"/>
      <c r="DX5" s="832"/>
      <c r="DY5" s="832"/>
      <c r="DZ5" s="843"/>
      <c r="EA5" s="256"/>
    </row>
    <row r="6" spans="1:131" s="257" customFormat="1" ht="26.25" customHeight="1" thickBot="1" x14ac:dyDescent="0.2">
      <c r="A6" s="857"/>
      <c r="B6" s="858"/>
      <c r="C6" s="858"/>
      <c r="D6" s="858"/>
      <c r="E6" s="858"/>
      <c r="F6" s="858"/>
      <c r="G6" s="858"/>
      <c r="H6" s="858"/>
      <c r="I6" s="858"/>
      <c r="J6" s="858"/>
      <c r="K6" s="858"/>
      <c r="L6" s="858"/>
      <c r="M6" s="858"/>
      <c r="N6" s="858"/>
      <c r="O6" s="858"/>
      <c r="P6" s="859"/>
      <c r="Q6" s="834"/>
      <c r="R6" s="835"/>
      <c r="S6" s="835"/>
      <c r="T6" s="835"/>
      <c r="U6" s="836"/>
      <c r="V6" s="834"/>
      <c r="W6" s="835"/>
      <c r="X6" s="835"/>
      <c r="Y6" s="835"/>
      <c r="Z6" s="836"/>
      <c r="AA6" s="834"/>
      <c r="AB6" s="835"/>
      <c r="AC6" s="835"/>
      <c r="AD6" s="835"/>
      <c r="AE6" s="835"/>
      <c r="AF6" s="865"/>
      <c r="AG6" s="835"/>
      <c r="AH6" s="835"/>
      <c r="AI6" s="835"/>
      <c r="AJ6" s="844"/>
      <c r="AK6" s="835"/>
      <c r="AL6" s="835"/>
      <c r="AM6" s="835"/>
      <c r="AN6" s="835"/>
      <c r="AO6" s="836"/>
      <c r="AP6" s="834"/>
      <c r="AQ6" s="835"/>
      <c r="AR6" s="835"/>
      <c r="AS6" s="835"/>
      <c r="AT6" s="836"/>
      <c r="AU6" s="834"/>
      <c r="AV6" s="835"/>
      <c r="AW6" s="835"/>
      <c r="AX6" s="835"/>
      <c r="AY6" s="844"/>
      <c r="AZ6" s="254"/>
      <c r="BA6" s="254"/>
      <c r="BB6" s="254"/>
      <c r="BC6" s="254"/>
      <c r="BD6" s="254"/>
      <c r="BE6" s="255"/>
      <c r="BF6" s="255"/>
      <c r="BG6" s="255"/>
      <c r="BH6" s="255"/>
      <c r="BI6" s="255"/>
      <c r="BJ6" s="255"/>
      <c r="BK6" s="255"/>
      <c r="BL6" s="255"/>
      <c r="BM6" s="255"/>
      <c r="BN6" s="255"/>
      <c r="BO6" s="255"/>
      <c r="BP6" s="255"/>
      <c r="BQ6" s="857"/>
      <c r="BR6" s="858"/>
      <c r="BS6" s="858"/>
      <c r="BT6" s="858"/>
      <c r="BU6" s="858"/>
      <c r="BV6" s="858"/>
      <c r="BW6" s="858"/>
      <c r="BX6" s="858"/>
      <c r="BY6" s="858"/>
      <c r="BZ6" s="858"/>
      <c r="CA6" s="858"/>
      <c r="CB6" s="858"/>
      <c r="CC6" s="858"/>
      <c r="CD6" s="858"/>
      <c r="CE6" s="858"/>
      <c r="CF6" s="858"/>
      <c r="CG6" s="859"/>
      <c r="CH6" s="834"/>
      <c r="CI6" s="835"/>
      <c r="CJ6" s="835"/>
      <c r="CK6" s="835"/>
      <c r="CL6" s="836"/>
      <c r="CM6" s="834"/>
      <c r="CN6" s="835"/>
      <c r="CO6" s="835"/>
      <c r="CP6" s="835"/>
      <c r="CQ6" s="836"/>
      <c r="CR6" s="834"/>
      <c r="CS6" s="835"/>
      <c r="CT6" s="835"/>
      <c r="CU6" s="835"/>
      <c r="CV6" s="836"/>
      <c r="CW6" s="834"/>
      <c r="CX6" s="835"/>
      <c r="CY6" s="835"/>
      <c r="CZ6" s="835"/>
      <c r="DA6" s="836"/>
      <c r="DB6" s="834"/>
      <c r="DC6" s="835"/>
      <c r="DD6" s="835"/>
      <c r="DE6" s="835"/>
      <c r="DF6" s="836"/>
      <c r="DG6" s="840"/>
      <c r="DH6" s="841"/>
      <c r="DI6" s="841"/>
      <c r="DJ6" s="841"/>
      <c r="DK6" s="842"/>
      <c r="DL6" s="840"/>
      <c r="DM6" s="841"/>
      <c r="DN6" s="841"/>
      <c r="DO6" s="841"/>
      <c r="DP6" s="842"/>
      <c r="DQ6" s="834"/>
      <c r="DR6" s="835"/>
      <c r="DS6" s="835"/>
      <c r="DT6" s="835"/>
      <c r="DU6" s="836"/>
      <c r="DV6" s="834"/>
      <c r="DW6" s="835"/>
      <c r="DX6" s="835"/>
      <c r="DY6" s="835"/>
      <c r="DZ6" s="844"/>
      <c r="EA6" s="256"/>
    </row>
    <row r="7" spans="1:131" s="257" customFormat="1" ht="26.25" customHeight="1" thickTop="1" x14ac:dyDescent="0.15">
      <c r="A7" s="260">
        <v>1</v>
      </c>
      <c r="B7" s="845" t="s">
        <v>387</v>
      </c>
      <c r="C7" s="846"/>
      <c r="D7" s="846"/>
      <c r="E7" s="846"/>
      <c r="F7" s="846"/>
      <c r="G7" s="846"/>
      <c r="H7" s="846"/>
      <c r="I7" s="846"/>
      <c r="J7" s="846"/>
      <c r="K7" s="846"/>
      <c r="L7" s="846"/>
      <c r="M7" s="846"/>
      <c r="N7" s="846"/>
      <c r="O7" s="846"/>
      <c r="P7" s="847"/>
      <c r="Q7" s="848">
        <v>36202</v>
      </c>
      <c r="R7" s="849"/>
      <c r="S7" s="849"/>
      <c r="T7" s="849"/>
      <c r="U7" s="849"/>
      <c r="V7" s="849">
        <v>34560</v>
      </c>
      <c r="W7" s="849"/>
      <c r="X7" s="849"/>
      <c r="Y7" s="849"/>
      <c r="Z7" s="849"/>
      <c r="AA7" s="849">
        <v>1642</v>
      </c>
      <c r="AB7" s="849"/>
      <c r="AC7" s="849"/>
      <c r="AD7" s="849"/>
      <c r="AE7" s="850"/>
      <c r="AF7" s="851">
        <v>1485</v>
      </c>
      <c r="AG7" s="852"/>
      <c r="AH7" s="852"/>
      <c r="AI7" s="852"/>
      <c r="AJ7" s="853"/>
      <c r="AK7" s="882">
        <v>14</v>
      </c>
      <c r="AL7" s="883"/>
      <c r="AM7" s="883"/>
      <c r="AN7" s="883"/>
      <c r="AO7" s="883"/>
      <c r="AP7" s="883">
        <v>24210</v>
      </c>
      <c r="AQ7" s="883"/>
      <c r="AR7" s="883"/>
      <c r="AS7" s="883"/>
      <c r="AT7" s="883"/>
      <c r="AU7" s="884"/>
      <c r="AV7" s="884"/>
      <c r="AW7" s="884"/>
      <c r="AX7" s="884"/>
      <c r="AY7" s="885"/>
      <c r="AZ7" s="254"/>
      <c r="BA7" s="254"/>
      <c r="BB7" s="254"/>
      <c r="BC7" s="254"/>
      <c r="BD7" s="254"/>
      <c r="BE7" s="255"/>
      <c r="BF7" s="255"/>
      <c r="BG7" s="255"/>
      <c r="BH7" s="255"/>
      <c r="BI7" s="255"/>
      <c r="BJ7" s="255"/>
      <c r="BK7" s="255"/>
      <c r="BL7" s="255"/>
      <c r="BM7" s="255"/>
      <c r="BN7" s="255"/>
      <c r="BO7" s="255"/>
      <c r="BP7" s="255"/>
      <c r="BQ7" s="261">
        <v>1</v>
      </c>
      <c r="BR7" s="262"/>
      <c r="BS7" s="866" t="s">
        <v>596</v>
      </c>
      <c r="BT7" s="867"/>
      <c r="BU7" s="867"/>
      <c r="BV7" s="867"/>
      <c r="BW7" s="867"/>
      <c r="BX7" s="867"/>
      <c r="BY7" s="867"/>
      <c r="BZ7" s="867"/>
      <c r="CA7" s="867"/>
      <c r="CB7" s="867"/>
      <c r="CC7" s="867"/>
      <c r="CD7" s="867"/>
      <c r="CE7" s="867"/>
      <c r="CF7" s="867"/>
      <c r="CG7" s="868"/>
      <c r="CH7" s="806">
        <v>-5</v>
      </c>
      <c r="CI7" s="807"/>
      <c r="CJ7" s="807"/>
      <c r="CK7" s="807"/>
      <c r="CL7" s="808"/>
      <c r="CM7" s="806">
        <v>217</v>
      </c>
      <c r="CN7" s="807"/>
      <c r="CO7" s="807"/>
      <c r="CP7" s="807"/>
      <c r="CQ7" s="808"/>
      <c r="CR7" s="806">
        <v>200</v>
      </c>
      <c r="CS7" s="807"/>
      <c r="CT7" s="807"/>
      <c r="CU7" s="807"/>
      <c r="CV7" s="808"/>
      <c r="CW7" s="806" t="s">
        <v>528</v>
      </c>
      <c r="CX7" s="807"/>
      <c r="CY7" s="807"/>
      <c r="CZ7" s="807"/>
      <c r="DA7" s="808"/>
      <c r="DB7" s="806" t="s">
        <v>528</v>
      </c>
      <c r="DC7" s="807"/>
      <c r="DD7" s="807"/>
      <c r="DE7" s="807"/>
      <c r="DF7" s="808"/>
      <c r="DG7" s="806" t="s">
        <v>528</v>
      </c>
      <c r="DH7" s="807"/>
      <c r="DI7" s="807"/>
      <c r="DJ7" s="807"/>
      <c r="DK7" s="808"/>
      <c r="DL7" s="806" t="s">
        <v>528</v>
      </c>
      <c r="DM7" s="807"/>
      <c r="DN7" s="807"/>
      <c r="DO7" s="807"/>
      <c r="DP7" s="808"/>
      <c r="DQ7" s="806" t="s">
        <v>528</v>
      </c>
      <c r="DR7" s="807"/>
      <c r="DS7" s="807"/>
      <c r="DT7" s="807"/>
      <c r="DU7" s="808"/>
      <c r="DV7" s="815"/>
      <c r="DW7" s="816"/>
      <c r="DX7" s="816"/>
      <c r="DY7" s="816"/>
      <c r="DZ7" s="817"/>
      <c r="EA7" s="256"/>
    </row>
    <row r="8" spans="1:131" s="257" customFormat="1" ht="26.25" customHeight="1" x14ac:dyDescent="0.15">
      <c r="A8" s="263">
        <v>2</v>
      </c>
      <c r="B8" s="869"/>
      <c r="C8" s="870"/>
      <c r="D8" s="870"/>
      <c r="E8" s="870"/>
      <c r="F8" s="870"/>
      <c r="G8" s="870"/>
      <c r="H8" s="870"/>
      <c r="I8" s="870"/>
      <c r="J8" s="870"/>
      <c r="K8" s="870"/>
      <c r="L8" s="870"/>
      <c r="M8" s="870"/>
      <c r="N8" s="870"/>
      <c r="O8" s="870"/>
      <c r="P8" s="871"/>
      <c r="Q8" s="872"/>
      <c r="R8" s="873"/>
      <c r="S8" s="873"/>
      <c r="T8" s="873"/>
      <c r="U8" s="873"/>
      <c r="V8" s="873"/>
      <c r="W8" s="873"/>
      <c r="X8" s="873"/>
      <c r="Y8" s="873"/>
      <c r="Z8" s="873"/>
      <c r="AA8" s="873"/>
      <c r="AB8" s="873"/>
      <c r="AC8" s="873"/>
      <c r="AD8" s="873"/>
      <c r="AE8" s="874"/>
      <c r="AF8" s="875"/>
      <c r="AG8" s="876"/>
      <c r="AH8" s="876"/>
      <c r="AI8" s="876"/>
      <c r="AJ8" s="877"/>
      <c r="AK8" s="878"/>
      <c r="AL8" s="879"/>
      <c r="AM8" s="879"/>
      <c r="AN8" s="879"/>
      <c r="AO8" s="879"/>
      <c r="AP8" s="879"/>
      <c r="AQ8" s="879"/>
      <c r="AR8" s="879"/>
      <c r="AS8" s="879"/>
      <c r="AT8" s="879"/>
      <c r="AU8" s="880"/>
      <c r="AV8" s="880"/>
      <c r="AW8" s="880"/>
      <c r="AX8" s="880"/>
      <c r="AY8" s="881"/>
      <c r="AZ8" s="254"/>
      <c r="BA8" s="254"/>
      <c r="BB8" s="254"/>
      <c r="BC8" s="254"/>
      <c r="BD8" s="254"/>
      <c r="BE8" s="255"/>
      <c r="BF8" s="255"/>
      <c r="BG8" s="255"/>
      <c r="BH8" s="255"/>
      <c r="BI8" s="255"/>
      <c r="BJ8" s="255"/>
      <c r="BK8" s="255"/>
      <c r="BL8" s="255"/>
      <c r="BM8" s="255"/>
      <c r="BN8" s="255"/>
      <c r="BO8" s="255"/>
      <c r="BP8" s="255"/>
      <c r="BQ8" s="264">
        <v>2</v>
      </c>
      <c r="BR8" s="265"/>
      <c r="BS8" s="803" t="s">
        <v>597</v>
      </c>
      <c r="BT8" s="804"/>
      <c r="BU8" s="804"/>
      <c r="BV8" s="804"/>
      <c r="BW8" s="804"/>
      <c r="BX8" s="804"/>
      <c r="BY8" s="804"/>
      <c r="BZ8" s="804"/>
      <c r="CA8" s="804"/>
      <c r="CB8" s="804"/>
      <c r="CC8" s="804"/>
      <c r="CD8" s="804"/>
      <c r="CE8" s="804"/>
      <c r="CF8" s="804"/>
      <c r="CG8" s="805"/>
      <c r="CH8" s="809">
        <v>0</v>
      </c>
      <c r="CI8" s="810"/>
      <c r="CJ8" s="810"/>
      <c r="CK8" s="810"/>
      <c r="CL8" s="811"/>
      <c r="CM8" s="809">
        <v>4</v>
      </c>
      <c r="CN8" s="810"/>
      <c r="CO8" s="810"/>
      <c r="CP8" s="810"/>
      <c r="CQ8" s="811"/>
      <c r="CR8" s="809">
        <v>1</v>
      </c>
      <c r="CS8" s="810"/>
      <c r="CT8" s="810"/>
      <c r="CU8" s="810"/>
      <c r="CV8" s="811"/>
      <c r="CW8" s="809">
        <v>2</v>
      </c>
      <c r="CX8" s="810"/>
      <c r="CY8" s="810"/>
      <c r="CZ8" s="810"/>
      <c r="DA8" s="811"/>
      <c r="DB8" s="809" t="s">
        <v>528</v>
      </c>
      <c r="DC8" s="810"/>
      <c r="DD8" s="810"/>
      <c r="DE8" s="810"/>
      <c r="DF8" s="811"/>
      <c r="DG8" s="809" t="s">
        <v>528</v>
      </c>
      <c r="DH8" s="810"/>
      <c r="DI8" s="810"/>
      <c r="DJ8" s="810"/>
      <c r="DK8" s="811"/>
      <c r="DL8" s="809" t="s">
        <v>528</v>
      </c>
      <c r="DM8" s="810"/>
      <c r="DN8" s="810"/>
      <c r="DO8" s="810"/>
      <c r="DP8" s="811"/>
      <c r="DQ8" s="809" t="s">
        <v>528</v>
      </c>
      <c r="DR8" s="810"/>
      <c r="DS8" s="810"/>
      <c r="DT8" s="810"/>
      <c r="DU8" s="811"/>
      <c r="DV8" s="812"/>
      <c r="DW8" s="813"/>
      <c r="DX8" s="813"/>
      <c r="DY8" s="813"/>
      <c r="DZ8" s="814"/>
      <c r="EA8" s="256"/>
    </row>
    <row r="9" spans="1:131" s="257" customFormat="1" ht="26.25" customHeight="1" x14ac:dyDescent="0.15">
      <c r="A9" s="263">
        <v>3</v>
      </c>
      <c r="B9" s="869"/>
      <c r="C9" s="870"/>
      <c r="D9" s="870"/>
      <c r="E9" s="870"/>
      <c r="F9" s="870"/>
      <c r="G9" s="870"/>
      <c r="H9" s="870"/>
      <c r="I9" s="870"/>
      <c r="J9" s="870"/>
      <c r="K9" s="870"/>
      <c r="L9" s="870"/>
      <c r="M9" s="870"/>
      <c r="N9" s="870"/>
      <c r="O9" s="870"/>
      <c r="P9" s="871"/>
      <c r="Q9" s="872"/>
      <c r="R9" s="873"/>
      <c r="S9" s="873"/>
      <c r="T9" s="873"/>
      <c r="U9" s="873"/>
      <c r="V9" s="873"/>
      <c r="W9" s="873"/>
      <c r="X9" s="873"/>
      <c r="Y9" s="873"/>
      <c r="Z9" s="873"/>
      <c r="AA9" s="873"/>
      <c r="AB9" s="873"/>
      <c r="AC9" s="873"/>
      <c r="AD9" s="873"/>
      <c r="AE9" s="874"/>
      <c r="AF9" s="875"/>
      <c r="AG9" s="876"/>
      <c r="AH9" s="876"/>
      <c r="AI9" s="876"/>
      <c r="AJ9" s="877"/>
      <c r="AK9" s="878"/>
      <c r="AL9" s="879"/>
      <c r="AM9" s="879"/>
      <c r="AN9" s="879"/>
      <c r="AO9" s="879"/>
      <c r="AP9" s="879"/>
      <c r="AQ9" s="879"/>
      <c r="AR9" s="879"/>
      <c r="AS9" s="879"/>
      <c r="AT9" s="879"/>
      <c r="AU9" s="880"/>
      <c r="AV9" s="880"/>
      <c r="AW9" s="880"/>
      <c r="AX9" s="880"/>
      <c r="AY9" s="881"/>
      <c r="AZ9" s="254"/>
      <c r="BA9" s="254"/>
      <c r="BB9" s="254"/>
      <c r="BC9" s="254"/>
      <c r="BD9" s="254"/>
      <c r="BE9" s="255"/>
      <c r="BF9" s="255"/>
      <c r="BG9" s="255"/>
      <c r="BH9" s="255"/>
      <c r="BI9" s="255"/>
      <c r="BJ9" s="255"/>
      <c r="BK9" s="255"/>
      <c r="BL9" s="255"/>
      <c r="BM9" s="255"/>
      <c r="BN9" s="255"/>
      <c r="BO9" s="255"/>
      <c r="BP9" s="255"/>
      <c r="BQ9" s="264">
        <v>3</v>
      </c>
      <c r="BR9" s="265"/>
      <c r="BS9" s="803" t="s">
        <v>598</v>
      </c>
      <c r="BT9" s="804"/>
      <c r="BU9" s="804"/>
      <c r="BV9" s="804"/>
      <c r="BW9" s="804"/>
      <c r="BX9" s="804"/>
      <c r="BY9" s="804"/>
      <c r="BZ9" s="804"/>
      <c r="CA9" s="804"/>
      <c r="CB9" s="804"/>
      <c r="CC9" s="804"/>
      <c r="CD9" s="804"/>
      <c r="CE9" s="804"/>
      <c r="CF9" s="804"/>
      <c r="CG9" s="805"/>
      <c r="CH9" s="809">
        <v>0</v>
      </c>
      <c r="CI9" s="810"/>
      <c r="CJ9" s="810"/>
      <c r="CK9" s="810"/>
      <c r="CL9" s="811"/>
      <c r="CM9" s="809">
        <v>108</v>
      </c>
      <c r="CN9" s="810"/>
      <c r="CO9" s="810"/>
      <c r="CP9" s="810"/>
      <c r="CQ9" s="811"/>
      <c r="CR9" s="809">
        <v>5</v>
      </c>
      <c r="CS9" s="810"/>
      <c r="CT9" s="810"/>
      <c r="CU9" s="810"/>
      <c r="CV9" s="811"/>
      <c r="CW9" s="809">
        <v>0</v>
      </c>
      <c r="CX9" s="810"/>
      <c r="CY9" s="810"/>
      <c r="CZ9" s="810"/>
      <c r="DA9" s="811"/>
      <c r="DB9" s="809" t="s">
        <v>528</v>
      </c>
      <c r="DC9" s="810"/>
      <c r="DD9" s="810"/>
      <c r="DE9" s="810"/>
      <c r="DF9" s="811"/>
      <c r="DG9" s="809" t="s">
        <v>528</v>
      </c>
      <c r="DH9" s="810"/>
      <c r="DI9" s="810"/>
      <c r="DJ9" s="810"/>
      <c r="DK9" s="811"/>
      <c r="DL9" s="809" t="s">
        <v>528</v>
      </c>
      <c r="DM9" s="810"/>
      <c r="DN9" s="810"/>
      <c r="DO9" s="810"/>
      <c r="DP9" s="811"/>
      <c r="DQ9" s="809" t="s">
        <v>528</v>
      </c>
      <c r="DR9" s="810"/>
      <c r="DS9" s="810"/>
      <c r="DT9" s="810"/>
      <c r="DU9" s="811"/>
      <c r="DV9" s="812"/>
      <c r="DW9" s="813"/>
      <c r="DX9" s="813"/>
      <c r="DY9" s="813"/>
      <c r="DZ9" s="814"/>
      <c r="EA9" s="256"/>
    </row>
    <row r="10" spans="1:131" s="257" customFormat="1" ht="26.25" customHeight="1" x14ac:dyDescent="0.15">
      <c r="A10" s="263">
        <v>4</v>
      </c>
      <c r="B10" s="869"/>
      <c r="C10" s="870"/>
      <c r="D10" s="870"/>
      <c r="E10" s="870"/>
      <c r="F10" s="870"/>
      <c r="G10" s="870"/>
      <c r="H10" s="870"/>
      <c r="I10" s="870"/>
      <c r="J10" s="870"/>
      <c r="K10" s="870"/>
      <c r="L10" s="870"/>
      <c r="M10" s="870"/>
      <c r="N10" s="870"/>
      <c r="O10" s="870"/>
      <c r="P10" s="871"/>
      <c r="Q10" s="872"/>
      <c r="R10" s="873"/>
      <c r="S10" s="873"/>
      <c r="T10" s="873"/>
      <c r="U10" s="873"/>
      <c r="V10" s="873"/>
      <c r="W10" s="873"/>
      <c r="X10" s="873"/>
      <c r="Y10" s="873"/>
      <c r="Z10" s="873"/>
      <c r="AA10" s="873"/>
      <c r="AB10" s="873"/>
      <c r="AC10" s="873"/>
      <c r="AD10" s="873"/>
      <c r="AE10" s="874"/>
      <c r="AF10" s="875"/>
      <c r="AG10" s="876"/>
      <c r="AH10" s="876"/>
      <c r="AI10" s="876"/>
      <c r="AJ10" s="877"/>
      <c r="AK10" s="878"/>
      <c r="AL10" s="879"/>
      <c r="AM10" s="879"/>
      <c r="AN10" s="879"/>
      <c r="AO10" s="879"/>
      <c r="AP10" s="879"/>
      <c r="AQ10" s="879"/>
      <c r="AR10" s="879"/>
      <c r="AS10" s="879"/>
      <c r="AT10" s="879"/>
      <c r="AU10" s="880"/>
      <c r="AV10" s="880"/>
      <c r="AW10" s="880"/>
      <c r="AX10" s="880"/>
      <c r="AY10" s="881"/>
      <c r="AZ10" s="254"/>
      <c r="BA10" s="254"/>
      <c r="BB10" s="254"/>
      <c r="BC10" s="254"/>
      <c r="BD10" s="254"/>
      <c r="BE10" s="255"/>
      <c r="BF10" s="255"/>
      <c r="BG10" s="255"/>
      <c r="BH10" s="255"/>
      <c r="BI10" s="255"/>
      <c r="BJ10" s="255"/>
      <c r="BK10" s="255"/>
      <c r="BL10" s="255"/>
      <c r="BM10" s="255"/>
      <c r="BN10" s="255"/>
      <c r="BO10" s="255"/>
      <c r="BP10" s="255"/>
      <c r="BQ10" s="264">
        <v>4</v>
      </c>
      <c r="BR10" s="265"/>
      <c r="BS10" s="803"/>
      <c r="BT10" s="804"/>
      <c r="BU10" s="804"/>
      <c r="BV10" s="804"/>
      <c r="BW10" s="804"/>
      <c r="BX10" s="804"/>
      <c r="BY10" s="804"/>
      <c r="BZ10" s="804"/>
      <c r="CA10" s="804"/>
      <c r="CB10" s="804"/>
      <c r="CC10" s="804"/>
      <c r="CD10" s="804"/>
      <c r="CE10" s="804"/>
      <c r="CF10" s="804"/>
      <c r="CG10" s="805"/>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12"/>
      <c r="DW10" s="813"/>
      <c r="DX10" s="813"/>
      <c r="DY10" s="813"/>
      <c r="DZ10" s="814"/>
      <c r="EA10" s="256"/>
    </row>
    <row r="11" spans="1:131" s="257" customFormat="1" ht="26.25" customHeight="1" x14ac:dyDescent="0.15">
      <c r="A11" s="263">
        <v>5</v>
      </c>
      <c r="B11" s="869"/>
      <c r="C11" s="870"/>
      <c r="D11" s="870"/>
      <c r="E11" s="870"/>
      <c r="F11" s="870"/>
      <c r="G11" s="870"/>
      <c r="H11" s="870"/>
      <c r="I11" s="870"/>
      <c r="J11" s="870"/>
      <c r="K11" s="870"/>
      <c r="L11" s="870"/>
      <c r="M11" s="870"/>
      <c r="N11" s="870"/>
      <c r="O11" s="870"/>
      <c r="P11" s="871"/>
      <c r="Q11" s="872"/>
      <c r="R11" s="873"/>
      <c r="S11" s="873"/>
      <c r="T11" s="873"/>
      <c r="U11" s="873"/>
      <c r="V11" s="873"/>
      <c r="W11" s="873"/>
      <c r="X11" s="873"/>
      <c r="Y11" s="873"/>
      <c r="Z11" s="873"/>
      <c r="AA11" s="873"/>
      <c r="AB11" s="873"/>
      <c r="AC11" s="873"/>
      <c r="AD11" s="873"/>
      <c r="AE11" s="874"/>
      <c r="AF11" s="875"/>
      <c r="AG11" s="876"/>
      <c r="AH11" s="876"/>
      <c r="AI11" s="876"/>
      <c r="AJ11" s="877"/>
      <c r="AK11" s="878"/>
      <c r="AL11" s="879"/>
      <c r="AM11" s="879"/>
      <c r="AN11" s="879"/>
      <c r="AO11" s="879"/>
      <c r="AP11" s="879"/>
      <c r="AQ11" s="879"/>
      <c r="AR11" s="879"/>
      <c r="AS11" s="879"/>
      <c r="AT11" s="879"/>
      <c r="AU11" s="880"/>
      <c r="AV11" s="880"/>
      <c r="AW11" s="880"/>
      <c r="AX11" s="880"/>
      <c r="AY11" s="881"/>
      <c r="AZ11" s="254"/>
      <c r="BA11" s="254"/>
      <c r="BB11" s="254"/>
      <c r="BC11" s="254"/>
      <c r="BD11" s="254"/>
      <c r="BE11" s="255"/>
      <c r="BF11" s="255"/>
      <c r="BG11" s="255"/>
      <c r="BH11" s="255"/>
      <c r="BI11" s="255"/>
      <c r="BJ11" s="255"/>
      <c r="BK11" s="255"/>
      <c r="BL11" s="255"/>
      <c r="BM11" s="255"/>
      <c r="BN11" s="255"/>
      <c r="BO11" s="255"/>
      <c r="BP11" s="255"/>
      <c r="BQ11" s="264">
        <v>5</v>
      </c>
      <c r="BR11" s="265"/>
      <c r="BS11" s="803"/>
      <c r="BT11" s="804"/>
      <c r="BU11" s="804"/>
      <c r="BV11" s="804"/>
      <c r="BW11" s="804"/>
      <c r="BX11" s="804"/>
      <c r="BY11" s="804"/>
      <c r="BZ11" s="804"/>
      <c r="CA11" s="804"/>
      <c r="CB11" s="804"/>
      <c r="CC11" s="804"/>
      <c r="CD11" s="804"/>
      <c r="CE11" s="804"/>
      <c r="CF11" s="804"/>
      <c r="CG11" s="805"/>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12"/>
      <c r="DW11" s="813"/>
      <c r="DX11" s="813"/>
      <c r="DY11" s="813"/>
      <c r="DZ11" s="814"/>
      <c r="EA11" s="256"/>
    </row>
    <row r="12" spans="1:131" s="257" customFormat="1" ht="26.25" customHeight="1" x14ac:dyDescent="0.15">
      <c r="A12" s="263">
        <v>6</v>
      </c>
      <c r="B12" s="869"/>
      <c r="C12" s="870"/>
      <c r="D12" s="870"/>
      <c r="E12" s="870"/>
      <c r="F12" s="870"/>
      <c r="G12" s="870"/>
      <c r="H12" s="870"/>
      <c r="I12" s="870"/>
      <c r="J12" s="870"/>
      <c r="K12" s="870"/>
      <c r="L12" s="870"/>
      <c r="M12" s="870"/>
      <c r="N12" s="870"/>
      <c r="O12" s="870"/>
      <c r="P12" s="871"/>
      <c r="Q12" s="872"/>
      <c r="R12" s="873"/>
      <c r="S12" s="873"/>
      <c r="T12" s="873"/>
      <c r="U12" s="873"/>
      <c r="V12" s="873"/>
      <c r="W12" s="873"/>
      <c r="X12" s="873"/>
      <c r="Y12" s="873"/>
      <c r="Z12" s="873"/>
      <c r="AA12" s="873"/>
      <c r="AB12" s="873"/>
      <c r="AC12" s="873"/>
      <c r="AD12" s="873"/>
      <c r="AE12" s="874"/>
      <c r="AF12" s="875"/>
      <c r="AG12" s="876"/>
      <c r="AH12" s="876"/>
      <c r="AI12" s="876"/>
      <c r="AJ12" s="877"/>
      <c r="AK12" s="878"/>
      <c r="AL12" s="879"/>
      <c r="AM12" s="879"/>
      <c r="AN12" s="879"/>
      <c r="AO12" s="879"/>
      <c r="AP12" s="879"/>
      <c r="AQ12" s="879"/>
      <c r="AR12" s="879"/>
      <c r="AS12" s="879"/>
      <c r="AT12" s="879"/>
      <c r="AU12" s="880"/>
      <c r="AV12" s="880"/>
      <c r="AW12" s="880"/>
      <c r="AX12" s="880"/>
      <c r="AY12" s="881"/>
      <c r="AZ12" s="254"/>
      <c r="BA12" s="254"/>
      <c r="BB12" s="254"/>
      <c r="BC12" s="254"/>
      <c r="BD12" s="254"/>
      <c r="BE12" s="255"/>
      <c r="BF12" s="255"/>
      <c r="BG12" s="255"/>
      <c r="BH12" s="255"/>
      <c r="BI12" s="255"/>
      <c r="BJ12" s="255"/>
      <c r="BK12" s="255"/>
      <c r="BL12" s="255"/>
      <c r="BM12" s="255"/>
      <c r="BN12" s="255"/>
      <c r="BO12" s="255"/>
      <c r="BP12" s="255"/>
      <c r="BQ12" s="264">
        <v>6</v>
      </c>
      <c r="BR12" s="265"/>
      <c r="BS12" s="803"/>
      <c r="BT12" s="804"/>
      <c r="BU12" s="804"/>
      <c r="BV12" s="804"/>
      <c r="BW12" s="804"/>
      <c r="BX12" s="804"/>
      <c r="BY12" s="804"/>
      <c r="BZ12" s="804"/>
      <c r="CA12" s="804"/>
      <c r="CB12" s="804"/>
      <c r="CC12" s="804"/>
      <c r="CD12" s="804"/>
      <c r="CE12" s="804"/>
      <c r="CF12" s="804"/>
      <c r="CG12" s="805"/>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12"/>
      <c r="DW12" s="813"/>
      <c r="DX12" s="813"/>
      <c r="DY12" s="813"/>
      <c r="DZ12" s="814"/>
      <c r="EA12" s="256"/>
    </row>
    <row r="13" spans="1:131" s="257" customFormat="1" ht="26.25" customHeight="1" x14ac:dyDescent="0.15">
      <c r="A13" s="263">
        <v>7</v>
      </c>
      <c r="B13" s="869"/>
      <c r="C13" s="870"/>
      <c r="D13" s="870"/>
      <c r="E13" s="870"/>
      <c r="F13" s="870"/>
      <c r="G13" s="870"/>
      <c r="H13" s="870"/>
      <c r="I13" s="870"/>
      <c r="J13" s="870"/>
      <c r="K13" s="870"/>
      <c r="L13" s="870"/>
      <c r="M13" s="870"/>
      <c r="N13" s="870"/>
      <c r="O13" s="870"/>
      <c r="P13" s="871"/>
      <c r="Q13" s="872"/>
      <c r="R13" s="873"/>
      <c r="S13" s="873"/>
      <c r="T13" s="873"/>
      <c r="U13" s="873"/>
      <c r="V13" s="873"/>
      <c r="W13" s="873"/>
      <c r="X13" s="873"/>
      <c r="Y13" s="873"/>
      <c r="Z13" s="873"/>
      <c r="AA13" s="873"/>
      <c r="AB13" s="873"/>
      <c r="AC13" s="873"/>
      <c r="AD13" s="873"/>
      <c r="AE13" s="874"/>
      <c r="AF13" s="875"/>
      <c r="AG13" s="876"/>
      <c r="AH13" s="876"/>
      <c r="AI13" s="876"/>
      <c r="AJ13" s="877"/>
      <c r="AK13" s="878"/>
      <c r="AL13" s="879"/>
      <c r="AM13" s="879"/>
      <c r="AN13" s="879"/>
      <c r="AO13" s="879"/>
      <c r="AP13" s="879"/>
      <c r="AQ13" s="879"/>
      <c r="AR13" s="879"/>
      <c r="AS13" s="879"/>
      <c r="AT13" s="879"/>
      <c r="AU13" s="880"/>
      <c r="AV13" s="880"/>
      <c r="AW13" s="880"/>
      <c r="AX13" s="880"/>
      <c r="AY13" s="881"/>
      <c r="AZ13" s="254"/>
      <c r="BA13" s="254"/>
      <c r="BB13" s="254"/>
      <c r="BC13" s="254"/>
      <c r="BD13" s="254"/>
      <c r="BE13" s="255"/>
      <c r="BF13" s="255"/>
      <c r="BG13" s="255"/>
      <c r="BH13" s="255"/>
      <c r="BI13" s="255"/>
      <c r="BJ13" s="255"/>
      <c r="BK13" s="255"/>
      <c r="BL13" s="255"/>
      <c r="BM13" s="255"/>
      <c r="BN13" s="255"/>
      <c r="BO13" s="255"/>
      <c r="BP13" s="255"/>
      <c r="BQ13" s="264">
        <v>7</v>
      </c>
      <c r="BR13" s="265"/>
      <c r="BS13" s="803"/>
      <c r="BT13" s="804"/>
      <c r="BU13" s="804"/>
      <c r="BV13" s="804"/>
      <c r="BW13" s="804"/>
      <c r="BX13" s="804"/>
      <c r="BY13" s="804"/>
      <c r="BZ13" s="804"/>
      <c r="CA13" s="804"/>
      <c r="CB13" s="804"/>
      <c r="CC13" s="804"/>
      <c r="CD13" s="804"/>
      <c r="CE13" s="804"/>
      <c r="CF13" s="804"/>
      <c r="CG13" s="805"/>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12"/>
      <c r="DW13" s="813"/>
      <c r="DX13" s="813"/>
      <c r="DY13" s="813"/>
      <c r="DZ13" s="814"/>
      <c r="EA13" s="256"/>
    </row>
    <row r="14" spans="1:131" s="257" customFormat="1" ht="26.25" customHeight="1" x14ac:dyDescent="0.15">
      <c r="A14" s="263">
        <v>8</v>
      </c>
      <c r="B14" s="869"/>
      <c r="C14" s="870"/>
      <c r="D14" s="870"/>
      <c r="E14" s="870"/>
      <c r="F14" s="870"/>
      <c r="G14" s="870"/>
      <c r="H14" s="870"/>
      <c r="I14" s="870"/>
      <c r="J14" s="870"/>
      <c r="K14" s="870"/>
      <c r="L14" s="870"/>
      <c r="M14" s="870"/>
      <c r="N14" s="870"/>
      <c r="O14" s="870"/>
      <c r="P14" s="871"/>
      <c r="Q14" s="872"/>
      <c r="R14" s="873"/>
      <c r="S14" s="873"/>
      <c r="T14" s="873"/>
      <c r="U14" s="873"/>
      <c r="V14" s="873"/>
      <c r="W14" s="873"/>
      <c r="X14" s="873"/>
      <c r="Y14" s="873"/>
      <c r="Z14" s="873"/>
      <c r="AA14" s="873"/>
      <c r="AB14" s="873"/>
      <c r="AC14" s="873"/>
      <c r="AD14" s="873"/>
      <c r="AE14" s="874"/>
      <c r="AF14" s="875"/>
      <c r="AG14" s="876"/>
      <c r="AH14" s="876"/>
      <c r="AI14" s="876"/>
      <c r="AJ14" s="877"/>
      <c r="AK14" s="878"/>
      <c r="AL14" s="879"/>
      <c r="AM14" s="879"/>
      <c r="AN14" s="879"/>
      <c r="AO14" s="879"/>
      <c r="AP14" s="879"/>
      <c r="AQ14" s="879"/>
      <c r="AR14" s="879"/>
      <c r="AS14" s="879"/>
      <c r="AT14" s="879"/>
      <c r="AU14" s="880"/>
      <c r="AV14" s="880"/>
      <c r="AW14" s="880"/>
      <c r="AX14" s="880"/>
      <c r="AY14" s="881"/>
      <c r="AZ14" s="254"/>
      <c r="BA14" s="254"/>
      <c r="BB14" s="254"/>
      <c r="BC14" s="254"/>
      <c r="BD14" s="254"/>
      <c r="BE14" s="255"/>
      <c r="BF14" s="255"/>
      <c r="BG14" s="255"/>
      <c r="BH14" s="255"/>
      <c r="BI14" s="255"/>
      <c r="BJ14" s="255"/>
      <c r="BK14" s="255"/>
      <c r="BL14" s="255"/>
      <c r="BM14" s="255"/>
      <c r="BN14" s="255"/>
      <c r="BO14" s="255"/>
      <c r="BP14" s="255"/>
      <c r="BQ14" s="264">
        <v>8</v>
      </c>
      <c r="BR14" s="265"/>
      <c r="BS14" s="803"/>
      <c r="BT14" s="804"/>
      <c r="BU14" s="804"/>
      <c r="BV14" s="804"/>
      <c r="BW14" s="804"/>
      <c r="BX14" s="804"/>
      <c r="BY14" s="804"/>
      <c r="BZ14" s="804"/>
      <c r="CA14" s="804"/>
      <c r="CB14" s="804"/>
      <c r="CC14" s="804"/>
      <c r="CD14" s="804"/>
      <c r="CE14" s="804"/>
      <c r="CF14" s="804"/>
      <c r="CG14" s="805"/>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12"/>
      <c r="DW14" s="813"/>
      <c r="DX14" s="813"/>
      <c r="DY14" s="813"/>
      <c r="DZ14" s="814"/>
      <c r="EA14" s="256"/>
    </row>
    <row r="15" spans="1:131" s="257" customFormat="1" ht="26.25" customHeight="1" x14ac:dyDescent="0.15">
      <c r="A15" s="263">
        <v>9</v>
      </c>
      <c r="B15" s="869"/>
      <c r="C15" s="870"/>
      <c r="D15" s="870"/>
      <c r="E15" s="870"/>
      <c r="F15" s="870"/>
      <c r="G15" s="870"/>
      <c r="H15" s="870"/>
      <c r="I15" s="870"/>
      <c r="J15" s="870"/>
      <c r="K15" s="870"/>
      <c r="L15" s="870"/>
      <c r="M15" s="870"/>
      <c r="N15" s="870"/>
      <c r="O15" s="870"/>
      <c r="P15" s="871"/>
      <c r="Q15" s="872"/>
      <c r="R15" s="873"/>
      <c r="S15" s="873"/>
      <c r="T15" s="873"/>
      <c r="U15" s="873"/>
      <c r="V15" s="873"/>
      <c r="W15" s="873"/>
      <c r="X15" s="873"/>
      <c r="Y15" s="873"/>
      <c r="Z15" s="873"/>
      <c r="AA15" s="873"/>
      <c r="AB15" s="873"/>
      <c r="AC15" s="873"/>
      <c r="AD15" s="873"/>
      <c r="AE15" s="874"/>
      <c r="AF15" s="875"/>
      <c r="AG15" s="876"/>
      <c r="AH15" s="876"/>
      <c r="AI15" s="876"/>
      <c r="AJ15" s="877"/>
      <c r="AK15" s="878"/>
      <c r="AL15" s="879"/>
      <c r="AM15" s="879"/>
      <c r="AN15" s="879"/>
      <c r="AO15" s="879"/>
      <c r="AP15" s="879"/>
      <c r="AQ15" s="879"/>
      <c r="AR15" s="879"/>
      <c r="AS15" s="879"/>
      <c r="AT15" s="879"/>
      <c r="AU15" s="880"/>
      <c r="AV15" s="880"/>
      <c r="AW15" s="880"/>
      <c r="AX15" s="880"/>
      <c r="AY15" s="881"/>
      <c r="AZ15" s="254"/>
      <c r="BA15" s="254"/>
      <c r="BB15" s="254"/>
      <c r="BC15" s="254"/>
      <c r="BD15" s="254"/>
      <c r="BE15" s="255"/>
      <c r="BF15" s="255"/>
      <c r="BG15" s="255"/>
      <c r="BH15" s="255"/>
      <c r="BI15" s="255"/>
      <c r="BJ15" s="255"/>
      <c r="BK15" s="255"/>
      <c r="BL15" s="255"/>
      <c r="BM15" s="255"/>
      <c r="BN15" s="255"/>
      <c r="BO15" s="255"/>
      <c r="BP15" s="255"/>
      <c r="BQ15" s="264">
        <v>9</v>
      </c>
      <c r="BR15" s="265"/>
      <c r="BS15" s="803"/>
      <c r="BT15" s="804"/>
      <c r="BU15" s="804"/>
      <c r="BV15" s="804"/>
      <c r="BW15" s="804"/>
      <c r="BX15" s="804"/>
      <c r="BY15" s="804"/>
      <c r="BZ15" s="804"/>
      <c r="CA15" s="804"/>
      <c r="CB15" s="804"/>
      <c r="CC15" s="804"/>
      <c r="CD15" s="804"/>
      <c r="CE15" s="804"/>
      <c r="CF15" s="804"/>
      <c r="CG15" s="805"/>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12"/>
      <c r="DW15" s="813"/>
      <c r="DX15" s="813"/>
      <c r="DY15" s="813"/>
      <c r="DZ15" s="814"/>
      <c r="EA15" s="256"/>
    </row>
    <row r="16" spans="1:131" s="257" customFormat="1" ht="26.25" customHeight="1" x14ac:dyDescent="0.15">
      <c r="A16" s="263">
        <v>10</v>
      </c>
      <c r="B16" s="869"/>
      <c r="C16" s="870"/>
      <c r="D16" s="870"/>
      <c r="E16" s="870"/>
      <c r="F16" s="870"/>
      <c r="G16" s="870"/>
      <c r="H16" s="870"/>
      <c r="I16" s="870"/>
      <c r="J16" s="870"/>
      <c r="K16" s="870"/>
      <c r="L16" s="870"/>
      <c r="M16" s="870"/>
      <c r="N16" s="870"/>
      <c r="O16" s="870"/>
      <c r="P16" s="871"/>
      <c r="Q16" s="872"/>
      <c r="R16" s="873"/>
      <c r="S16" s="873"/>
      <c r="T16" s="873"/>
      <c r="U16" s="873"/>
      <c r="V16" s="873"/>
      <c r="W16" s="873"/>
      <c r="X16" s="873"/>
      <c r="Y16" s="873"/>
      <c r="Z16" s="873"/>
      <c r="AA16" s="873"/>
      <c r="AB16" s="873"/>
      <c r="AC16" s="873"/>
      <c r="AD16" s="873"/>
      <c r="AE16" s="874"/>
      <c r="AF16" s="875"/>
      <c r="AG16" s="876"/>
      <c r="AH16" s="876"/>
      <c r="AI16" s="876"/>
      <c r="AJ16" s="877"/>
      <c r="AK16" s="878"/>
      <c r="AL16" s="879"/>
      <c r="AM16" s="879"/>
      <c r="AN16" s="879"/>
      <c r="AO16" s="879"/>
      <c r="AP16" s="879"/>
      <c r="AQ16" s="879"/>
      <c r="AR16" s="879"/>
      <c r="AS16" s="879"/>
      <c r="AT16" s="879"/>
      <c r="AU16" s="880"/>
      <c r="AV16" s="880"/>
      <c r="AW16" s="880"/>
      <c r="AX16" s="880"/>
      <c r="AY16" s="881"/>
      <c r="AZ16" s="254"/>
      <c r="BA16" s="254"/>
      <c r="BB16" s="254"/>
      <c r="BC16" s="254"/>
      <c r="BD16" s="254"/>
      <c r="BE16" s="255"/>
      <c r="BF16" s="255"/>
      <c r="BG16" s="255"/>
      <c r="BH16" s="255"/>
      <c r="BI16" s="255"/>
      <c r="BJ16" s="255"/>
      <c r="BK16" s="255"/>
      <c r="BL16" s="255"/>
      <c r="BM16" s="255"/>
      <c r="BN16" s="255"/>
      <c r="BO16" s="255"/>
      <c r="BP16" s="255"/>
      <c r="BQ16" s="264">
        <v>10</v>
      </c>
      <c r="BR16" s="265"/>
      <c r="BS16" s="803"/>
      <c r="BT16" s="804"/>
      <c r="BU16" s="804"/>
      <c r="BV16" s="804"/>
      <c r="BW16" s="804"/>
      <c r="BX16" s="804"/>
      <c r="BY16" s="804"/>
      <c r="BZ16" s="804"/>
      <c r="CA16" s="804"/>
      <c r="CB16" s="804"/>
      <c r="CC16" s="804"/>
      <c r="CD16" s="804"/>
      <c r="CE16" s="804"/>
      <c r="CF16" s="804"/>
      <c r="CG16" s="805"/>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12"/>
      <c r="DW16" s="813"/>
      <c r="DX16" s="813"/>
      <c r="DY16" s="813"/>
      <c r="DZ16" s="814"/>
      <c r="EA16" s="256"/>
    </row>
    <row r="17" spans="1:131" s="257" customFormat="1" ht="26.25" customHeight="1" x14ac:dyDescent="0.15">
      <c r="A17" s="263">
        <v>11</v>
      </c>
      <c r="B17" s="869"/>
      <c r="C17" s="870"/>
      <c r="D17" s="870"/>
      <c r="E17" s="870"/>
      <c r="F17" s="870"/>
      <c r="G17" s="870"/>
      <c r="H17" s="870"/>
      <c r="I17" s="870"/>
      <c r="J17" s="870"/>
      <c r="K17" s="870"/>
      <c r="L17" s="870"/>
      <c r="M17" s="870"/>
      <c r="N17" s="870"/>
      <c r="O17" s="870"/>
      <c r="P17" s="871"/>
      <c r="Q17" s="872"/>
      <c r="R17" s="873"/>
      <c r="S17" s="873"/>
      <c r="T17" s="873"/>
      <c r="U17" s="873"/>
      <c r="V17" s="873"/>
      <c r="W17" s="873"/>
      <c r="X17" s="873"/>
      <c r="Y17" s="873"/>
      <c r="Z17" s="873"/>
      <c r="AA17" s="873"/>
      <c r="AB17" s="873"/>
      <c r="AC17" s="873"/>
      <c r="AD17" s="873"/>
      <c r="AE17" s="874"/>
      <c r="AF17" s="875"/>
      <c r="AG17" s="876"/>
      <c r="AH17" s="876"/>
      <c r="AI17" s="876"/>
      <c r="AJ17" s="877"/>
      <c r="AK17" s="878"/>
      <c r="AL17" s="879"/>
      <c r="AM17" s="879"/>
      <c r="AN17" s="879"/>
      <c r="AO17" s="879"/>
      <c r="AP17" s="879"/>
      <c r="AQ17" s="879"/>
      <c r="AR17" s="879"/>
      <c r="AS17" s="879"/>
      <c r="AT17" s="879"/>
      <c r="AU17" s="880"/>
      <c r="AV17" s="880"/>
      <c r="AW17" s="880"/>
      <c r="AX17" s="880"/>
      <c r="AY17" s="881"/>
      <c r="AZ17" s="254"/>
      <c r="BA17" s="254"/>
      <c r="BB17" s="254"/>
      <c r="BC17" s="254"/>
      <c r="BD17" s="254"/>
      <c r="BE17" s="255"/>
      <c r="BF17" s="255"/>
      <c r="BG17" s="255"/>
      <c r="BH17" s="255"/>
      <c r="BI17" s="255"/>
      <c r="BJ17" s="255"/>
      <c r="BK17" s="255"/>
      <c r="BL17" s="255"/>
      <c r="BM17" s="255"/>
      <c r="BN17" s="255"/>
      <c r="BO17" s="255"/>
      <c r="BP17" s="255"/>
      <c r="BQ17" s="264">
        <v>11</v>
      </c>
      <c r="BR17" s="265"/>
      <c r="BS17" s="803"/>
      <c r="BT17" s="804"/>
      <c r="BU17" s="804"/>
      <c r="BV17" s="804"/>
      <c r="BW17" s="804"/>
      <c r="BX17" s="804"/>
      <c r="BY17" s="804"/>
      <c r="BZ17" s="804"/>
      <c r="CA17" s="804"/>
      <c r="CB17" s="804"/>
      <c r="CC17" s="804"/>
      <c r="CD17" s="804"/>
      <c r="CE17" s="804"/>
      <c r="CF17" s="804"/>
      <c r="CG17" s="805"/>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12"/>
      <c r="DW17" s="813"/>
      <c r="DX17" s="813"/>
      <c r="DY17" s="813"/>
      <c r="DZ17" s="814"/>
      <c r="EA17" s="256"/>
    </row>
    <row r="18" spans="1:131" s="257" customFormat="1" ht="26.25" customHeight="1" x14ac:dyDescent="0.15">
      <c r="A18" s="263">
        <v>12</v>
      </c>
      <c r="B18" s="869"/>
      <c r="C18" s="870"/>
      <c r="D18" s="870"/>
      <c r="E18" s="870"/>
      <c r="F18" s="870"/>
      <c r="G18" s="870"/>
      <c r="H18" s="870"/>
      <c r="I18" s="870"/>
      <c r="J18" s="870"/>
      <c r="K18" s="870"/>
      <c r="L18" s="870"/>
      <c r="M18" s="870"/>
      <c r="N18" s="870"/>
      <c r="O18" s="870"/>
      <c r="P18" s="871"/>
      <c r="Q18" s="872"/>
      <c r="R18" s="873"/>
      <c r="S18" s="873"/>
      <c r="T18" s="873"/>
      <c r="U18" s="873"/>
      <c r="V18" s="873"/>
      <c r="W18" s="873"/>
      <c r="X18" s="873"/>
      <c r="Y18" s="873"/>
      <c r="Z18" s="873"/>
      <c r="AA18" s="873"/>
      <c r="AB18" s="873"/>
      <c r="AC18" s="873"/>
      <c r="AD18" s="873"/>
      <c r="AE18" s="874"/>
      <c r="AF18" s="875"/>
      <c r="AG18" s="876"/>
      <c r="AH18" s="876"/>
      <c r="AI18" s="876"/>
      <c r="AJ18" s="877"/>
      <c r="AK18" s="878"/>
      <c r="AL18" s="879"/>
      <c r="AM18" s="879"/>
      <c r="AN18" s="879"/>
      <c r="AO18" s="879"/>
      <c r="AP18" s="879"/>
      <c r="AQ18" s="879"/>
      <c r="AR18" s="879"/>
      <c r="AS18" s="879"/>
      <c r="AT18" s="879"/>
      <c r="AU18" s="880"/>
      <c r="AV18" s="880"/>
      <c r="AW18" s="880"/>
      <c r="AX18" s="880"/>
      <c r="AY18" s="881"/>
      <c r="AZ18" s="254"/>
      <c r="BA18" s="254"/>
      <c r="BB18" s="254"/>
      <c r="BC18" s="254"/>
      <c r="BD18" s="254"/>
      <c r="BE18" s="255"/>
      <c r="BF18" s="255"/>
      <c r="BG18" s="255"/>
      <c r="BH18" s="255"/>
      <c r="BI18" s="255"/>
      <c r="BJ18" s="255"/>
      <c r="BK18" s="255"/>
      <c r="BL18" s="255"/>
      <c r="BM18" s="255"/>
      <c r="BN18" s="255"/>
      <c r="BO18" s="255"/>
      <c r="BP18" s="255"/>
      <c r="BQ18" s="264">
        <v>12</v>
      </c>
      <c r="BR18" s="265"/>
      <c r="BS18" s="803"/>
      <c r="BT18" s="804"/>
      <c r="BU18" s="804"/>
      <c r="BV18" s="804"/>
      <c r="BW18" s="804"/>
      <c r="BX18" s="804"/>
      <c r="BY18" s="804"/>
      <c r="BZ18" s="804"/>
      <c r="CA18" s="804"/>
      <c r="CB18" s="804"/>
      <c r="CC18" s="804"/>
      <c r="CD18" s="804"/>
      <c r="CE18" s="804"/>
      <c r="CF18" s="804"/>
      <c r="CG18" s="805"/>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12"/>
      <c r="DW18" s="813"/>
      <c r="DX18" s="813"/>
      <c r="DY18" s="813"/>
      <c r="DZ18" s="814"/>
      <c r="EA18" s="256"/>
    </row>
    <row r="19" spans="1:131" s="257" customFormat="1" ht="26.25" customHeight="1" x14ac:dyDescent="0.15">
      <c r="A19" s="263">
        <v>13</v>
      </c>
      <c r="B19" s="869"/>
      <c r="C19" s="870"/>
      <c r="D19" s="870"/>
      <c r="E19" s="870"/>
      <c r="F19" s="870"/>
      <c r="G19" s="870"/>
      <c r="H19" s="870"/>
      <c r="I19" s="870"/>
      <c r="J19" s="870"/>
      <c r="K19" s="870"/>
      <c r="L19" s="870"/>
      <c r="M19" s="870"/>
      <c r="N19" s="870"/>
      <c r="O19" s="870"/>
      <c r="P19" s="871"/>
      <c r="Q19" s="872"/>
      <c r="R19" s="873"/>
      <c r="S19" s="873"/>
      <c r="T19" s="873"/>
      <c r="U19" s="873"/>
      <c r="V19" s="873"/>
      <c r="W19" s="873"/>
      <c r="X19" s="873"/>
      <c r="Y19" s="873"/>
      <c r="Z19" s="873"/>
      <c r="AA19" s="873"/>
      <c r="AB19" s="873"/>
      <c r="AC19" s="873"/>
      <c r="AD19" s="873"/>
      <c r="AE19" s="874"/>
      <c r="AF19" s="875"/>
      <c r="AG19" s="876"/>
      <c r="AH19" s="876"/>
      <c r="AI19" s="876"/>
      <c r="AJ19" s="877"/>
      <c r="AK19" s="878"/>
      <c r="AL19" s="879"/>
      <c r="AM19" s="879"/>
      <c r="AN19" s="879"/>
      <c r="AO19" s="879"/>
      <c r="AP19" s="879"/>
      <c r="AQ19" s="879"/>
      <c r="AR19" s="879"/>
      <c r="AS19" s="879"/>
      <c r="AT19" s="879"/>
      <c r="AU19" s="880"/>
      <c r="AV19" s="880"/>
      <c r="AW19" s="880"/>
      <c r="AX19" s="880"/>
      <c r="AY19" s="881"/>
      <c r="AZ19" s="254"/>
      <c r="BA19" s="254"/>
      <c r="BB19" s="254"/>
      <c r="BC19" s="254"/>
      <c r="BD19" s="254"/>
      <c r="BE19" s="255"/>
      <c r="BF19" s="255"/>
      <c r="BG19" s="255"/>
      <c r="BH19" s="255"/>
      <c r="BI19" s="255"/>
      <c r="BJ19" s="255"/>
      <c r="BK19" s="255"/>
      <c r="BL19" s="255"/>
      <c r="BM19" s="255"/>
      <c r="BN19" s="255"/>
      <c r="BO19" s="255"/>
      <c r="BP19" s="255"/>
      <c r="BQ19" s="264">
        <v>13</v>
      </c>
      <c r="BR19" s="265"/>
      <c r="BS19" s="803"/>
      <c r="BT19" s="804"/>
      <c r="BU19" s="804"/>
      <c r="BV19" s="804"/>
      <c r="BW19" s="804"/>
      <c r="BX19" s="804"/>
      <c r="BY19" s="804"/>
      <c r="BZ19" s="804"/>
      <c r="CA19" s="804"/>
      <c r="CB19" s="804"/>
      <c r="CC19" s="804"/>
      <c r="CD19" s="804"/>
      <c r="CE19" s="804"/>
      <c r="CF19" s="804"/>
      <c r="CG19" s="805"/>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12"/>
      <c r="DW19" s="813"/>
      <c r="DX19" s="813"/>
      <c r="DY19" s="813"/>
      <c r="DZ19" s="814"/>
      <c r="EA19" s="256"/>
    </row>
    <row r="20" spans="1:131" s="257" customFormat="1" ht="26.25" customHeight="1" x14ac:dyDescent="0.15">
      <c r="A20" s="263">
        <v>14</v>
      </c>
      <c r="B20" s="869"/>
      <c r="C20" s="870"/>
      <c r="D20" s="870"/>
      <c r="E20" s="870"/>
      <c r="F20" s="870"/>
      <c r="G20" s="870"/>
      <c r="H20" s="870"/>
      <c r="I20" s="870"/>
      <c r="J20" s="870"/>
      <c r="K20" s="870"/>
      <c r="L20" s="870"/>
      <c r="M20" s="870"/>
      <c r="N20" s="870"/>
      <c r="O20" s="870"/>
      <c r="P20" s="871"/>
      <c r="Q20" s="872"/>
      <c r="R20" s="873"/>
      <c r="S20" s="873"/>
      <c r="T20" s="873"/>
      <c r="U20" s="873"/>
      <c r="V20" s="873"/>
      <c r="W20" s="873"/>
      <c r="X20" s="873"/>
      <c r="Y20" s="873"/>
      <c r="Z20" s="873"/>
      <c r="AA20" s="873"/>
      <c r="AB20" s="873"/>
      <c r="AC20" s="873"/>
      <c r="AD20" s="873"/>
      <c r="AE20" s="874"/>
      <c r="AF20" s="875"/>
      <c r="AG20" s="876"/>
      <c r="AH20" s="876"/>
      <c r="AI20" s="876"/>
      <c r="AJ20" s="877"/>
      <c r="AK20" s="878"/>
      <c r="AL20" s="879"/>
      <c r="AM20" s="879"/>
      <c r="AN20" s="879"/>
      <c r="AO20" s="879"/>
      <c r="AP20" s="879"/>
      <c r="AQ20" s="879"/>
      <c r="AR20" s="879"/>
      <c r="AS20" s="879"/>
      <c r="AT20" s="879"/>
      <c r="AU20" s="880"/>
      <c r="AV20" s="880"/>
      <c r="AW20" s="880"/>
      <c r="AX20" s="880"/>
      <c r="AY20" s="881"/>
      <c r="AZ20" s="254"/>
      <c r="BA20" s="254"/>
      <c r="BB20" s="254"/>
      <c r="BC20" s="254"/>
      <c r="BD20" s="254"/>
      <c r="BE20" s="255"/>
      <c r="BF20" s="255"/>
      <c r="BG20" s="255"/>
      <c r="BH20" s="255"/>
      <c r="BI20" s="255"/>
      <c r="BJ20" s="255"/>
      <c r="BK20" s="255"/>
      <c r="BL20" s="255"/>
      <c r="BM20" s="255"/>
      <c r="BN20" s="255"/>
      <c r="BO20" s="255"/>
      <c r="BP20" s="255"/>
      <c r="BQ20" s="264">
        <v>14</v>
      </c>
      <c r="BR20" s="265"/>
      <c r="BS20" s="803"/>
      <c r="BT20" s="804"/>
      <c r="BU20" s="804"/>
      <c r="BV20" s="804"/>
      <c r="BW20" s="804"/>
      <c r="BX20" s="804"/>
      <c r="BY20" s="804"/>
      <c r="BZ20" s="804"/>
      <c r="CA20" s="804"/>
      <c r="CB20" s="804"/>
      <c r="CC20" s="804"/>
      <c r="CD20" s="804"/>
      <c r="CE20" s="804"/>
      <c r="CF20" s="804"/>
      <c r="CG20" s="805"/>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12"/>
      <c r="DW20" s="813"/>
      <c r="DX20" s="813"/>
      <c r="DY20" s="813"/>
      <c r="DZ20" s="814"/>
      <c r="EA20" s="256"/>
    </row>
    <row r="21" spans="1:131" s="257" customFormat="1" ht="26.25" customHeight="1" thickBot="1" x14ac:dyDescent="0.2">
      <c r="A21" s="263">
        <v>15</v>
      </c>
      <c r="B21" s="869"/>
      <c r="C21" s="870"/>
      <c r="D21" s="870"/>
      <c r="E21" s="870"/>
      <c r="F21" s="870"/>
      <c r="G21" s="870"/>
      <c r="H21" s="870"/>
      <c r="I21" s="870"/>
      <c r="J21" s="870"/>
      <c r="K21" s="870"/>
      <c r="L21" s="870"/>
      <c r="M21" s="870"/>
      <c r="N21" s="870"/>
      <c r="O21" s="870"/>
      <c r="P21" s="871"/>
      <c r="Q21" s="872"/>
      <c r="R21" s="873"/>
      <c r="S21" s="873"/>
      <c r="T21" s="873"/>
      <c r="U21" s="873"/>
      <c r="V21" s="873"/>
      <c r="W21" s="873"/>
      <c r="X21" s="873"/>
      <c r="Y21" s="873"/>
      <c r="Z21" s="873"/>
      <c r="AA21" s="873"/>
      <c r="AB21" s="873"/>
      <c r="AC21" s="873"/>
      <c r="AD21" s="873"/>
      <c r="AE21" s="874"/>
      <c r="AF21" s="875"/>
      <c r="AG21" s="876"/>
      <c r="AH21" s="876"/>
      <c r="AI21" s="876"/>
      <c r="AJ21" s="877"/>
      <c r="AK21" s="878"/>
      <c r="AL21" s="879"/>
      <c r="AM21" s="879"/>
      <c r="AN21" s="879"/>
      <c r="AO21" s="879"/>
      <c r="AP21" s="879"/>
      <c r="AQ21" s="879"/>
      <c r="AR21" s="879"/>
      <c r="AS21" s="879"/>
      <c r="AT21" s="879"/>
      <c r="AU21" s="880"/>
      <c r="AV21" s="880"/>
      <c r="AW21" s="880"/>
      <c r="AX21" s="880"/>
      <c r="AY21" s="881"/>
      <c r="AZ21" s="254"/>
      <c r="BA21" s="254"/>
      <c r="BB21" s="254"/>
      <c r="BC21" s="254"/>
      <c r="BD21" s="254"/>
      <c r="BE21" s="255"/>
      <c r="BF21" s="255"/>
      <c r="BG21" s="255"/>
      <c r="BH21" s="255"/>
      <c r="BI21" s="255"/>
      <c r="BJ21" s="255"/>
      <c r="BK21" s="255"/>
      <c r="BL21" s="255"/>
      <c r="BM21" s="255"/>
      <c r="BN21" s="255"/>
      <c r="BO21" s="255"/>
      <c r="BP21" s="255"/>
      <c r="BQ21" s="264">
        <v>15</v>
      </c>
      <c r="BR21" s="265"/>
      <c r="BS21" s="803"/>
      <c r="BT21" s="804"/>
      <c r="BU21" s="804"/>
      <c r="BV21" s="804"/>
      <c r="BW21" s="804"/>
      <c r="BX21" s="804"/>
      <c r="BY21" s="804"/>
      <c r="BZ21" s="804"/>
      <c r="CA21" s="804"/>
      <c r="CB21" s="804"/>
      <c r="CC21" s="804"/>
      <c r="CD21" s="804"/>
      <c r="CE21" s="804"/>
      <c r="CF21" s="804"/>
      <c r="CG21" s="805"/>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12"/>
      <c r="DW21" s="813"/>
      <c r="DX21" s="813"/>
      <c r="DY21" s="813"/>
      <c r="DZ21" s="814"/>
      <c r="EA21" s="256"/>
    </row>
    <row r="22" spans="1:131" s="257" customFormat="1" ht="26.25" customHeight="1" x14ac:dyDescent="0.15">
      <c r="A22" s="263">
        <v>16</v>
      </c>
      <c r="B22" s="869"/>
      <c r="C22" s="870"/>
      <c r="D22" s="870"/>
      <c r="E22" s="870"/>
      <c r="F22" s="870"/>
      <c r="G22" s="870"/>
      <c r="H22" s="870"/>
      <c r="I22" s="870"/>
      <c r="J22" s="870"/>
      <c r="K22" s="870"/>
      <c r="L22" s="870"/>
      <c r="M22" s="870"/>
      <c r="N22" s="870"/>
      <c r="O22" s="870"/>
      <c r="P22" s="871"/>
      <c r="Q22" s="886"/>
      <c r="R22" s="887"/>
      <c r="S22" s="887"/>
      <c r="T22" s="887"/>
      <c r="U22" s="887"/>
      <c r="V22" s="887"/>
      <c r="W22" s="887"/>
      <c r="X22" s="887"/>
      <c r="Y22" s="887"/>
      <c r="Z22" s="887"/>
      <c r="AA22" s="887"/>
      <c r="AB22" s="887"/>
      <c r="AC22" s="887"/>
      <c r="AD22" s="887"/>
      <c r="AE22" s="888"/>
      <c r="AF22" s="875"/>
      <c r="AG22" s="876"/>
      <c r="AH22" s="876"/>
      <c r="AI22" s="876"/>
      <c r="AJ22" s="877"/>
      <c r="AK22" s="901"/>
      <c r="AL22" s="902"/>
      <c r="AM22" s="902"/>
      <c r="AN22" s="902"/>
      <c r="AO22" s="902"/>
      <c r="AP22" s="902"/>
      <c r="AQ22" s="902"/>
      <c r="AR22" s="902"/>
      <c r="AS22" s="902"/>
      <c r="AT22" s="902"/>
      <c r="AU22" s="903"/>
      <c r="AV22" s="903"/>
      <c r="AW22" s="903"/>
      <c r="AX22" s="903"/>
      <c r="AY22" s="904"/>
      <c r="AZ22" s="905" t="s">
        <v>388</v>
      </c>
      <c r="BA22" s="905"/>
      <c r="BB22" s="905"/>
      <c r="BC22" s="905"/>
      <c r="BD22" s="906"/>
      <c r="BE22" s="255"/>
      <c r="BF22" s="255"/>
      <c r="BG22" s="255"/>
      <c r="BH22" s="255"/>
      <c r="BI22" s="255"/>
      <c r="BJ22" s="255"/>
      <c r="BK22" s="255"/>
      <c r="BL22" s="255"/>
      <c r="BM22" s="255"/>
      <c r="BN22" s="255"/>
      <c r="BO22" s="255"/>
      <c r="BP22" s="255"/>
      <c r="BQ22" s="264">
        <v>16</v>
      </c>
      <c r="BR22" s="265"/>
      <c r="BS22" s="803"/>
      <c r="BT22" s="804"/>
      <c r="BU22" s="804"/>
      <c r="BV22" s="804"/>
      <c r="BW22" s="804"/>
      <c r="BX22" s="804"/>
      <c r="BY22" s="804"/>
      <c r="BZ22" s="804"/>
      <c r="CA22" s="804"/>
      <c r="CB22" s="804"/>
      <c r="CC22" s="804"/>
      <c r="CD22" s="804"/>
      <c r="CE22" s="804"/>
      <c r="CF22" s="804"/>
      <c r="CG22" s="805"/>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12"/>
      <c r="DW22" s="813"/>
      <c r="DX22" s="813"/>
      <c r="DY22" s="813"/>
      <c r="DZ22" s="814"/>
      <c r="EA22" s="256"/>
    </row>
    <row r="23" spans="1:131" s="257" customFormat="1" ht="26.25" customHeight="1" thickBot="1" x14ac:dyDescent="0.2">
      <c r="A23" s="266" t="s">
        <v>389</v>
      </c>
      <c r="B23" s="889" t="s">
        <v>390</v>
      </c>
      <c r="C23" s="890"/>
      <c r="D23" s="890"/>
      <c r="E23" s="890"/>
      <c r="F23" s="890"/>
      <c r="G23" s="890"/>
      <c r="H23" s="890"/>
      <c r="I23" s="890"/>
      <c r="J23" s="890"/>
      <c r="K23" s="890"/>
      <c r="L23" s="890"/>
      <c r="M23" s="890"/>
      <c r="N23" s="890"/>
      <c r="O23" s="890"/>
      <c r="P23" s="891"/>
      <c r="Q23" s="892">
        <v>36202</v>
      </c>
      <c r="R23" s="893"/>
      <c r="S23" s="893"/>
      <c r="T23" s="893"/>
      <c r="U23" s="893"/>
      <c r="V23" s="893">
        <v>34560</v>
      </c>
      <c r="W23" s="893"/>
      <c r="X23" s="893"/>
      <c r="Y23" s="893"/>
      <c r="Z23" s="893"/>
      <c r="AA23" s="893">
        <v>1642</v>
      </c>
      <c r="AB23" s="893"/>
      <c r="AC23" s="893"/>
      <c r="AD23" s="893"/>
      <c r="AE23" s="894"/>
      <c r="AF23" s="895">
        <v>1485</v>
      </c>
      <c r="AG23" s="893"/>
      <c r="AH23" s="893"/>
      <c r="AI23" s="893"/>
      <c r="AJ23" s="896"/>
      <c r="AK23" s="897"/>
      <c r="AL23" s="898"/>
      <c r="AM23" s="898"/>
      <c r="AN23" s="898"/>
      <c r="AO23" s="898"/>
      <c r="AP23" s="893">
        <v>24210</v>
      </c>
      <c r="AQ23" s="893"/>
      <c r="AR23" s="893"/>
      <c r="AS23" s="893"/>
      <c r="AT23" s="893"/>
      <c r="AU23" s="899"/>
      <c r="AV23" s="899"/>
      <c r="AW23" s="899"/>
      <c r="AX23" s="899"/>
      <c r="AY23" s="900"/>
      <c r="AZ23" s="908" t="s">
        <v>391</v>
      </c>
      <c r="BA23" s="909"/>
      <c r="BB23" s="909"/>
      <c r="BC23" s="909"/>
      <c r="BD23" s="910"/>
      <c r="BE23" s="255"/>
      <c r="BF23" s="255"/>
      <c r="BG23" s="255"/>
      <c r="BH23" s="255"/>
      <c r="BI23" s="255"/>
      <c r="BJ23" s="255"/>
      <c r="BK23" s="255"/>
      <c r="BL23" s="255"/>
      <c r="BM23" s="255"/>
      <c r="BN23" s="255"/>
      <c r="BO23" s="255"/>
      <c r="BP23" s="255"/>
      <c r="BQ23" s="264">
        <v>17</v>
      </c>
      <c r="BR23" s="265"/>
      <c r="BS23" s="803"/>
      <c r="BT23" s="804"/>
      <c r="BU23" s="804"/>
      <c r="BV23" s="804"/>
      <c r="BW23" s="804"/>
      <c r="BX23" s="804"/>
      <c r="BY23" s="804"/>
      <c r="BZ23" s="804"/>
      <c r="CA23" s="804"/>
      <c r="CB23" s="804"/>
      <c r="CC23" s="804"/>
      <c r="CD23" s="804"/>
      <c r="CE23" s="804"/>
      <c r="CF23" s="804"/>
      <c r="CG23" s="805"/>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12"/>
      <c r="DW23" s="813"/>
      <c r="DX23" s="813"/>
      <c r="DY23" s="813"/>
      <c r="DZ23" s="814"/>
      <c r="EA23" s="256"/>
    </row>
    <row r="24" spans="1:131" s="257" customFormat="1" ht="26.25" customHeight="1" x14ac:dyDescent="0.15">
      <c r="A24" s="907" t="s">
        <v>392</v>
      </c>
      <c r="B24" s="907"/>
      <c r="C24" s="907"/>
      <c r="D24" s="907"/>
      <c r="E24" s="907"/>
      <c r="F24" s="907"/>
      <c r="G24" s="907"/>
      <c r="H24" s="907"/>
      <c r="I24" s="907"/>
      <c r="J24" s="907"/>
      <c r="K24" s="907"/>
      <c r="L24" s="907"/>
      <c r="M24" s="907"/>
      <c r="N24" s="907"/>
      <c r="O24" s="907"/>
      <c r="P24" s="907"/>
      <c r="Q24" s="907"/>
      <c r="R24" s="907"/>
      <c r="S24" s="907"/>
      <c r="T24" s="907"/>
      <c r="U24" s="907"/>
      <c r="V24" s="907"/>
      <c r="W24" s="907"/>
      <c r="X24" s="907"/>
      <c r="Y24" s="907"/>
      <c r="Z24" s="907"/>
      <c r="AA24" s="907"/>
      <c r="AB24" s="907"/>
      <c r="AC24" s="907"/>
      <c r="AD24" s="907"/>
      <c r="AE24" s="907"/>
      <c r="AF24" s="907"/>
      <c r="AG24" s="907"/>
      <c r="AH24" s="907"/>
      <c r="AI24" s="907"/>
      <c r="AJ24" s="907"/>
      <c r="AK24" s="907"/>
      <c r="AL24" s="907"/>
      <c r="AM24" s="907"/>
      <c r="AN24" s="907"/>
      <c r="AO24" s="907"/>
      <c r="AP24" s="907"/>
      <c r="AQ24" s="907"/>
      <c r="AR24" s="907"/>
      <c r="AS24" s="907"/>
      <c r="AT24" s="907"/>
      <c r="AU24" s="907"/>
      <c r="AV24" s="907"/>
      <c r="AW24" s="907"/>
      <c r="AX24" s="907"/>
      <c r="AY24" s="907"/>
      <c r="AZ24" s="254"/>
      <c r="BA24" s="254"/>
      <c r="BB24" s="254"/>
      <c r="BC24" s="254"/>
      <c r="BD24" s="254"/>
      <c r="BE24" s="255"/>
      <c r="BF24" s="255"/>
      <c r="BG24" s="255"/>
      <c r="BH24" s="255"/>
      <c r="BI24" s="255"/>
      <c r="BJ24" s="255"/>
      <c r="BK24" s="255"/>
      <c r="BL24" s="255"/>
      <c r="BM24" s="255"/>
      <c r="BN24" s="255"/>
      <c r="BO24" s="255"/>
      <c r="BP24" s="255"/>
      <c r="BQ24" s="264">
        <v>18</v>
      </c>
      <c r="BR24" s="265"/>
      <c r="BS24" s="803"/>
      <c r="BT24" s="804"/>
      <c r="BU24" s="804"/>
      <c r="BV24" s="804"/>
      <c r="BW24" s="804"/>
      <c r="BX24" s="804"/>
      <c r="BY24" s="804"/>
      <c r="BZ24" s="804"/>
      <c r="CA24" s="804"/>
      <c r="CB24" s="804"/>
      <c r="CC24" s="804"/>
      <c r="CD24" s="804"/>
      <c r="CE24" s="804"/>
      <c r="CF24" s="804"/>
      <c r="CG24" s="805"/>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12"/>
      <c r="DW24" s="813"/>
      <c r="DX24" s="813"/>
      <c r="DY24" s="813"/>
      <c r="DZ24" s="814"/>
      <c r="EA24" s="256"/>
    </row>
    <row r="25" spans="1:131" s="249" customFormat="1" ht="26.25" customHeight="1" thickBot="1" x14ac:dyDescent="0.2">
      <c r="A25" s="863" t="s">
        <v>393</v>
      </c>
      <c r="B25" s="863"/>
      <c r="C25" s="863"/>
      <c r="D25" s="863"/>
      <c r="E25" s="863"/>
      <c r="F25" s="863"/>
      <c r="G25" s="863"/>
      <c r="H25" s="863"/>
      <c r="I25" s="863"/>
      <c r="J25" s="863"/>
      <c r="K25" s="863"/>
      <c r="L25" s="863"/>
      <c r="M25" s="863"/>
      <c r="N25" s="863"/>
      <c r="O25" s="863"/>
      <c r="P25" s="863"/>
      <c r="Q25" s="863"/>
      <c r="R25" s="863"/>
      <c r="S25" s="863"/>
      <c r="T25" s="863"/>
      <c r="U25" s="863"/>
      <c r="V25" s="863"/>
      <c r="W25" s="863"/>
      <c r="X25" s="863"/>
      <c r="Y25" s="863"/>
      <c r="Z25" s="863"/>
      <c r="AA25" s="863"/>
      <c r="AB25" s="863"/>
      <c r="AC25" s="863"/>
      <c r="AD25" s="863"/>
      <c r="AE25" s="863"/>
      <c r="AF25" s="863"/>
      <c r="AG25" s="863"/>
      <c r="AH25" s="863"/>
      <c r="AI25" s="863"/>
      <c r="AJ25" s="863"/>
      <c r="AK25" s="863"/>
      <c r="AL25" s="863"/>
      <c r="AM25" s="863"/>
      <c r="AN25" s="863"/>
      <c r="AO25" s="863"/>
      <c r="AP25" s="863"/>
      <c r="AQ25" s="863"/>
      <c r="AR25" s="863"/>
      <c r="AS25" s="863"/>
      <c r="AT25" s="863"/>
      <c r="AU25" s="863"/>
      <c r="AV25" s="863"/>
      <c r="AW25" s="863"/>
      <c r="AX25" s="863"/>
      <c r="AY25" s="863"/>
      <c r="AZ25" s="863"/>
      <c r="BA25" s="863"/>
      <c r="BB25" s="863"/>
      <c r="BC25" s="863"/>
      <c r="BD25" s="863"/>
      <c r="BE25" s="863"/>
      <c r="BF25" s="863"/>
      <c r="BG25" s="863"/>
      <c r="BH25" s="863"/>
      <c r="BI25" s="863"/>
      <c r="BJ25" s="254"/>
      <c r="BK25" s="254"/>
      <c r="BL25" s="254"/>
      <c r="BM25" s="254"/>
      <c r="BN25" s="254"/>
      <c r="BO25" s="267"/>
      <c r="BP25" s="267"/>
      <c r="BQ25" s="264">
        <v>19</v>
      </c>
      <c r="BR25" s="265"/>
      <c r="BS25" s="803"/>
      <c r="BT25" s="804"/>
      <c r="BU25" s="804"/>
      <c r="BV25" s="804"/>
      <c r="BW25" s="804"/>
      <c r="BX25" s="804"/>
      <c r="BY25" s="804"/>
      <c r="BZ25" s="804"/>
      <c r="CA25" s="804"/>
      <c r="CB25" s="804"/>
      <c r="CC25" s="804"/>
      <c r="CD25" s="804"/>
      <c r="CE25" s="804"/>
      <c r="CF25" s="804"/>
      <c r="CG25" s="805"/>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12"/>
      <c r="DW25" s="813"/>
      <c r="DX25" s="813"/>
      <c r="DY25" s="813"/>
      <c r="DZ25" s="814"/>
      <c r="EA25" s="248"/>
    </row>
    <row r="26" spans="1:131" s="249" customFormat="1" ht="26.25" customHeight="1" x14ac:dyDescent="0.15">
      <c r="A26" s="854" t="s">
        <v>370</v>
      </c>
      <c r="B26" s="855"/>
      <c r="C26" s="855"/>
      <c r="D26" s="855"/>
      <c r="E26" s="855"/>
      <c r="F26" s="855"/>
      <c r="G26" s="855"/>
      <c r="H26" s="855"/>
      <c r="I26" s="855"/>
      <c r="J26" s="855"/>
      <c r="K26" s="855"/>
      <c r="L26" s="855"/>
      <c r="M26" s="855"/>
      <c r="N26" s="855"/>
      <c r="O26" s="855"/>
      <c r="P26" s="856"/>
      <c r="Q26" s="831" t="s">
        <v>394</v>
      </c>
      <c r="R26" s="832"/>
      <c r="S26" s="832"/>
      <c r="T26" s="832"/>
      <c r="U26" s="833"/>
      <c r="V26" s="831" t="s">
        <v>395</v>
      </c>
      <c r="W26" s="832"/>
      <c r="X26" s="832"/>
      <c r="Y26" s="832"/>
      <c r="Z26" s="833"/>
      <c r="AA26" s="831" t="s">
        <v>396</v>
      </c>
      <c r="AB26" s="832"/>
      <c r="AC26" s="832"/>
      <c r="AD26" s="832"/>
      <c r="AE26" s="832"/>
      <c r="AF26" s="911" t="s">
        <v>397</v>
      </c>
      <c r="AG26" s="912"/>
      <c r="AH26" s="912"/>
      <c r="AI26" s="912"/>
      <c r="AJ26" s="913"/>
      <c r="AK26" s="832" t="s">
        <v>398</v>
      </c>
      <c r="AL26" s="832"/>
      <c r="AM26" s="832"/>
      <c r="AN26" s="832"/>
      <c r="AO26" s="833"/>
      <c r="AP26" s="831" t="s">
        <v>399</v>
      </c>
      <c r="AQ26" s="832"/>
      <c r="AR26" s="832"/>
      <c r="AS26" s="832"/>
      <c r="AT26" s="833"/>
      <c r="AU26" s="831" t="s">
        <v>400</v>
      </c>
      <c r="AV26" s="832"/>
      <c r="AW26" s="832"/>
      <c r="AX26" s="832"/>
      <c r="AY26" s="833"/>
      <c r="AZ26" s="831" t="s">
        <v>401</v>
      </c>
      <c r="BA26" s="832"/>
      <c r="BB26" s="832"/>
      <c r="BC26" s="832"/>
      <c r="BD26" s="833"/>
      <c r="BE26" s="831" t="s">
        <v>377</v>
      </c>
      <c r="BF26" s="832"/>
      <c r="BG26" s="832"/>
      <c r="BH26" s="832"/>
      <c r="BI26" s="843"/>
      <c r="BJ26" s="254"/>
      <c r="BK26" s="254"/>
      <c r="BL26" s="254"/>
      <c r="BM26" s="254"/>
      <c r="BN26" s="254"/>
      <c r="BO26" s="267"/>
      <c r="BP26" s="267"/>
      <c r="BQ26" s="264">
        <v>20</v>
      </c>
      <c r="BR26" s="265"/>
      <c r="BS26" s="803"/>
      <c r="BT26" s="804"/>
      <c r="BU26" s="804"/>
      <c r="BV26" s="804"/>
      <c r="BW26" s="804"/>
      <c r="BX26" s="804"/>
      <c r="BY26" s="804"/>
      <c r="BZ26" s="804"/>
      <c r="CA26" s="804"/>
      <c r="CB26" s="804"/>
      <c r="CC26" s="804"/>
      <c r="CD26" s="804"/>
      <c r="CE26" s="804"/>
      <c r="CF26" s="804"/>
      <c r="CG26" s="805"/>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12"/>
      <c r="DW26" s="813"/>
      <c r="DX26" s="813"/>
      <c r="DY26" s="813"/>
      <c r="DZ26" s="814"/>
      <c r="EA26" s="248"/>
    </row>
    <row r="27" spans="1:131" s="249" customFormat="1" ht="26.25" customHeight="1" thickBot="1" x14ac:dyDescent="0.2">
      <c r="A27" s="857"/>
      <c r="B27" s="858"/>
      <c r="C27" s="858"/>
      <c r="D27" s="858"/>
      <c r="E27" s="858"/>
      <c r="F27" s="858"/>
      <c r="G27" s="858"/>
      <c r="H27" s="858"/>
      <c r="I27" s="858"/>
      <c r="J27" s="858"/>
      <c r="K27" s="858"/>
      <c r="L27" s="858"/>
      <c r="M27" s="858"/>
      <c r="N27" s="858"/>
      <c r="O27" s="858"/>
      <c r="P27" s="859"/>
      <c r="Q27" s="834"/>
      <c r="R27" s="835"/>
      <c r="S27" s="835"/>
      <c r="T27" s="835"/>
      <c r="U27" s="836"/>
      <c r="V27" s="834"/>
      <c r="W27" s="835"/>
      <c r="X27" s="835"/>
      <c r="Y27" s="835"/>
      <c r="Z27" s="836"/>
      <c r="AA27" s="834"/>
      <c r="AB27" s="835"/>
      <c r="AC27" s="835"/>
      <c r="AD27" s="835"/>
      <c r="AE27" s="835"/>
      <c r="AF27" s="914"/>
      <c r="AG27" s="915"/>
      <c r="AH27" s="915"/>
      <c r="AI27" s="915"/>
      <c r="AJ27" s="916"/>
      <c r="AK27" s="835"/>
      <c r="AL27" s="835"/>
      <c r="AM27" s="835"/>
      <c r="AN27" s="835"/>
      <c r="AO27" s="836"/>
      <c r="AP27" s="834"/>
      <c r="AQ27" s="835"/>
      <c r="AR27" s="835"/>
      <c r="AS27" s="835"/>
      <c r="AT27" s="836"/>
      <c r="AU27" s="834"/>
      <c r="AV27" s="835"/>
      <c r="AW27" s="835"/>
      <c r="AX27" s="835"/>
      <c r="AY27" s="836"/>
      <c r="AZ27" s="834"/>
      <c r="BA27" s="835"/>
      <c r="BB27" s="835"/>
      <c r="BC27" s="835"/>
      <c r="BD27" s="836"/>
      <c r="BE27" s="834"/>
      <c r="BF27" s="835"/>
      <c r="BG27" s="835"/>
      <c r="BH27" s="835"/>
      <c r="BI27" s="844"/>
      <c r="BJ27" s="254"/>
      <c r="BK27" s="254"/>
      <c r="BL27" s="254"/>
      <c r="BM27" s="254"/>
      <c r="BN27" s="254"/>
      <c r="BO27" s="267"/>
      <c r="BP27" s="267"/>
      <c r="BQ27" s="264">
        <v>21</v>
      </c>
      <c r="BR27" s="265"/>
      <c r="BS27" s="803"/>
      <c r="BT27" s="804"/>
      <c r="BU27" s="804"/>
      <c r="BV27" s="804"/>
      <c r="BW27" s="804"/>
      <c r="BX27" s="804"/>
      <c r="BY27" s="804"/>
      <c r="BZ27" s="804"/>
      <c r="CA27" s="804"/>
      <c r="CB27" s="804"/>
      <c r="CC27" s="804"/>
      <c r="CD27" s="804"/>
      <c r="CE27" s="804"/>
      <c r="CF27" s="804"/>
      <c r="CG27" s="805"/>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12"/>
      <c r="DW27" s="813"/>
      <c r="DX27" s="813"/>
      <c r="DY27" s="813"/>
      <c r="DZ27" s="814"/>
      <c r="EA27" s="248"/>
    </row>
    <row r="28" spans="1:131" s="249" customFormat="1" ht="26.25" customHeight="1" thickTop="1" x14ac:dyDescent="0.15">
      <c r="A28" s="268">
        <v>1</v>
      </c>
      <c r="B28" s="845" t="s">
        <v>402</v>
      </c>
      <c r="C28" s="846"/>
      <c r="D28" s="846"/>
      <c r="E28" s="846"/>
      <c r="F28" s="846"/>
      <c r="G28" s="846"/>
      <c r="H28" s="846"/>
      <c r="I28" s="846"/>
      <c r="J28" s="846"/>
      <c r="K28" s="846"/>
      <c r="L28" s="846"/>
      <c r="M28" s="846"/>
      <c r="N28" s="846"/>
      <c r="O28" s="846"/>
      <c r="P28" s="847"/>
      <c r="Q28" s="917">
        <v>8110</v>
      </c>
      <c r="R28" s="918"/>
      <c r="S28" s="918"/>
      <c r="T28" s="918"/>
      <c r="U28" s="918"/>
      <c r="V28" s="918">
        <v>7896</v>
      </c>
      <c r="W28" s="918"/>
      <c r="X28" s="918"/>
      <c r="Y28" s="918"/>
      <c r="Z28" s="918"/>
      <c r="AA28" s="918">
        <v>214</v>
      </c>
      <c r="AB28" s="918"/>
      <c r="AC28" s="918"/>
      <c r="AD28" s="918"/>
      <c r="AE28" s="919"/>
      <c r="AF28" s="920">
        <v>214</v>
      </c>
      <c r="AG28" s="918"/>
      <c r="AH28" s="918"/>
      <c r="AI28" s="918"/>
      <c r="AJ28" s="921"/>
      <c r="AK28" s="922">
        <v>530</v>
      </c>
      <c r="AL28" s="820"/>
      <c r="AM28" s="820"/>
      <c r="AN28" s="820"/>
      <c r="AO28" s="820"/>
      <c r="AP28" s="820" t="s">
        <v>592</v>
      </c>
      <c r="AQ28" s="820"/>
      <c r="AR28" s="820"/>
      <c r="AS28" s="820"/>
      <c r="AT28" s="820"/>
      <c r="AU28" s="820" t="s">
        <v>528</v>
      </c>
      <c r="AV28" s="820"/>
      <c r="AW28" s="820"/>
      <c r="AX28" s="820"/>
      <c r="AY28" s="820"/>
      <c r="AZ28" s="821" t="s">
        <v>528</v>
      </c>
      <c r="BA28" s="821"/>
      <c r="BB28" s="821"/>
      <c r="BC28" s="821"/>
      <c r="BD28" s="821"/>
      <c r="BE28" s="926"/>
      <c r="BF28" s="926"/>
      <c r="BG28" s="926"/>
      <c r="BH28" s="926"/>
      <c r="BI28" s="927"/>
      <c r="BJ28" s="254"/>
      <c r="BK28" s="254"/>
      <c r="BL28" s="254"/>
      <c r="BM28" s="254"/>
      <c r="BN28" s="254"/>
      <c r="BO28" s="267"/>
      <c r="BP28" s="267"/>
      <c r="BQ28" s="264">
        <v>22</v>
      </c>
      <c r="BR28" s="265"/>
      <c r="BS28" s="803"/>
      <c r="BT28" s="804"/>
      <c r="BU28" s="804"/>
      <c r="BV28" s="804"/>
      <c r="BW28" s="804"/>
      <c r="BX28" s="804"/>
      <c r="BY28" s="804"/>
      <c r="BZ28" s="804"/>
      <c r="CA28" s="804"/>
      <c r="CB28" s="804"/>
      <c r="CC28" s="804"/>
      <c r="CD28" s="804"/>
      <c r="CE28" s="804"/>
      <c r="CF28" s="804"/>
      <c r="CG28" s="805"/>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12"/>
      <c r="DW28" s="813"/>
      <c r="DX28" s="813"/>
      <c r="DY28" s="813"/>
      <c r="DZ28" s="814"/>
      <c r="EA28" s="248"/>
    </row>
    <row r="29" spans="1:131" s="249" customFormat="1" ht="26.25" customHeight="1" x14ac:dyDescent="0.15">
      <c r="A29" s="268">
        <v>2</v>
      </c>
      <c r="B29" s="869" t="s">
        <v>403</v>
      </c>
      <c r="C29" s="870"/>
      <c r="D29" s="870"/>
      <c r="E29" s="870"/>
      <c r="F29" s="870"/>
      <c r="G29" s="870"/>
      <c r="H29" s="870"/>
      <c r="I29" s="870"/>
      <c r="J29" s="870"/>
      <c r="K29" s="870"/>
      <c r="L29" s="870"/>
      <c r="M29" s="870"/>
      <c r="N29" s="870"/>
      <c r="O29" s="870"/>
      <c r="P29" s="871"/>
      <c r="Q29" s="872">
        <v>39</v>
      </c>
      <c r="R29" s="873"/>
      <c r="S29" s="873"/>
      <c r="T29" s="873"/>
      <c r="U29" s="873"/>
      <c r="V29" s="873">
        <v>14</v>
      </c>
      <c r="W29" s="873"/>
      <c r="X29" s="873"/>
      <c r="Y29" s="873"/>
      <c r="Z29" s="873"/>
      <c r="AA29" s="873">
        <v>25</v>
      </c>
      <c r="AB29" s="873"/>
      <c r="AC29" s="873"/>
      <c r="AD29" s="873"/>
      <c r="AE29" s="874"/>
      <c r="AF29" s="875">
        <v>25</v>
      </c>
      <c r="AG29" s="876"/>
      <c r="AH29" s="876"/>
      <c r="AI29" s="876"/>
      <c r="AJ29" s="877"/>
      <c r="AK29" s="925" t="s">
        <v>592</v>
      </c>
      <c r="AL29" s="818"/>
      <c r="AM29" s="818"/>
      <c r="AN29" s="818"/>
      <c r="AO29" s="818"/>
      <c r="AP29" s="818" t="s">
        <v>592</v>
      </c>
      <c r="AQ29" s="818"/>
      <c r="AR29" s="818"/>
      <c r="AS29" s="818"/>
      <c r="AT29" s="818"/>
      <c r="AU29" s="818" t="s">
        <v>528</v>
      </c>
      <c r="AV29" s="818"/>
      <c r="AW29" s="818"/>
      <c r="AX29" s="818"/>
      <c r="AY29" s="818"/>
      <c r="AZ29" s="819" t="s">
        <v>528</v>
      </c>
      <c r="BA29" s="819"/>
      <c r="BB29" s="819"/>
      <c r="BC29" s="819"/>
      <c r="BD29" s="819"/>
      <c r="BE29" s="923"/>
      <c r="BF29" s="923"/>
      <c r="BG29" s="923"/>
      <c r="BH29" s="923"/>
      <c r="BI29" s="924"/>
      <c r="BJ29" s="254"/>
      <c r="BK29" s="254"/>
      <c r="BL29" s="254"/>
      <c r="BM29" s="254"/>
      <c r="BN29" s="254"/>
      <c r="BO29" s="267"/>
      <c r="BP29" s="267"/>
      <c r="BQ29" s="264">
        <v>23</v>
      </c>
      <c r="BR29" s="265"/>
      <c r="BS29" s="803"/>
      <c r="BT29" s="804"/>
      <c r="BU29" s="804"/>
      <c r="BV29" s="804"/>
      <c r="BW29" s="804"/>
      <c r="BX29" s="804"/>
      <c r="BY29" s="804"/>
      <c r="BZ29" s="804"/>
      <c r="CA29" s="804"/>
      <c r="CB29" s="804"/>
      <c r="CC29" s="804"/>
      <c r="CD29" s="804"/>
      <c r="CE29" s="804"/>
      <c r="CF29" s="804"/>
      <c r="CG29" s="805"/>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12"/>
      <c r="DW29" s="813"/>
      <c r="DX29" s="813"/>
      <c r="DY29" s="813"/>
      <c r="DZ29" s="814"/>
      <c r="EA29" s="248"/>
    </row>
    <row r="30" spans="1:131" s="249" customFormat="1" ht="26.25" customHeight="1" x14ac:dyDescent="0.15">
      <c r="A30" s="268">
        <v>3</v>
      </c>
      <c r="B30" s="869" t="s">
        <v>404</v>
      </c>
      <c r="C30" s="870"/>
      <c r="D30" s="870"/>
      <c r="E30" s="870"/>
      <c r="F30" s="870"/>
      <c r="G30" s="870"/>
      <c r="H30" s="870"/>
      <c r="I30" s="870"/>
      <c r="J30" s="870"/>
      <c r="K30" s="870"/>
      <c r="L30" s="870"/>
      <c r="M30" s="870"/>
      <c r="N30" s="870"/>
      <c r="O30" s="870"/>
      <c r="P30" s="871"/>
      <c r="Q30" s="872">
        <v>6906</v>
      </c>
      <c r="R30" s="873"/>
      <c r="S30" s="873"/>
      <c r="T30" s="873"/>
      <c r="U30" s="873"/>
      <c r="V30" s="873">
        <v>6470</v>
      </c>
      <c r="W30" s="873"/>
      <c r="X30" s="873"/>
      <c r="Y30" s="873"/>
      <c r="Z30" s="873"/>
      <c r="AA30" s="873">
        <v>436</v>
      </c>
      <c r="AB30" s="873"/>
      <c r="AC30" s="873"/>
      <c r="AD30" s="873"/>
      <c r="AE30" s="874"/>
      <c r="AF30" s="875">
        <v>436</v>
      </c>
      <c r="AG30" s="876"/>
      <c r="AH30" s="876"/>
      <c r="AI30" s="876"/>
      <c r="AJ30" s="877"/>
      <c r="AK30" s="925">
        <v>944</v>
      </c>
      <c r="AL30" s="818"/>
      <c r="AM30" s="818"/>
      <c r="AN30" s="818"/>
      <c r="AO30" s="818"/>
      <c r="AP30" s="818" t="s">
        <v>592</v>
      </c>
      <c r="AQ30" s="818"/>
      <c r="AR30" s="818"/>
      <c r="AS30" s="818"/>
      <c r="AT30" s="818"/>
      <c r="AU30" s="818" t="s">
        <v>528</v>
      </c>
      <c r="AV30" s="818"/>
      <c r="AW30" s="818"/>
      <c r="AX30" s="818"/>
      <c r="AY30" s="818"/>
      <c r="AZ30" s="819" t="s">
        <v>528</v>
      </c>
      <c r="BA30" s="819"/>
      <c r="BB30" s="819"/>
      <c r="BC30" s="819"/>
      <c r="BD30" s="819"/>
      <c r="BE30" s="923"/>
      <c r="BF30" s="923"/>
      <c r="BG30" s="923"/>
      <c r="BH30" s="923"/>
      <c r="BI30" s="924"/>
      <c r="BJ30" s="254"/>
      <c r="BK30" s="254"/>
      <c r="BL30" s="254"/>
      <c r="BM30" s="254"/>
      <c r="BN30" s="254"/>
      <c r="BO30" s="267"/>
      <c r="BP30" s="267"/>
      <c r="BQ30" s="264">
        <v>24</v>
      </c>
      <c r="BR30" s="265"/>
      <c r="BS30" s="803"/>
      <c r="BT30" s="804"/>
      <c r="BU30" s="804"/>
      <c r="BV30" s="804"/>
      <c r="BW30" s="804"/>
      <c r="BX30" s="804"/>
      <c r="BY30" s="804"/>
      <c r="BZ30" s="804"/>
      <c r="CA30" s="804"/>
      <c r="CB30" s="804"/>
      <c r="CC30" s="804"/>
      <c r="CD30" s="804"/>
      <c r="CE30" s="804"/>
      <c r="CF30" s="804"/>
      <c r="CG30" s="805"/>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12"/>
      <c r="DW30" s="813"/>
      <c r="DX30" s="813"/>
      <c r="DY30" s="813"/>
      <c r="DZ30" s="814"/>
      <c r="EA30" s="248"/>
    </row>
    <row r="31" spans="1:131" s="249" customFormat="1" ht="26.25" customHeight="1" x14ac:dyDescent="0.15">
      <c r="A31" s="268">
        <v>4</v>
      </c>
      <c r="B31" s="869" t="s">
        <v>405</v>
      </c>
      <c r="C31" s="870"/>
      <c r="D31" s="870"/>
      <c r="E31" s="870"/>
      <c r="F31" s="870"/>
      <c r="G31" s="870"/>
      <c r="H31" s="870"/>
      <c r="I31" s="870"/>
      <c r="J31" s="870"/>
      <c r="K31" s="870"/>
      <c r="L31" s="870"/>
      <c r="M31" s="870"/>
      <c r="N31" s="870"/>
      <c r="O31" s="870"/>
      <c r="P31" s="871"/>
      <c r="Q31" s="872">
        <v>1019</v>
      </c>
      <c r="R31" s="873"/>
      <c r="S31" s="873"/>
      <c r="T31" s="873"/>
      <c r="U31" s="873"/>
      <c r="V31" s="873">
        <v>971</v>
      </c>
      <c r="W31" s="873"/>
      <c r="X31" s="873"/>
      <c r="Y31" s="873"/>
      <c r="Z31" s="873"/>
      <c r="AA31" s="873">
        <v>48</v>
      </c>
      <c r="AB31" s="873"/>
      <c r="AC31" s="873"/>
      <c r="AD31" s="873"/>
      <c r="AE31" s="874"/>
      <c r="AF31" s="875">
        <v>48</v>
      </c>
      <c r="AG31" s="876"/>
      <c r="AH31" s="876"/>
      <c r="AI31" s="876"/>
      <c r="AJ31" s="877"/>
      <c r="AK31" s="925">
        <v>216</v>
      </c>
      <c r="AL31" s="818"/>
      <c r="AM31" s="818"/>
      <c r="AN31" s="818"/>
      <c r="AO31" s="818"/>
      <c r="AP31" s="818" t="s">
        <v>592</v>
      </c>
      <c r="AQ31" s="818"/>
      <c r="AR31" s="818"/>
      <c r="AS31" s="818"/>
      <c r="AT31" s="818"/>
      <c r="AU31" s="818" t="s">
        <v>528</v>
      </c>
      <c r="AV31" s="818"/>
      <c r="AW31" s="818"/>
      <c r="AX31" s="818"/>
      <c r="AY31" s="818"/>
      <c r="AZ31" s="819" t="s">
        <v>528</v>
      </c>
      <c r="BA31" s="819"/>
      <c r="BB31" s="819"/>
      <c r="BC31" s="819"/>
      <c r="BD31" s="819"/>
      <c r="BE31" s="923"/>
      <c r="BF31" s="923"/>
      <c r="BG31" s="923"/>
      <c r="BH31" s="923"/>
      <c r="BI31" s="924"/>
      <c r="BJ31" s="254"/>
      <c r="BK31" s="254"/>
      <c r="BL31" s="254"/>
      <c r="BM31" s="254"/>
      <c r="BN31" s="254"/>
      <c r="BO31" s="267"/>
      <c r="BP31" s="267"/>
      <c r="BQ31" s="264">
        <v>25</v>
      </c>
      <c r="BR31" s="265"/>
      <c r="BS31" s="803"/>
      <c r="BT31" s="804"/>
      <c r="BU31" s="804"/>
      <c r="BV31" s="804"/>
      <c r="BW31" s="804"/>
      <c r="BX31" s="804"/>
      <c r="BY31" s="804"/>
      <c r="BZ31" s="804"/>
      <c r="CA31" s="804"/>
      <c r="CB31" s="804"/>
      <c r="CC31" s="804"/>
      <c r="CD31" s="804"/>
      <c r="CE31" s="804"/>
      <c r="CF31" s="804"/>
      <c r="CG31" s="805"/>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12"/>
      <c r="DW31" s="813"/>
      <c r="DX31" s="813"/>
      <c r="DY31" s="813"/>
      <c r="DZ31" s="814"/>
      <c r="EA31" s="248"/>
    </row>
    <row r="32" spans="1:131" s="249" customFormat="1" ht="26.25" customHeight="1" x14ac:dyDescent="0.15">
      <c r="A32" s="268">
        <v>5</v>
      </c>
      <c r="B32" s="869" t="s">
        <v>406</v>
      </c>
      <c r="C32" s="870"/>
      <c r="D32" s="870"/>
      <c r="E32" s="870"/>
      <c r="F32" s="870"/>
      <c r="G32" s="870"/>
      <c r="H32" s="870"/>
      <c r="I32" s="870"/>
      <c r="J32" s="870"/>
      <c r="K32" s="870"/>
      <c r="L32" s="870"/>
      <c r="M32" s="870"/>
      <c r="N32" s="870"/>
      <c r="O32" s="870"/>
      <c r="P32" s="871"/>
      <c r="Q32" s="872">
        <v>1732</v>
      </c>
      <c r="R32" s="873"/>
      <c r="S32" s="873"/>
      <c r="T32" s="873"/>
      <c r="U32" s="873"/>
      <c r="V32" s="873">
        <v>1467</v>
      </c>
      <c r="W32" s="873"/>
      <c r="X32" s="873"/>
      <c r="Y32" s="873"/>
      <c r="Z32" s="873"/>
      <c r="AA32" s="873">
        <v>265</v>
      </c>
      <c r="AB32" s="873"/>
      <c r="AC32" s="873"/>
      <c r="AD32" s="873"/>
      <c r="AE32" s="874"/>
      <c r="AF32" s="875">
        <v>2832</v>
      </c>
      <c r="AG32" s="876"/>
      <c r="AH32" s="876"/>
      <c r="AI32" s="876"/>
      <c r="AJ32" s="877"/>
      <c r="AK32" s="925">
        <v>55</v>
      </c>
      <c r="AL32" s="818"/>
      <c r="AM32" s="818"/>
      <c r="AN32" s="818"/>
      <c r="AO32" s="818"/>
      <c r="AP32" s="818">
        <v>5705</v>
      </c>
      <c r="AQ32" s="818"/>
      <c r="AR32" s="818"/>
      <c r="AS32" s="818"/>
      <c r="AT32" s="818"/>
      <c r="AU32" s="818">
        <v>599</v>
      </c>
      <c r="AV32" s="818"/>
      <c r="AW32" s="818"/>
      <c r="AX32" s="818"/>
      <c r="AY32" s="818"/>
      <c r="AZ32" s="819" t="s">
        <v>528</v>
      </c>
      <c r="BA32" s="819"/>
      <c r="BB32" s="819"/>
      <c r="BC32" s="819"/>
      <c r="BD32" s="819"/>
      <c r="BE32" s="923" t="s">
        <v>407</v>
      </c>
      <c r="BF32" s="923"/>
      <c r="BG32" s="923"/>
      <c r="BH32" s="923"/>
      <c r="BI32" s="924"/>
      <c r="BJ32" s="254"/>
      <c r="BK32" s="254"/>
      <c r="BL32" s="254"/>
      <c r="BM32" s="254"/>
      <c r="BN32" s="254"/>
      <c r="BO32" s="267"/>
      <c r="BP32" s="267"/>
      <c r="BQ32" s="264">
        <v>26</v>
      </c>
      <c r="BR32" s="265"/>
      <c r="BS32" s="803"/>
      <c r="BT32" s="804"/>
      <c r="BU32" s="804"/>
      <c r="BV32" s="804"/>
      <c r="BW32" s="804"/>
      <c r="BX32" s="804"/>
      <c r="BY32" s="804"/>
      <c r="BZ32" s="804"/>
      <c r="CA32" s="804"/>
      <c r="CB32" s="804"/>
      <c r="CC32" s="804"/>
      <c r="CD32" s="804"/>
      <c r="CE32" s="804"/>
      <c r="CF32" s="804"/>
      <c r="CG32" s="805"/>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12"/>
      <c r="DW32" s="813"/>
      <c r="DX32" s="813"/>
      <c r="DY32" s="813"/>
      <c r="DZ32" s="814"/>
      <c r="EA32" s="248"/>
    </row>
    <row r="33" spans="1:131" s="249" customFormat="1" ht="26.25" customHeight="1" x14ac:dyDescent="0.15">
      <c r="A33" s="268">
        <v>6</v>
      </c>
      <c r="B33" s="869" t="s">
        <v>408</v>
      </c>
      <c r="C33" s="870"/>
      <c r="D33" s="870"/>
      <c r="E33" s="870"/>
      <c r="F33" s="870"/>
      <c r="G33" s="870"/>
      <c r="H33" s="870"/>
      <c r="I33" s="870"/>
      <c r="J33" s="870"/>
      <c r="K33" s="870"/>
      <c r="L33" s="870"/>
      <c r="M33" s="870"/>
      <c r="N33" s="870"/>
      <c r="O33" s="870"/>
      <c r="P33" s="871"/>
      <c r="Q33" s="872">
        <v>1813</v>
      </c>
      <c r="R33" s="873"/>
      <c r="S33" s="873"/>
      <c r="T33" s="873"/>
      <c r="U33" s="873"/>
      <c r="V33" s="873">
        <v>1761</v>
      </c>
      <c r="W33" s="873"/>
      <c r="X33" s="873"/>
      <c r="Y33" s="873"/>
      <c r="Z33" s="873"/>
      <c r="AA33" s="873">
        <v>52</v>
      </c>
      <c r="AB33" s="873"/>
      <c r="AC33" s="873"/>
      <c r="AD33" s="873"/>
      <c r="AE33" s="874"/>
      <c r="AF33" s="875">
        <v>100</v>
      </c>
      <c r="AG33" s="876"/>
      <c r="AH33" s="876"/>
      <c r="AI33" s="876"/>
      <c r="AJ33" s="877"/>
      <c r="AK33" s="925">
        <v>1080</v>
      </c>
      <c r="AL33" s="818"/>
      <c r="AM33" s="818"/>
      <c r="AN33" s="818"/>
      <c r="AO33" s="818"/>
      <c r="AP33" s="818">
        <v>9417</v>
      </c>
      <c r="AQ33" s="818"/>
      <c r="AR33" s="818"/>
      <c r="AS33" s="818"/>
      <c r="AT33" s="818"/>
      <c r="AU33" s="818">
        <v>7628</v>
      </c>
      <c r="AV33" s="818"/>
      <c r="AW33" s="818"/>
      <c r="AX33" s="818"/>
      <c r="AY33" s="818"/>
      <c r="AZ33" s="819" t="s">
        <v>528</v>
      </c>
      <c r="BA33" s="819"/>
      <c r="BB33" s="819"/>
      <c r="BC33" s="819"/>
      <c r="BD33" s="819"/>
      <c r="BE33" s="923" t="s">
        <v>409</v>
      </c>
      <c r="BF33" s="923"/>
      <c r="BG33" s="923"/>
      <c r="BH33" s="923"/>
      <c r="BI33" s="924"/>
      <c r="BJ33" s="254"/>
      <c r="BK33" s="254"/>
      <c r="BL33" s="254"/>
      <c r="BM33" s="254"/>
      <c r="BN33" s="254"/>
      <c r="BO33" s="267"/>
      <c r="BP33" s="267"/>
      <c r="BQ33" s="264">
        <v>27</v>
      </c>
      <c r="BR33" s="265"/>
      <c r="BS33" s="803"/>
      <c r="BT33" s="804"/>
      <c r="BU33" s="804"/>
      <c r="BV33" s="804"/>
      <c r="BW33" s="804"/>
      <c r="BX33" s="804"/>
      <c r="BY33" s="804"/>
      <c r="BZ33" s="804"/>
      <c r="CA33" s="804"/>
      <c r="CB33" s="804"/>
      <c r="CC33" s="804"/>
      <c r="CD33" s="804"/>
      <c r="CE33" s="804"/>
      <c r="CF33" s="804"/>
      <c r="CG33" s="805"/>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12"/>
      <c r="DW33" s="813"/>
      <c r="DX33" s="813"/>
      <c r="DY33" s="813"/>
      <c r="DZ33" s="814"/>
      <c r="EA33" s="248"/>
    </row>
    <row r="34" spans="1:131" s="249" customFormat="1" ht="26.25" customHeight="1" x14ac:dyDescent="0.15">
      <c r="A34" s="268">
        <v>7</v>
      </c>
      <c r="B34" s="869"/>
      <c r="C34" s="870"/>
      <c r="D34" s="870"/>
      <c r="E34" s="870"/>
      <c r="F34" s="870"/>
      <c r="G34" s="870"/>
      <c r="H34" s="870"/>
      <c r="I34" s="870"/>
      <c r="J34" s="870"/>
      <c r="K34" s="870"/>
      <c r="L34" s="870"/>
      <c r="M34" s="870"/>
      <c r="N34" s="870"/>
      <c r="O34" s="870"/>
      <c r="P34" s="871"/>
      <c r="Q34" s="872"/>
      <c r="R34" s="873"/>
      <c r="S34" s="873"/>
      <c r="T34" s="873"/>
      <c r="U34" s="873"/>
      <c r="V34" s="873"/>
      <c r="W34" s="873"/>
      <c r="X34" s="873"/>
      <c r="Y34" s="873"/>
      <c r="Z34" s="873"/>
      <c r="AA34" s="873"/>
      <c r="AB34" s="873"/>
      <c r="AC34" s="873"/>
      <c r="AD34" s="873"/>
      <c r="AE34" s="874"/>
      <c r="AF34" s="875"/>
      <c r="AG34" s="876"/>
      <c r="AH34" s="876"/>
      <c r="AI34" s="876"/>
      <c r="AJ34" s="877"/>
      <c r="AK34" s="925"/>
      <c r="AL34" s="818"/>
      <c r="AM34" s="818"/>
      <c r="AN34" s="818"/>
      <c r="AO34" s="818"/>
      <c r="AP34" s="818"/>
      <c r="AQ34" s="818"/>
      <c r="AR34" s="818"/>
      <c r="AS34" s="818"/>
      <c r="AT34" s="818"/>
      <c r="AU34" s="818"/>
      <c r="AV34" s="818"/>
      <c r="AW34" s="818"/>
      <c r="AX34" s="818"/>
      <c r="AY34" s="818"/>
      <c r="AZ34" s="819"/>
      <c r="BA34" s="819"/>
      <c r="BB34" s="819"/>
      <c r="BC34" s="819"/>
      <c r="BD34" s="819"/>
      <c r="BE34" s="923"/>
      <c r="BF34" s="923"/>
      <c r="BG34" s="923"/>
      <c r="BH34" s="923"/>
      <c r="BI34" s="924"/>
      <c r="BJ34" s="254"/>
      <c r="BK34" s="254"/>
      <c r="BL34" s="254"/>
      <c r="BM34" s="254"/>
      <c r="BN34" s="254"/>
      <c r="BO34" s="267"/>
      <c r="BP34" s="267"/>
      <c r="BQ34" s="264">
        <v>28</v>
      </c>
      <c r="BR34" s="265"/>
      <c r="BS34" s="803"/>
      <c r="BT34" s="804"/>
      <c r="BU34" s="804"/>
      <c r="BV34" s="804"/>
      <c r="BW34" s="804"/>
      <c r="BX34" s="804"/>
      <c r="BY34" s="804"/>
      <c r="BZ34" s="804"/>
      <c r="CA34" s="804"/>
      <c r="CB34" s="804"/>
      <c r="CC34" s="804"/>
      <c r="CD34" s="804"/>
      <c r="CE34" s="804"/>
      <c r="CF34" s="804"/>
      <c r="CG34" s="805"/>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12"/>
      <c r="DW34" s="813"/>
      <c r="DX34" s="813"/>
      <c r="DY34" s="813"/>
      <c r="DZ34" s="814"/>
      <c r="EA34" s="248"/>
    </row>
    <row r="35" spans="1:131" s="249" customFormat="1" ht="26.25" customHeight="1" x14ac:dyDescent="0.15">
      <c r="A35" s="268">
        <v>8</v>
      </c>
      <c r="B35" s="869"/>
      <c r="C35" s="870"/>
      <c r="D35" s="870"/>
      <c r="E35" s="870"/>
      <c r="F35" s="870"/>
      <c r="G35" s="870"/>
      <c r="H35" s="870"/>
      <c r="I35" s="870"/>
      <c r="J35" s="870"/>
      <c r="K35" s="870"/>
      <c r="L35" s="870"/>
      <c r="M35" s="870"/>
      <c r="N35" s="870"/>
      <c r="O35" s="870"/>
      <c r="P35" s="871"/>
      <c r="Q35" s="872"/>
      <c r="R35" s="873"/>
      <c r="S35" s="873"/>
      <c r="T35" s="873"/>
      <c r="U35" s="873"/>
      <c r="V35" s="873"/>
      <c r="W35" s="873"/>
      <c r="X35" s="873"/>
      <c r="Y35" s="873"/>
      <c r="Z35" s="873"/>
      <c r="AA35" s="873"/>
      <c r="AB35" s="873"/>
      <c r="AC35" s="873"/>
      <c r="AD35" s="873"/>
      <c r="AE35" s="874"/>
      <c r="AF35" s="875"/>
      <c r="AG35" s="876"/>
      <c r="AH35" s="876"/>
      <c r="AI35" s="876"/>
      <c r="AJ35" s="877"/>
      <c r="AK35" s="925"/>
      <c r="AL35" s="818"/>
      <c r="AM35" s="818"/>
      <c r="AN35" s="818"/>
      <c r="AO35" s="818"/>
      <c r="AP35" s="818"/>
      <c r="AQ35" s="818"/>
      <c r="AR35" s="818"/>
      <c r="AS35" s="818"/>
      <c r="AT35" s="818"/>
      <c r="AU35" s="818"/>
      <c r="AV35" s="818"/>
      <c r="AW35" s="818"/>
      <c r="AX35" s="818"/>
      <c r="AY35" s="818"/>
      <c r="AZ35" s="819"/>
      <c r="BA35" s="819"/>
      <c r="BB35" s="819"/>
      <c r="BC35" s="819"/>
      <c r="BD35" s="819"/>
      <c r="BE35" s="923"/>
      <c r="BF35" s="923"/>
      <c r="BG35" s="923"/>
      <c r="BH35" s="923"/>
      <c r="BI35" s="924"/>
      <c r="BJ35" s="254"/>
      <c r="BK35" s="254"/>
      <c r="BL35" s="254"/>
      <c r="BM35" s="254"/>
      <c r="BN35" s="254"/>
      <c r="BO35" s="267"/>
      <c r="BP35" s="267"/>
      <c r="BQ35" s="264">
        <v>29</v>
      </c>
      <c r="BR35" s="265"/>
      <c r="BS35" s="803"/>
      <c r="BT35" s="804"/>
      <c r="BU35" s="804"/>
      <c r="BV35" s="804"/>
      <c r="BW35" s="804"/>
      <c r="BX35" s="804"/>
      <c r="BY35" s="804"/>
      <c r="BZ35" s="804"/>
      <c r="CA35" s="804"/>
      <c r="CB35" s="804"/>
      <c r="CC35" s="804"/>
      <c r="CD35" s="804"/>
      <c r="CE35" s="804"/>
      <c r="CF35" s="804"/>
      <c r="CG35" s="805"/>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12"/>
      <c r="DW35" s="813"/>
      <c r="DX35" s="813"/>
      <c r="DY35" s="813"/>
      <c r="DZ35" s="814"/>
      <c r="EA35" s="248"/>
    </row>
    <row r="36" spans="1:131" s="249" customFormat="1" ht="26.25" customHeight="1" x14ac:dyDescent="0.15">
      <c r="A36" s="268">
        <v>9</v>
      </c>
      <c r="B36" s="869"/>
      <c r="C36" s="870"/>
      <c r="D36" s="870"/>
      <c r="E36" s="870"/>
      <c r="F36" s="870"/>
      <c r="G36" s="870"/>
      <c r="H36" s="870"/>
      <c r="I36" s="870"/>
      <c r="J36" s="870"/>
      <c r="K36" s="870"/>
      <c r="L36" s="870"/>
      <c r="M36" s="870"/>
      <c r="N36" s="870"/>
      <c r="O36" s="870"/>
      <c r="P36" s="871"/>
      <c r="Q36" s="872"/>
      <c r="R36" s="873"/>
      <c r="S36" s="873"/>
      <c r="T36" s="873"/>
      <c r="U36" s="873"/>
      <c r="V36" s="873"/>
      <c r="W36" s="873"/>
      <c r="X36" s="873"/>
      <c r="Y36" s="873"/>
      <c r="Z36" s="873"/>
      <c r="AA36" s="873"/>
      <c r="AB36" s="873"/>
      <c r="AC36" s="873"/>
      <c r="AD36" s="873"/>
      <c r="AE36" s="874"/>
      <c r="AF36" s="875"/>
      <c r="AG36" s="876"/>
      <c r="AH36" s="876"/>
      <c r="AI36" s="876"/>
      <c r="AJ36" s="877"/>
      <c r="AK36" s="925"/>
      <c r="AL36" s="818"/>
      <c r="AM36" s="818"/>
      <c r="AN36" s="818"/>
      <c r="AO36" s="818"/>
      <c r="AP36" s="818"/>
      <c r="AQ36" s="818"/>
      <c r="AR36" s="818"/>
      <c r="AS36" s="818"/>
      <c r="AT36" s="818"/>
      <c r="AU36" s="818"/>
      <c r="AV36" s="818"/>
      <c r="AW36" s="818"/>
      <c r="AX36" s="818"/>
      <c r="AY36" s="818"/>
      <c r="AZ36" s="819"/>
      <c r="BA36" s="819"/>
      <c r="BB36" s="819"/>
      <c r="BC36" s="819"/>
      <c r="BD36" s="819"/>
      <c r="BE36" s="923"/>
      <c r="BF36" s="923"/>
      <c r="BG36" s="923"/>
      <c r="BH36" s="923"/>
      <c r="BI36" s="924"/>
      <c r="BJ36" s="254"/>
      <c r="BK36" s="254"/>
      <c r="BL36" s="254"/>
      <c r="BM36" s="254"/>
      <c r="BN36" s="254"/>
      <c r="BO36" s="267"/>
      <c r="BP36" s="267"/>
      <c r="BQ36" s="264">
        <v>30</v>
      </c>
      <c r="BR36" s="265"/>
      <c r="BS36" s="803"/>
      <c r="BT36" s="804"/>
      <c r="BU36" s="804"/>
      <c r="BV36" s="804"/>
      <c r="BW36" s="804"/>
      <c r="BX36" s="804"/>
      <c r="BY36" s="804"/>
      <c r="BZ36" s="804"/>
      <c r="CA36" s="804"/>
      <c r="CB36" s="804"/>
      <c r="CC36" s="804"/>
      <c r="CD36" s="804"/>
      <c r="CE36" s="804"/>
      <c r="CF36" s="804"/>
      <c r="CG36" s="805"/>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12"/>
      <c r="DW36" s="813"/>
      <c r="DX36" s="813"/>
      <c r="DY36" s="813"/>
      <c r="DZ36" s="814"/>
      <c r="EA36" s="248"/>
    </row>
    <row r="37" spans="1:131" s="249" customFormat="1" ht="26.25" customHeight="1" x14ac:dyDescent="0.15">
      <c r="A37" s="268">
        <v>10</v>
      </c>
      <c r="B37" s="869"/>
      <c r="C37" s="870"/>
      <c r="D37" s="870"/>
      <c r="E37" s="870"/>
      <c r="F37" s="870"/>
      <c r="G37" s="870"/>
      <c r="H37" s="870"/>
      <c r="I37" s="870"/>
      <c r="J37" s="870"/>
      <c r="K37" s="870"/>
      <c r="L37" s="870"/>
      <c r="M37" s="870"/>
      <c r="N37" s="870"/>
      <c r="O37" s="870"/>
      <c r="P37" s="871"/>
      <c r="Q37" s="872"/>
      <c r="R37" s="873"/>
      <c r="S37" s="873"/>
      <c r="T37" s="873"/>
      <c r="U37" s="873"/>
      <c r="V37" s="873"/>
      <c r="W37" s="873"/>
      <c r="X37" s="873"/>
      <c r="Y37" s="873"/>
      <c r="Z37" s="873"/>
      <c r="AA37" s="873"/>
      <c r="AB37" s="873"/>
      <c r="AC37" s="873"/>
      <c r="AD37" s="873"/>
      <c r="AE37" s="874"/>
      <c r="AF37" s="875"/>
      <c r="AG37" s="876"/>
      <c r="AH37" s="876"/>
      <c r="AI37" s="876"/>
      <c r="AJ37" s="877"/>
      <c r="AK37" s="925"/>
      <c r="AL37" s="818"/>
      <c r="AM37" s="818"/>
      <c r="AN37" s="818"/>
      <c r="AO37" s="818"/>
      <c r="AP37" s="818"/>
      <c r="AQ37" s="818"/>
      <c r="AR37" s="818"/>
      <c r="AS37" s="818"/>
      <c r="AT37" s="818"/>
      <c r="AU37" s="818"/>
      <c r="AV37" s="818"/>
      <c r="AW37" s="818"/>
      <c r="AX37" s="818"/>
      <c r="AY37" s="818"/>
      <c r="AZ37" s="819"/>
      <c r="BA37" s="819"/>
      <c r="BB37" s="819"/>
      <c r="BC37" s="819"/>
      <c r="BD37" s="819"/>
      <c r="BE37" s="923"/>
      <c r="BF37" s="923"/>
      <c r="BG37" s="923"/>
      <c r="BH37" s="923"/>
      <c r="BI37" s="924"/>
      <c r="BJ37" s="254"/>
      <c r="BK37" s="254"/>
      <c r="BL37" s="254"/>
      <c r="BM37" s="254"/>
      <c r="BN37" s="254"/>
      <c r="BO37" s="267"/>
      <c r="BP37" s="267"/>
      <c r="BQ37" s="264">
        <v>31</v>
      </c>
      <c r="BR37" s="265"/>
      <c r="BS37" s="803"/>
      <c r="BT37" s="804"/>
      <c r="BU37" s="804"/>
      <c r="BV37" s="804"/>
      <c r="BW37" s="804"/>
      <c r="BX37" s="804"/>
      <c r="BY37" s="804"/>
      <c r="BZ37" s="804"/>
      <c r="CA37" s="804"/>
      <c r="CB37" s="804"/>
      <c r="CC37" s="804"/>
      <c r="CD37" s="804"/>
      <c r="CE37" s="804"/>
      <c r="CF37" s="804"/>
      <c r="CG37" s="805"/>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12"/>
      <c r="DW37" s="813"/>
      <c r="DX37" s="813"/>
      <c r="DY37" s="813"/>
      <c r="DZ37" s="814"/>
      <c r="EA37" s="248"/>
    </row>
    <row r="38" spans="1:131" s="249" customFormat="1" ht="26.25" customHeight="1" x14ac:dyDescent="0.15">
      <c r="A38" s="268">
        <v>11</v>
      </c>
      <c r="B38" s="869"/>
      <c r="C38" s="870"/>
      <c r="D38" s="870"/>
      <c r="E38" s="870"/>
      <c r="F38" s="870"/>
      <c r="G38" s="870"/>
      <c r="H38" s="870"/>
      <c r="I38" s="870"/>
      <c r="J38" s="870"/>
      <c r="K38" s="870"/>
      <c r="L38" s="870"/>
      <c r="M38" s="870"/>
      <c r="N38" s="870"/>
      <c r="O38" s="870"/>
      <c r="P38" s="871"/>
      <c r="Q38" s="872"/>
      <c r="R38" s="873"/>
      <c r="S38" s="873"/>
      <c r="T38" s="873"/>
      <c r="U38" s="873"/>
      <c r="V38" s="873"/>
      <c r="W38" s="873"/>
      <c r="X38" s="873"/>
      <c r="Y38" s="873"/>
      <c r="Z38" s="873"/>
      <c r="AA38" s="873"/>
      <c r="AB38" s="873"/>
      <c r="AC38" s="873"/>
      <c r="AD38" s="873"/>
      <c r="AE38" s="874"/>
      <c r="AF38" s="875"/>
      <c r="AG38" s="876"/>
      <c r="AH38" s="876"/>
      <c r="AI38" s="876"/>
      <c r="AJ38" s="877"/>
      <c r="AK38" s="925"/>
      <c r="AL38" s="818"/>
      <c r="AM38" s="818"/>
      <c r="AN38" s="818"/>
      <c r="AO38" s="818"/>
      <c r="AP38" s="818"/>
      <c r="AQ38" s="818"/>
      <c r="AR38" s="818"/>
      <c r="AS38" s="818"/>
      <c r="AT38" s="818"/>
      <c r="AU38" s="818"/>
      <c r="AV38" s="818"/>
      <c r="AW38" s="818"/>
      <c r="AX38" s="818"/>
      <c r="AY38" s="818"/>
      <c r="AZ38" s="819"/>
      <c r="BA38" s="819"/>
      <c r="BB38" s="819"/>
      <c r="BC38" s="819"/>
      <c r="BD38" s="819"/>
      <c r="BE38" s="923"/>
      <c r="BF38" s="923"/>
      <c r="BG38" s="923"/>
      <c r="BH38" s="923"/>
      <c r="BI38" s="924"/>
      <c r="BJ38" s="254"/>
      <c r="BK38" s="254"/>
      <c r="BL38" s="254"/>
      <c r="BM38" s="254"/>
      <c r="BN38" s="254"/>
      <c r="BO38" s="267"/>
      <c r="BP38" s="267"/>
      <c r="BQ38" s="264">
        <v>32</v>
      </c>
      <c r="BR38" s="265"/>
      <c r="BS38" s="803"/>
      <c r="BT38" s="804"/>
      <c r="BU38" s="804"/>
      <c r="BV38" s="804"/>
      <c r="BW38" s="804"/>
      <c r="BX38" s="804"/>
      <c r="BY38" s="804"/>
      <c r="BZ38" s="804"/>
      <c r="CA38" s="804"/>
      <c r="CB38" s="804"/>
      <c r="CC38" s="804"/>
      <c r="CD38" s="804"/>
      <c r="CE38" s="804"/>
      <c r="CF38" s="804"/>
      <c r="CG38" s="805"/>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12"/>
      <c r="DW38" s="813"/>
      <c r="DX38" s="813"/>
      <c r="DY38" s="813"/>
      <c r="DZ38" s="814"/>
      <c r="EA38" s="248"/>
    </row>
    <row r="39" spans="1:131" s="249" customFormat="1" ht="26.25" customHeight="1" x14ac:dyDescent="0.15">
      <c r="A39" s="268">
        <v>12</v>
      </c>
      <c r="B39" s="869"/>
      <c r="C39" s="870"/>
      <c r="D39" s="870"/>
      <c r="E39" s="870"/>
      <c r="F39" s="870"/>
      <c r="G39" s="870"/>
      <c r="H39" s="870"/>
      <c r="I39" s="870"/>
      <c r="J39" s="870"/>
      <c r="K39" s="870"/>
      <c r="L39" s="870"/>
      <c r="M39" s="870"/>
      <c r="N39" s="870"/>
      <c r="O39" s="870"/>
      <c r="P39" s="871"/>
      <c r="Q39" s="872"/>
      <c r="R39" s="873"/>
      <c r="S39" s="873"/>
      <c r="T39" s="873"/>
      <c r="U39" s="873"/>
      <c r="V39" s="873"/>
      <c r="W39" s="873"/>
      <c r="X39" s="873"/>
      <c r="Y39" s="873"/>
      <c r="Z39" s="873"/>
      <c r="AA39" s="873"/>
      <c r="AB39" s="873"/>
      <c r="AC39" s="873"/>
      <c r="AD39" s="873"/>
      <c r="AE39" s="874"/>
      <c r="AF39" s="875"/>
      <c r="AG39" s="876"/>
      <c r="AH39" s="876"/>
      <c r="AI39" s="876"/>
      <c r="AJ39" s="877"/>
      <c r="AK39" s="925"/>
      <c r="AL39" s="818"/>
      <c r="AM39" s="818"/>
      <c r="AN39" s="818"/>
      <c r="AO39" s="818"/>
      <c r="AP39" s="818"/>
      <c r="AQ39" s="818"/>
      <c r="AR39" s="818"/>
      <c r="AS39" s="818"/>
      <c r="AT39" s="818"/>
      <c r="AU39" s="818"/>
      <c r="AV39" s="818"/>
      <c r="AW39" s="818"/>
      <c r="AX39" s="818"/>
      <c r="AY39" s="818"/>
      <c r="AZ39" s="819"/>
      <c r="BA39" s="819"/>
      <c r="BB39" s="819"/>
      <c r="BC39" s="819"/>
      <c r="BD39" s="819"/>
      <c r="BE39" s="923"/>
      <c r="BF39" s="923"/>
      <c r="BG39" s="923"/>
      <c r="BH39" s="923"/>
      <c r="BI39" s="924"/>
      <c r="BJ39" s="254"/>
      <c r="BK39" s="254"/>
      <c r="BL39" s="254"/>
      <c r="BM39" s="254"/>
      <c r="BN39" s="254"/>
      <c r="BO39" s="267"/>
      <c r="BP39" s="267"/>
      <c r="BQ39" s="264">
        <v>33</v>
      </c>
      <c r="BR39" s="265"/>
      <c r="BS39" s="803"/>
      <c r="BT39" s="804"/>
      <c r="BU39" s="804"/>
      <c r="BV39" s="804"/>
      <c r="BW39" s="804"/>
      <c r="BX39" s="804"/>
      <c r="BY39" s="804"/>
      <c r="BZ39" s="804"/>
      <c r="CA39" s="804"/>
      <c r="CB39" s="804"/>
      <c r="CC39" s="804"/>
      <c r="CD39" s="804"/>
      <c r="CE39" s="804"/>
      <c r="CF39" s="804"/>
      <c r="CG39" s="805"/>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12"/>
      <c r="DW39" s="813"/>
      <c r="DX39" s="813"/>
      <c r="DY39" s="813"/>
      <c r="DZ39" s="814"/>
      <c r="EA39" s="248"/>
    </row>
    <row r="40" spans="1:131" s="249" customFormat="1" ht="26.25" customHeight="1" x14ac:dyDescent="0.15">
      <c r="A40" s="263">
        <v>13</v>
      </c>
      <c r="B40" s="869"/>
      <c r="C40" s="870"/>
      <c r="D40" s="870"/>
      <c r="E40" s="870"/>
      <c r="F40" s="870"/>
      <c r="G40" s="870"/>
      <c r="H40" s="870"/>
      <c r="I40" s="870"/>
      <c r="J40" s="870"/>
      <c r="K40" s="870"/>
      <c r="L40" s="870"/>
      <c r="M40" s="870"/>
      <c r="N40" s="870"/>
      <c r="O40" s="870"/>
      <c r="P40" s="871"/>
      <c r="Q40" s="872"/>
      <c r="R40" s="873"/>
      <c r="S40" s="873"/>
      <c r="T40" s="873"/>
      <c r="U40" s="873"/>
      <c r="V40" s="873"/>
      <c r="W40" s="873"/>
      <c r="X40" s="873"/>
      <c r="Y40" s="873"/>
      <c r="Z40" s="873"/>
      <c r="AA40" s="873"/>
      <c r="AB40" s="873"/>
      <c r="AC40" s="873"/>
      <c r="AD40" s="873"/>
      <c r="AE40" s="874"/>
      <c r="AF40" s="875"/>
      <c r="AG40" s="876"/>
      <c r="AH40" s="876"/>
      <c r="AI40" s="876"/>
      <c r="AJ40" s="877"/>
      <c r="AK40" s="925"/>
      <c r="AL40" s="818"/>
      <c r="AM40" s="818"/>
      <c r="AN40" s="818"/>
      <c r="AO40" s="818"/>
      <c r="AP40" s="818"/>
      <c r="AQ40" s="818"/>
      <c r="AR40" s="818"/>
      <c r="AS40" s="818"/>
      <c r="AT40" s="818"/>
      <c r="AU40" s="818"/>
      <c r="AV40" s="818"/>
      <c r="AW40" s="818"/>
      <c r="AX40" s="818"/>
      <c r="AY40" s="818"/>
      <c r="AZ40" s="819"/>
      <c r="BA40" s="819"/>
      <c r="BB40" s="819"/>
      <c r="BC40" s="819"/>
      <c r="BD40" s="819"/>
      <c r="BE40" s="923"/>
      <c r="BF40" s="923"/>
      <c r="BG40" s="923"/>
      <c r="BH40" s="923"/>
      <c r="BI40" s="924"/>
      <c r="BJ40" s="254"/>
      <c r="BK40" s="254"/>
      <c r="BL40" s="254"/>
      <c r="BM40" s="254"/>
      <c r="BN40" s="254"/>
      <c r="BO40" s="267"/>
      <c r="BP40" s="267"/>
      <c r="BQ40" s="264">
        <v>34</v>
      </c>
      <c r="BR40" s="265"/>
      <c r="BS40" s="803"/>
      <c r="BT40" s="804"/>
      <c r="BU40" s="804"/>
      <c r="BV40" s="804"/>
      <c r="BW40" s="804"/>
      <c r="BX40" s="804"/>
      <c r="BY40" s="804"/>
      <c r="BZ40" s="804"/>
      <c r="CA40" s="804"/>
      <c r="CB40" s="804"/>
      <c r="CC40" s="804"/>
      <c r="CD40" s="804"/>
      <c r="CE40" s="804"/>
      <c r="CF40" s="804"/>
      <c r="CG40" s="805"/>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12"/>
      <c r="DW40" s="813"/>
      <c r="DX40" s="813"/>
      <c r="DY40" s="813"/>
      <c r="DZ40" s="814"/>
      <c r="EA40" s="248"/>
    </row>
    <row r="41" spans="1:131" s="249" customFormat="1" ht="26.25" customHeight="1" x14ac:dyDescent="0.15">
      <c r="A41" s="263">
        <v>14</v>
      </c>
      <c r="B41" s="869"/>
      <c r="C41" s="870"/>
      <c r="D41" s="870"/>
      <c r="E41" s="870"/>
      <c r="F41" s="870"/>
      <c r="G41" s="870"/>
      <c r="H41" s="870"/>
      <c r="I41" s="870"/>
      <c r="J41" s="870"/>
      <c r="K41" s="870"/>
      <c r="L41" s="870"/>
      <c r="M41" s="870"/>
      <c r="N41" s="870"/>
      <c r="O41" s="870"/>
      <c r="P41" s="871"/>
      <c r="Q41" s="872"/>
      <c r="R41" s="873"/>
      <c r="S41" s="873"/>
      <c r="T41" s="873"/>
      <c r="U41" s="873"/>
      <c r="V41" s="873"/>
      <c r="W41" s="873"/>
      <c r="X41" s="873"/>
      <c r="Y41" s="873"/>
      <c r="Z41" s="873"/>
      <c r="AA41" s="873"/>
      <c r="AB41" s="873"/>
      <c r="AC41" s="873"/>
      <c r="AD41" s="873"/>
      <c r="AE41" s="874"/>
      <c r="AF41" s="875"/>
      <c r="AG41" s="876"/>
      <c r="AH41" s="876"/>
      <c r="AI41" s="876"/>
      <c r="AJ41" s="877"/>
      <c r="AK41" s="925"/>
      <c r="AL41" s="818"/>
      <c r="AM41" s="818"/>
      <c r="AN41" s="818"/>
      <c r="AO41" s="818"/>
      <c r="AP41" s="818"/>
      <c r="AQ41" s="818"/>
      <c r="AR41" s="818"/>
      <c r="AS41" s="818"/>
      <c r="AT41" s="818"/>
      <c r="AU41" s="818"/>
      <c r="AV41" s="818"/>
      <c r="AW41" s="818"/>
      <c r="AX41" s="818"/>
      <c r="AY41" s="818"/>
      <c r="AZ41" s="819"/>
      <c r="BA41" s="819"/>
      <c r="BB41" s="819"/>
      <c r="BC41" s="819"/>
      <c r="BD41" s="819"/>
      <c r="BE41" s="923"/>
      <c r="BF41" s="923"/>
      <c r="BG41" s="923"/>
      <c r="BH41" s="923"/>
      <c r="BI41" s="924"/>
      <c r="BJ41" s="254"/>
      <c r="BK41" s="254"/>
      <c r="BL41" s="254"/>
      <c r="BM41" s="254"/>
      <c r="BN41" s="254"/>
      <c r="BO41" s="267"/>
      <c r="BP41" s="267"/>
      <c r="BQ41" s="264">
        <v>35</v>
      </c>
      <c r="BR41" s="265"/>
      <c r="BS41" s="803"/>
      <c r="BT41" s="804"/>
      <c r="BU41" s="804"/>
      <c r="BV41" s="804"/>
      <c r="BW41" s="804"/>
      <c r="BX41" s="804"/>
      <c r="BY41" s="804"/>
      <c r="BZ41" s="804"/>
      <c r="CA41" s="804"/>
      <c r="CB41" s="804"/>
      <c r="CC41" s="804"/>
      <c r="CD41" s="804"/>
      <c r="CE41" s="804"/>
      <c r="CF41" s="804"/>
      <c r="CG41" s="805"/>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12"/>
      <c r="DW41" s="813"/>
      <c r="DX41" s="813"/>
      <c r="DY41" s="813"/>
      <c r="DZ41" s="814"/>
      <c r="EA41" s="248"/>
    </row>
    <row r="42" spans="1:131" s="249" customFormat="1" ht="26.25" customHeight="1" x14ac:dyDescent="0.15">
      <c r="A42" s="263">
        <v>15</v>
      </c>
      <c r="B42" s="869"/>
      <c r="C42" s="870"/>
      <c r="D42" s="870"/>
      <c r="E42" s="870"/>
      <c r="F42" s="870"/>
      <c r="G42" s="870"/>
      <c r="H42" s="870"/>
      <c r="I42" s="870"/>
      <c r="J42" s="870"/>
      <c r="K42" s="870"/>
      <c r="L42" s="870"/>
      <c r="M42" s="870"/>
      <c r="N42" s="870"/>
      <c r="O42" s="870"/>
      <c r="P42" s="871"/>
      <c r="Q42" s="872"/>
      <c r="R42" s="873"/>
      <c r="S42" s="873"/>
      <c r="T42" s="873"/>
      <c r="U42" s="873"/>
      <c r="V42" s="873"/>
      <c r="W42" s="873"/>
      <c r="X42" s="873"/>
      <c r="Y42" s="873"/>
      <c r="Z42" s="873"/>
      <c r="AA42" s="873"/>
      <c r="AB42" s="873"/>
      <c r="AC42" s="873"/>
      <c r="AD42" s="873"/>
      <c r="AE42" s="874"/>
      <c r="AF42" s="875"/>
      <c r="AG42" s="876"/>
      <c r="AH42" s="876"/>
      <c r="AI42" s="876"/>
      <c r="AJ42" s="877"/>
      <c r="AK42" s="925"/>
      <c r="AL42" s="818"/>
      <c r="AM42" s="818"/>
      <c r="AN42" s="818"/>
      <c r="AO42" s="818"/>
      <c r="AP42" s="818"/>
      <c r="AQ42" s="818"/>
      <c r="AR42" s="818"/>
      <c r="AS42" s="818"/>
      <c r="AT42" s="818"/>
      <c r="AU42" s="818"/>
      <c r="AV42" s="818"/>
      <c r="AW42" s="818"/>
      <c r="AX42" s="818"/>
      <c r="AY42" s="818"/>
      <c r="AZ42" s="819"/>
      <c r="BA42" s="819"/>
      <c r="BB42" s="819"/>
      <c r="BC42" s="819"/>
      <c r="BD42" s="819"/>
      <c r="BE42" s="923"/>
      <c r="BF42" s="923"/>
      <c r="BG42" s="923"/>
      <c r="BH42" s="923"/>
      <c r="BI42" s="924"/>
      <c r="BJ42" s="254"/>
      <c r="BK42" s="254"/>
      <c r="BL42" s="254"/>
      <c r="BM42" s="254"/>
      <c r="BN42" s="254"/>
      <c r="BO42" s="267"/>
      <c r="BP42" s="267"/>
      <c r="BQ42" s="264">
        <v>36</v>
      </c>
      <c r="BR42" s="265"/>
      <c r="BS42" s="803"/>
      <c r="BT42" s="804"/>
      <c r="BU42" s="804"/>
      <c r="BV42" s="804"/>
      <c r="BW42" s="804"/>
      <c r="BX42" s="804"/>
      <c r="BY42" s="804"/>
      <c r="BZ42" s="804"/>
      <c r="CA42" s="804"/>
      <c r="CB42" s="804"/>
      <c r="CC42" s="804"/>
      <c r="CD42" s="804"/>
      <c r="CE42" s="804"/>
      <c r="CF42" s="804"/>
      <c r="CG42" s="805"/>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12"/>
      <c r="DW42" s="813"/>
      <c r="DX42" s="813"/>
      <c r="DY42" s="813"/>
      <c r="DZ42" s="814"/>
      <c r="EA42" s="248"/>
    </row>
    <row r="43" spans="1:131" s="249" customFormat="1" ht="26.25" customHeight="1" x14ac:dyDescent="0.15">
      <c r="A43" s="263">
        <v>16</v>
      </c>
      <c r="B43" s="869"/>
      <c r="C43" s="870"/>
      <c r="D43" s="870"/>
      <c r="E43" s="870"/>
      <c r="F43" s="870"/>
      <c r="G43" s="870"/>
      <c r="H43" s="870"/>
      <c r="I43" s="870"/>
      <c r="J43" s="870"/>
      <c r="K43" s="870"/>
      <c r="L43" s="870"/>
      <c r="M43" s="870"/>
      <c r="N43" s="870"/>
      <c r="O43" s="870"/>
      <c r="P43" s="871"/>
      <c r="Q43" s="872"/>
      <c r="R43" s="873"/>
      <c r="S43" s="873"/>
      <c r="T43" s="873"/>
      <c r="U43" s="873"/>
      <c r="V43" s="873"/>
      <c r="W43" s="873"/>
      <c r="X43" s="873"/>
      <c r="Y43" s="873"/>
      <c r="Z43" s="873"/>
      <c r="AA43" s="873"/>
      <c r="AB43" s="873"/>
      <c r="AC43" s="873"/>
      <c r="AD43" s="873"/>
      <c r="AE43" s="874"/>
      <c r="AF43" s="875"/>
      <c r="AG43" s="876"/>
      <c r="AH43" s="876"/>
      <c r="AI43" s="876"/>
      <c r="AJ43" s="877"/>
      <c r="AK43" s="925"/>
      <c r="AL43" s="818"/>
      <c r="AM43" s="818"/>
      <c r="AN43" s="818"/>
      <c r="AO43" s="818"/>
      <c r="AP43" s="818"/>
      <c r="AQ43" s="818"/>
      <c r="AR43" s="818"/>
      <c r="AS43" s="818"/>
      <c r="AT43" s="818"/>
      <c r="AU43" s="818"/>
      <c r="AV43" s="818"/>
      <c r="AW43" s="818"/>
      <c r="AX43" s="818"/>
      <c r="AY43" s="818"/>
      <c r="AZ43" s="819"/>
      <c r="BA43" s="819"/>
      <c r="BB43" s="819"/>
      <c r="BC43" s="819"/>
      <c r="BD43" s="819"/>
      <c r="BE43" s="923"/>
      <c r="BF43" s="923"/>
      <c r="BG43" s="923"/>
      <c r="BH43" s="923"/>
      <c r="BI43" s="924"/>
      <c r="BJ43" s="254"/>
      <c r="BK43" s="254"/>
      <c r="BL43" s="254"/>
      <c r="BM43" s="254"/>
      <c r="BN43" s="254"/>
      <c r="BO43" s="267"/>
      <c r="BP43" s="267"/>
      <c r="BQ43" s="264">
        <v>37</v>
      </c>
      <c r="BR43" s="265"/>
      <c r="BS43" s="803"/>
      <c r="BT43" s="804"/>
      <c r="BU43" s="804"/>
      <c r="BV43" s="804"/>
      <c r="BW43" s="804"/>
      <c r="BX43" s="804"/>
      <c r="BY43" s="804"/>
      <c r="BZ43" s="804"/>
      <c r="CA43" s="804"/>
      <c r="CB43" s="804"/>
      <c r="CC43" s="804"/>
      <c r="CD43" s="804"/>
      <c r="CE43" s="804"/>
      <c r="CF43" s="804"/>
      <c r="CG43" s="805"/>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12"/>
      <c r="DW43" s="813"/>
      <c r="DX43" s="813"/>
      <c r="DY43" s="813"/>
      <c r="DZ43" s="814"/>
      <c r="EA43" s="248"/>
    </row>
    <row r="44" spans="1:131" s="249" customFormat="1" ht="26.25" customHeight="1" x14ac:dyDescent="0.15">
      <c r="A44" s="263">
        <v>17</v>
      </c>
      <c r="B44" s="869"/>
      <c r="C44" s="870"/>
      <c r="D44" s="870"/>
      <c r="E44" s="870"/>
      <c r="F44" s="870"/>
      <c r="G44" s="870"/>
      <c r="H44" s="870"/>
      <c r="I44" s="870"/>
      <c r="J44" s="870"/>
      <c r="K44" s="870"/>
      <c r="L44" s="870"/>
      <c r="M44" s="870"/>
      <c r="N44" s="870"/>
      <c r="O44" s="870"/>
      <c r="P44" s="871"/>
      <c r="Q44" s="872"/>
      <c r="R44" s="873"/>
      <c r="S44" s="873"/>
      <c r="T44" s="873"/>
      <c r="U44" s="873"/>
      <c r="V44" s="873"/>
      <c r="W44" s="873"/>
      <c r="X44" s="873"/>
      <c r="Y44" s="873"/>
      <c r="Z44" s="873"/>
      <c r="AA44" s="873"/>
      <c r="AB44" s="873"/>
      <c r="AC44" s="873"/>
      <c r="AD44" s="873"/>
      <c r="AE44" s="874"/>
      <c r="AF44" s="875"/>
      <c r="AG44" s="876"/>
      <c r="AH44" s="876"/>
      <c r="AI44" s="876"/>
      <c r="AJ44" s="877"/>
      <c r="AK44" s="925"/>
      <c r="AL44" s="818"/>
      <c r="AM44" s="818"/>
      <c r="AN44" s="818"/>
      <c r="AO44" s="818"/>
      <c r="AP44" s="818"/>
      <c r="AQ44" s="818"/>
      <c r="AR44" s="818"/>
      <c r="AS44" s="818"/>
      <c r="AT44" s="818"/>
      <c r="AU44" s="818"/>
      <c r="AV44" s="818"/>
      <c r="AW44" s="818"/>
      <c r="AX44" s="818"/>
      <c r="AY44" s="818"/>
      <c r="AZ44" s="819"/>
      <c r="BA44" s="819"/>
      <c r="BB44" s="819"/>
      <c r="BC44" s="819"/>
      <c r="BD44" s="819"/>
      <c r="BE44" s="923"/>
      <c r="BF44" s="923"/>
      <c r="BG44" s="923"/>
      <c r="BH44" s="923"/>
      <c r="BI44" s="924"/>
      <c r="BJ44" s="254"/>
      <c r="BK44" s="254"/>
      <c r="BL44" s="254"/>
      <c r="BM44" s="254"/>
      <c r="BN44" s="254"/>
      <c r="BO44" s="267"/>
      <c r="BP44" s="267"/>
      <c r="BQ44" s="264">
        <v>38</v>
      </c>
      <c r="BR44" s="265"/>
      <c r="BS44" s="803"/>
      <c r="BT44" s="804"/>
      <c r="BU44" s="804"/>
      <c r="BV44" s="804"/>
      <c r="BW44" s="804"/>
      <c r="BX44" s="804"/>
      <c r="BY44" s="804"/>
      <c r="BZ44" s="804"/>
      <c r="CA44" s="804"/>
      <c r="CB44" s="804"/>
      <c r="CC44" s="804"/>
      <c r="CD44" s="804"/>
      <c r="CE44" s="804"/>
      <c r="CF44" s="804"/>
      <c r="CG44" s="805"/>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12"/>
      <c r="DW44" s="813"/>
      <c r="DX44" s="813"/>
      <c r="DY44" s="813"/>
      <c r="DZ44" s="814"/>
      <c r="EA44" s="248"/>
    </row>
    <row r="45" spans="1:131" s="249" customFormat="1" ht="26.25" customHeight="1" x14ac:dyDescent="0.15">
      <c r="A45" s="263">
        <v>18</v>
      </c>
      <c r="B45" s="869"/>
      <c r="C45" s="870"/>
      <c r="D45" s="870"/>
      <c r="E45" s="870"/>
      <c r="F45" s="870"/>
      <c r="G45" s="870"/>
      <c r="H45" s="870"/>
      <c r="I45" s="870"/>
      <c r="J45" s="870"/>
      <c r="K45" s="870"/>
      <c r="L45" s="870"/>
      <c r="M45" s="870"/>
      <c r="N45" s="870"/>
      <c r="O45" s="870"/>
      <c r="P45" s="871"/>
      <c r="Q45" s="872"/>
      <c r="R45" s="873"/>
      <c r="S45" s="873"/>
      <c r="T45" s="873"/>
      <c r="U45" s="873"/>
      <c r="V45" s="873"/>
      <c r="W45" s="873"/>
      <c r="X45" s="873"/>
      <c r="Y45" s="873"/>
      <c r="Z45" s="873"/>
      <c r="AA45" s="873"/>
      <c r="AB45" s="873"/>
      <c r="AC45" s="873"/>
      <c r="AD45" s="873"/>
      <c r="AE45" s="874"/>
      <c r="AF45" s="875"/>
      <c r="AG45" s="876"/>
      <c r="AH45" s="876"/>
      <c r="AI45" s="876"/>
      <c r="AJ45" s="877"/>
      <c r="AK45" s="925"/>
      <c r="AL45" s="818"/>
      <c r="AM45" s="818"/>
      <c r="AN45" s="818"/>
      <c r="AO45" s="818"/>
      <c r="AP45" s="818"/>
      <c r="AQ45" s="818"/>
      <c r="AR45" s="818"/>
      <c r="AS45" s="818"/>
      <c r="AT45" s="818"/>
      <c r="AU45" s="818"/>
      <c r="AV45" s="818"/>
      <c r="AW45" s="818"/>
      <c r="AX45" s="818"/>
      <c r="AY45" s="818"/>
      <c r="AZ45" s="819"/>
      <c r="BA45" s="819"/>
      <c r="BB45" s="819"/>
      <c r="BC45" s="819"/>
      <c r="BD45" s="819"/>
      <c r="BE45" s="923"/>
      <c r="BF45" s="923"/>
      <c r="BG45" s="923"/>
      <c r="BH45" s="923"/>
      <c r="BI45" s="924"/>
      <c r="BJ45" s="254"/>
      <c r="BK45" s="254"/>
      <c r="BL45" s="254"/>
      <c r="BM45" s="254"/>
      <c r="BN45" s="254"/>
      <c r="BO45" s="267"/>
      <c r="BP45" s="267"/>
      <c r="BQ45" s="264">
        <v>39</v>
      </c>
      <c r="BR45" s="265"/>
      <c r="BS45" s="803"/>
      <c r="BT45" s="804"/>
      <c r="BU45" s="804"/>
      <c r="BV45" s="804"/>
      <c r="BW45" s="804"/>
      <c r="BX45" s="804"/>
      <c r="BY45" s="804"/>
      <c r="BZ45" s="804"/>
      <c r="CA45" s="804"/>
      <c r="CB45" s="804"/>
      <c r="CC45" s="804"/>
      <c r="CD45" s="804"/>
      <c r="CE45" s="804"/>
      <c r="CF45" s="804"/>
      <c r="CG45" s="805"/>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12"/>
      <c r="DW45" s="813"/>
      <c r="DX45" s="813"/>
      <c r="DY45" s="813"/>
      <c r="DZ45" s="814"/>
      <c r="EA45" s="248"/>
    </row>
    <row r="46" spans="1:131" s="249" customFormat="1" ht="26.25" customHeight="1" x14ac:dyDescent="0.15">
      <c r="A46" s="263">
        <v>19</v>
      </c>
      <c r="B46" s="869"/>
      <c r="C46" s="870"/>
      <c r="D46" s="870"/>
      <c r="E46" s="870"/>
      <c r="F46" s="870"/>
      <c r="G46" s="870"/>
      <c r="H46" s="870"/>
      <c r="I46" s="870"/>
      <c r="J46" s="870"/>
      <c r="K46" s="870"/>
      <c r="L46" s="870"/>
      <c r="M46" s="870"/>
      <c r="N46" s="870"/>
      <c r="O46" s="870"/>
      <c r="P46" s="871"/>
      <c r="Q46" s="872"/>
      <c r="R46" s="873"/>
      <c r="S46" s="873"/>
      <c r="T46" s="873"/>
      <c r="U46" s="873"/>
      <c r="V46" s="873"/>
      <c r="W46" s="873"/>
      <c r="X46" s="873"/>
      <c r="Y46" s="873"/>
      <c r="Z46" s="873"/>
      <c r="AA46" s="873"/>
      <c r="AB46" s="873"/>
      <c r="AC46" s="873"/>
      <c r="AD46" s="873"/>
      <c r="AE46" s="874"/>
      <c r="AF46" s="875"/>
      <c r="AG46" s="876"/>
      <c r="AH46" s="876"/>
      <c r="AI46" s="876"/>
      <c r="AJ46" s="877"/>
      <c r="AK46" s="925"/>
      <c r="AL46" s="818"/>
      <c r="AM46" s="818"/>
      <c r="AN46" s="818"/>
      <c r="AO46" s="818"/>
      <c r="AP46" s="818"/>
      <c r="AQ46" s="818"/>
      <c r="AR46" s="818"/>
      <c r="AS46" s="818"/>
      <c r="AT46" s="818"/>
      <c r="AU46" s="818"/>
      <c r="AV46" s="818"/>
      <c r="AW46" s="818"/>
      <c r="AX46" s="818"/>
      <c r="AY46" s="818"/>
      <c r="AZ46" s="819"/>
      <c r="BA46" s="819"/>
      <c r="BB46" s="819"/>
      <c r="BC46" s="819"/>
      <c r="BD46" s="819"/>
      <c r="BE46" s="923"/>
      <c r="BF46" s="923"/>
      <c r="BG46" s="923"/>
      <c r="BH46" s="923"/>
      <c r="BI46" s="924"/>
      <c r="BJ46" s="254"/>
      <c r="BK46" s="254"/>
      <c r="BL46" s="254"/>
      <c r="BM46" s="254"/>
      <c r="BN46" s="254"/>
      <c r="BO46" s="267"/>
      <c r="BP46" s="267"/>
      <c r="BQ46" s="264">
        <v>40</v>
      </c>
      <c r="BR46" s="265"/>
      <c r="BS46" s="803"/>
      <c r="BT46" s="804"/>
      <c r="BU46" s="804"/>
      <c r="BV46" s="804"/>
      <c r="BW46" s="804"/>
      <c r="BX46" s="804"/>
      <c r="BY46" s="804"/>
      <c r="BZ46" s="804"/>
      <c r="CA46" s="804"/>
      <c r="CB46" s="804"/>
      <c r="CC46" s="804"/>
      <c r="CD46" s="804"/>
      <c r="CE46" s="804"/>
      <c r="CF46" s="804"/>
      <c r="CG46" s="805"/>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12"/>
      <c r="DW46" s="813"/>
      <c r="DX46" s="813"/>
      <c r="DY46" s="813"/>
      <c r="DZ46" s="814"/>
      <c r="EA46" s="248"/>
    </row>
    <row r="47" spans="1:131" s="249" customFormat="1" ht="26.25" customHeight="1" x14ac:dyDescent="0.15">
      <c r="A47" s="263">
        <v>20</v>
      </c>
      <c r="B47" s="869"/>
      <c r="C47" s="870"/>
      <c r="D47" s="870"/>
      <c r="E47" s="870"/>
      <c r="F47" s="870"/>
      <c r="G47" s="870"/>
      <c r="H47" s="870"/>
      <c r="I47" s="870"/>
      <c r="J47" s="870"/>
      <c r="K47" s="870"/>
      <c r="L47" s="870"/>
      <c r="M47" s="870"/>
      <c r="N47" s="870"/>
      <c r="O47" s="870"/>
      <c r="P47" s="871"/>
      <c r="Q47" s="872"/>
      <c r="R47" s="873"/>
      <c r="S47" s="873"/>
      <c r="T47" s="873"/>
      <c r="U47" s="873"/>
      <c r="V47" s="873"/>
      <c r="W47" s="873"/>
      <c r="X47" s="873"/>
      <c r="Y47" s="873"/>
      <c r="Z47" s="873"/>
      <c r="AA47" s="873"/>
      <c r="AB47" s="873"/>
      <c r="AC47" s="873"/>
      <c r="AD47" s="873"/>
      <c r="AE47" s="874"/>
      <c r="AF47" s="875"/>
      <c r="AG47" s="876"/>
      <c r="AH47" s="876"/>
      <c r="AI47" s="876"/>
      <c r="AJ47" s="877"/>
      <c r="AK47" s="925"/>
      <c r="AL47" s="818"/>
      <c r="AM47" s="818"/>
      <c r="AN47" s="818"/>
      <c r="AO47" s="818"/>
      <c r="AP47" s="818"/>
      <c r="AQ47" s="818"/>
      <c r="AR47" s="818"/>
      <c r="AS47" s="818"/>
      <c r="AT47" s="818"/>
      <c r="AU47" s="818"/>
      <c r="AV47" s="818"/>
      <c r="AW47" s="818"/>
      <c r="AX47" s="818"/>
      <c r="AY47" s="818"/>
      <c r="AZ47" s="819"/>
      <c r="BA47" s="819"/>
      <c r="BB47" s="819"/>
      <c r="BC47" s="819"/>
      <c r="BD47" s="819"/>
      <c r="BE47" s="923"/>
      <c r="BF47" s="923"/>
      <c r="BG47" s="923"/>
      <c r="BH47" s="923"/>
      <c r="BI47" s="924"/>
      <c r="BJ47" s="254"/>
      <c r="BK47" s="254"/>
      <c r="BL47" s="254"/>
      <c r="BM47" s="254"/>
      <c r="BN47" s="254"/>
      <c r="BO47" s="267"/>
      <c r="BP47" s="267"/>
      <c r="BQ47" s="264">
        <v>41</v>
      </c>
      <c r="BR47" s="265"/>
      <c r="BS47" s="803"/>
      <c r="BT47" s="804"/>
      <c r="BU47" s="804"/>
      <c r="BV47" s="804"/>
      <c r="BW47" s="804"/>
      <c r="BX47" s="804"/>
      <c r="BY47" s="804"/>
      <c r="BZ47" s="804"/>
      <c r="CA47" s="804"/>
      <c r="CB47" s="804"/>
      <c r="CC47" s="804"/>
      <c r="CD47" s="804"/>
      <c r="CE47" s="804"/>
      <c r="CF47" s="804"/>
      <c r="CG47" s="805"/>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12"/>
      <c r="DW47" s="813"/>
      <c r="DX47" s="813"/>
      <c r="DY47" s="813"/>
      <c r="DZ47" s="814"/>
      <c r="EA47" s="248"/>
    </row>
    <row r="48" spans="1:131" s="249" customFormat="1" ht="26.25" customHeight="1" x14ac:dyDescent="0.15">
      <c r="A48" s="263">
        <v>21</v>
      </c>
      <c r="B48" s="869"/>
      <c r="C48" s="870"/>
      <c r="D48" s="870"/>
      <c r="E48" s="870"/>
      <c r="F48" s="870"/>
      <c r="G48" s="870"/>
      <c r="H48" s="870"/>
      <c r="I48" s="870"/>
      <c r="J48" s="870"/>
      <c r="K48" s="870"/>
      <c r="L48" s="870"/>
      <c r="M48" s="870"/>
      <c r="N48" s="870"/>
      <c r="O48" s="870"/>
      <c r="P48" s="871"/>
      <c r="Q48" s="872"/>
      <c r="R48" s="873"/>
      <c r="S48" s="873"/>
      <c r="T48" s="873"/>
      <c r="U48" s="873"/>
      <c r="V48" s="873"/>
      <c r="W48" s="873"/>
      <c r="X48" s="873"/>
      <c r="Y48" s="873"/>
      <c r="Z48" s="873"/>
      <c r="AA48" s="873"/>
      <c r="AB48" s="873"/>
      <c r="AC48" s="873"/>
      <c r="AD48" s="873"/>
      <c r="AE48" s="874"/>
      <c r="AF48" s="875"/>
      <c r="AG48" s="876"/>
      <c r="AH48" s="876"/>
      <c r="AI48" s="876"/>
      <c r="AJ48" s="877"/>
      <c r="AK48" s="925"/>
      <c r="AL48" s="818"/>
      <c r="AM48" s="818"/>
      <c r="AN48" s="818"/>
      <c r="AO48" s="818"/>
      <c r="AP48" s="818"/>
      <c r="AQ48" s="818"/>
      <c r="AR48" s="818"/>
      <c r="AS48" s="818"/>
      <c r="AT48" s="818"/>
      <c r="AU48" s="818"/>
      <c r="AV48" s="818"/>
      <c r="AW48" s="818"/>
      <c r="AX48" s="818"/>
      <c r="AY48" s="818"/>
      <c r="AZ48" s="819"/>
      <c r="BA48" s="819"/>
      <c r="BB48" s="819"/>
      <c r="BC48" s="819"/>
      <c r="BD48" s="819"/>
      <c r="BE48" s="923"/>
      <c r="BF48" s="923"/>
      <c r="BG48" s="923"/>
      <c r="BH48" s="923"/>
      <c r="BI48" s="924"/>
      <c r="BJ48" s="254"/>
      <c r="BK48" s="254"/>
      <c r="BL48" s="254"/>
      <c r="BM48" s="254"/>
      <c r="BN48" s="254"/>
      <c r="BO48" s="267"/>
      <c r="BP48" s="267"/>
      <c r="BQ48" s="264">
        <v>42</v>
      </c>
      <c r="BR48" s="265"/>
      <c r="BS48" s="803"/>
      <c r="BT48" s="804"/>
      <c r="BU48" s="804"/>
      <c r="BV48" s="804"/>
      <c r="BW48" s="804"/>
      <c r="BX48" s="804"/>
      <c r="BY48" s="804"/>
      <c r="BZ48" s="804"/>
      <c r="CA48" s="804"/>
      <c r="CB48" s="804"/>
      <c r="CC48" s="804"/>
      <c r="CD48" s="804"/>
      <c r="CE48" s="804"/>
      <c r="CF48" s="804"/>
      <c r="CG48" s="805"/>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12"/>
      <c r="DW48" s="813"/>
      <c r="DX48" s="813"/>
      <c r="DY48" s="813"/>
      <c r="DZ48" s="814"/>
      <c r="EA48" s="248"/>
    </row>
    <row r="49" spans="1:131" s="249" customFormat="1" ht="26.25" customHeight="1" x14ac:dyDescent="0.15">
      <c r="A49" s="263">
        <v>22</v>
      </c>
      <c r="B49" s="869"/>
      <c r="C49" s="870"/>
      <c r="D49" s="870"/>
      <c r="E49" s="870"/>
      <c r="F49" s="870"/>
      <c r="G49" s="870"/>
      <c r="H49" s="870"/>
      <c r="I49" s="870"/>
      <c r="J49" s="870"/>
      <c r="K49" s="870"/>
      <c r="L49" s="870"/>
      <c r="M49" s="870"/>
      <c r="N49" s="870"/>
      <c r="O49" s="870"/>
      <c r="P49" s="871"/>
      <c r="Q49" s="872"/>
      <c r="R49" s="873"/>
      <c r="S49" s="873"/>
      <c r="T49" s="873"/>
      <c r="U49" s="873"/>
      <c r="V49" s="873"/>
      <c r="W49" s="873"/>
      <c r="X49" s="873"/>
      <c r="Y49" s="873"/>
      <c r="Z49" s="873"/>
      <c r="AA49" s="873"/>
      <c r="AB49" s="873"/>
      <c r="AC49" s="873"/>
      <c r="AD49" s="873"/>
      <c r="AE49" s="874"/>
      <c r="AF49" s="875"/>
      <c r="AG49" s="876"/>
      <c r="AH49" s="876"/>
      <c r="AI49" s="876"/>
      <c r="AJ49" s="877"/>
      <c r="AK49" s="925"/>
      <c r="AL49" s="818"/>
      <c r="AM49" s="818"/>
      <c r="AN49" s="818"/>
      <c r="AO49" s="818"/>
      <c r="AP49" s="818"/>
      <c r="AQ49" s="818"/>
      <c r="AR49" s="818"/>
      <c r="AS49" s="818"/>
      <c r="AT49" s="818"/>
      <c r="AU49" s="818"/>
      <c r="AV49" s="818"/>
      <c r="AW49" s="818"/>
      <c r="AX49" s="818"/>
      <c r="AY49" s="818"/>
      <c r="AZ49" s="819"/>
      <c r="BA49" s="819"/>
      <c r="BB49" s="819"/>
      <c r="BC49" s="819"/>
      <c r="BD49" s="819"/>
      <c r="BE49" s="923"/>
      <c r="BF49" s="923"/>
      <c r="BG49" s="923"/>
      <c r="BH49" s="923"/>
      <c r="BI49" s="924"/>
      <c r="BJ49" s="254"/>
      <c r="BK49" s="254"/>
      <c r="BL49" s="254"/>
      <c r="BM49" s="254"/>
      <c r="BN49" s="254"/>
      <c r="BO49" s="267"/>
      <c r="BP49" s="267"/>
      <c r="BQ49" s="264">
        <v>43</v>
      </c>
      <c r="BR49" s="265"/>
      <c r="BS49" s="803"/>
      <c r="BT49" s="804"/>
      <c r="BU49" s="804"/>
      <c r="BV49" s="804"/>
      <c r="BW49" s="804"/>
      <c r="BX49" s="804"/>
      <c r="BY49" s="804"/>
      <c r="BZ49" s="804"/>
      <c r="CA49" s="804"/>
      <c r="CB49" s="804"/>
      <c r="CC49" s="804"/>
      <c r="CD49" s="804"/>
      <c r="CE49" s="804"/>
      <c r="CF49" s="804"/>
      <c r="CG49" s="805"/>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12"/>
      <c r="DW49" s="813"/>
      <c r="DX49" s="813"/>
      <c r="DY49" s="813"/>
      <c r="DZ49" s="814"/>
      <c r="EA49" s="248"/>
    </row>
    <row r="50" spans="1:131" s="249" customFormat="1" ht="26.25" customHeight="1" x14ac:dyDescent="0.15">
      <c r="A50" s="263">
        <v>23</v>
      </c>
      <c r="B50" s="869"/>
      <c r="C50" s="870"/>
      <c r="D50" s="870"/>
      <c r="E50" s="870"/>
      <c r="F50" s="870"/>
      <c r="G50" s="870"/>
      <c r="H50" s="870"/>
      <c r="I50" s="870"/>
      <c r="J50" s="870"/>
      <c r="K50" s="870"/>
      <c r="L50" s="870"/>
      <c r="M50" s="870"/>
      <c r="N50" s="870"/>
      <c r="O50" s="870"/>
      <c r="P50" s="871"/>
      <c r="Q50" s="928"/>
      <c r="R50" s="929"/>
      <c r="S50" s="929"/>
      <c r="T50" s="929"/>
      <c r="U50" s="929"/>
      <c r="V50" s="929"/>
      <c r="W50" s="929"/>
      <c r="X50" s="929"/>
      <c r="Y50" s="929"/>
      <c r="Z50" s="929"/>
      <c r="AA50" s="929"/>
      <c r="AB50" s="929"/>
      <c r="AC50" s="929"/>
      <c r="AD50" s="929"/>
      <c r="AE50" s="930"/>
      <c r="AF50" s="875"/>
      <c r="AG50" s="876"/>
      <c r="AH50" s="876"/>
      <c r="AI50" s="876"/>
      <c r="AJ50" s="877"/>
      <c r="AK50" s="931"/>
      <c r="AL50" s="929"/>
      <c r="AM50" s="929"/>
      <c r="AN50" s="929"/>
      <c r="AO50" s="929"/>
      <c r="AP50" s="929"/>
      <c r="AQ50" s="929"/>
      <c r="AR50" s="929"/>
      <c r="AS50" s="929"/>
      <c r="AT50" s="929"/>
      <c r="AU50" s="929"/>
      <c r="AV50" s="929"/>
      <c r="AW50" s="929"/>
      <c r="AX50" s="929"/>
      <c r="AY50" s="929"/>
      <c r="AZ50" s="932"/>
      <c r="BA50" s="932"/>
      <c r="BB50" s="932"/>
      <c r="BC50" s="932"/>
      <c r="BD50" s="932"/>
      <c r="BE50" s="923"/>
      <c r="BF50" s="923"/>
      <c r="BG50" s="923"/>
      <c r="BH50" s="923"/>
      <c r="BI50" s="924"/>
      <c r="BJ50" s="254"/>
      <c r="BK50" s="254"/>
      <c r="BL50" s="254"/>
      <c r="BM50" s="254"/>
      <c r="BN50" s="254"/>
      <c r="BO50" s="267"/>
      <c r="BP50" s="267"/>
      <c r="BQ50" s="264">
        <v>44</v>
      </c>
      <c r="BR50" s="265"/>
      <c r="BS50" s="803"/>
      <c r="BT50" s="804"/>
      <c r="BU50" s="804"/>
      <c r="BV50" s="804"/>
      <c r="BW50" s="804"/>
      <c r="BX50" s="804"/>
      <c r="BY50" s="804"/>
      <c r="BZ50" s="804"/>
      <c r="CA50" s="804"/>
      <c r="CB50" s="804"/>
      <c r="CC50" s="804"/>
      <c r="CD50" s="804"/>
      <c r="CE50" s="804"/>
      <c r="CF50" s="804"/>
      <c r="CG50" s="805"/>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12"/>
      <c r="DW50" s="813"/>
      <c r="DX50" s="813"/>
      <c r="DY50" s="813"/>
      <c r="DZ50" s="814"/>
      <c r="EA50" s="248"/>
    </row>
    <row r="51" spans="1:131" s="249" customFormat="1" ht="26.25" customHeight="1" x14ac:dyDescent="0.15">
      <c r="A51" s="263">
        <v>24</v>
      </c>
      <c r="B51" s="869"/>
      <c r="C51" s="870"/>
      <c r="D51" s="870"/>
      <c r="E51" s="870"/>
      <c r="F51" s="870"/>
      <c r="G51" s="870"/>
      <c r="H51" s="870"/>
      <c r="I51" s="870"/>
      <c r="J51" s="870"/>
      <c r="K51" s="870"/>
      <c r="L51" s="870"/>
      <c r="M51" s="870"/>
      <c r="N51" s="870"/>
      <c r="O51" s="870"/>
      <c r="P51" s="871"/>
      <c r="Q51" s="928"/>
      <c r="R51" s="929"/>
      <c r="S51" s="929"/>
      <c r="T51" s="929"/>
      <c r="U51" s="929"/>
      <c r="V51" s="929"/>
      <c r="W51" s="929"/>
      <c r="X51" s="929"/>
      <c r="Y51" s="929"/>
      <c r="Z51" s="929"/>
      <c r="AA51" s="929"/>
      <c r="AB51" s="929"/>
      <c r="AC51" s="929"/>
      <c r="AD51" s="929"/>
      <c r="AE51" s="930"/>
      <c r="AF51" s="875"/>
      <c r="AG51" s="876"/>
      <c r="AH51" s="876"/>
      <c r="AI51" s="876"/>
      <c r="AJ51" s="877"/>
      <c r="AK51" s="931"/>
      <c r="AL51" s="929"/>
      <c r="AM51" s="929"/>
      <c r="AN51" s="929"/>
      <c r="AO51" s="929"/>
      <c r="AP51" s="929"/>
      <c r="AQ51" s="929"/>
      <c r="AR51" s="929"/>
      <c r="AS51" s="929"/>
      <c r="AT51" s="929"/>
      <c r="AU51" s="929"/>
      <c r="AV51" s="929"/>
      <c r="AW51" s="929"/>
      <c r="AX51" s="929"/>
      <c r="AY51" s="929"/>
      <c r="AZ51" s="932"/>
      <c r="BA51" s="932"/>
      <c r="BB51" s="932"/>
      <c r="BC51" s="932"/>
      <c r="BD51" s="932"/>
      <c r="BE51" s="923"/>
      <c r="BF51" s="923"/>
      <c r="BG51" s="923"/>
      <c r="BH51" s="923"/>
      <c r="BI51" s="924"/>
      <c r="BJ51" s="254"/>
      <c r="BK51" s="254"/>
      <c r="BL51" s="254"/>
      <c r="BM51" s="254"/>
      <c r="BN51" s="254"/>
      <c r="BO51" s="267"/>
      <c r="BP51" s="267"/>
      <c r="BQ51" s="264">
        <v>45</v>
      </c>
      <c r="BR51" s="265"/>
      <c r="BS51" s="803"/>
      <c r="BT51" s="804"/>
      <c r="BU51" s="804"/>
      <c r="BV51" s="804"/>
      <c r="BW51" s="804"/>
      <c r="BX51" s="804"/>
      <c r="BY51" s="804"/>
      <c r="BZ51" s="804"/>
      <c r="CA51" s="804"/>
      <c r="CB51" s="804"/>
      <c r="CC51" s="804"/>
      <c r="CD51" s="804"/>
      <c r="CE51" s="804"/>
      <c r="CF51" s="804"/>
      <c r="CG51" s="805"/>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12"/>
      <c r="DW51" s="813"/>
      <c r="DX51" s="813"/>
      <c r="DY51" s="813"/>
      <c r="DZ51" s="814"/>
      <c r="EA51" s="248"/>
    </row>
    <row r="52" spans="1:131" s="249" customFormat="1" ht="26.25" customHeight="1" x14ac:dyDescent="0.15">
      <c r="A52" s="263">
        <v>25</v>
      </c>
      <c r="B52" s="869"/>
      <c r="C52" s="870"/>
      <c r="D52" s="870"/>
      <c r="E52" s="870"/>
      <c r="F52" s="870"/>
      <c r="G52" s="870"/>
      <c r="H52" s="870"/>
      <c r="I52" s="870"/>
      <c r="J52" s="870"/>
      <c r="K52" s="870"/>
      <c r="L52" s="870"/>
      <c r="M52" s="870"/>
      <c r="N52" s="870"/>
      <c r="O52" s="870"/>
      <c r="P52" s="871"/>
      <c r="Q52" s="928"/>
      <c r="R52" s="929"/>
      <c r="S52" s="929"/>
      <c r="T52" s="929"/>
      <c r="U52" s="929"/>
      <c r="V52" s="929"/>
      <c r="W52" s="929"/>
      <c r="X52" s="929"/>
      <c r="Y52" s="929"/>
      <c r="Z52" s="929"/>
      <c r="AA52" s="929"/>
      <c r="AB52" s="929"/>
      <c r="AC52" s="929"/>
      <c r="AD52" s="929"/>
      <c r="AE52" s="930"/>
      <c r="AF52" s="875"/>
      <c r="AG52" s="876"/>
      <c r="AH52" s="876"/>
      <c r="AI52" s="876"/>
      <c r="AJ52" s="877"/>
      <c r="AK52" s="931"/>
      <c r="AL52" s="929"/>
      <c r="AM52" s="929"/>
      <c r="AN52" s="929"/>
      <c r="AO52" s="929"/>
      <c r="AP52" s="929"/>
      <c r="AQ52" s="929"/>
      <c r="AR52" s="929"/>
      <c r="AS52" s="929"/>
      <c r="AT52" s="929"/>
      <c r="AU52" s="929"/>
      <c r="AV52" s="929"/>
      <c r="AW52" s="929"/>
      <c r="AX52" s="929"/>
      <c r="AY52" s="929"/>
      <c r="AZ52" s="932"/>
      <c r="BA52" s="932"/>
      <c r="BB52" s="932"/>
      <c r="BC52" s="932"/>
      <c r="BD52" s="932"/>
      <c r="BE52" s="923"/>
      <c r="BF52" s="923"/>
      <c r="BG52" s="923"/>
      <c r="BH52" s="923"/>
      <c r="BI52" s="924"/>
      <c r="BJ52" s="254"/>
      <c r="BK52" s="254"/>
      <c r="BL52" s="254"/>
      <c r="BM52" s="254"/>
      <c r="BN52" s="254"/>
      <c r="BO52" s="267"/>
      <c r="BP52" s="267"/>
      <c r="BQ52" s="264">
        <v>46</v>
      </c>
      <c r="BR52" s="265"/>
      <c r="BS52" s="803"/>
      <c r="BT52" s="804"/>
      <c r="BU52" s="804"/>
      <c r="BV52" s="804"/>
      <c r="BW52" s="804"/>
      <c r="BX52" s="804"/>
      <c r="BY52" s="804"/>
      <c r="BZ52" s="804"/>
      <c r="CA52" s="804"/>
      <c r="CB52" s="804"/>
      <c r="CC52" s="804"/>
      <c r="CD52" s="804"/>
      <c r="CE52" s="804"/>
      <c r="CF52" s="804"/>
      <c r="CG52" s="805"/>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12"/>
      <c r="DW52" s="813"/>
      <c r="DX52" s="813"/>
      <c r="DY52" s="813"/>
      <c r="DZ52" s="814"/>
      <c r="EA52" s="248"/>
    </row>
    <row r="53" spans="1:131" s="249" customFormat="1" ht="26.25" customHeight="1" x14ac:dyDescent="0.15">
      <c r="A53" s="263">
        <v>26</v>
      </c>
      <c r="B53" s="869"/>
      <c r="C53" s="870"/>
      <c r="D53" s="870"/>
      <c r="E53" s="870"/>
      <c r="F53" s="870"/>
      <c r="G53" s="870"/>
      <c r="H53" s="870"/>
      <c r="I53" s="870"/>
      <c r="J53" s="870"/>
      <c r="K53" s="870"/>
      <c r="L53" s="870"/>
      <c r="M53" s="870"/>
      <c r="N53" s="870"/>
      <c r="O53" s="870"/>
      <c r="P53" s="871"/>
      <c r="Q53" s="928"/>
      <c r="R53" s="929"/>
      <c r="S53" s="929"/>
      <c r="T53" s="929"/>
      <c r="U53" s="929"/>
      <c r="V53" s="929"/>
      <c r="W53" s="929"/>
      <c r="X53" s="929"/>
      <c r="Y53" s="929"/>
      <c r="Z53" s="929"/>
      <c r="AA53" s="929"/>
      <c r="AB53" s="929"/>
      <c r="AC53" s="929"/>
      <c r="AD53" s="929"/>
      <c r="AE53" s="930"/>
      <c r="AF53" s="875"/>
      <c r="AG53" s="876"/>
      <c r="AH53" s="876"/>
      <c r="AI53" s="876"/>
      <c r="AJ53" s="877"/>
      <c r="AK53" s="931"/>
      <c r="AL53" s="929"/>
      <c r="AM53" s="929"/>
      <c r="AN53" s="929"/>
      <c r="AO53" s="929"/>
      <c r="AP53" s="929"/>
      <c r="AQ53" s="929"/>
      <c r="AR53" s="929"/>
      <c r="AS53" s="929"/>
      <c r="AT53" s="929"/>
      <c r="AU53" s="929"/>
      <c r="AV53" s="929"/>
      <c r="AW53" s="929"/>
      <c r="AX53" s="929"/>
      <c r="AY53" s="929"/>
      <c r="AZ53" s="932"/>
      <c r="BA53" s="932"/>
      <c r="BB53" s="932"/>
      <c r="BC53" s="932"/>
      <c r="BD53" s="932"/>
      <c r="BE53" s="923"/>
      <c r="BF53" s="923"/>
      <c r="BG53" s="923"/>
      <c r="BH53" s="923"/>
      <c r="BI53" s="924"/>
      <c r="BJ53" s="254"/>
      <c r="BK53" s="254"/>
      <c r="BL53" s="254"/>
      <c r="BM53" s="254"/>
      <c r="BN53" s="254"/>
      <c r="BO53" s="267"/>
      <c r="BP53" s="267"/>
      <c r="BQ53" s="264">
        <v>47</v>
      </c>
      <c r="BR53" s="265"/>
      <c r="BS53" s="803"/>
      <c r="BT53" s="804"/>
      <c r="BU53" s="804"/>
      <c r="BV53" s="804"/>
      <c r="BW53" s="804"/>
      <c r="BX53" s="804"/>
      <c r="BY53" s="804"/>
      <c r="BZ53" s="804"/>
      <c r="CA53" s="804"/>
      <c r="CB53" s="804"/>
      <c r="CC53" s="804"/>
      <c r="CD53" s="804"/>
      <c r="CE53" s="804"/>
      <c r="CF53" s="804"/>
      <c r="CG53" s="805"/>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12"/>
      <c r="DW53" s="813"/>
      <c r="DX53" s="813"/>
      <c r="DY53" s="813"/>
      <c r="DZ53" s="814"/>
      <c r="EA53" s="248"/>
    </row>
    <row r="54" spans="1:131" s="249" customFormat="1" ht="26.25" customHeight="1" x14ac:dyDescent="0.15">
      <c r="A54" s="263">
        <v>27</v>
      </c>
      <c r="B54" s="869"/>
      <c r="C54" s="870"/>
      <c r="D54" s="870"/>
      <c r="E54" s="870"/>
      <c r="F54" s="870"/>
      <c r="G54" s="870"/>
      <c r="H54" s="870"/>
      <c r="I54" s="870"/>
      <c r="J54" s="870"/>
      <c r="K54" s="870"/>
      <c r="L54" s="870"/>
      <c r="M54" s="870"/>
      <c r="N54" s="870"/>
      <c r="O54" s="870"/>
      <c r="P54" s="871"/>
      <c r="Q54" s="928"/>
      <c r="R54" s="929"/>
      <c r="S54" s="929"/>
      <c r="T54" s="929"/>
      <c r="U54" s="929"/>
      <c r="V54" s="929"/>
      <c r="W54" s="929"/>
      <c r="X54" s="929"/>
      <c r="Y54" s="929"/>
      <c r="Z54" s="929"/>
      <c r="AA54" s="929"/>
      <c r="AB54" s="929"/>
      <c r="AC54" s="929"/>
      <c r="AD54" s="929"/>
      <c r="AE54" s="930"/>
      <c r="AF54" s="875"/>
      <c r="AG54" s="876"/>
      <c r="AH54" s="876"/>
      <c r="AI54" s="876"/>
      <c r="AJ54" s="877"/>
      <c r="AK54" s="931"/>
      <c r="AL54" s="929"/>
      <c r="AM54" s="929"/>
      <c r="AN54" s="929"/>
      <c r="AO54" s="929"/>
      <c r="AP54" s="929"/>
      <c r="AQ54" s="929"/>
      <c r="AR54" s="929"/>
      <c r="AS54" s="929"/>
      <c r="AT54" s="929"/>
      <c r="AU54" s="929"/>
      <c r="AV54" s="929"/>
      <c r="AW54" s="929"/>
      <c r="AX54" s="929"/>
      <c r="AY54" s="929"/>
      <c r="AZ54" s="932"/>
      <c r="BA54" s="932"/>
      <c r="BB54" s="932"/>
      <c r="BC54" s="932"/>
      <c r="BD54" s="932"/>
      <c r="BE54" s="923"/>
      <c r="BF54" s="923"/>
      <c r="BG54" s="923"/>
      <c r="BH54" s="923"/>
      <c r="BI54" s="924"/>
      <c r="BJ54" s="254"/>
      <c r="BK54" s="254"/>
      <c r="BL54" s="254"/>
      <c r="BM54" s="254"/>
      <c r="BN54" s="254"/>
      <c r="BO54" s="267"/>
      <c r="BP54" s="267"/>
      <c r="BQ54" s="264">
        <v>48</v>
      </c>
      <c r="BR54" s="265"/>
      <c r="BS54" s="803"/>
      <c r="BT54" s="804"/>
      <c r="BU54" s="804"/>
      <c r="BV54" s="804"/>
      <c r="BW54" s="804"/>
      <c r="BX54" s="804"/>
      <c r="BY54" s="804"/>
      <c r="BZ54" s="804"/>
      <c r="CA54" s="804"/>
      <c r="CB54" s="804"/>
      <c r="CC54" s="804"/>
      <c r="CD54" s="804"/>
      <c r="CE54" s="804"/>
      <c r="CF54" s="804"/>
      <c r="CG54" s="805"/>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12"/>
      <c r="DW54" s="813"/>
      <c r="DX54" s="813"/>
      <c r="DY54" s="813"/>
      <c r="DZ54" s="814"/>
      <c r="EA54" s="248"/>
    </row>
    <row r="55" spans="1:131" s="249" customFormat="1" ht="26.25" customHeight="1" x14ac:dyDescent="0.15">
      <c r="A55" s="263">
        <v>28</v>
      </c>
      <c r="B55" s="869"/>
      <c r="C55" s="870"/>
      <c r="D55" s="870"/>
      <c r="E55" s="870"/>
      <c r="F55" s="870"/>
      <c r="G55" s="870"/>
      <c r="H55" s="870"/>
      <c r="I55" s="870"/>
      <c r="J55" s="870"/>
      <c r="K55" s="870"/>
      <c r="L55" s="870"/>
      <c r="M55" s="870"/>
      <c r="N55" s="870"/>
      <c r="O55" s="870"/>
      <c r="P55" s="871"/>
      <c r="Q55" s="928"/>
      <c r="R55" s="929"/>
      <c r="S55" s="929"/>
      <c r="T55" s="929"/>
      <c r="U55" s="929"/>
      <c r="V55" s="929"/>
      <c r="W55" s="929"/>
      <c r="X55" s="929"/>
      <c r="Y55" s="929"/>
      <c r="Z55" s="929"/>
      <c r="AA55" s="929"/>
      <c r="AB55" s="929"/>
      <c r="AC55" s="929"/>
      <c r="AD55" s="929"/>
      <c r="AE55" s="930"/>
      <c r="AF55" s="875"/>
      <c r="AG55" s="876"/>
      <c r="AH55" s="876"/>
      <c r="AI55" s="876"/>
      <c r="AJ55" s="877"/>
      <c r="AK55" s="931"/>
      <c r="AL55" s="929"/>
      <c r="AM55" s="929"/>
      <c r="AN55" s="929"/>
      <c r="AO55" s="929"/>
      <c r="AP55" s="929"/>
      <c r="AQ55" s="929"/>
      <c r="AR55" s="929"/>
      <c r="AS55" s="929"/>
      <c r="AT55" s="929"/>
      <c r="AU55" s="929"/>
      <c r="AV55" s="929"/>
      <c r="AW55" s="929"/>
      <c r="AX55" s="929"/>
      <c r="AY55" s="929"/>
      <c r="AZ55" s="932"/>
      <c r="BA55" s="932"/>
      <c r="BB55" s="932"/>
      <c r="BC55" s="932"/>
      <c r="BD55" s="932"/>
      <c r="BE55" s="923"/>
      <c r="BF55" s="923"/>
      <c r="BG55" s="923"/>
      <c r="BH55" s="923"/>
      <c r="BI55" s="924"/>
      <c r="BJ55" s="254"/>
      <c r="BK55" s="254"/>
      <c r="BL55" s="254"/>
      <c r="BM55" s="254"/>
      <c r="BN55" s="254"/>
      <c r="BO55" s="267"/>
      <c r="BP55" s="267"/>
      <c r="BQ55" s="264">
        <v>49</v>
      </c>
      <c r="BR55" s="265"/>
      <c r="BS55" s="803"/>
      <c r="BT55" s="804"/>
      <c r="BU55" s="804"/>
      <c r="BV55" s="804"/>
      <c r="BW55" s="804"/>
      <c r="BX55" s="804"/>
      <c r="BY55" s="804"/>
      <c r="BZ55" s="804"/>
      <c r="CA55" s="804"/>
      <c r="CB55" s="804"/>
      <c r="CC55" s="804"/>
      <c r="CD55" s="804"/>
      <c r="CE55" s="804"/>
      <c r="CF55" s="804"/>
      <c r="CG55" s="805"/>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12"/>
      <c r="DW55" s="813"/>
      <c r="DX55" s="813"/>
      <c r="DY55" s="813"/>
      <c r="DZ55" s="814"/>
      <c r="EA55" s="248"/>
    </row>
    <row r="56" spans="1:131" s="249" customFormat="1" ht="26.25" customHeight="1" x14ac:dyDescent="0.15">
      <c r="A56" s="263">
        <v>29</v>
      </c>
      <c r="B56" s="869"/>
      <c r="C56" s="870"/>
      <c r="D56" s="870"/>
      <c r="E56" s="870"/>
      <c r="F56" s="870"/>
      <c r="G56" s="870"/>
      <c r="H56" s="870"/>
      <c r="I56" s="870"/>
      <c r="J56" s="870"/>
      <c r="K56" s="870"/>
      <c r="L56" s="870"/>
      <c r="M56" s="870"/>
      <c r="N56" s="870"/>
      <c r="O56" s="870"/>
      <c r="P56" s="871"/>
      <c r="Q56" s="928"/>
      <c r="R56" s="929"/>
      <c r="S56" s="929"/>
      <c r="T56" s="929"/>
      <c r="U56" s="929"/>
      <c r="V56" s="929"/>
      <c r="W56" s="929"/>
      <c r="X56" s="929"/>
      <c r="Y56" s="929"/>
      <c r="Z56" s="929"/>
      <c r="AA56" s="929"/>
      <c r="AB56" s="929"/>
      <c r="AC56" s="929"/>
      <c r="AD56" s="929"/>
      <c r="AE56" s="930"/>
      <c r="AF56" s="875"/>
      <c r="AG56" s="876"/>
      <c r="AH56" s="876"/>
      <c r="AI56" s="876"/>
      <c r="AJ56" s="877"/>
      <c r="AK56" s="931"/>
      <c r="AL56" s="929"/>
      <c r="AM56" s="929"/>
      <c r="AN56" s="929"/>
      <c r="AO56" s="929"/>
      <c r="AP56" s="929"/>
      <c r="AQ56" s="929"/>
      <c r="AR56" s="929"/>
      <c r="AS56" s="929"/>
      <c r="AT56" s="929"/>
      <c r="AU56" s="929"/>
      <c r="AV56" s="929"/>
      <c r="AW56" s="929"/>
      <c r="AX56" s="929"/>
      <c r="AY56" s="929"/>
      <c r="AZ56" s="932"/>
      <c r="BA56" s="932"/>
      <c r="BB56" s="932"/>
      <c r="BC56" s="932"/>
      <c r="BD56" s="932"/>
      <c r="BE56" s="923"/>
      <c r="BF56" s="923"/>
      <c r="BG56" s="923"/>
      <c r="BH56" s="923"/>
      <c r="BI56" s="924"/>
      <c r="BJ56" s="254"/>
      <c r="BK56" s="254"/>
      <c r="BL56" s="254"/>
      <c r="BM56" s="254"/>
      <c r="BN56" s="254"/>
      <c r="BO56" s="267"/>
      <c r="BP56" s="267"/>
      <c r="BQ56" s="264">
        <v>50</v>
      </c>
      <c r="BR56" s="265"/>
      <c r="BS56" s="803"/>
      <c r="BT56" s="804"/>
      <c r="BU56" s="804"/>
      <c r="BV56" s="804"/>
      <c r="BW56" s="804"/>
      <c r="BX56" s="804"/>
      <c r="BY56" s="804"/>
      <c r="BZ56" s="804"/>
      <c r="CA56" s="804"/>
      <c r="CB56" s="804"/>
      <c r="CC56" s="804"/>
      <c r="CD56" s="804"/>
      <c r="CE56" s="804"/>
      <c r="CF56" s="804"/>
      <c r="CG56" s="805"/>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12"/>
      <c r="DW56" s="813"/>
      <c r="DX56" s="813"/>
      <c r="DY56" s="813"/>
      <c r="DZ56" s="814"/>
      <c r="EA56" s="248"/>
    </row>
    <row r="57" spans="1:131" s="249" customFormat="1" ht="26.25" customHeight="1" x14ac:dyDescent="0.15">
      <c r="A57" s="263">
        <v>30</v>
      </c>
      <c r="B57" s="869"/>
      <c r="C57" s="870"/>
      <c r="D57" s="870"/>
      <c r="E57" s="870"/>
      <c r="F57" s="870"/>
      <c r="G57" s="870"/>
      <c r="H57" s="870"/>
      <c r="I57" s="870"/>
      <c r="J57" s="870"/>
      <c r="K57" s="870"/>
      <c r="L57" s="870"/>
      <c r="M57" s="870"/>
      <c r="N57" s="870"/>
      <c r="O57" s="870"/>
      <c r="P57" s="871"/>
      <c r="Q57" s="928"/>
      <c r="R57" s="929"/>
      <c r="S57" s="929"/>
      <c r="T57" s="929"/>
      <c r="U57" s="929"/>
      <c r="V57" s="929"/>
      <c r="W57" s="929"/>
      <c r="X57" s="929"/>
      <c r="Y57" s="929"/>
      <c r="Z57" s="929"/>
      <c r="AA57" s="929"/>
      <c r="AB57" s="929"/>
      <c r="AC57" s="929"/>
      <c r="AD57" s="929"/>
      <c r="AE57" s="930"/>
      <c r="AF57" s="875"/>
      <c r="AG57" s="876"/>
      <c r="AH57" s="876"/>
      <c r="AI57" s="876"/>
      <c r="AJ57" s="877"/>
      <c r="AK57" s="931"/>
      <c r="AL57" s="929"/>
      <c r="AM57" s="929"/>
      <c r="AN57" s="929"/>
      <c r="AO57" s="929"/>
      <c r="AP57" s="929"/>
      <c r="AQ57" s="929"/>
      <c r="AR57" s="929"/>
      <c r="AS57" s="929"/>
      <c r="AT57" s="929"/>
      <c r="AU57" s="929"/>
      <c r="AV57" s="929"/>
      <c r="AW57" s="929"/>
      <c r="AX57" s="929"/>
      <c r="AY57" s="929"/>
      <c r="AZ57" s="932"/>
      <c r="BA57" s="932"/>
      <c r="BB57" s="932"/>
      <c r="BC57" s="932"/>
      <c r="BD57" s="932"/>
      <c r="BE57" s="923"/>
      <c r="BF57" s="923"/>
      <c r="BG57" s="923"/>
      <c r="BH57" s="923"/>
      <c r="BI57" s="924"/>
      <c r="BJ57" s="254"/>
      <c r="BK57" s="254"/>
      <c r="BL57" s="254"/>
      <c r="BM57" s="254"/>
      <c r="BN57" s="254"/>
      <c r="BO57" s="267"/>
      <c r="BP57" s="267"/>
      <c r="BQ57" s="264">
        <v>51</v>
      </c>
      <c r="BR57" s="265"/>
      <c r="BS57" s="803"/>
      <c r="BT57" s="804"/>
      <c r="BU57" s="804"/>
      <c r="BV57" s="804"/>
      <c r="BW57" s="804"/>
      <c r="BX57" s="804"/>
      <c r="BY57" s="804"/>
      <c r="BZ57" s="804"/>
      <c r="CA57" s="804"/>
      <c r="CB57" s="804"/>
      <c r="CC57" s="804"/>
      <c r="CD57" s="804"/>
      <c r="CE57" s="804"/>
      <c r="CF57" s="804"/>
      <c r="CG57" s="805"/>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12"/>
      <c r="DW57" s="813"/>
      <c r="DX57" s="813"/>
      <c r="DY57" s="813"/>
      <c r="DZ57" s="814"/>
      <c r="EA57" s="248"/>
    </row>
    <row r="58" spans="1:131" s="249" customFormat="1" ht="26.25" customHeight="1" x14ac:dyDescent="0.15">
      <c r="A58" s="263">
        <v>31</v>
      </c>
      <c r="B58" s="869"/>
      <c r="C58" s="870"/>
      <c r="D58" s="870"/>
      <c r="E58" s="870"/>
      <c r="F58" s="870"/>
      <c r="G58" s="870"/>
      <c r="H58" s="870"/>
      <c r="I58" s="870"/>
      <c r="J58" s="870"/>
      <c r="K58" s="870"/>
      <c r="L58" s="870"/>
      <c r="M58" s="870"/>
      <c r="N58" s="870"/>
      <c r="O58" s="870"/>
      <c r="P58" s="871"/>
      <c r="Q58" s="928"/>
      <c r="R58" s="929"/>
      <c r="S58" s="929"/>
      <c r="T58" s="929"/>
      <c r="U58" s="929"/>
      <c r="V58" s="929"/>
      <c r="W58" s="929"/>
      <c r="X58" s="929"/>
      <c r="Y58" s="929"/>
      <c r="Z58" s="929"/>
      <c r="AA58" s="929"/>
      <c r="AB58" s="929"/>
      <c r="AC58" s="929"/>
      <c r="AD58" s="929"/>
      <c r="AE58" s="930"/>
      <c r="AF58" s="875"/>
      <c r="AG58" s="876"/>
      <c r="AH58" s="876"/>
      <c r="AI58" s="876"/>
      <c r="AJ58" s="877"/>
      <c r="AK58" s="931"/>
      <c r="AL58" s="929"/>
      <c r="AM58" s="929"/>
      <c r="AN58" s="929"/>
      <c r="AO58" s="929"/>
      <c r="AP58" s="929"/>
      <c r="AQ58" s="929"/>
      <c r="AR58" s="929"/>
      <c r="AS58" s="929"/>
      <c r="AT58" s="929"/>
      <c r="AU58" s="929"/>
      <c r="AV58" s="929"/>
      <c r="AW58" s="929"/>
      <c r="AX58" s="929"/>
      <c r="AY58" s="929"/>
      <c r="AZ58" s="932"/>
      <c r="BA58" s="932"/>
      <c r="BB58" s="932"/>
      <c r="BC58" s="932"/>
      <c r="BD58" s="932"/>
      <c r="BE58" s="923"/>
      <c r="BF58" s="923"/>
      <c r="BG58" s="923"/>
      <c r="BH58" s="923"/>
      <c r="BI58" s="924"/>
      <c r="BJ58" s="254"/>
      <c r="BK58" s="254"/>
      <c r="BL58" s="254"/>
      <c r="BM58" s="254"/>
      <c r="BN58" s="254"/>
      <c r="BO58" s="267"/>
      <c r="BP58" s="267"/>
      <c r="BQ58" s="264">
        <v>52</v>
      </c>
      <c r="BR58" s="265"/>
      <c r="BS58" s="803"/>
      <c r="BT58" s="804"/>
      <c r="BU58" s="804"/>
      <c r="BV58" s="804"/>
      <c r="BW58" s="804"/>
      <c r="BX58" s="804"/>
      <c r="BY58" s="804"/>
      <c r="BZ58" s="804"/>
      <c r="CA58" s="804"/>
      <c r="CB58" s="804"/>
      <c r="CC58" s="804"/>
      <c r="CD58" s="804"/>
      <c r="CE58" s="804"/>
      <c r="CF58" s="804"/>
      <c r="CG58" s="805"/>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12"/>
      <c r="DW58" s="813"/>
      <c r="DX58" s="813"/>
      <c r="DY58" s="813"/>
      <c r="DZ58" s="814"/>
      <c r="EA58" s="248"/>
    </row>
    <row r="59" spans="1:131" s="249" customFormat="1" ht="26.25" customHeight="1" x14ac:dyDescent="0.15">
      <c r="A59" s="263">
        <v>32</v>
      </c>
      <c r="B59" s="869"/>
      <c r="C59" s="870"/>
      <c r="D59" s="870"/>
      <c r="E59" s="870"/>
      <c r="F59" s="870"/>
      <c r="G59" s="870"/>
      <c r="H59" s="870"/>
      <c r="I59" s="870"/>
      <c r="J59" s="870"/>
      <c r="K59" s="870"/>
      <c r="L59" s="870"/>
      <c r="M59" s="870"/>
      <c r="N59" s="870"/>
      <c r="O59" s="870"/>
      <c r="P59" s="871"/>
      <c r="Q59" s="928"/>
      <c r="R59" s="929"/>
      <c r="S59" s="929"/>
      <c r="T59" s="929"/>
      <c r="U59" s="929"/>
      <c r="V59" s="929"/>
      <c r="W59" s="929"/>
      <c r="X59" s="929"/>
      <c r="Y59" s="929"/>
      <c r="Z59" s="929"/>
      <c r="AA59" s="929"/>
      <c r="AB59" s="929"/>
      <c r="AC59" s="929"/>
      <c r="AD59" s="929"/>
      <c r="AE59" s="930"/>
      <c r="AF59" s="875"/>
      <c r="AG59" s="876"/>
      <c r="AH59" s="876"/>
      <c r="AI59" s="876"/>
      <c r="AJ59" s="877"/>
      <c r="AK59" s="931"/>
      <c r="AL59" s="929"/>
      <c r="AM59" s="929"/>
      <c r="AN59" s="929"/>
      <c r="AO59" s="929"/>
      <c r="AP59" s="929"/>
      <c r="AQ59" s="929"/>
      <c r="AR59" s="929"/>
      <c r="AS59" s="929"/>
      <c r="AT59" s="929"/>
      <c r="AU59" s="929"/>
      <c r="AV59" s="929"/>
      <c r="AW59" s="929"/>
      <c r="AX59" s="929"/>
      <c r="AY59" s="929"/>
      <c r="AZ59" s="932"/>
      <c r="BA59" s="932"/>
      <c r="BB59" s="932"/>
      <c r="BC59" s="932"/>
      <c r="BD59" s="932"/>
      <c r="BE59" s="923"/>
      <c r="BF59" s="923"/>
      <c r="BG59" s="923"/>
      <c r="BH59" s="923"/>
      <c r="BI59" s="924"/>
      <c r="BJ59" s="254"/>
      <c r="BK59" s="254"/>
      <c r="BL59" s="254"/>
      <c r="BM59" s="254"/>
      <c r="BN59" s="254"/>
      <c r="BO59" s="267"/>
      <c r="BP59" s="267"/>
      <c r="BQ59" s="264">
        <v>53</v>
      </c>
      <c r="BR59" s="265"/>
      <c r="BS59" s="803"/>
      <c r="BT59" s="804"/>
      <c r="BU59" s="804"/>
      <c r="BV59" s="804"/>
      <c r="BW59" s="804"/>
      <c r="BX59" s="804"/>
      <c r="BY59" s="804"/>
      <c r="BZ59" s="804"/>
      <c r="CA59" s="804"/>
      <c r="CB59" s="804"/>
      <c r="CC59" s="804"/>
      <c r="CD59" s="804"/>
      <c r="CE59" s="804"/>
      <c r="CF59" s="804"/>
      <c r="CG59" s="805"/>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12"/>
      <c r="DW59" s="813"/>
      <c r="DX59" s="813"/>
      <c r="DY59" s="813"/>
      <c r="DZ59" s="814"/>
      <c r="EA59" s="248"/>
    </row>
    <row r="60" spans="1:131" s="249" customFormat="1" ht="26.25" customHeight="1" x14ac:dyDescent="0.15">
      <c r="A60" s="263">
        <v>33</v>
      </c>
      <c r="B60" s="869"/>
      <c r="C60" s="870"/>
      <c r="D60" s="870"/>
      <c r="E60" s="870"/>
      <c r="F60" s="870"/>
      <c r="G60" s="870"/>
      <c r="H60" s="870"/>
      <c r="I60" s="870"/>
      <c r="J60" s="870"/>
      <c r="K60" s="870"/>
      <c r="L60" s="870"/>
      <c r="M60" s="870"/>
      <c r="N60" s="870"/>
      <c r="O60" s="870"/>
      <c r="P60" s="871"/>
      <c r="Q60" s="928"/>
      <c r="R60" s="929"/>
      <c r="S60" s="929"/>
      <c r="T60" s="929"/>
      <c r="U60" s="929"/>
      <c r="V60" s="929"/>
      <c r="W60" s="929"/>
      <c r="X60" s="929"/>
      <c r="Y60" s="929"/>
      <c r="Z60" s="929"/>
      <c r="AA60" s="929"/>
      <c r="AB60" s="929"/>
      <c r="AC60" s="929"/>
      <c r="AD60" s="929"/>
      <c r="AE60" s="930"/>
      <c r="AF60" s="875"/>
      <c r="AG60" s="876"/>
      <c r="AH60" s="876"/>
      <c r="AI60" s="876"/>
      <c r="AJ60" s="877"/>
      <c r="AK60" s="931"/>
      <c r="AL60" s="929"/>
      <c r="AM60" s="929"/>
      <c r="AN60" s="929"/>
      <c r="AO60" s="929"/>
      <c r="AP60" s="929"/>
      <c r="AQ60" s="929"/>
      <c r="AR60" s="929"/>
      <c r="AS60" s="929"/>
      <c r="AT60" s="929"/>
      <c r="AU60" s="929"/>
      <c r="AV60" s="929"/>
      <c r="AW60" s="929"/>
      <c r="AX60" s="929"/>
      <c r="AY60" s="929"/>
      <c r="AZ60" s="932"/>
      <c r="BA60" s="932"/>
      <c r="BB60" s="932"/>
      <c r="BC60" s="932"/>
      <c r="BD60" s="932"/>
      <c r="BE60" s="923"/>
      <c r="BF60" s="923"/>
      <c r="BG60" s="923"/>
      <c r="BH60" s="923"/>
      <c r="BI60" s="924"/>
      <c r="BJ60" s="254"/>
      <c r="BK60" s="254"/>
      <c r="BL60" s="254"/>
      <c r="BM60" s="254"/>
      <c r="BN60" s="254"/>
      <c r="BO60" s="267"/>
      <c r="BP60" s="267"/>
      <c r="BQ60" s="264">
        <v>54</v>
      </c>
      <c r="BR60" s="265"/>
      <c r="BS60" s="803"/>
      <c r="BT60" s="804"/>
      <c r="BU60" s="804"/>
      <c r="BV60" s="804"/>
      <c r="BW60" s="804"/>
      <c r="BX60" s="804"/>
      <c r="BY60" s="804"/>
      <c r="BZ60" s="804"/>
      <c r="CA60" s="804"/>
      <c r="CB60" s="804"/>
      <c r="CC60" s="804"/>
      <c r="CD60" s="804"/>
      <c r="CE60" s="804"/>
      <c r="CF60" s="804"/>
      <c r="CG60" s="805"/>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12"/>
      <c r="DW60" s="813"/>
      <c r="DX60" s="813"/>
      <c r="DY60" s="813"/>
      <c r="DZ60" s="814"/>
      <c r="EA60" s="248"/>
    </row>
    <row r="61" spans="1:131" s="249" customFormat="1" ht="26.25" customHeight="1" thickBot="1" x14ac:dyDescent="0.2">
      <c r="A61" s="263">
        <v>34</v>
      </c>
      <c r="B61" s="869"/>
      <c r="C61" s="870"/>
      <c r="D61" s="870"/>
      <c r="E61" s="870"/>
      <c r="F61" s="870"/>
      <c r="G61" s="870"/>
      <c r="H61" s="870"/>
      <c r="I61" s="870"/>
      <c r="J61" s="870"/>
      <c r="K61" s="870"/>
      <c r="L61" s="870"/>
      <c r="M61" s="870"/>
      <c r="N61" s="870"/>
      <c r="O61" s="870"/>
      <c r="P61" s="871"/>
      <c r="Q61" s="928"/>
      <c r="R61" s="929"/>
      <c r="S61" s="929"/>
      <c r="T61" s="929"/>
      <c r="U61" s="929"/>
      <c r="V61" s="929"/>
      <c r="W61" s="929"/>
      <c r="X61" s="929"/>
      <c r="Y61" s="929"/>
      <c r="Z61" s="929"/>
      <c r="AA61" s="929"/>
      <c r="AB61" s="929"/>
      <c r="AC61" s="929"/>
      <c r="AD61" s="929"/>
      <c r="AE61" s="930"/>
      <c r="AF61" s="875"/>
      <c r="AG61" s="876"/>
      <c r="AH61" s="876"/>
      <c r="AI61" s="876"/>
      <c r="AJ61" s="877"/>
      <c r="AK61" s="931"/>
      <c r="AL61" s="929"/>
      <c r="AM61" s="929"/>
      <c r="AN61" s="929"/>
      <c r="AO61" s="929"/>
      <c r="AP61" s="929"/>
      <c r="AQ61" s="929"/>
      <c r="AR61" s="929"/>
      <c r="AS61" s="929"/>
      <c r="AT61" s="929"/>
      <c r="AU61" s="929"/>
      <c r="AV61" s="929"/>
      <c r="AW61" s="929"/>
      <c r="AX61" s="929"/>
      <c r="AY61" s="929"/>
      <c r="AZ61" s="932"/>
      <c r="BA61" s="932"/>
      <c r="BB61" s="932"/>
      <c r="BC61" s="932"/>
      <c r="BD61" s="932"/>
      <c r="BE61" s="923"/>
      <c r="BF61" s="923"/>
      <c r="BG61" s="923"/>
      <c r="BH61" s="923"/>
      <c r="BI61" s="924"/>
      <c r="BJ61" s="254"/>
      <c r="BK61" s="254"/>
      <c r="BL61" s="254"/>
      <c r="BM61" s="254"/>
      <c r="BN61" s="254"/>
      <c r="BO61" s="267"/>
      <c r="BP61" s="267"/>
      <c r="BQ61" s="264">
        <v>55</v>
      </c>
      <c r="BR61" s="265"/>
      <c r="BS61" s="803"/>
      <c r="BT61" s="804"/>
      <c r="BU61" s="804"/>
      <c r="BV61" s="804"/>
      <c r="BW61" s="804"/>
      <c r="BX61" s="804"/>
      <c r="BY61" s="804"/>
      <c r="BZ61" s="804"/>
      <c r="CA61" s="804"/>
      <c r="CB61" s="804"/>
      <c r="CC61" s="804"/>
      <c r="CD61" s="804"/>
      <c r="CE61" s="804"/>
      <c r="CF61" s="804"/>
      <c r="CG61" s="805"/>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12"/>
      <c r="DW61" s="813"/>
      <c r="DX61" s="813"/>
      <c r="DY61" s="813"/>
      <c r="DZ61" s="814"/>
      <c r="EA61" s="248"/>
    </row>
    <row r="62" spans="1:131" s="249" customFormat="1" ht="26.25" customHeight="1" x14ac:dyDescent="0.15">
      <c r="A62" s="263">
        <v>35</v>
      </c>
      <c r="B62" s="869"/>
      <c r="C62" s="870"/>
      <c r="D62" s="870"/>
      <c r="E62" s="870"/>
      <c r="F62" s="870"/>
      <c r="G62" s="870"/>
      <c r="H62" s="870"/>
      <c r="I62" s="870"/>
      <c r="J62" s="870"/>
      <c r="K62" s="870"/>
      <c r="L62" s="870"/>
      <c r="M62" s="870"/>
      <c r="N62" s="870"/>
      <c r="O62" s="870"/>
      <c r="P62" s="871"/>
      <c r="Q62" s="928"/>
      <c r="R62" s="929"/>
      <c r="S62" s="929"/>
      <c r="T62" s="929"/>
      <c r="U62" s="929"/>
      <c r="V62" s="929"/>
      <c r="W62" s="929"/>
      <c r="X62" s="929"/>
      <c r="Y62" s="929"/>
      <c r="Z62" s="929"/>
      <c r="AA62" s="929"/>
      <c r="AB62" s="929"/>
      <c r="AC62" s="929"/>
      <c r="AD62" s="929"/>
      <c r="AE62" s="930"/>
      <c r="AF62" s="875"/>
      <c r="AG62" s="876"/>
      <c r="AH62" s="876"/>
      <c r="AI62" s="876"/>
      <c r="AJ62" s="877"/>
      <c r="AK62" s="931"/>
      <c r="AL62" s="929"/>
      <c r="AM62" s="929"/>
      <c r="AN62" s="929"/>
      <c r="AO62" s="929"/>
      <c r="AP62" s="929"/>
      <c r="AQ62" s="929"/>
      <c r="AR62" s="929"/>
      <c r="AS62" s="929"/>
      <c r="AT62" s="929"/>
      <c r="AU62" s="929"/>
      <c r="AV62" s="929"/>
      <c r="AW62" s="929"/>
      <c r="AX62" s="929"/>
      <c r="AY62" s="929"/>
      <c r="AZ62" s="932"/>
      <c r="BA62" s="932"/>
      <c r="BB62" s="932"/>
      <c r="BC62" s="932"/>
      <c r="BD62" s="932"/>
      <c r="BE62" s="923"/>
      <c r="BF62" s="923"/>
      <c r="BG62" s="923"/>
      <c r="BH62" s="923"/>
      <c r="BI62" s="924"/>
      <c r="BJ62" s="940" t="s">
        <v>410</v>
      </c>
      <c r="BK62" s="905"/>
      <c r="BL62" s="905"/>
      <c r="BM62" s="905"/>
      <c r="BN62" s="906"/>
      <c r="BO62" s="267"/>
      <c r="BP62" s="267"/>
      <c r="BQ62" s="264">
        <v>56</v>
      </c>
      <c r="BR62" s="265"/>
      <c r="BS62" s="803"/>
      <c r="BT62" s="804"/>
      <c r="BU62" s="804"/>
      <c r="BV62" s="804"/>
      <c r="BW62" s="804"/>
      <c r="BX62" s="804"/>
      <c r="BY62" s="804"/>
      <c r="BZ62" s="804"/>
      <c r="CA62" s="804"/>
      <c r="CB62" s="804"/>
      <c r="CC62" s="804"/>
      <c r="CD62" s="804"/>
      <c r="CE62" s="804"/>
      <c r="CF62" s="804"/>
      <c r="CG62" s="805"/>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12"/>
      <c r="DW62" s="813"/>
      <c r="DX62" s="813"/>
      <c r="DY62" s="813"/>
      <c r="DZ62" s="814"/>
      <c r="EA62" s="248"/>
    </row>
    <row r="63" spans="1:131" s="249" customFormat="1" ht="26.25" customHeight="1" thickBot="1" x14ac:dyDescent="0.2">
      <c r="A63" s="266" t="s">
        <v>389</v>
      </c>
      <c r="B63" s="889" t="s">
        <v>411</v>
      </c>
      <c r="C63" s="890"/>
      <c r="D63" s="890"/>
      <c r="E63" s="890"/>
      <c r="F63" s="890"/>
      <c r="G63" s="890"/>
      <c r="H63" s="890"/>
      <c r="I63" s="890"/>
      <c r="J63" s="890"/>
      <c r="K63" s="890"/>
      <c r="L63" s="890"/>
      <c r="M63" s="890"/>
      <c r="N63" s="890"/>
      <c r="O63" s="890"/>
      <c r="P63" s="891"/>
      <c r="Q63" s="933"/>
      <c r="R63" s="934"/>
      <c r="S63" s="934"/>
      <c r="T63" s="934"/>
      <c r="U63" s="934"/>
      <c r="V63" s="934"/>
      <c r="W63" s="934"/>
      <c r="X63" s="934"/>
      <c r="Y63" s="934"/>
      <c r="Z63" s="934"/>
      <c r="AA63" s="934"/>
      <c r="AB63" s="934"/>
      <c r="AC63" s="934"/>
      <c r="AD63" s="934"/>
      <c r="AE63" s="935"/>
      <c r="AF63" s="936">
        <v>3655</v>
      </c>
      <c r="AG63" s="937"/>
      <c r="AH63" s="937"/>
      <c r="AI63" s="937"/>
      <c r="AJ63" s="938"/>
      <c r="AK63" s="939"/>
      <c r="AL63" s="934"/>
      <c r="AM63" s="934"/>
      <c r="AN63" s="934"/>
      <c r="AO63" s="934"/>
      <c r="AP63" s="937">
        <v>15122</v>
      </c>
      <c r="AQ63" s="937"/>
      <c r="AR63" s="937"/>
      <c r="AS63" s="937"/>
      <c r="AT63" s="937"/>
      <c r="AU63" s="937">
        <v>8227</v>
      </c>
      <c r="AV63" s="937"/>
      <c r="AW63" s="937"/>
      <c r="AX63" s="937"/>
      <c r="AY63" s="937"/>
      <c r="AZ63" s="941"/>
      <c r="BA63" s="941"/>
      <c r="BB63" s="941"/>
      <c r="BC63" s="941"/>
      <c r="BD63" s="941"/>
      <c r="BE63" s="942"/>
      <c r="BF63" s="942"/>
      <c r="BG63" s="942"/>
      <c r="BH63" s="942"/>
      <c r="BI63" s="943"/>
      <c r="BJ63" s="944" t="s">
        <v>412</v>
      </c>
      <c r="BK63" s="945"/>
      <c r="BL63" s="945"/>
      <c r="BM63" s="945"/>
      <c r="BN63" s="946"/>
      <c r="BO63" s="267"/>
      <c r="BP63" s="267"/>
      <c r="BQ63" s="264">
        <v>57</v>
      </c>
      <c r="BR63" s="265"/>
      <c r="BS63" s="803"/>
      <c r="BT63" s="804"/>
      <c r="BU63" s="804"/>
      <c r="BV63" s="804"/>
      <c r="BW63" s="804"/>
      <c r="BX63" s="804"/>
      <c r="BY63" s="804"/>
      <c r="BZ63" s="804"/>
      <c r="CA63" s="804"/>
      <c r="CB63" s="804"/>
      <c r="CC63" s="804"/>
      <c r="CD63" s="804"/>
      <c r="CE63" s="804"/>
      <c r="CF63" s="804"/>
      <c r="CG63" s="805"/>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12"/>
      <c r="DW63" s="813"/>
      <c r="DX63" s="813"/>
      <c r="DY63" s="813"/>
      <c r="DZ63" s="81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03"/>
      <c r="BT64" s="804"/>
      <c r="BU64" s="804"/>
      <c r="BV64" s="804"/>
      <c r="BW64" s="804"/>
      <c r="BX64" s="804"/>
      <c r="BY64" s="804"/>
      <c r="BZ64" s="804"/>
      <c r="CA64" s="804"/>
      <c r="CB64" s="804"/>
      <c r="CC64" s="804"/>
      <c r="CD64" s="804"/>
      <c r="CE64" s="804"/>
      <c r="CF64" s="804"/>
      <c r="CG64" s="805"/>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12"/>
      <c r="DW64" s="813"/>
      <c r="DX64" s="813"/>
      <c r="DY64" s="813"/>
      <c r="DZ64" s="81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03"/>
      <c r="BT65" s="804"/>
      <c r="BU65" s="804"/>
      <c r="BV65" s="804"/>
      <c r="BW65" s="804"/>
      <c r="BX65" s="804"/>
      <c r="BY65" s="804"/>
      <c r="BZ65" s="804"/>
      <c r="CA65" s="804"/>
      <c r="CB65" s="804"/>
      <c r="CC65" s="804"/>
      <c r="CD65" s="804"/>
      <c r="CE65" s="804"/>
      <c r="CF65" s="804"/>
      <c r="CG65" s="805"/>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12"/>
      <c r="DW65" s="813"/>
      <c r="DX65" s="813"/>
      <c r="DY65" s="813"/>
      <c r="DZ65" s="814"/>
      <c r="EA65" s="248"/>
    </row>
    <row r="66" spans="1:131" s="249" customFormat="1" ht="26.25" customHeight="1" x14ac:dyDescent="0.15">
      <c r="A66" s="854" t="s">
        <v>414</v>
      </c>
      <c r="B66" s="855"/>
      <c r="C66" s="855"/>
      <c r="D66" s="855"/>
      <c r="E66" s="855"/>
      <c r="F66" s="855"/>
      <c r="G66" s="855"/>
      <c r="H66" s="855"/>
      <c r="I66" s="855"/>
      <c r="J66" s="855"/>
      <c r="K66" s="855"/>
      <c r="L66" s="855"/>
      <c r="M66" s="855"/>
      <c r="N66" s="855"/>
      <c r="O66" s="855"/>
      <c r="P66" s="856"/>
      <c r="Q66" s="831" t="s">
        <v>415</v>
      </c>
      <c r="R66" s="832"/>
      <c r="S66" s="832"/>
      <c r="T66" s="832"/>
      <c r="U66" s="833"/>
      <c r="V66" s="831" t="s">
        <v>416</v>
      </c>
      <c r="W66" s="832"/>
      <c r="X66" s="832"/>
      <c r="Y66" s="832"/>
      <c r="Z66" s="833"/>
      <c r="AA66" s="831" t="s">
        <v>417</v>
      </c>
      <c r="AB66" s="832"/>
      <c r="AC66" s="832"/>
      <c r="AD66" s="832"/>
      <c r="AE66" s="833"/>
      <c r="AF66" s="947" t="s">
        <v>418</v>
      </c>
      <c r="AG66" s="912"/>
      <c r="AH66" s="912"/>
      <c r="AI66" s="912"/>
      <c r="AJ66" s="948"/>
      <c r="AK66" s="831" t="s">
        <v>419</v>
      </c>
      <c r="AL66" s="855"/>
      <c r="AM66" s="855"/>
      <c r="AN66" s="855"/>
      <c r="AO66" s="856"/>
      <c r="AP66" s="831" t="s">
        <v>420</v>
      </c>
      <c r="AQ66" s="832"/>
      <c r="AR66" s="832"/>
      <c r="AS66" s="832"/>
      <c r="AT66" s="833"/>
      <c r="AU66" s="831" t="s">
        <v>421</v>
      </c>
      <c r="AV66" s="832"/>
      <c r="AW66" s="832"/>
      <c r="AX66" s="832"/>
      <c r="AY66" s="833"/>
      <c r="AZ66" s="831" t="s">
        <v>377</v>
      </c>
      <c r="BA66" s="832"/>
      <c r="BB66" s="832"/>
      <c r="BC66" s="832"/>
      <c r="BD66" s="843"/>
      <c r="BE66" s="267"/>
      <c r="BF66" s="267"/>
      <c r="BG66" s="267"/>
      <c r="BH66" s="267"/>
      <c r="BI66" s="267"/>
      <c r="BJ66" s="267"/>
      <c r="BK66" s="267"/>
      <c r="BL66" s="267"/>
      <c r="BM66" s="267"/>
      <c r="BN66" s="267"/>
      <c r="BO66" s="267"/>
      <c r="BP66" s="267"/>
      <c r="BQ66" s="264">
        <v>60</v>
      </c>
      <c r="BR66" s="269"/>
      <c r="BS66" s="958"/>
      <c r="BT66" s="959"/>
      <c r="BU66" s="959"/>
      <c r="BV66" s="959"/>
      <c r="BW66" s="959"/>
      <c r="BX66" s="959"/>
      <c r="BY66" s="959"/>
      <c r="BZ66" s="959"/>
      <c r="CA66" s="959"/>
      <c r="CB66" s="959"/>
      <c r="CC66" s="959"/>
      <c r="CD66" s="959"/>
      <c r="CE66" s="959"/>
      <c r="CF66" s="959"/>
      <c r="CG66" s="960"/>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52"/>
      <c r="DW66" s="953"/>
      <c r="DX66" s="953"/>
      <c r="DY66" s="953"/>
      <c r="DZ66" s="954"/>
      <c r="EA66" s="248"/>
    </row>
    <row r="67" spans="1:131" s="249" customFormat="1" ht="26.25" customHeight="1" thickBot="1" x14ac:dyDescent="0.2">
      <c r="A67" s="857"/>
      <c r="B67" s="858"/>
      <c r="C67" s="858"/>
      <c r="D67" s="858"/>
      <c r="E67" s="858"/>
      <c r="F67" s="858"/>
      <c r="G67" s="858"/>
      <c r="H67" s="858"/>
      <c r="I67" s="858"/>
      <c r="J67" s="858"/>
      <c r="K67" s="858"/>
      <c r="L67" s="858"/>
      <c r="M67" s="858"/>
      <c r="N67" s="858"/>
      <c r="O67" s="858"/>
      <c r="P67" s="859"/>
      <c r="Q67" s="834"/>
      <c r="R67" s="835"/>
      <c r="S67" s="835"/>
      <c r="T67" s="835"/>
      <c r="U67" s="836"/>
      <c r="V67" s="834"/>
      <c r="W67" s="835"/>
      <c r="X67" s="835"/>
      <c r="Y67" s="835"/>
      <c r="Z67" s="836"/>
      <c r="AA67" s="834"/>
      <c r="AB67" s="835"/>
      <c r="AC67" s="835"/>
      <c r="AD67" s="835"/>
      <c r="AE67" s="836"/>
      <c r="AF67" s="949"/>
      <c r="AG67" s="915"/>
      <c r="AH67" s="915"/>
      <c r="AI67" s="915"/>
      <c r="AJ67" s="950"/>
      <c r="AK67" s="951"/>
      <c r="AL67" s="858"/>
      <c r="AM67" s="858"/>
      <c r="AN67" s="858"/>
      <c r="AO67" s="859"/>
      <c r="AP67" s="834"/>
      <c r="AQ67" s="835"/>
      <c r="AR67" s="835"/>
      <c r="AS67" s="835"/>
      <c r="AT67" s="836"/>
      <c r="AU67" s="834"/>
      <c r="AV67" s="835"/>
      <c r="AW67" s="835"/>
      <c r="AX67" s="835"/>
      <c r="AY67" s="836"/>
      <c r="AZ67" s="834"/>
      <c r="BA67" s="835"/>
      <c r="BB67" s="835"/>
      <c r="BC67" s="835"/>
      <c r="BD67" s="844"/>
      <c r="BE67" s="267"/>
      <c r="BF67" s="267"/>
      <c r="BG67" s="267"/>
      <c r="BH67" s="267"/>
      <c r="BI67" s="267"/>
      <c r="BJ67" s="267"/>
      <c r="BK67" s="267"/>
      <c r="BL67" s="267"/>
      <c r="BM67" s="267"/>
      <c r="BN67" s="267"/>
      <c r="BO67" s="267"/>
      <c r="BP67" s="267"/>
      <c r="BQ67" s="264">
        <v>61</v>
      </c>
      <c r="BR67" s="269"/>
      <c r="BS67" s="958"/>
      <c r="BT67" s="959"/>
      <c r="BU67" s="959"/>
      <c r="BV67" s="959"/>
      <c r="BW67" s="959"/>
      <c r="BX67" s="959"/>
      <c r="BY67" s="959"/>
      <c r="BZ67" s="959"/>
      <c r="CA67" s="959"/>
      <c r="CB67" s="959"/>
      <c r="CC67" s="959"/>
      <c r="CD67" s="959"/>
      <c r="CE67" s="959"/>
      <c r="CF67" s="959"/>
      <c r="CG67" s="960"/>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52"/>
      <c r="DW67" s="953"/>
      <c r="DX67" s="953"/>
      <c r="DY67" s="953"/>
      <c r="DZ67" s="954"/>
      <c r="EA67" s="248"/>
    </row>
    <row r="68" spans="1:131" s="249" customFormat="1" ht="26.25" customHeight="1" thickTop="1" x14ac:dyDescent="0.15">
      <c r="A68" s="260">
        <v>1</v>
      </c>
      <c r="B68" s="961" t="s">
        <v>604</v>
      </c>
      <c r="C68" s="962"/>
      <c r="D68" s="962"/>
      <c r="E68" s="962"/>
      <c r="F68" s="962"/>
      <c r="G68" s="962"/>
      <c r="H68" s="962"/>
      <c r="I68" s="962"/>
      <c r="J68" s="962"/>
      <c r="K68" s="962"/>
      <c r="L68" s="962"/>
      <c r="M68" s="962"/>
      <c r="N68" s="962"/>
      <c r="O68" s="962"/>
      <c r="P68" s="963"/>
      <c r="Q68" s="964">
        <v>569</v>
      </c>
      <c r="R68" s="828"/>
      <c r="S68" s="828"/>
      <c r="T68" s="828"/>
      <c r="U68" s="828"/>
      <c r="V68" s="828">
        <v>533</v>
      </c>
      <c r="W68" s="828"/>
      <c r="X68" s="828"/>
      <c r="Y68" s="828"/>
      <c r="Z68" s="828"/>
      <c r="AA68" s="828">
        <v>36</v>
      </c>
      <c r="AB68" s="828"/>
      <c r="AC68" s="828"/>
      <c r="AD68" s="828"/>
      <c r="AE68" s="828"/>
      <c r="AF68" s="828">
        <v>36</v>
      </c>
      <c r="AG68" s="828"/>
      <c r="AH68" s="828"/>
      <c r="AI68" s="828"/>
      <c r="AJ68" s="828"/>
      <c r="AK68" s="828" t="s">
        <v>528</v>
      </c>
      <c r="AL68" s="828"/>
      <c r="AM68" s="828"/>
      <c r="AN68" s="828"/>
      <c r="AO68" s="828"/>
      <c r="AP68" s="828" t="s">
        <v>528</v>
      </c>
      <c r="AQ68" s="828"/>
      <c r="AR68" s="828"/>
      <c r="AS68" s="828"/>
      <c r="AT68" s="828"/>
      <c r="AU68" s="828" t="s">
        <v>528</v>
      </c>
      <c r="AV68" s="828"/>
      <c r="AW68" s="828"/>
      <c r="AX68" s="828"/>
      <c r="AY68" s="828"/>
      <c r="AZ68" s="829"/>
      <c r="BA68" s="829"/>
      <c r="BB68" s="829"/>
      <c r="BC68" s="829"/>
      <c r="BD68" s="830"/>
      <c r="BE68" s="267"/>
      <c r="BF68" s="267"/>
      <c r="BG68" s="267"/>
      <c r="BH68" s="267"/>
      <c r="BI68" s="267"/>
      <c r="BJ68" s="267"/>
      <c r="BK68" s="267"/>
      <c r="BL68" s="267"/>
      <c r="BM68" s="267"/>
      <c r="BN68" s="267"/>
      <c r="BO68" s="267"/>
      <c r="BP68" s="267"/>
      <c r="BQ68" s="264">
        <v>62</v>
      </c>
      <c r="BR68" s="269"/>
      <c r="BS68" s="958"/>
      <c r="BT68" s="959"/>
      <c r="BU68" s="959"/>
      <c r="BV68" s="959"/>
      <c r="BW68" s="959"/>
      <c r="BX68" s="959"/>
      <c r="BY68" s="959"/>
      <c r="BZ68" s="959"/>
      <c r="CA68" s="959"/>
      <c r="CB68" s="959"/>
      <c r="CC68" s="959"/>
      <c r="CD68" s="959"/>
      <c r="CE68" s="959"/>
      <c r="CF68" s="959"/>
      <c r="CG68" s="960"/>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52"/>
      <c r="DW68" s="953"/>
      <c r="DX68" s="953"/>
      <c r="DY68" s="953"/>
      <c r="DZ68" s="954"/>
      <c r="EA68" s="248"/>
    </row>
    <row r="69" spans="1:131" s="249" customFormat="1" ht="26.25" customHeight="1" x14ac:dyDescent="0.15">
      <c r="A69" s="263">
        <v>2</v>
      </c>
      <c r="B69" s="822" t="s">
        <v>593</v>
      </c>
      <c r="C69" s="823"/>
      <c r="D69" s="823"/>
      <c r="E69" s="823"/>
      <c r="F69" s="823"/>
      <c r="G69" s="823"/>
      <c r="H69" s="823"/>
      <c r="I69" s="823"/>
      <c r="J69" s="823"/>
      <c r="K69" s="823"/>
      <c r="L69" s="823"/>
      <c r="M69" s="823"/>
      <c r="N69" s="823"/>
      <c r="O69" s="823"/>
      <c r="P69" s="824"/>
      <c r="Q69" s="825">
        <v>6</v>
      </c>
      <c r="R69" s="818"/>
      <c r="S69" s="818"/>
      <c r="T69" s="818"/>
      <c r="U69" s="818"/>
      <c r="V69" s="818">
        <v>2</v>
      </c>
      <c r="W69" s="818"/>
      <c r="X69" s="818"/>
      <c r="Y69" s="818"/>
      <c r="Z69" s="818"/>
      <c r="AA69" s="818">
        <v>4</v>
      </c>
      <c r="AB69" s="818"/>
      <c r="AC69" s="818"/>
      <c r="AD69" s="818"/>
      <c r="AE69" s="818"/>
      <c r="AF69" s="818">
        <v>4</v>
      </c>
      <c r="AG69" s="818"/>
      <c r="AH69" s="818"/>
      <c r="AI69" s="818"/>
      <c r="AJ69" s="818"/>
      <c r="AK69" s="818" t="s">
        <v>528</v>
      </c>
      <c r="AL69" s="818"/>
      <c r="AM69" s="818"/>
      <c r="AN69" s="818"/>
      <c r="AO69" s="818"/>
      <c r="AP69" s="818" t="s">
        <v>528</v>
      </c>
      <c r="AQ69" s="818"/>
      <c r="AR69" s="818"/>
      <c r="AS69" s="818"/>
      <c r="AT69" s="818"/>
      <c r="AU69" s="818" t="s">
        <v>528</v>
      </c>
      <c r="AV69" s="818"/>
      <c r="AW69" s="818"/>
      <c r="AX69" s="818"/>
      <c r="AY69" s="818"/>
      <c r="AZ69" s="826"/>
      <c r="BA69" s="826"/>
      <c r="BB69" s="826"/>
      <c r="BC69" s="826"/>
      <c r="BD69" s="827"/>
      <c r="BE69" s="267"/>
      <c r="BF69" s="267"/>
      <c r="BG69" s="267"/>
      <c r="BH69" s="267"/>
      <c r="BI69" s="267"/>
      <c r="BJ69" s="267"/>
      <c r="BK69" s="267"/>
      <c r="BL69" s="267"/>
      <c r="BM69" s="267"/>
      <c r="BN69" s="267"/>
      <c r="BO69" s="267"/>
      <c r="BP69" s="267"/>
      <c r="BQ69" s="264">
        <v>63</v>
      </c>
      <c r="BR69" s="269"/>
      <c r="BS69" s="958"/>
      <c r="BT69" s="959"/>
      <c r="BU69" s="959"/>
      <c r="BV69" s="959"/>
      <c r="BW69" s="959"/>
      <c r="BX69" s="959"/>
      <c r="BY69" s="959"/>
      <c r="BZ69" s="959"/>
      <c r="CA69" s="959"/>
      <c r="CB69" s="959"/>
      <c r="CC69" s="959"/>
      <c r="CD69" s="959"/>
      <c r="CE69" s="959"/>
      <c r="CF69" s="959"/>
      <c r="CG69" s="960"/>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52"/>
      <c r="DW69" s="953"/>
      <c r="DX69" s="953"/>
      <c r="DY69" s="953"/>
      <c r="DZ69" s="954"/>
      <c r="EA69" s="248"/>
    </row>
    <row r="70" spans="1:131" s="249" customFormat="1" ht="26.25" customHeight="1" x14ac:dyDescent="0.15">
      <c r="A70" s="263">
        <v>3</v>
      </c>
      <c r="B70" s="822" t="s">
        <v>594</v>
      </c>
      <c r="C70" s="823"/>
      <c r="D70" s="823"/>
      <c r="E70" s="823"/>
      <c r="F70" s="823"/>
      <c r="G70" s="823"/>
      <c r="H70" s="823"/>
      <c r="I70" s="823"/>
      <c r="J70" s="823"/>
      <c r="K70" s="823"/>
      <c r="L70" s="823"/>
      <c r="M70" s="823"/>
      <c r="N70" s="823"/>
      <c r="O70" s="823"/>
      <c r="P70" s="824"/>
      <c r="Q70" s="825">
        <v>313</v>
      </c>
      <c r="R70" s="818"/>
      <c r="S70" s="818"/>
      <c r="T70" s="818"/>
      <c r="U70" s="818"/>
      <c r="V70" s="818">
        <v>295</v>
      </c>
      <c r="W70" s="818"/>
      <c r="X70" s="818"/>
      <c r="Y70" s="818"/>
      <c r="Z70" s="818"/>
      <c r="AA70" s="818">
        <v>18</v>
      </c>
      <c r="AB70" s="818"/>
      <c r="AC70" s="818"/>
      <c r="AD70" s="818"/>
      <c r="AE70" s="818"/>
      <c r="AF70" s="818">
        <v>18</v>
      </c>
      <c r="AG70" s="818"/>
      <c r="AH70" s="818"/>
      <c r="AI70" s="818"/>
      <c r="AJ70" s="818"/>
      <c r="AK70" s="818">
        <v>12</v>
      </c>
      <c r="AL70" s="818"/>
      <c r="AM70" s="818"/>
      <c r="AN70" s="818"/>
      <c r="AO70" s="818"/>
      <c r="AP70" s="818" t="s">
        <v>528</v>
      </c>
      <c r="AQ70" s="818"/>
      <c r="AR70" s="818"/>
      <c r="AS70" s="818"/>
      <c r="AT70" s="818"/>
      <c r="AU70" s="818" t="s">
        <v>528</v>
      </c>
      <c r="AV70" s="818"/>
      <c r="AW70" s="818"/>
      <c r="AX70" s="818"/>
      <c r="AY70" s="818"/>
      <c r="AZ70" s="826"/>
      <c r="BA70" s="826"/>
      <c r="BB70" s="826"/>
      <c r="BC70" s="826"/>
      <c r="BD70" s="827"/>
      <c r="BE70" s="267"/>
      <c r="BF70" s="267"/>
      <c r="BG70" s="267"/>
      <c r="BH70" s="267"/>
      <c r="BI70" s="267"/>
      <c r="BJ70" s="267"/>
      <c r="BK70" s="267"/>
      <c r="BL70" s="267"/>
      <c r="BM70" s="267"/>
      <c r="BN70" s="267"/>
      <c r="BO70" s="267"/>
      <c r="BP70" s="267"/>
      <c r="BQ70" s="264">
        <v>64</v>
      </c>
      <c r="BR70" s="269"/>
      <c r="BS70" s="958"/>
      <c r="BT70" s="959"/>
      <c r="BU70" s="959"/>
      <c r="BV70" s="959"/>
      <c r="BW70" s="959"/>
      <c r="BX70" s="959"/>
      <c r="BY70" s="959"/>
      <c r="BZ70" s="959"/>
      <c r="CA70" s="959"/>
      <c r="CB70" s="959"/>
      <c r="CC70" s="959"/>
      <c r="CD70" s="959"/>
      <c r="CE70" s="959"/>
      <c r="CF70" s="959"/>
      <c r="CG70" s="960"/>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52"/>
      <c r="DW70" s="953"/>
      <c r="DX70" s="953"/>
      <c r="DY70" s="953"/>
      <c r="DZ70" s="954"/>
      <c r="EA70" s="248"/>
    </row>
    <row r="71" spans="1:131" s="249" customFormat="1" ht="26.25" customHeight="1" x14ac:dyDescent="0.15">
      <c r="A71" s="263">
        <v>4</v>
      </c>
      <c r="B71" s="822" t="s">
        <v>595</v>
      </c>
      <c r="C71" s="823"/>
      <c r="D71" s="823"/>
      <c r="E71" s="823"/>
      <c r="F71" s="823"/>
      <c r="G71" s="823"/>
      <c r="H71" s="823"/>
      <c r="I71" s="823"/>
      <c r="J71" s="823"/>
      <c r="K71" s="823"/>
      <c r="L71" s="823"/>
      <c r="M71" s="823"/>
      <c r="N71" s="823"/>
      <c r="O71" s="823"/>
      <c r="P71" s="824"/>
      <c r="Q71" s="965">
        <v>1662.415</v>
      </c>
      <c r="R71" s="966"/>
      <c r="S71" s="966"/>
      <c r="T71" s="966"/>
      <c r="U71" s="925"/>
      <c r="V71" s="967">
        <v>1627.9079999999999</v>
      </c>
      <c r="W71" s="966"/>
      <c r="X71" s="966"/>
      <c r="Y71" s="966"/>
      <c r="Z71" s="925"/>
      <c r="AA71" s="967">
        <v>34.506999999999998</v>
      </c>
      <c r="AB71" s="966"/>
      <c r="AC71" s="966"/>
      <c r="AD71" s="966"/>
      <c r="AE71" s="925"/>
      <c r="AF71" s="967">
        <v>34.506999999999998</v>
      </c>
      <c r="AG71" s="966"/>
      <c r="AH71" s="966"/>
      <c r="AI71" s="966"/>
      <c r="AJ71" s="925"/>
      <c r="AK71" s="967" t="s">
        <v>528</v>
      </c>
      <c r="AL71" s="966"/>
      <c r="AM71" s="966"/>
      <c r="AN71" s="966"/>
      <c r="AO71" s="925"/>
      <c r="AP71" s="967" t="s">
        <v>528</v>
      </c>
      <c r="AQ71" s="966"/>
      <c r="AR71" s="966"/>
      <c r="AS71" s="966"/>
      <c r="AT71" s="925"/>
      <c r="AU71" s="967" t="s">
        <v>528</v>
      </c>
      <c r="AV71" s="966"/>
      <c r="AW71" s="966"/>
      <c r="AX71" s="966"/>
      <c r="AY71" s="925"/>
      <c r="AZ71" s="826" t="s">
        <v>605</v>
      </c>
      <c r="BA71" s="826"/>
      <c r="BB71" s="826"/>
      <c r="BC71" s="826"/>
      <c r="BD71" s="827"/>
      <c r="BE71" s="267"/>
      <c r="BF71" s="267"/>
      <c r="BG71" s="267"/>
      <c r="BH71" s="267"/>
      <c r="BI71" s="267"/>
      <c r="BJ71" s="267"/>
      <c r="BK71" s="267"/>
      <c r="BL71" s="267"/>
      <c r="BM71" s="267"/>
      <c r="BN71" s="267"/>
      <c r="BO71" s="267"/>
      <c r="BP71" s="267"/>
      <c r="BQ71" s="264">
        <v>65</v>
      </c>
      <c r="BR71" s="269"/>
      <c r="BS71" s="958"/>
      <c r="BT71" s="959"/>
      <c r="BU71" s="959"/>
      <c r="BV71" s="959"/>
      <c r="BW71" s="959"/>
      <c r="BX71" s="959"/>
      <c r="BY71" s="959"/>
      <c r="BZ71" s="959"/>
      <c r="CA71" s="959"/>
      <c r="CB71" s="959"/>
      <c r="CC71" s="959"/>
      <c r="CD71" s="959"/>
      <c r="CE71" s="959"/>
      <c r="CF71" s="959"/>
      <c r="CG71" s="960"/>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52"/>
      <c r="DW71" s="953"/>
      <c r="DX71" s="953"/>
      <c r="DY71" s="953"/>
      <c r="DZ71" s="954"/>
      <c r="EA71" s="248"/>
    </row>
    <row r="72" spans="1:131" s="249" customFormat="1" ht="26.25" customHeight="1" x14ac:dyDescent="0.15">
      <c r="A72" s="263">
        <v>5</v>
      </c>
      <c r="B72" s="822" t="s">
        <v>595</v>
      </c>
      <c r="C72" s="823"/>
      <c r="D72" s="823"/>
      <c r="E72" s="823"/>
      <c r="F72" s="823"/>
      <c r="G72" s="823"/>
      <c r="H72" s="823"/>
      <c r="I72" s="823"/>
      <c r="J72" s="823"/>
      <c r="K72" s="823"/>
      <c r="L72" s="823"/>
      <c r="M72" s="823"/>
      <c r="N72" s="823"/>
      <c r="O72" s="823"/>
      <c r="P72" s="824"/>
      <c r="Q72" s="965">
        <v>778014.24699999997</v>
      </c>
      <c r="R72" s="966"/>
      <c r="S72" s="966"/>
      <c r="T72" s="966"/>
      <c r="U72" s="925"/>
      <c r="V72" s="967">
        <v>737977.28</v>
      </c>
      <c r="W72" s="966"/>
      <c r="X72" s="966"/>
      <c r="Y72" s="966"/>
      <c r="Z72" s="925"/>
      <c r="AA72" s="967">
        <v>40036.966999999997</v>
      </c>
      <c r="AB72" s="966"/>
      <c r="AC72" s="966"/>
      <c r="AD72" s="966"/>
      <c r="AE72" s="925"/>
      <c r="AF72" s="967">
        <v>40036.966999999997</v>
      </c>
      <c r="AG72" s="966"/>
      <c r="AH72" s="966"/>
      <c r="AI72" s="966"/>
      <c r="AJ72" s="925"/>
      <c r="AK72" s="967">
        <v>7129.6130000000003</v>
      </c>
      <c r="AL72" s="966"/>
      <c r="AM72" s="966"/>
      <c r="AN72" s="966"/>
      <c r="AO72" s="925"/>
      <c r="AP72" s="967" t="s">
        <v>528</v>
      </c>
      <c r="AQ72" s="966"/>
      <c r="AR72" s="966"/>
      <c r="AS72" s="966"/>
      <c r="AT72" s="925"/>
      <c r="AU72" s="967" t="s">
        <v>528</v>
      </c>
      <c r="AV72" s="966"/>
      <c r="AW72" s="966"/>
      <c r="AX72" s="966"/>
      <c r="AY72" s="925"/>
      <c r="AZ72" s="826" t="s">
        <v>606</v>
      </c>
      <c r="BA72" s="826"/>
      <c r="BB72" s="826"/>
      <c r="BC72" s="826"/>
      <c r="BD72" s="827"/>
      <c r="BE72" s="267"/>
      <c r="BF72" s="267"/>
      <c r="BG72" s="267"/>
      <c r="BH72" s="267"/>
      <c r="BI72" s="267"/>
      <c r="BJ72" s="267"/>
      <c r="BK72" s="267"/>
      <c r="BL72" s="267"/>
      <c r="BM72" s="267"/>
      <c r="BN72" s="267"/>
      <c r="BO72" s="267"/>
      <c r="BP72" s="267"/>
      <c r="BQ72" s="264">
        <v>66</v>
      </c>
      <c r="BR72" s="269"/>
      <c r="BS72" s="958"/>
      <c r="BT72" s="959"/>
      <c r="BU72" s="959"/>
      <c r="BV72" s="959"/>
      <c r="BW72" s="959"/>
      <c r="BX72" s="959"/>
      <c r="BY72" s="959"/>
      <c r="BZ72" s="959"/>
      <c r="CA72" s="959"/>
      <c r="CB72" s="959"/>
      <c r="CC72" s="959"/>
      <c r="CD72" s="959"/>
      <c r="CE72" s="959"/>
      <c r="CF72" s="959"/>
      <c r="CG72" s="960"/>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52"/>
      <c r="DW72" s="953"/>
      <c r="DX72" s="953"/>
      <c r="DY72" s="953"/>
      <c r="DZ72" s="954"/>
      <c r="EA72" s="248"/>
    </row>
    <row r="73" spans="1:131" s="249" customFormat="1" ht="26.25" customHeight="1" x14ac:dyDescent="0.15">
      <c r="A73" s="263">
        <v>6</v>
      </c>
      <c r="B73" s="822"/>
      <c r="C73" s="823"/>
      <c r="D73" s="823"/>
      <c r="E73" s="823"/>
      <c r="F73" s="823"/>
      <c r="G73" s="823"/>
      <c r="H73" s="823"/>
      <c r="I73" s="823"/>
      <c r="J73" s="823"/>
      <c r="K73" s="823"/>
      <c r="L73" s="823"/>
      <c r="M73" s="823"/>
      <c r="N73" s="823"/>
      <c r="O73" s="823"/>
      <c r="P73" s="824"/>
      <c r="Q73" s="825"/>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c r="AT73" s="818"/>
      <c r="AU73" s="818"/>
      <c r="AV73" s="818"/>
      <c r="AW73" s="818"/>
      <c r="AX73" s="818"/>
      <c r="AY73" s="818"/>
      <c r="AZ73" s="826"/>
      <c r="BA73" s="826"/>
      <c r="BB73" s="826"/>
      <c r="BC73" s="826"/>
      <c r="BD73" s="827"/>
      <c r="BE73" s="267"/>
      <c r="BF73" s="267"/>
      <c r="BG73" s="267"/>
      <c r="BH73" s="267"/>
      <c r="BI73" s="267"/>
      <c r="BJ73" s="267"/>
      <c r="BK73" s="267"/>
      <c r="BL73" s="267"/>
      <c r="BM73" s="267"/>
      <c r="BN73" s="267"/>
      <c r="BO73" s="267"/>
      <c r="BP73" s="267"/>
      <c r="BQ73" s="264">
        <v>67</v>
      </c>
      <c r="BR73" s="269"/>
      <c r="BS73" s="958"/>
      <c r="BT73" s="959"/>
      <c r="BU73" s="959"/>
      <c r="BV73" s="959"/>
      <c r="BW73" s="959"/>
      <c r="BX73" s="959"/>
      <c r="BY73" s="959"/>
      <c r="BZ73" s="959"/>
      <c r="CA73" s="959"/>
      <c r="CB73" s="959"/>
      <c r="CC73" s="959"/>
      <c r="CD73" s="959"/>
      <c r="CE73" s="959"/>
      <c r="CF73" s="959"/>
      <c r="CG73" s="960"/>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52"/>
      <c r="DW73" s="953"/>
      <c r="DX73" s="953"/>
      <c r="DY73" s="953"/>
      <c r="DZ73" s="954"/>
      <c r="EA73" s="248"/>
    </row>
    <row r="74" spans="1:131" s="249" customFormat="1" ht="26.25" customHeight="1" x14ac:dyDescent="0.15">
      <c r="A74" s="263">
        <v>7</v>
      </c>
      <c r="B74" s="822"/>
      <c r="C74" s="823"/>
      <c r="D74" s="823"/>
      <c r="E74" s="823"/>
      <c r="F74" s="823"/>
      <c r="G74" s="823"/>
      <c r="H74" s="823"/>
      <c r="I74" s="823"/>
      <c r="J74" s="823"/>
      <c r="K74" s="823"/>
      <c r="L74" s="823"/>
      <c r="M74" s="823"/>
      <c r="N74" s="823"/>
      <c r="O74" s="823"/>
      <c r="P74" s="824"/>
      <c r="Q74" s="825"/>
      <c r="R74" s="818"/>
      <c r="S74" s="818"/>
      <c r="T74" s="818"/>
      <c r="U74" s="818"/>
      <c r="V74" s="818"/>
      <c r="W74" s="818"/>
      <c r="X74" s="818"/>
      <c r="Y74" s="818"/>
      <c r="Z74" s="818"/>
      <c r="AA74" s="818"/>
      <c r="AB74" s="818"/>
      <c r="AC74" s="818"/>
      <c r="AD74" s="818"/>
      <c r="AE74" s="818"/>
      <c r="AF74" s="818"/>
      <c r="AG74" s="818"/>
      <c r="AH74" s="818"/>
      <c r="AI74" s="818"/>
      <c r="AJ74" s="818"/>
      <c r="AK74" s="818"/>
      <c r="AL74" s="818"/>
      <c r="AM74" s="818"/>
      <c r="AN74" s="818"/>
      <c r="AO74" s="818"/>
      <c r="AP74" s="818"/>
      <c r="AQ74" s="818"/>
      <c r="AR74" s="818"/>
      <c r="AS74" s="818"/>
      <c r="AT74" s="818"/>
      <c r="AU74" s="818"/>
      <c r="AV74" s="818"/>
      <c r="AW74" s="818"/>
      <c r="AX74" s="818"/>
      <c r="AY74" s="818"/>
      <c r="AZ74" s="826"/>
      <c r="BA74" s="826"/>
      <c r="BB74" s="826"/>
      <c r="BC74" s="826"/>
      <c r="BD74" s="827"/>
      <c r="BE74" s="267"/>
      <c r="BF74" s="267"/>
      <c r="BG74" s="267"/>
      <c r="BH74" s="267"/>
      <c r="BI74" s="267"/>
      <c r="BJ74" s="267"/>
      <c r="BK74" s="267"/>
      <c r="BL74" s="267"/>
      <c r="BM74" s="267"/>
      <c r="BN74" s="267"/>
      <c r="BO74" s="267"/>
      <c r="BP74" s="267"/>
      <c r="BQ74" s="264">
        <v>68</v>
      </c>
      <c r="BR74" s="269"/>
      <c r="BS74" s="958"/>
      <c r="BT74" s="959"/>
      <c r="BU74" s="959"/>
      <c r="BV74" s="959"/>
      <c r="BW74" s="959"/>
      <c r="BX74" s="959"/>
      <c r="BY74" s="959"/>
      <c r="BZ74" s="959"/>
      <c r="CA74" s="959"/>
      <c r="CB74" s="959"/>
      <c r="CC74" s="959"/>
      <c r="CD74" s="959"/>
      <c r="CE74" s="959"/>
      <c r="CF74" s="959"/>
      <c r="CG74" s="960"/>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52"/>
      <c r="DW74" s="953"/>
      <c r="DX74" s="953"/>
      <c r="DY74" s="953"/>
      <c r="DZ74" s="954"/>
      <c r="EA74" s="248"/>
    </row>
    <row r="75" spans="1:131" s="249" customFormat="1" ht="26.25" customHeight="1" x14ac:dyDescent="0.15">
      <c r="A75" s="263">
        <v>8</v>
      </c>
      <c r="B75" s="822"/>
      <c r="C75" s="823"/>
      <c r="D75" s="823"/>
      <c r="E75" s="823"/>
      <c r="F75" s="823"/>
      <c r="G75" s="823"/>
      <c r="H75" s="823"/>
      <c r="I75" s="823"/>
      <c r="J75" s="823"/>
      <c r="K75" s="823"/>
      <c r="L75" s="823"/>
      <c r="M75" s="823"/>
      <c r="N75" s="823"/>
      <c r="O75" s="823"/>
      <c r="P75" s="824"/>
      <c r="Q75" s="965"/>
      <c r="R75" s="966"/>
      <c r="S75" s="966"/>
      <c r="T75" s="966"/>
      <c r="U75" s="925"/>
      <c r="V75" s="967"/>
      <c r="W75" s="966"/>
      <c r="X75" s="966"/>
      <c r="Y75" s="966"/>
      <c r="Z75" s="925"/>
      <c r="AA75" s="967"/>
      <c r="AB75" s="966"/>
      <c r="AC75" s="966"/>
      <c r="AD75" s="966"/>
      <c r="AE75" s="925"/>
      <c r="AF75" s="967"/>
      <c r="AG75" s="966"/>
      <c r="AH75" s="966"/>
      <c r="AI75" s="966"/>
      <c r="AJ75" s="925"/>
      <c r="AK75" s="967"/>
      <c r="AL75" s="966"/>
      <c r="AM75" s="966"/>
      <c r="AN75" s="966"/>
      <c r="AO75" s="925"/>
      <c r="AP75" s="967"/>
      <c r="AQ75" s="966"/>
      <c r="AR75" s="966"/>
      <c r="AS75" s="966"/>
      <c r="AT75" s="925"/>
      <c r="AU75" s="967"/>
      <c r="AV75" s="966"/>
      <c r="AW75" s="966"/>
      <c r="AX75" s="966"/>
      <c r="AY75" s="925"/>
      <c r="AZ75" s="826"/>
      <c r="BA75" s="826"/>
      <c r="BB75" s="826"/>
      <c r="BC75" s="826"/>
      <c r="BD75" s="827"/>
      <c r="BE75" s="267"/>
      <c r="BF75" s="267"/>
      <c r="BG75" s="267"/>
      <c r="BH75" s="267"/>
      <c r="BI75" s="267"/>
      <c r="BJ75" s="267"/>
      <c r="BK75" s="267"/>
      <c r="BL75" s="267"/>
      <c r="BM75" s="267"/>
      <c r="BN75" s="267"/>
      <c r="BO75" s="267"/>
      <c r="BP75" s="267"/>
      <c r="BQ75" s="264">
        <v>69</v>
      </c>
      <c r="BR75" s="269"/>
      <c r="BS75" s="958"/>
      <c r="BT75" s="959"/>
      <c r="BU75" s="959"/>
      <c r="BV75" s="959"/>
      <c r="BW75" s="959"/>
      <c r="BX75" s="959"/>
      <c r="BY75" s="959"/>
      <c r="BZ75" s="959"/>
      <c r="CA75" s="959"/>
      <c r="CB75" s="959"/>
      <c r="CC75" s="959"/>
      <c r="CD75" s="959"/>
      <c r="CE75" s="959"/>
      <c r="CF75" s="959"/>
      <c r="CG75" s="960"/>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52"/>
      <c r="DW75" s="953"/>
      <c r="DX75" s="953"/>
      <c r="DY75" s="953"/>
      <c r="DZ75" s="954"/>
      <c r="EA75" s="248"/>
    </row>
    <row r="76" spans="1:131" s="249" customFormat="1" ht="26.25" customHeight="1" x14ac:dyDescent="0.15">
      <c r="A76" s="263">
        <v>9</v>
      </c>
      <c r="B76" s="822"/>
      <c r="C76" s="823"/>
      <c r="D76" s="823"/>
      <c r="E76" s="823"/>
      <c r="F76" s="823"/>
      <c r="G76" s="823"/>
      <c r="H76" s="823"/>
      <c r="I76" s="823"/>
      <c r="J76" s="823"/>
      <c r="K76" s="823"/>
      <c r="L76" s="823"/>
      <c r="M76" s="823"/>
      <c r="N76" s="823"/>
      <c r="O76" s="823"/>
      <c r="P76" s="824"/>
      <c r="Q76" s="965"/>
      <c r="R76" s="966"/>
      <c r="S76" s="966"/>
      <c r="T76" s="966"/>
      <c r="U76" s="925"/>
      <c r="V76" s="967"/>
      <c r="W76" s="966"/>
      <c r="X76" s="966"/>
      <c r="Y76" s="966"/>
      <c r="Z76" s="925"/>
      <c r="AA76" s="967"/>
      <c r="AB76" s="966"/>
      <c r="AC76" s="966"/>
      <c r="AD76" s="966"/>
      <c r="AE76" s="925"/>
      <c r="AF76" s="967"/>
      <c r="AG76" s="966"/>
      <c r="AH76" s="966"/>
      <c r="AI76" s="966"/>
      <c r="AJ76" s="925"/>
      <c r="AK76" s="967"/>
      <c r="AL76" s="966"/>
      <c r="AM76" s="966"/>
      <c r="AN76" s="966"/>
      <c r="AO76" s="925"/>
      <c r="AP76" s="967"/>
      <c r="AQ76" s="966"/>
      <c r="AR76" s="966"/>
      <c r="AS76" s="966"/>
      <c r="AT76" s="925"/>
      <c r="AU76" s="967"/>
      <c r="AV76" s="966"/>
      <c r="AW76" s="966"/>
      <c r="AX76" s="966"/>
      <c r="AY76" s="925"/>
      <c r="AZ76" s="826"/>
      <c r="BA76" s="826"/>
      <c r="BB76" s="826"/>
      <c r="BC76" s="826"/>
      <c r="BD76" s="827"/>
      <c r="BE76" s="267"/>
      <c r="BF76" s="267"/>
      <c r="BG76" s="267"/>
      <c r="BH76" s="267"/>
      <c r="BI76" s="267"/>
      <c r="BJ76" s="267"/>
      <c r="BK76" s="267"/>
      <c r="BL76" s="267"/>
      <c r="BM76" s="267"/>
      <c r="BN76" s="267"/>
      <c r="BO76" s="267"/>
      <c r="BP76" s="267"/>
      <c r="BQ76" s="264">
        <v>70</v>
      </c>
      <c r="BR76" s="269"/>
      <c r="BS76" s="958"/>
      <c r="BT76" s="959"/>
      <c r="BU76" s="959"/>
      <c r="BV76" s="959"/>
      <c r="BW76" s="959"/>
      <c r="BX76" s="959"/>
      <c r="BY76" s="959"/>
      <c r="BZ76" s="959"/>
      <c r="CA76" s="959"/>
      <c r="CB76" s="959"/>
      <c r="CC76" s="959"/>
      <c r="CD76" s="959"/>
      <c r="CE76" s="959"/>
      <c r="CF76" s="959"/>
      <c r="CG76" s="960"/>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52"/>
      <c r="DW76" s="953"/>
      <c r="DX76" s="953"/>
      <c r="DY76" s="953"/>
      <c r="DZ76" s="954"/>
      <c r="EA76" s="248"/>
    </row>
    <row r="77" spans="1:131" s="249" customFormat="1" ht="26.25" customHeight="1" x14ac:dyDescent="0.15">
      <c r="A77" s="263">
        <v>10</v>
      </c>
      <c r="B77" s="822"/>
      <c r="C77" s="823"/>
      <c r="D77" s="823"/>
      <c r="E77" s="823"/>
      <c r="F77" s="823"/>
      <c r="G77" s="823"/>
      <c r="H77" s="823"/>
      <c r="I77" s="823"/>
      <c r="J77" s="823"/>
      <c r="K77" s="823"/>
      <c r="L77" s="823"/>
      <c r="M77" s="823"/>
      <c r="N77" s="823"/>
      <c r="O77" s="823"/>
      <c r="P77" s="824"/>
      <c r="Q77" s="965"/>
      <c r="R77" s="966"/>
      <c r="S77" s="966"/>
      <c r="T77" s="966"/>
      <c r="U77" s="925"/>
      <c r="V77" s="967"/>
      <c r="W77" s="966"/>
      <c r="X77" s="966"/>
      <c r="Y77" s="966"/>
      <c r="Z77" s="925"/>
      <c r="AA77" s="967"/>
      <c r="AB77" s="966"/>
      <c r="AC77" s="966"/>
      <c r="AD77" s="966"/>
      <c r="AE77" s="925"/>
      <c r="AF77" s="967"/>
      <c r="AG77" s="966"/>
      <c r="AH77" s="966"/>
      <c r="AI77" s="966"/>
      <c r="AJ77" s="925"/>
      <c r="AK77" s="967"/>
      <c r="AL77" s="966"/>
      <c r="AM77" s="966"/>
      <c r="AN77" s="966"/>
      <c r="AO77" s="925"/>
      <c r="AP77" s="967"/>
      <c r="AQ77" s="966"/>
      <c r="AR77" s="966"/>
      <c r="AS77" s="966"/>
      <c r="AT77" s="925"/>
      <c r="AU77" s="967"/>
      <c r="AV77" s="966"/>
      <c r="AW77" s="966"/>
      <c r="AX77" s="966"/>
      <c r="AY77" s="925"/>
      <c r="AZ77" s="826"/>
      <c r="BA77" s="826"/>
      <c r="BB77" s="826"/>
      <c r="BC77" s="826"/>
      <c r="BD77" s="827"/>
      <c r="BE77" s="267"/>
      <c r="BF77" s="267"/>
      <c r="BG77" s="267"/>
      <c r="BH77" s="267"/>
      <c r="BI77" s="267"/>
      <c r="BJ77" s="267"/>
      <c r="BK77" s="267"/>
      <c r="BL77" s="267"/>
      <c r="BM77" s="267"/>
      <c r="BN77" s="267"/>
      <c r="BO77" s="267"/>
      <c r="BP77" s="267"/>
      <c r="BQ77" s="264">
        <v>71</v>
      </c>
      <c r="BR77" s="269"/>
      <c r="BS77" s="958"/>
      <c r="BT77" s="959"/>
      <c r="BU77" s="959"/>
      <c r="BV77" s="959"/>
      <c r="BW77" s="959"/>
      <c r="BX77" s="959"/>
      <c r="BY77" s="959"/>
      <c r="BZ77" s="959"/>
      <c r="CA77" s="959"/>
      <c r="CB77" s="959"/>
      <c r="CC77" s="959"/>
      <c r="CD77" s="959"/>
      <c r="CE77" s="959"/>
      <c r="CF77" s="959"/>
      <c r="CG77" s="960"/>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52"/>
      <c r="DW77" s="953"/>
      <c r="DX77" s="953"/>
      <c r="DY77" s="953"/>
      <c r="DZ77" s="954"/>
      <c r="EA77" s="248"/>
    </row>
    <row r="78" spans="1:131" s="249" customFormat="1" ht="26.25" customHeight="1" x14ac:dyDescent="0.15">
      <c r="A78" s="263">
        <v>11</v>
      </c>
      <c r="B78" s="822"/>
      <c r="C78" s="823"/>
      <c r="D78" s="823"/>
      <c r="E78" s="823"/>
      <c r="F78" s="823"/>
      <c r="G78" s="823"/>
      <c r="H78" s="823"/>
      <c r="I78" s="823"/>
      <c r="J78" s="823"/>
      <c r="K78" s="823"/>
      <c r="L78" s="823"/>
      <c r="M78" s="823"/>
      <c r="N78" s="823"/>
      <c r="O78" s="823"/>
      <c r="P78" s="824"/>
      <c r="Q78" s="825"/>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26"/>
      <c r="BA78" s="826"/>
      <c r="BB78" s="826"/>
      <c r="BC78" s="826"/>
      <c r="BD78" s="827"/>
      <c r="BE78" s="267"/>
      <c r="BF78" s="267"/>
      <c r="BG78" s="267"/>
      <c r="BH78" s="267"/>
      <c r="BI78" s="267"/>
      <c r="BJ78" s="270"/>
      <c r="BK78" s="270"/>
      <c r="BL78" s="270"/>
      <c r="BM78" s="270"/>
      <c r="BN78" s="270"/>
      <c r="BO78" s="267"/>
      <c r="BP78" s="267"/>
      <c r="BQ78" s="264">
        <v>72</v>
      </c>
      <c r="BR78" s="269"/>
      <c r="BS78" s="958"/>
      <c r="BT78" s="959"/>
      <c r="BU78" s="959"/>
      <c r="BV78" s="959"/>
      <c r="BW78" s="959"/>
      <c r="BX78" s="959"/>
      <c r="BY78" s="959"/>
      <c r="BZ78" s="959"/>
      <c r="CA78" s="959"/>
      <c r="CB78" s="959"/>
      <c r="CC78" s="959"/>
      <c r="CD78" s="959"/>
      <c r="CE78" s="959"/>
      <c r="CF78" s="959"/>
      <c r="CG78" s="960"/>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52"/>
      <c r="DW78" s="953"/>
      <c r="DX78" s="953"/>
      <c r="DY78" s="953"/>
      <c r="DZ78" s="954"/>
      <c r="EA78" s="248"/>
    </row>
    <row r="79" spans="1:131" s="249" customFormat="1" ht="26.25" customHeight="1" x14ac:dyDescent="0.15">
      <c r="A79" s="263">
        <v>12</v>
      </c>
      <c r="B79" s="822"/>
      <c r="C79" s="823"/>
      <c r="D79" s="823"/>
      <c r="E79" s="823"/>
      <c r="F79" s="823"/>
      <c r="G79" s="823"/>
      <c r="H79" s="823"/>
      <c r="I79" s="823"/>
      <c r="J79" s="823"/>
      <c r="K79" s="823"/>
      <c r="L79" s="823"/>
      <c r="M79" s="823"/>
      <c r="N79" s="823"/>
      <c r="O79" s="823"/>
      <c r="P79" s="824"/>
      <c r="Q79" s="825"/>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26"/>
      <c r="BA79" s="826"/>
      <c r="BB79" s="826"/>
      <c r="BC79" s="826"/>
      <c r="BD79" s="827"/>
      <c r="BE79" s="267"/>
      <c r="BF79" s="267"/>
      <c r="BG79" s="267"/>
      <c r="BH79" s="267"/>
      <c r="BI79" s="267"/>
      <c r="BJ79" s="270"/>
      <c r="BK79" s="270"/>
      <c r="BL79" s="270"/>
      <c r="BM79" s="270"/>
      <c r="BN79" s="270"/>
      <c r="BO79" s="267"/>
      <c r="BP79" s="267"/>
      <c r="BQ79" s="264">
        <v>73</v>
      </c>
      <c r="BR79" s="269"/>
      <c r="BS79" s="958"/>
      <c r="BT79" s="959"/>
      <c r="BU79" s="959"/>
      <c r="BV79" s="959"/>
      <c r="BW79" s="959"/>
      <c r="BX79" s="959"/>
      <c r="BY79" s="959"/>
      <c r="BZ79" s="959"/>
      <c r="CA79" s="959"/>
      <c r="CB79" s="959"/>
      <c r="CC79" s="959"/>
      <c r="CD79" s="959"/>
      <c r="CE79" s="959"/>
      <c r="CF79" s="959"/>
      <c r="CG79" s="960"/>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52"/>
      <c r="DW79" s="953"/>
      <c r="DX79" s="953"/>
      <c r="DY79" s="953"/>
      <c r="DZ79" s="954"/>
      <c r="EA79" s="248"/>
    </row>
    <row r="80" spans="1:131" s="249" customFormat="1" ht="26.25" customHeight="1" x14ac:dyDescent="0.15">
      <c r="A80" s="263">
        <v>13</v>
      </c>
      <c r="B80" s="822"/>
      <c r="C80" s="823"/>
      <c r="D80" s="823"/>
      <c r="E80" s="823"/>
      <c r="F80" s="823"/>
      <c r="G80" s="823"/>
      <c r="H80" s="823"/>
      <c r="I80" s="823"/>
      <c r="J80" s="823"/>
      <c r="K80" s="823"/>
      <c r="L80" s="823"/>
      <c r="M80" s="823"/>
      <c r="N80" s="823"/>
      <c r="O80" s="823"/>
      <c r="P80" s="824"/>
      <c r="Q80" s="825"/>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26"/>
      <c r="BA80" s="826"/>
      <c r="BB80" s="826"/>
      <c r="BC80" s="826"/>
      <c r="BD80" s="827"/>
      <c r="BE80" s="267"/>
      <c r="BF80" s="267"/>
      <c r="BG80" s="267"/>
      <c r="BH80" s="267"/>
      <c r="BI80" s="267"/>
      <c r="BJ80" s="267"/>
      <c r="BK80" s="267"/>
      <c r="BL80" s="267"/>
      <c r="BM80" s="267"/>
      <c r="BN80" s="267"/>
      <c r="BO80" s="267"/>
      <c r="BP80" s="267"/>
      <c r="BQ80" s="264">
        <v>74</v>
      </c>
      <c r="BR80" s="269"/>
      <c r="BS80" s="958"/>
      <c r="BT80" s="959"/>
      <c r="BU80" s="959"/>
      <c r="BV80" s="959"/>
      <c r="BW80" s="959"/>
      <c r="BX80" s="959"/>
      <c r="BY80" s="959"/>
      <c r="BZ80" s="959"/>
      <c r="CA80" s="959"/>
      <c r="CB80" s="959"/>
      <c r="CC80" s="959"/>
      <c r="CD80" s="959"/>
      <c r="CE80" s="959"/>
      <c r="CF80" s="959"/>
      <c r="CG80" s="960"/>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52"/>
      <c r="DW80" s="953"/>
      <c r="DX80" s="953"/>
      <c r="DY80" s="953"/>
      <c r="DZ80" s="954"/>
      <c r="EA80" s="248"/>
    </row>
    <row r="81" spans="1:131" s="249" customFormat="1" ht="26.25" customHeight="1" x14ac:dyDescent="0.15">
      <c r="A81" s="263">
        <v>14</v>
      </c>
      <c r="B81" s="822"/>
      <c r="C81" s="823"/>
      <c r="D81" s="823"/>
      <c r="E81" s="823"/>
      <c r="F81" s="823"/>
      <c r="G81" s="823"/>
      <c r="H81" s="823"/>
      <c r="I81" s="823"/>
      <c r="J81" s="823"/>
      <c r="K81" s="823"/>
      <c r="L81" s="823"/>
      <c r="M81" s="823"/>
      <c r="N81" s="823"/>
      <c r="O81" s="823"/>
      <c r="P81" s="824"/>
      <c r="Q81" s="825"/>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26"/>
      <c r="BA81" s="826"/>
      <c r="BB81" s="826"/>
      <c r="BC81" s="826"/>
      <c r="BD81" s="827"/>
      <c r="BE81" s="267"/>
      <c r="BF81" s="267"/>
      <c r="BG81" s="267"/>
      <c r="BH81" s="267"/>
      <c r="BI81" s="267"/>
      <c r="BJ81" s="267"/>
      <c r="BK81" s="267"/>
      <c r="BL81" s="267"/>
      <c r="BM81" s="267"/>
      <c r="BN81" s="267"/>
      <c r="BO81" s="267"/>
      <c r="BP81" s="267"/>
      <c r="BQ81" s="264">
        <v>75</v>
      </c>
      <c r="BR81" s="269"/>
      <c r="BS81" s="958"/>
      <c r="BT81" s="959"/>
      <c r="BU81" s="959"/>
      <c r="BV81" s="959"/>
      <c r="BW81" s="959"/>
      <c r="BX81" s="959"/>
      <c r="BY81" s="959"/>
      <c r="BZ81" s="959"/>
      <c r="CA81" s="959"/>
      <c r="CB81" s="959"/>
      <c r="CC81" s="959"/>
      <c r="CD81" s="959"/>
      <c r="CE81" s="959"/>
      <c r="CF81" s="959"/>
      <c r="CG81" s="960"/>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52"/>
      <c r="DW81" s="953"/>
      <c r="DX81" s="953"/>
      <c r="DY81" s="953"/>
      <c r="DZ81" s="954"/>
      <c r="EA81" s="248"/>
    </row>
    <row r="82" spans="1:131" s="249" customFormat="1" ht="26.25" customHeight="1" x14ac:dyDescent="0.15">
      <c r="A82" s="263">
        <v>15</v>
      </c>
      <c r="B82" s="822"/>
      <c r="C82" s="823"/>
      <c r="D82" s="823"/>
      <c r="E82" s="823"/>
      <c r="F82" s="823"/>
      <c r="G82" s="823"/>
      <c r="H82" s="823"/>
      <c r="I82" s="823"/>
      <c r="J82" s="823"/>
      <c r="K82" s="823"/>
      <c r="L82" s="823"/>
      <c r="M82" s="823"/>
      <c r="N82" s="823"/>
      <c r="O82" s="823"/>
      <c r="P82" s="824"/>
      <c r="Q82" s="825"/>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26"/>
      <c r="BA82" s="826"/>
      <c r="BB82" s="826"/>
      <c r="BC82" s="826"/>
      <c r="BD82" s="827"/>
      <c r="BE82" s="267"/>
      <c r="BF82" s="267"/>
      <c r="BG82" s="267"/>
      <c r="BH82" s="267"/>
      <c r="BI82" s="267"/>
      <c r="BJ82" s="267"/>
      <c r="BK82" s="267"/>
      <c r="BL82" s="267"/>
      <c r="BM82" s="267"/>
      <c r="BN82" s="267"/>
      <c r="BO82" s="267"/>
      <c r="BP82" s="267"/>
      <c r="BQ82" s="264">
        <v>76</v>
      </c>
      <c r="BR82" s="269"/>
      <c r="BS82" s="958"/>
      <c r="BT82" s="959"/>
      <c r="BU82" s="959"/>
      <c r="BV82" s="959"/>
      <c r="BW82" s="959"/>
      <c r="BX82" s="959"/>
      <c r="BY82" s="959"/>
      <c r="BZ82" s="959"/>
      <c r="CA82" s="959"/>
      <c r="CB82" s="959"/>
      <c r="CC82" s="959"/>
      <c r="CD82" s="959"/>
      <c r="CE82" s="959"/>
      <c r="CF82" s="959"/>
      <c r="CG82" s="960"/>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52"/>
      <c r="DW82" s="953"/>
      <c r="DX82" s="953"/>
      <c r="DY82" s="953"/>
      <c r="DZ82" s="954"/>
      <c r="EA82" s="248"/>
    </row>
    <row r="83" spans="1:131" s="249" customFormat="1" ht="26.25" customHeight="1" x14ac:dyDescent="0.15">
      <c r="A83" s="263">
        <v>16</v>
      </c>
      <c r="B83" s="822"/>
      <c r="C83" s="823"/>
      <c r="D83" s="823"/>
      <c r="E83" s="823"/>
      <c r="F83" s="823"/>
      <c r="G83" s="823"/>
      <c r="H83" s="823"/>
      <c r="I83" s="823"/>
      <c r="J83" s="823"/>
      <c r="K83" s="823"/>
      <c r="L83" s="823"/>
      <c r="M83" s="823"/>
      <c r="N83" s="823"/>
      <c r="O83" s="823"/>
      <c r="P83" s="824"/>
      <c r="Q83" s="825"/>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26"/>
      <c r="BA83" s="826"/>
      <c r="BB83" s="826"/>
      <c r="BC83" s="826"/>
      <c r="BD83" s="827"/>
      <c r="BE83" s="267"/>
      <c r="BF83" s="267"/>
      <c r="BG83" s="267"/>
      <c r="BH83" s="267"/>
      <c r="BI83" s="267"/>
      <c r="BJ83" s="267"/>
      <c r="BK83" s="267"/>
      <c r="BL83" s="267"/>
      <c r="BM83" s="267"/>
      <c r="BN83" s="267"/>
      <c r="BO83" s="267"/>
      <c r="BP83" s="267"/>
      <c r="BQ83" s="264">
        <v>77</v>
      </c>
      <c r="BR83" s="269"/>
      <c r="BS83" s="958"/>
      <c r="BT83" s="959"/>
      <c r="BU83" s="959"/>
      <c r="BV83" s="959"/>
      <c r="BW83" s="959"/>
      <c r="BX83" s="959"/>
      <c r="BY83" s="959"/>
      <c r="BZ83" s="959"/>
      <c r="CA83" s="959"/>
      <c r="CB83" s="959"/>
      <c r="CC83" s="959"/>
      <c r="CD83" s="959"/>
      <c r="CE83" s="959"/>
      <c r="CF83" s="959"/>
      <c r="CG83" s="960"/>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52"/>
      <c r="DW83" s="953"/>
      <c r="DX83" s="953"/>
      <c r="DY83" s="953"/>
      <c r="DZ83" s="954"/>
      <c r="EA83" s="248"/>
    </row>
    <row r="84" spans="1:131" s="249" customFormat="1" ht="26.25" customHeight="1" x14ac:dyDescent="0.15">
      <c r="A84" s="263">
        <v>17</v>
      </c>
      <c r="B84" s="822"/>
      <c r="C84" s="823"/>
      <c r="D84" s="823"/>
      <c r="E84" s="823"/>
      <c r="F84" s="823"/>
      <c r="G84" s="823"/>
      <c r="H84" s="823"/>
      <c r="I84" s="823"/>
      <c r="J84" s="823"/>
      <c r="K84" s="823"/>
      <c r="L84" s="823"/>
      <c r="M84" s="823"/>
      <c r="N84" s="823"/>
      <c r="O84" s="823"/>
      <c r="P84" s="824"/>
      <c r="Q84" s="825"/>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26"/>
      <c r="BA84" s="826"/>
      <c r="BB84" s="826"/>
      <c r="BC84" s="826"/>
      <c r="BD84" s="827"/>
      <c r="BE84" s="267"/>
      <c r="BF84" s="267"/>
      <c r="BG84" s="267"/>
      <c r="BH84" s="267"/>
      <c r="BI84" s="267"/>
      <c r="BJ84" s="267"/>
      <c r="BK84" s="267"/>
      <c r="BL84" s="267"/>
      <c r="BM84" s="267"/>
      <c r="BN84" s="267"/>
      <c r="BO84" s="267"/>
      <c r="BP84" s="267"/>
      <c r="BQ84" s="264">
        <v>78</v>
      </c>
      <c r="BR84" s="269"/>
      <c r="BS84" s="958"/>
      <c r="BT84" s="959"/>
      <c r="BU84" s="959"/>
      <c r="BV84" s="959"/>
      <c r="BW84" s="959"/>
      <c r="BX84" s="959"/>
      <c r="BY84" s="959"/>
      <c r="BZ84" s="959"/>
      <c r="CA84" s="959"/>
      <c r="CB84" s="959"/>
      <c r="CC84" s="959"/>
      <c r="CD84" s="959"/>
      <c r="CE84" s="959"/>
      <c r="CF84" s="959"/>
      <c r="CG84" s="960"/>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52"/>
      <c r="DW84" s="953"/>
      <c r="DX84" s="953"/>
      <c r="DY84" s="953"/>
      <c r="DZ84" s="954"/>
      <c r="EA84" s="248"/>
    </row>
    <row r="85" spans="1:131" s="249" customFormat="1" ht="26.25" customHeight="1" x14ac:dyDescent="0.15">
      <c r="A85" s="263">
        <v>18</v>
      </c>
      <c r="B85" s="822"/>
      <c r="C85" s="823"/>
      <c r="D85" s="823"/>
      <c r="E85" s="823"/>
      <c r="F85" s="823"/>
      <c r="G85" s="823"/>
      <c r="H85" s="823"/>
      <c r="I85" s="823"/>
      <c r="J85" s="823"/>
      <c r="K85" s="823"/>
      <c r="L85" s="823"/>
      <c r="M85" s="823"/>
      <c r="N85" s="823"/>
      <c r="O85" s="823"/>
      <c r="P85" s="824"/>
      <c r="Q85" s="825"/>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26"/>
      <c r="BA85" s="826"/>
      <c r="BB85" s="826"/>
      <c r="BC85" s="826"/>
      <c r="BD85" s="827"/>
      <c r="BE85" s="267"/>
      <c r="BF85" s="267"/>
      <c r="BG85" s="267"/>
      <c r="BH85" s="267"/>
      <c r="BI85" s="267"/>
      <c r="BJ85" s="267"/>
      <c r="BK85" s="267"/>
      <c r="BL85" s="267"/>
      <c r="BM85" s="267"/>
      <c r="BN85" s="267"/>
      <c r="BO85" s="267"/>
      <c r="BP85" s="267"/>
      <c r="BQ85" s="264">
        <v>79</v>
      </c>
      <c r="BR85" s="269"/>
      <c r="BS85" s="958"/>
      <c r="BT85" s="959"/>
      <c r="BU85" s="959"/>
      <c r="BV85" s="959"/>
      <c r="BW85" s="959"/>
      <c r="BX85" s="959"/>
      <c r="BY85" s="959"/>
      <c r="BZ85" s="959"/>
      <c r="CA85" s="959"/>
      <c r="CB85" s="959"/>
      <c r="CC85" s="959"/>
      <c r="CD85" s="959"/>
      <c r="CE85" s="959"/>
      <c r="CF85" s="959"/>
      <c r="CG85" s="960"/>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52"/>
      <c r="DW85" s="953"/>
      <c r="DX85" s="953"/>
      <c r="DY85" s="953"/>
      <c r="DZ85" s="954"/>
      <c r="EA85" s="248"/>
    </row>
    <row r="86" spans="1:131" s="249" customFormat="1" ht="26.25" customHeight="1" x14ac:dyDescent="0.15">
      <c r="A86" s="263">
        <v>19</v>
      </c>
      <c r="B86" s="822"/>
      <c r="C86" s="823"/>
      <c r="D86" s="823"/>
      <c r="E86" s="823"/>
      <c r="F86" s="823"/>
      <c r="G86" s="823"/>
      <c r="H86" s="823"/>
      <c r="I86" s="823"/>
      <c r="J86" s="823"/>
      <c r="K86" s="823"/>
      <c r="L86" s="823"/>
      <c r="M86" s="823"/>
      <c r="N86" s="823"/>
      <c r="O86" s="823"/>
      <c r="P86" s="824"/>
      <c r="Q86" s="825"/>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26"/>
      <c r="BA86" s="826"/>
      <c r="BB86" s="826"/>
      <c r="BC86" s="826"/>
      <c r="BD86" s="827"/>
      <c r="BE86" s="267"/>
      <c r="BF86" s="267"/>
      <c r="BG86" s="267"/>
      <c r="BH86" s="267"/>
      <c r="BI86" s="267"/>
      <c r="BJ86" s="267"/>
      <c r="BK86" s="267"/>
      <c r="BL86" s="267"/>
      <c r="BM86" s="267"/>
      <c r="BN86" s="267"/>
      <c r="BO86" s="267"/>
      <c r="BP86" s="267"/>
      <c r="BQ86" s="264">
        <v>80</v>
      </c>
      <c r="BR86" s="269"/>
      <c r="BS86" s="958"/>
      <c r="BT86" s="959"/>
      <c r="BU86" s="959"/>
      <c r="BV86" s="959"/>
      <c r="BW86" s="959"/>
      <c r="BX86" s="959"/>
      <c r="BY86" s="959"/>
      <c r="BZ86" s="959"/>
      <c r="CA86" s="959"/>
      <c r="CB86" s="959"/>
      <c r="CC86" s="959"/>
      <c r="CD86" s="959"/>
      <c r="CE86" s="959"/>
      <c r="CF86" s="959"/>
      <c r="CG86" s="960"/>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52"/>
      <c r="DW86" s="953"/>
      <c r="DX86" s="953"/>
      <c r="DY86" s="953"/>
      <c r="DZ86" s="954"/>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58"/>
      <c r="BT87" s="959"/>
      <c r="BU87" s="959"/>
      <c r="BV87" s="959"/>
      <c r="BW87" s="959"/>
      <c r="BX87" s="959"/>
      <c r="BY87" s="959"/>
      <c r="BZ87" s="959"/>
      <c r="CA87" s="959"/>
      <c r="CB87" s="959"/>
      <c r="CC87" s="959"/>
      <c r="CD87" s="959"/>
      <c r="CE87" s="959"/>
      <c r="CF87" s="959"/>
      <c r="CG87" s="960"/>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52"/>
      <c r="DW87" s="953"/>
      <c r="DX87" s="953"/>
      <c r="DY87" s="953"/>
      <c r="DZ87" s="954"/>
      <c r="EA87" s="248"/>
    </row>
    <row r="88" spans="1:131" s="249" customFormat="1" ht="26.25" customHeight="1" thickBot="1" x14ac:dyDescent="0.2">
      <c r="A88" s="266" t="s">
        <v>389</v>
      </c>
      <c r="B88" s="889" t="s">
        <v>422</v>
      </c>
      <c r="C88" s="890"/>
      <c r="D88" s="890"/>
      <c r="E88" s="890"/>
      <c r="F88" s="890"/>
      <c r="G88" s="890"/>
      <c r="H88" s="890"/>
      <c r="I88" s="890"/>
      <c r="J88" s="890"/>
      <c r="K88" s="890"/>
      <c r="L88" s="890"/>
      <c r="M88" s="890"/>
      <c r="N88" s="890"/>
      <c r="O88" s="890"/>
      <c r="P88" s="891"/>
      <c r="Q88" s="933"/>
      <c r="R88" s="934"/>
      <c r="S88" s="934"/>
      <c r="T88" s="934"/>
      <c r="U88" s="934"/>
      <c r="V88" s="934"/>
      <c r="W88" s="934"/>
      <c r="X88" s="934"/>
      <c r="Y88" s="934"/>
      <c r="Z88" s="934"/>
      <c r="AA88" s="934"/>
      <c r="AB88" s="934"/>
      <c r="AC88" s="934"/>
      <c r="AD88" s="934"/>
      <c r="AE88" s="934"/>
      <c r="AF88" s="937">
        <f>SUM(AF68:AJ72)</f>
        <v>40129.473999999995</v>
      </c>
      <c r="AG88" s="937"/>
      <c r="AH88" s="937"/>
      <c r="AI88" s="937"/>
      <c r="AJ88" s="937"/>
      <c r="AK88" s="934"/>
      <c r="AL88" s="934"/>
      <c r="AM88" s="934"/>
      <c r="AN88" s="934"/>
      <c r="AO88" s="934"/>
      <c r="AP88" s="937"/>
      <c r="AQ88" s="937"/>
      <c r="AR88" s="937"/>
      <c r="AS88" s="937"/>
      <c r="AT88" s="937"/>
      <c r="AU88" s="937"/>
      <c r="AV88" s="937"/>
      <c r="AW88" s="937"/>
      <c r="AX88" s="937"/>
      <c r="AY88" s="937"/>
      <c r="AZ88" s="942"/>
      <c r="BA88" s="942"/>
      <c r="BB88" s="942"/>
      <c r="BC88" s="942"/>
      <c r="BD88" s="943"/>
      <c r="BE88" s="267"/>
      <c r="BF88" s="267"/>
      <c r="BG88" s="267"/>
      <c r="BH88" s="267"/>
      <c r="BI88" s="267"/>
      <c r="BJ88" s="267"/>
      <c r="BK88" s="267"/>
      <c r="BL88" s="267"/>
      <c r="BM88" s="267"/>
      <c r="BN88" s="267"/>
      <c r="BO88" s="267"/>
      <c r="BP88" s="267"/>
      <c r="BQ88" s="264">
        <v>82</v>
      </c>
      <c r="BR88" s="269"/>
      <c r="BS88" s="958"/>
      <c r="BT88" s="959"/>
      <c r="BU88" s="959"/>
      <c r="BV88" s="959"/>
      <c r="BW88" s="959"/>
      <c r="BX88" s="959"/>
      <c r="BY88" s="959"/>
      <c r="BZ88" s="959"/>
      <c r="CA88" s="959"/>
      <c r="CB88" s="959"/>
      <c r="CC88" s="959"/>
      <c r="CD88" s="959"/>
      <c r="CE88" s="959"/>
      <c r="CF88" s="959"/>
      <c r="CG88" s="960"/>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52"/>
      <c r="DW88" s="953"/>
      <c r="DX88" s="953"/>
      <c r="DY88" s="953"/>
      <c r="DZ88" s="954"/>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8"/>
      <c r="BT89" s="959"/>
      <c r="BU89" s="959"/>
      <c r="BV89" s="959"/>
      <c r="BW89" s="959"/>
      <c r="BX89" s="959"/>
      <c r="BY89" s="959"/>
      <c r="BZ89" s="959"/>
      <c r="CA89" s="959"/>
      <c r="CB89" s="959"/>
      <c r="CC89" s="959"/>
      <c r="CD89" s="959"/>
      <c r="CE89" s="959"/>
      <c r="CF89" s="959"/>
      <c r="CG89" s="960"/>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52"/>
      <c r="DW89" s="953"/>
      <c r="DX89" s="953"/>
      <c r="DY89" s="953"/>
      <c r="DZ89" s="954"/>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8"/>
      <c r="BT90" s="959"/>
      <c r="BU90" s="959"/>
      <c r="BV90" s="959"/>
      <c r="BW90" s="959"/>
      <c r="BX90" s="959"/>
      <c r="BY90" s="959"/>
      <c r="BZ90" s="959"/>
      <c r="CA90" s="959"/>
      <c r="CB90" s="959"/>
      <c r="CC90" s="959"/>
      <c r="CD90" s="959"/>
      <c r="CE90" s="959"/>
      <c r="CF90" s="959"/>
      <c r="CG90" s="960"/>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52"/>
      <c r="DW90" s="953"/>
      <c r="DX90" s="953"/>
      <c r="DY90" s="953"/>
      <c r="DZ90" s="954"/>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8"/>
      <c r="BT91" s="959"/>
      <c r="BU91" s="959"/>
      <c r="BV91" s="959"/>
      <c r="BW91" s="959"/>
      <c r="BX91" s="959"/>
      <c r="BY91" s="959"/>
      <c r="BZ91" s="959"/>
      <c r="CA91" s="959"/>
      <c r="CB91" s="959"/>
      <c r="CC91" s="959"/>
      <c r="CD91" s="959"/>
      <c r="CE91" s="959"/>
      <c r="CF91" s="959"/>
      <c r="CG91" s="960"/>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52"/>
      <c r="DW91" s="953"/>
      <c r="DX91" s="953"/>
      <c r="DY91" s="953"/>
      <c r="DZ91" s="954"/>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8"/>
      <c r="BT92" s="959"/>
      <c r="BU92" s="959"/>
      <c r="BV92" s="959"/>
      <c r="BW92" s="959"/>
      <c r="BX92" s="959"/>
      <c r="BY92" s="959"/>
      <c r="BZ92" s="959"/>
      <c r="CA92" s="959"/>
      <c r="CB92" s="959"/>
      <c r="CC92" s="959"/>
      <c r="CD92" s="959"/>
      <c r="CE92" s="959"/>
      <c r="CF92" s="959"/>
      <c r="CG92" s="960"/>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52"/>
      <c r="DW92" s="953"/>
      <c r="DX92" s="953"/>
      <c r="DY92" s="953"/>
      <c r="DZ92" s="954"/>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8"/>
      <c r="BT93" s="959"/>
      <c r="BU93" s="959"/>
      <c r="BV93" s="959"/>
      <c r="BW93" s="959"/>
      <c r="BX93" s="959"/>
      <c r="BY93" s="959"/>
      <c r="BZ93" s="959"/>
      <c r="CA93" s="959"/>
      <c r="CB93" s="959"/>
      <c r="CC93" s="959"/>
      <c r="CD93" s="959"/>
      <c r="CE93" s="959"/>
      <c r="CF93" s="959"/>
      <c r="CG93" s="960"/>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52"/>
      <c r="DW93" s="953"/>
      <c r="DX93" s="953"/>
      <c r="DY93" s="953"/>
      <c r="DZ93" s="954"/>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8"/>
      <c r="BT94" s="959"/>
      <c r="BU94" s="959"/>
      <c r="BV94" s="959"/>
      <c r="BW94" s="959"/>
      <c r="BX94" s="959"/>
      <c r="BY94" s="959"/>
      <c r="BZ94" s="959"/>
      <c r="CA94" s="959"/>
      <c r="CB94" s="959"/>
      <c r="CC94" s="959"/>
      <c r="CD94" s="959"/>
      <c r="CE94" s="959"/>
      <c r="CF94" s="959"/>
      <c r="CG94" s="960"/>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52"/>
      <c r="DW94" s="953"/>
      <c r="DX94" s="953"/>
      <c r="DY94" s="953"/>
      <c r="DZ94" s="954"/>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8"/>
      <c r="BT95" s="959"/>
      <c r="BU95" s="959"/>
      <c r="BV95" s="959"/>
      <c r="BW95" s="959"/>
      <c r="BX95" s="959"/>
      <c r="BY95" s="959"/>
      <c r="BZ95" s="959"/>
      <c r="CA95" s="959"/>
      <c r="CB95" s="959"/>
      <c r="CC95" s="959"/>
      <c r="CD95" s="959"/>
      <c r="CE95" s="959"/>
      <c r="CF95" s="959"/>
      <c r="CG95" s="960"/>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52"/>
      <c r="DW95" s="953"/>
      <c r="DX95" s="953"/>
      <c r="DY95" s="953"/>
      <c r="DZ95" s="954"/>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8"/>
      <c r="BT96" s="959"/>
      <c r="BU96" s="959"/>
      <c r="BV96" s="959"/>
      <c r="BW96" s="959"/>
      <c r="BX96" s="959"/>
      <c r="BY96" s="959"/>
      <c r="BZ96" s="959"/>
      <c r="CA96" s="959"/>
      <c r="CB96" s="959"/>
      <c r="CC96" s="959"/>
      <c r="CD96" s="959"/>
      <c r="CE96" s="959"/>
      <c r="CF96" s="959"/>
      <c r="CG96" s="960"/>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52"/>
      <c r="DW96" s="953"/>
      <c r="DX96" s="953"/>
      <c r="DY96" s="953"/>
      <c r="DZ96" s="954"/>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8"/>
      <c r="BT97" s="959"/>
      <c r="BU97" s="959"/>
      <c r="BV97" s="959"/>
      <c r="BW97" s="959"/>
      <c r="BX97" s="959"/>
      <c r="BY97" s="959"/>
      <c r="BZ97" s="959"/>
      <c r="CA97" s="959"/>
      <c r="CB97" s="959"/>
      <c r="CC97" s="959"/>
      <c r="CD97" s="959"/>
      <c r="CE97" s="959"/>
      <c r="CF97" s="959"/>
      <c r="CG97" s="960"/>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52"/>
      <c r="DW97" s="953"/>
      <c r="DX97" s="953"/>
      <c r="DY97" s="953"/>
      <c r="DZ97" s="954"/>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8"/>
      <c r="BT98" s="959"/>
      <c r="BU98" s="959"/>
      <c r="BV98" s="959"/>
      <c r="BW98" s="959"/>
      <c r="BX98" s="959"/>
      <c r="BY98" s="959"/>
      <c r="BZ98" s="959"/>
      <c r="CA98" s="959"/>
      <c r="CB98" s="959"/>
      <c r="CC98" s="959"/>
      <c r="CD98" s="959"/>
      <c r="CE98" s="959"/>
      <c r="CF98" s="959"/>
      <c r="CG98" s="960"/>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52"/>
      <c r="DW98" s="953"/>
      <c r="DX98" s="953"/>
      <c r="DY98" s="953"/>
      <c r="DZ98" s="954"/>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8"/>
      <c r="BT99" s="959"/>
      <c r="BU99" s="959"/>
      <c r="BV99" s="959"/>
      <c r="BW99" s="959"/>
      <c r="BX99" s="959"/>
      <c r="BY99" s="959"/>
      <c r="BZ99" s="959"/>
      <c r="CA99" s="959"/>
      <c r="CB99" s="959"/>
      <c r="CC99" s="959"/>
      <c r="CD99" s="959"/>
      <c r="CE99" s="959"/>
      <c r="CF99" s="959"/>
      <c r="CG99" s="960"/>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52"/>
      <c r="DW99" s="953"/>
      <c r="DX99" s="953"/>
      <c r="DY99" s="953"/>
      <c r="DZ99" s="954"/>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8"/>
      <c r="BT100" s="959"/>
      <c r="BU100" s="959"/>
      <c r="BV100" s="959"/>
      <c r="BW100" s="959"/>
      <c r="BX100" s="959"/>
      <c r="BY100" s="959"/>
      <c r="BZ100" s="959"/>
      <c r="CA100" s="959"/>
      <c r="CB100" s="959"/>
      <c r="CC100" s="959"/>
      <c r="CD100" s="959"/>
      <c r="CE100" s="959"/>
      <c r="CF100" s="959"/>
      <c r="CG100" s="960"/>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52"/>
      <c r="DW100" s="953"/>
      <c r="DX100" s="953"/>
      <c r="DY100" s="953"/>
      <c r="DZ100" s="954"/>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8"/>
      <c r="BT101" s="959"/>
      <c r="BU101" s="959"/>
      <c r="BV101" s="959"/>
      <c r="BW101" s="959"/>
      <c r="BX101" s="959"/>
      <c r="BY101" s="959"/>
      <c r="BZ101" s="959"/>
      <c r="CA101" s="959"/>
      <c r="CB101" s="959"/>
      <c r="CC101" s="959"/>
      <c r="CD101" s="959"/>
      <c r="CE101" s="959"/>
      <c r="CF101" s="959"/>
      <c r="CG101" s="960"/>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52"/>
      <c r="DW101" s="953"/>
      <c r="DX101" s="953"/>
      <c r="DY101" s="953"/>
      <c r="DZ101" s="954"/>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89" t="s">
        <v>423</v>
      </c>
      <c r="BS102" s="890"/>
      <c r="BT102" s="890"/>
      <c r="BU102" s="890"/>
      <c r="BV102" s="890"/>
      <c r="BW102" s="890"/>
      <c r="BX102" s="890"/>
      <c r="BY102" s="890"/>
      <c r="BZ102" s="890"/>
      <c r="CA102" s="890"/>
      <c r="CB102" s="890"/>
      <c r="CC102" s="890"/>
      <c r="CD102" s="890"/>
      <c r="CE102" s="890"/>
      <c r="CF102" s="890"/>
      <c r="CG102" s="891"/>
      <c r="CH102" s="975"/>
      <c r="CI102" s="976"/>
      <c r="CJ102" s="976"/>
      <c r="CK102" s="976"/>
      <c r="CL102" s="977"/>
      <c r="CM102" s="975"/>
      <c r="CN102" s="976"/>
      <c r="CO102" s="976"/>
      <c r="CP102" s="976"/>
      <c r="CQ102" s="977"/>
      <c r="CR102" s="978">
        <f>SUM(CR7:CV9)</f>
        <v>206</v>
      </c>
      <c r="CS102" s="945"/>
      <c r="CT102" s="945"/>
      <c r="CU102" s="945"/>
      <c r="CV102" s="979"/>
      <c r="CW102" s="978">
        <f>SUM(CW7:DA9)</f>
        <v>2</v>
      </c>
      <c r="CX102" s="945"/>
      <c r="CY102" s="945"/>
      <c r="CZ102" s="945"/>
      <c r="DA102" s="979"/>
      <c r="DB102" s="978"/>
      <c r="DC102" s="945"/>
      <c r="DD102" s="945"/>
      <c r="DE102" s="945"/>
      <c r="DF102" s="979"/>
      <c r="DG102" s="978"/>
      <c r="DH102" s="945"/>
      <c r="DI102" s="945"/>
      <c r="DJ102" s="945"/>
      <c r="DK102" s="979"/>
      <c r="DL102" s="978"/>
      <c r="DM102" s="945"/>
      <c r="DN102" s="945"/>
      <c r="DO102" s="945"/>
      <c r="DP102" s="979"/>
      <c r="DQ102" s="978"/>
      <c r="DR102" s="945"/>
      <c r="DS102" s="945"/>
      <c r="DT102" s="945"/>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305</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305</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305</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2767015</v>
      </c>
      <c r="AB110" s="988"/>
      <c r="AC110" s="988"/>
      <c r="AD110" s="988"/>
      <c r="AE110" s="989"/>
      <c r="AF110" s="990">
        <v>2779231</v>
      </c>
      <c r="AG110" s="988"/>
      <c r="AH110" s="988"/>
      <c r="AI110" s="988"/>
      <c r="AJ110" s="989"/>
      <c r="AK110" s="990">
        <v>2701697</v>
      </c>
      <c r="AL110" s="988"/>
      <c r="AM110" s="988"/>
      <c r="AN110" s="988"/>
      <c r="AO110" s="989"/>
      <c r="AP110" s="991">
        <v>18.3</v>
      </c>
      <c r="AQ110" s="992"/>
      <c r="AR110" s="992"/>
      <c r="AS110" s="992"/>
      <c r="AT110" s="993"/>
      <c r="AU110" s="994" t="s">
        <v>72</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25854646</v>
      </c>
      <c r="BR110" s="1023"/>
      <c r="BS110" s="1023"/>
      <c r="BT110" s="1023"/>
      <c r="BU110" s="1023"/>
      <c r="BV110" s="1023">
        <v>24901967</v>
      </c>
      <c r="BW110" s="1023"/>
      <c r="BX110" s="1023"/>
      <c r="BY110" s="1023"/>
      <c r="BZ110" s="1023"/>
      <c r="CA110" s="1023">
        <v>24210323</v>
      </c>
      <c r="CB110" s="1023"/>
      <c r="CC110" s="1023"/>
      <c r="CD110" s="1023"/>
      <c r="CE110" s="1023"/>
      <c r="CF110" s="1037">
        <v>164.1</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136</v>
      </c>
      <c r="DH110" s="1023"/>
      <c r="DI110" s="1023"/>
      <c r="DJ110" s="1023"/>
      <c r="DK110" s="1023"/>
      <c r="DL110" s="1023" t="s">
        <v>439</v>
      </c>
      <c r="DM110" s="1023"/>
      <c r="DN110" s="1023"/>
      <c r="DO110" s="1023"/>
      <c r="DP110" s="1023"/>
      <c r="DQ110" s="1023" t="s">
        <v>440</v>
      </c>
      <c r="DR110" s="1023"/>
      <c r="DS110" s="1023"/>
      <c r="DT110" s="1023"/>
      <c r="DU110" s="1023"/>
      <c r="DV110" s="1024" t="s">
        <v>441</v>
      </c>
      <c r="DW110" s="1024"/>
      <c r="DX110" s="1024"/>
      <c r="DY110" s="1024"/>
      <c r="DZ110" s="1025"/>
    </row>
    <row r="111" spans="1:131" s="248"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412</v>
      </c>
      <c r="AG111" s="1030"/>
      <c r="AH111" s="1030"/>
      <c r="AI111" s="1030"/>
      <c r="AJ111" s="1031"/>
      <c r="AK111" s="1032" t="s">
        <v>412</v>
      </c>
      <c r="AL111" s="1030"/>
      <c r="AM111" s="1030"/>
      <c r="AN111" s="1030"/>
      <c r="AO111" s="1031"/>
      <c r="AP111" s="1033" t="s">
        <v>441</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v>2174</v>
      </c>
      <c r="BR111" s="1016"/>
      <c r="BS111" s="1016"/>
      <c r="BT111" s="1016"/>
      <c r="BU111" s="1016"/>
      <c r="BV111" s="1016">
        <v>1088</v>
      </c>
      <c r="BW111" s="1016"/>
      <c r="BX111" s="1016"/>
      <c r="BY111" s="1016"/>
      <c r="BZ111" s="1016"/>
      <c r="CA111" s="1016">
        <v>371</v>
      </c>
      <c r="CB111" s="1016"/>
      <c r="CC111" s="1016"/>
      <c r="CD111" s="1016"/>
      <c r="CE111" s="1016"/>
      <c r="CF111" s="1010">
        <v>0</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412</v>
      </c>
      <c r="DH111" s="1016"/>
      <c r="DI111" s="1016"/>
      <c r="DJ111" s="1016"/>
      <c r="DK111" s="1016"/>
      <c r="DL111" s="1016" t="s">
        <v>136</v>
      </c>
      <c r="DM111" s="1016"/>
      <c r="DN111" s="1016"/>
      <c r="DO111" s="1016"/>
      <c r="DP111" s="1016"/>
      <c r="DQ111" s="1016" t="s">
        <v>412</v>
      </c>
      <c r="DR111" s="1016"/>
      <c r="DS111" s="1016"/>
      <c r="DT111" s="1016"/>
      <c r="DU111" s="1016"/>
      <c r="DV111" s="1017" t="s">
        <v>412</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441</v>
      </c>
      <c r="AB112" s="1055"/>
      <c r="AC112" s="1055"/>
      <c r="AD112" s="1055"/>
      <c r="AE112" s="1056"/>
      <c r="AF112" s="1057" t="s">
        <v>441</v>
      </c>
      <c r="AG112" s="1055"/>
      <c r="AH112" s="1055"/>
      <c r="AI112" s="1055"/>
      <c r="AJ112" s="1056"/>
      <c r="AK112" s="1057" t="s">
        <v>391</v>
      </c>
      <c r="AL112" s="1055"/>
      <c r="AM112" s="1055"/>
      <c r="AN112" s="1055"/>
      <c r="AO112" s="1056"/>
      <c r="AP112" s="1058" t="s">
        <v>440</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9827792</v>
      </c>
      <c r="BR112" s="1016"/>
      <c r="BS112" s="1016"/>
      <c r="BT112" s="1016"/>
      <c r="BU112" s="1016"/>
      <c r="BV112" s="1016">
        <v>9024159</v>
      </c>
      <c r="BW112" s="1016"/>
      <c r="BX112" s="1016"/>
      <c r="BY112" s="1016"/>
      <c r="BZ112" s="1016"/>
      <c r="CA112" s="1016">
        <v>8226935</v>
      </c>
      <c r="CB112" s="1016"/>
      <c r="CC112" s="1016"/>
      <c r="CD112" s="1016"/>
      <c r="CE112" s="1016"/>
      <c r="CF112" s="1010">
        <v>55.7</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441</v>
      </c>
      <c r="DH112" s="1016"/>
      <c r="DI112" s="1016"/>
      <c r="DJ112" s="1016"/>
      <c r="DK112" s="1016"/>
      <c r="DL112" s="1016" t="s">
        <v>441</v>
      </c>
      <c r="DM112" s="1016"/>
      <c r="DN112" s="1016"/>
      <c r="DO112" s="1016"/>
      <c r="DP112" s="1016"/>
      <c r="DQ112" s="1016" t="s">
        <v>449</v>
      </c>
      <c r="DR112" s="1016"/>
      <c r="DS112" s="1016"/>
      <c r="DT112" s="1016"/>
      <c r="DU112" s="1016"/>
      <c r="DV112" s="1017" t="s">
        <v>449</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885332</v>
      </c>
      <c r="AB113" s="1030"/>
      <c r="AC113" s="1030"/>
      <c r="AD113" s="1030"/>
      <c r="AE113" s="1031"/>
      <c r="AF113" s="1032">
        <v>878533</v>
      </c>
      <c r="AG113" s="1030"/>
      <c r="AH113" s="1030"/>
      <c r="AI113" s="1030"/>
      <c r="AJ113" s="1031"/>
      <c r="AK113" s="1032">
        <v>790378</v>
      </c>
      <c r="AL113" s="1030"/>
      <c r="AM113" s="1030"/>
      <c r="AN113" s="1030"/>
      <c r="AO113" s="1031"/>
      <c r="AP113" s="1033">
        <v>5.4</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t="s">
        <v>441</v>
      </c>
      <c r="BR113" s="1016"/>
      <c r="BS113" s="1016"/>
      <c r="BT113" s="1016"/>
      <c r="BU113" s="1016"/>
      <c r="BV113" s="1016" t="s">
        <v>440</v>
      </c>
      <c r="BW113" s="1016"/>
      <c r="BX113" s="1016"/>
      <c r="BY113" s="1016"/>
      <c r="BZ113" s="1016"/>
      <c r="CA113" s="1016" t="s">
        <v>136</v>
      </c>
      <c r="CB113" s="1016"/>
      <c r="CC113" s="1016"/>
      <c r="CD113" s="1016"/>
      <c r="CE113" s="1016"/>
      <c r="CF113" s="1010" t="s">
        <v>441</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391</v>
      </c>
      <c r="DH113" s="1055"/>
      <c r="DI113" s="1055"/>
      <c r="DJ113" s="1055"/>
      <c r="DK113" s="1056"/>
      <c r="DL113" s="1057" t="s">
        <v>440</v>
      </c>
      <c r="DM113" s="1055"/>
      <c r="DN113" s="1055"/>
      <c r="DO113" s="1055"/>
      <c r="DP113" s="1056"/>
      <c r="DQ113" s="1057" t="s">
        <v>439</v>
      </c>
      <c r="DR113" s="1055"/>
      <c r="DS113" s="1055"/>
      <c r="DT113" s="1055"/>
      <c r="DU113" s="1056"/>
      <c r="DV113" s="1058" t="s">
        <v>439</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441</v>
      </c>
      <c r="AB114" s="1055"/>
      <c r="AC114" s="1055"/>
      <c r="AD114" s="1055"/>
      <c r="AE114" s="1056"/>
      <c r="AF114" s="1057" t="s">
        <v>439</v>
      </c>
      <c r="AG114" s="1055"/>
      <c r="AH114" s="1055"/>
      <c r="AI114" s="1055"/>
      <c r="AJ114" s="1056"/>
      <c r="AK114" s="1057" t="s">
        <v>449</v>
      </c>
      <c r="AL114" s="1055"/>
      <c r="AM114" s="1055"/>
      <c r="AN114" s="1055"/>
      <c r="AO114" s="1056"/>
      <c r="AP114" s="1058" t="s">
        <v>441</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3742954</v>
      </c>
      <c r="BR114" s="1016"/>
      <c r="BS114" s="1016"/>
      <c r="BT114" s="1016"/>
      <c r="BU114" s="1016"/>
      <c r="BV114" s="1016">
        <v>3891151</v>
      </c>
      <c r="BW114" s="1016"/>
      <c r="BX114" s="1016"/>
      <c r="BY114" s="1016"/>
      <c r="BZ114" s="1016"/>
      <c r="CA114" s="1016">
        <v>3741130</v>
      </c>
      <c r="CB114" s="1016"/>
      <c r="CC114" s="1016"/>
      <c r="CD114" s="1016"/>
      <c r="CE114" s="1016"/>
      <c r="CF114" s="1010">
        <v>25.4</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441</v>
      </c>
      <c r="DH114" s="1055"/>
      <c r="DI114" s="1055"/>
      <c r="DJ114" s="1055"/>
      <c r="DK114" s="1056"/>
      <c r="DL114" s="1057" t="s">
        <v>412</v>
      </c>
      <c r="DM114" s="1055"/>
      <c r="DN114" s="1055"/>
      <c r="DO114" s="1055"/>
      <c r="DP114" s="1056"/>
      <c r="DQ114" s="1057" t="s">
        <v>391</v>
      </c>
      <c r="DR114" s="1055"/>
      <c r="DS114" s="1055"/>
      <c r="DT114" s="1055"/>
      <c r="DU114" s="1056"/>
      <c r="DV114" s="1058" t="s">
        <v>441</v>
      </c>
      <c r="DW114" s="1059"/>
      <c r="DX114" s="1059"/>
      <c r="DY114" s="1059"/>
      <c r="DZ114" s="1060"/>
    </row>
    <row r="115" spans="1:130" s="248"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1782</v>
      </c>
      <c r="AB115" s="1030"/>
      <c r="AC115" s="1030"/>
      <c r="AD115" s="1030"/>
      <c r="AE115" s="1031"/>
      <c r="AF115" s="1032">
        <v>1086</v>
      </c>
      <c r="AG115" s="1030"/>
      <c r="AH115" s="1030"/>
      <c r="AI115" s="1030"/>
      <c r="AJ115" s="1031"/>
      <c r="AK115" s="1032">
        <v>717</v>
      </c>
      <c r="AL115" s="1030"/>
      <c r="AM115" s="1030"/>
      <c r="AN115" s="1030"/>
      <c r="AO115" s="1031"/>
      <c r="AP115" s="1033">
        <v>0</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391</v>
      </c>
      <c r="BR115" s="1016"/>
      <c r="BS115" s="1016"/>
      <c r="BT115" s="1016"/>
      <c r="BU115" s="1016"/>
      <c r="BV115" s="1016" t="s">
        <v>439</v>
      </c>
      <c r="BW115" s="1016"/>
      <c r="BX115" s="1016"/>
      <c r="BY115" s="1016"/>
      <c r="BZ115" s="1016"/>
      <c r="CA115" s="1016" t="s">
        <v>412</v>
      </c>
      <c r="CB115" s="1016"/>
      <c r="CC115" s="1016"/>
      <c r="CD115" s="1016"/>
      <c r="CE115" s="1016"/>
      <c r="CF115" s="1010" t="s">
        <v>136</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439</v>
      </c>
      <c r="DH115" s="1055"/>
      <c r="DI115" s="1055"/>
      <c r="DJ115" s="1055"/>
      <c r="DK115" s="1056"/>
      <c r="DL115" s="1057" t="s">
        <v>441</v>
      </c>
      <c r="DM115" s="1055"/>
      <c r="DN115" s="1055"/>
      <c r="DO115" s="1055"/>
      <c r="DP115" s="1056"/>
      <c r="DQ115" s="1057" t="s">
        <v>136</v>
      </c>
      <c r="DR115" s="1055"/>
      <c r="DS115" s="1055"/>
      <c r="DT115" s="1055"/>
      <c r="DU115" s="1056"/>
      <c r="DV115" s="1058" t="s">
        <v>449</v>
      </c>
      <c r="DW115" s="1059"/>
      <c r="DX115" s="1059"/>
      <c r="DY115" s="1059"/>
      <c r="DZ115" s="1060"/>
    </row>
    <row r="116" spans="1:130" s="248" customFormat="1" ht="26.25" customHeight="1" x14ac:dyDescent="0.15">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449</v>
      </c>
      <c r="AB116" s="1055"/>
      <c r="AC116" s="1055"/>
      <c r="AD116" s="1055"/>
      <c r="AE116" s="1056"/>
      <c r="AF116" s="1057" t="s">
        <v>441</v>
      </c>
      <c r="AG116" s="1055"/>
      <c r="AH116" s="1055"/>
      <c r="AI116" s="1055"/>
      <c r="AJ116" s="1056"/>
      <c r="AK116" s="1057" t="s">
        <v>441</v>
      </c>
      <c r="AL116" s="1055"/>
      <c r="AM116" s="1055"/>
      <c r="AN116" s="1055"/>
      <c r="AO116" s="1056"/>
      <c r="AP116" s="1058" t="s">
        <v>441</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391</v>
      </c>
      <c r="BR116" s="1016"/>
      <c r="BS116" s="1016"/>
      <c r="BT116" s="1016"/>
      <c r="BU116" s="1016"/>
      <c r="BV116" s="1016" t="s">
        <v>441</v>
      </c>
      <c r="BW116" s="1016"/>
      <c r="BX116" s="1016"/>
      <c r="BY116" s="1016"/>
      <c r="BZ116" s="1016"/>
      <c r="CA116" s="1016" t="s">
        <v>449</v>
      </c>
      <c r="CB116" s="1016"/>
      <c r="CC116" s="1016"/>
      <c r="CD116" s="1016"/>
      <c r="CE116" s="1016"/>
      <c r="CF116" s="1010" t="s">
        <v>449</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439</v>
      </c>
      <c r="DH116" s="1055"/>
      <c r="DI116" s="1055"/>
      <c r="DJ116" s="1055"/>
      <c r="DK116" s="1056"/>
      <c r="DL116" s="1057" t="s">
        <v>449</v>
      </c>
      <c r="DM116" s="1055"/>
      <c r="DN116" s="1055"/>
      <c r="DO116" s="1055"/>
      <c r="DP116" s="1056"/>
      <c r="DQ116" s="1057" t="s">
        <v>441</v>
      </c>
      <c r="DR116" s="1055"/>
      <c r="DS116" s="1055"/>
      <c r="DT116" s="1055"/>
      <c r="DU116" s="1056"/>
      <c r="DV116" s="1058" t="s">
        <v>439</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3654129</v>
      </c>
      <c r="AB117" s="1073"/>
      <c r="AC117" s="1073"/>
      <c r="AD117" s="1073"/>
      <c r="AE117" s="1074"/>
      <c r="AF117" s="1075">
        <v>3658850</v>
      </c>
      <c r="AG117" s="1073"/>
      <c r="AH117" s="1073"/>
      <c r="AI117" s="1073"/>
      <c r="AJ117" s="1074"/>
      <c r="AK117" s="1075">
        <v>3492792</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136</v>
      </c>
      <c r="BR117" s="1016"/>
      <c r="BS117" s="1016"/>
      <c r="BT117" s="1016"/>
      <c r="BU117" s="1016"/>
      <c r="BV117" s="1016" t="s">
        <v>440</v>
      </c>
      <c r="BW117" s="1016"/>
      <c r="BX117" s="1016"/>
      <c r="BY117" s="1016"/>
      <c r="BZ117" s="1016"/>
      <c r="CA117" s="1016" t="s">
        <v>440</v>
      </c>
      <c r="CB117" s="1016"/>
      <c r="CC117" s="1016"/>
      <c r="CD117" s="1016"/>
      <c r="CE117" s="1016"/>
      <c r="CF117" s="1010" t="s">
        <v>440</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440</v>
      </c>
      <c r="DH117" s="1055"/>
      <c r="DI117" s="1055"/>
      <c r="DJ117" s="1055"/>
      <c r="DK117" s="1056"/>
      <c r="DL117" s="1057" t="s">
        <v>440</v>
      </c>
      <c r="DM117" s="1055"/>
      <c r="DN117" s="1055"/>
      <c r="DO117" s="1055"/>
      <c r="DP117" s="1056"/>
      <c r="DQ117" s="1057" t="s">
        <v>439</v>
      </c>
      <c r="DR117" s="1055"/>
      <c r="DS117" s="1055"/>
      <c r="DT117" s="1055"/>
      <c r="DU117" s="1056"/>
      <c r="DV117" s="1058" t="s">
        <v>440</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305</v>
      </c>
      <c r="AL118" s="981"/>
      <c r="AM118" s="981"/>
      <c r="AN118" s="981"/>
      <c r="AO118" s="982"/>
      <c r="AP118" s="1067" t="s">
        <v>433</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440</v>
      </c>
      <c r="BR118" s="1094"/>
      <c r="BS118" s="1094"/>
      <c r="BT118" s="1094"/>
      <c r="BU118" s="1094"/>
      <c r="BV118" s="1094" t="s">
        <v>440</v>
      </c>
      <c r="BW118" s="1094"/>
      <c r="BX118" s="1094"/>
      <c r="BY118" s="1094"/>
      <c r="BZ118" s="1094"/>
      <c r="CA118" s="1094" t="s">
        <v>440</v>
      </c>
      <c r="CB118" s="1094"/>
      <c r="CC118" s="1094"/>
      <c r="CD118" s="1094"/>
      <c r="CE118" s="1094"/>
      <c r="CF118" s="1010" t="s">
        <v>439</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440</v>
      </c>
      <c r="DH118" s="1055"/>
      <c r="DI118" s="1055"/>
      <c r="DJ118" s="1055"/>
      <c r="DK118" s="1056"/>
      <c r="DL118" s="1057" t="s">
        <v>440</v>
      </c>
      <c r="DM118" s="1055"/>
      <c r="DN118" s="1055"/>
      <c r="DO118" s="1055"/>
      <c r="DP118" s="1056"/>
      <c r="DQ118" s="1057" t="s">
        <v>440</v>
      </c>
      <c r="DR118" s="1055"/>
      <c r="DS118" s="1055"/>
      <c r="DT118" s="1055"/>
      <c r="DU118" s="1056"/>
      <c r="DV118" s="1058" t="s">
        <v>439</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136</v>
      </c>
      <c r="AB119" s="988"/>
      <c r="AC119" s="988"/>
      <c r="AD119" s="988"/>
      <c r="AE119" s="989"/>
      <c r="AF119" s="990" t="s">
        <v>440</v>
      </c>
      <c r="AG119" s="988"/>
      <c r="AH119" s="988"/>
      <c r="AI119" s="988"/>
      <c r="AJ119" s="989"/>
      <c r="AK119" s="990" t="s">
        <v>440</v>
      </c>
      <c r="AL119" s="988"/>
      <c r="AM119" s="988"/>
      <c r="AN119" s="988"/>
      <c r="AO119" s="989"/>
      <c r="AP119" s="991" t="s">
        <v>440</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467</v>
      </c>
      <c r="BP119" s="1102"/>
      <c r="BQ119" s="1093">
        <v>39427566</v>
      </c>
      <c r="BR119" s="1094"/>
      <c r="BS119" s="1094"/>
      <c r="BT119" s="1094"/>
      <c r="BU119" s="1094"/>
      <c r="BV119" s="1094">
        <v>37818365</v>
      </c>
      <c r="BW119" s="1094"/>
      <c r="BX119" s="1094"/>
      <c r="BY119" s="1094"/>
      <c r="BZ119" s="1094"/>
      <c r="CA119" s="1094">
        <v>36178759</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2174</v>
      </c>
      <c r="DH119" s="1080"/>
      <c r="DI119" s="1080"/>
      <c r="DJ119" s="1080"/>
      <c r="DK119" s="1081"/>
      <c r="DL119" s="1079">
        <v>1088</v>
      </c>
      <c r="DM119" s="1080"/>
      <c r="DN119" s="1080"/>
      <c r="DO119" s="1080"/>
      <c r="DP119" s="1081"/>
      <c r="DQ119" s="1079">
        <v>371</v>
      </c>
      <c r="DR119" s="1080"/>
      <c r="DS119" s="1080"/>
      <c r="DT119" s="1080"/>
      <c r="DU119" s="1081"/>
      <c r="DV119" s="1082">
        <v>0</v>
      </c>
      <c r="DW119" s="1083"/>
      <c r="DX119" s="1083"/>
      <c r="DY119" s="1083"/>
      <c r="DZ119" s="1084"/>
    </row>
    <row r="120" spans="1:130" s="248"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439</v>
      </c>
      <c r="AB120" s="1055"/>
      <c r="AC120" s="1055"/>
      <c r="AD120" s="1055"/>
      <c r="AE120" s="1056"/>
      <c r="AF120" s="1057" t="s">
        <v>439</v>
      </c>
      <c r="AG120" s="1055"/>
      <c r="AH120" s="1055"/>
      <c r="AI120" s="1055"/>
      <c r="AJ120" s="1056"/>
      <c r="AK120" s="1057" t="s">
        <v>439</v>
      </c>
      <c r="AL120" s="1055"/>
      <c r="AM120" s="1055"/>
      <c r="AN120" s="1055"/>
      <c r="AO120" s="1056"/>
      <c r="AP120" s="1058" t="s">
        <v>440</v>
      </c>
      <c r="AQ120" s="1059"/>
      <c r="AR120" s="1059"/>
      <c r="AS120" s="1059"/>
      <c r="AT120" s="1060"/>
      <c r="AU120" s="1085" t="s">
        <v>469</v>
      </c>
      <c r="AV120" s="1086"/>
      <c r="AW120" s="1086"/>
      <c r="AX120" s="1086"/>
      <c r="AY120" s="1087"/>
      <c r="AZ120" s="1036" t="s">
        <v>470</v>
      </c>
      <c r="BA120" s="985"/>
      <c r="BB120" s="985"/>
      <c r="BC120" s="985"/>
      <c r="BD120" s="985"/>
      <c r="BE120" s="985"/>
      <c r="BF120" s="985"/>
      <c r="BG120" s="985"/>
      <c r="BH120" s="985"/>
      <c r="BI120" s="985"/>
      <c r="BJ120" s="985"/>
      <c r="BK120" s="985"/>
      <c r="BL120" s="985"/>
      <c r="BM120" s="985"/>
      <c r="BN120" s="985"/>
      <c r="BO120" s="985"/>
      <c r="BP120" s="986"/>
      <c r="BQ120" s="1022">
        <v>4703499</v>
      </c>
      <c r="BR120" s="1023"/>
      <c r="BS120" s="1023"/>
      <c r="BT120" s="1023"/>
      <c r="BU120" s="1023"/>
      <c r="BV120" s="1023">
        <v>4731104</v>
      </c>
      <c r="BW120" s="1023"/>
      <c r="BX120" s="1023"/>
      <c r="BY120" s="1023"/>
      <c r="BZ120" s="1023"/>
      <c r="CA120" s="1023">
        <v>4890801</v>
      </c>
      <c r="CB120" s="1023"/>
      <c r="CC120" s="1023"/>
      <c r="CD120" s="1023"/>
      <c r="CE120" s="1023"/>
      <c r="CF120" s="1037">
        <v>33.1</v>
      </c>
      <c r="CG120" s="1038"/>
      <c r="CH120" s="1038"/>
      <c r="CI120" s="1038"/>
      <c r="CJ120" s="1038"/>
      <c r="CK120" s="1103" t="s">
        <v>471</v>
      </c>
      <c r="CL120" s="1104"/>
      <c r="CM120" s="1104"/>
      <c r="CN120" s="1104"/>
      <c r="CO120" s="1105"/>
      <c r="CP120" s="1111" t="s">
        <v>472</v>
      </c>
      <c r="CQ120" s="1112"/>
      <c r="CR120" s="1112"/>
      <c r="CS120" s="1112"/>
      <c r="CT120" s="1112"/>
      <c r="CU120" s="1112"/>
      <c r="CV120" s="1112"/>
      <c r="CW120" s="1112"/>
      <c r="CX120" s="1112"/>
      <c r="CY120" s="1112"/>
      <c r="CZ120" s="1112"/>
      <c r="DA120" s="1112"/>
      <c r="DB120" s="1112"/>
      <c r="DC120" s="1112"/>
      <c r="DD120" s="1112"/>
      <c r="DE120" s="1112"/>
      <c r="DF120" s="1113"/>
      <c r="DG120" s="1022" t="s">
        <v>439</v>
      </c>
      <c r="DH120" s="1023"/>
      <c r="DI120" s="1023"/>
      <c r="DJ120" s="1023"/>
      <c r="DK120" s="1023"/>
      <c r="DL120" s="1023">
        <v>8438239</v>
      </c>
      <c r="DM120" s="1023"/>
      <c r="DN120" s="1023"/>
      <c r="DO120" s="1023"/>
      <c r="DP120" s="1023"/>
      <c r="DQ120" s="1023">
        <v>7627914</v>
      </c>
      <c r="DR120" s="1023"/>
      <c r="DS120" s="1023"/>
      <c r="DT120" s="1023"/>
      <c r="DU120" s="1023"/>
      <c r="DV120" s="1024">
        <v>51.7</v>
      </c>
      <c r="DW120" s="1024"/>
      <c r="DX120" s="1024"/>
      <c r="DY120" s="1024"/>
      <c r="DZ120" s="1025"/>
    </row>
    <row r="121" spans="1:130" s="248" customFormat="1" ht="26.25" customHeight="1" x14ac:dyDescent="0.15">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439</v>
      </c>
      <c r="AB121" s="1055"/>
      <c r="AC121" s="1055"/>
      <c r="AD121" s="1055"/>
      <c r="AE121" s="1056"/>
      <c r="AF121" s="1057" t="s">
        <v>440</v>
      </c>
      <c r="AG121" s="1055"/>
      <c r="AH121" s="1055"/>
      <c r="AI121" s="1055"/>
      <c r="AJ121" s="1056"/>
      <c r="AK121" s="1057" t="s">
        <v>439</v>
      </c>
      <c r="AL121" s="1055"/>
      <c r="AM121" s="1055"/>
      <c r="AN121" s="1055"/>
      <c r="AO121" s="1056"/>
      <c r="AP121" s="1058" t="s">
        <v>440</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v>5086020</v>
      </c>
      <c r="BR121" s="1016"/>
      <c r="BS121" s="1016"/>
      <c r="BT121" s="1016"/>
      <c r="BU121" s="1016"/>
      <c r="BV121" s="1016">
        <v>4768058</v>
      </c>
      <c r="BW121" s="1016"/>
      <c r="BX121" s="1016"/>
      <c r="BY121" s="1016"/>
      <c r="BZ121" s="1016"/>
      <c r="CA121" s="1016">
        <v>4300379</v>
      </c>
      <c r="CB121" s="1016"/>
      <c r="CC121" s="1016"/>
      <c r="CD121" s="1016"/>
      <c r="CE121" s="1016"/>
      <c r="CF121" s="1010">
        <v>29.1</v>
      </c>
      <c r="CG121" s="1011"/>
      <c r="CH121" s="1011"/>
      <c r="CI121" s="1011"/>
      <c r="CJ121" s="1011"/>
      <c r="CK121" s="1106"/>
      <c r="CL121" s="1107"/>
      <c r="CM121" s="1107"/>
      <c r="CN121" s="1107"/>
      <c r="CO121" s="1108"/>
      <c r="CP121" s="1116" t="s">
        <v>475</v>
      </c>
      <c r="CQ121" s="1117"/>
      <c r="CR121" s="1117"/>
      <c r="CS121" s="1117"/>
      <c r="CT121" s="1117"/>
      <c r="CU121" s="1117"/>
      <c r="CV121" s="1117"/>
      <c r="CW121" s="1117"/>
      <c r="CX121" s="1117"/>
      <c r="CY121" s="1117"/>
      <c r="CZ121" s="1117"/>
      <c r="DA121" s="1117"/>
      <c r="DB121" s="1117"/>
      <c r="DC121" s="1117"/>
      <c r="DD121" s="1117"/>
      <c r="DE121" s="1117"/>
      <c r="DF121" s="1118"/>
      <c r="DG121" s="1015">
        <v>657542</v>
      </c>
      <c r="DH121" s="1016"/>
      <c r="DI121" s="1016"/>
      <c r="DJ121" s="1016"/>
      <c r="DK121" s="1016"/>
      <c r="DL121" s="1016">
        <v>585920</v>
      </c>
      <c r="DM121" s="1016"/>
      <c r="DN121" s="1016"/>
      <c r="DO121" s="1016"/>
      <c r="DP121" s="1016"/>
      <c r="DQ121" s="1016">
        <v>599021</v>
      </c>
      <c r="DR121" s="1016"/>
      <c r="DS121" s="1016"/>
      <c r="DT121" s="1016"/>
      <c r="DU121" s="1016"/>
      <c r="DV121" s="1017">
        <v>4.0999999999999996</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439</v>
      </c>
      <c r="AB122" s="1055"/>
      <c r="AC122" s="1055"/>
      <c r="AD122" s="1055"/>
      <c r="AE122" s="1056"/>
      <c r="AF122" s="1057" t="s">
        <v>439</v>
      </c>
      <c r="AG122" s="1055"/>
      <c r="AH122" s="1055"/>
      <c r="AI122" s="1055"/>
      <c r="AJ122" s="1056"/>
      <c r="AK122" s="1057" t="s">
        <v>439</v>
      </c>
      <c r="AL122" s="1055"/>
      <c r="AM122" s="1055"/>
      <c r="AN122" s="1055"/>
      <c r="AO122" s="1056"/>
      <c r="AP122" s="1058" t="s">
        <v>439</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27142372</v>
      </c>
      <c r="BR122" s="1094"/>
      <c r="BS122" s="1094"/>
      <c r="BT122" s="1094"/>
      <c r="BU122" s="1094"/>
      <c r="BV122" s="1094">
        <v>26359591</v>
      </c>
      <c r="BW122" s="1094"/>
      <c r="BX122" s="1094"/>
      <c r="BY122" s="1094"/>
      <c r="BZ122" s="1094"/>
      <c r="CA122" s="1094">
        <v>25625231</v>
      </c>
      <c r="CB122" s="1094"/>
      <c r="CC122" s="1094"/>
      <c r="CD122" s="1094"/>
      <c r="CE122" s="1094"/>
      <c r="CF122" s="1114">
        <v>173.6</v>
      </c>
      <c r="CG122" s="1115"/>
      <c r="CH122" s="1115"/>
      <c r="CI122" s="1115"/>
      <c r="CJ122" s="1115"/>
      <c r="CK122" s="1106"/>
      <c r="CL122" s="1107"/>
      <c r="CM122" s="1107"/>
      <c r="CN122" s="1107"/>
      <c r="CO122" s="1108"/>
      <c r="CP122" s="1116" t="s">
        <v>477</v>
      </c>
      <c r="CQ122" s="1117"/>
      <c r="CR122" s="1117"/>
      <c r="CS122" s="1117"/>
      <c r="CT122" s="1117"/>
      <c r="CU122" s="1117"/>
      <c r="CV122" s="1117"/>
      <c r="CW122" s="1117"/>
      <c r="CX122" s="1117"/>
      <c r="CY122" s="1117"/>
      <c r="CZ122" s="1117"/>
      <c r="DA122" s="1117"/>
      <c r="DB122" s="1117"/>
      <c r="DC122" s="1117"/>
      <c r="DD122" s="1117"/>
      <c r="DE122" s="1117"/>
      <c r="DF122" s="1118"/>
      <c r="DG122" s="1015" t="s">
        <v>439</v>
      </c>
      <c r="DH122" s="1016"/>
      <c r="DI122" s="1016"/>
      <c r="DJ122" s="1016"/>
      <c r="DK122" s="1016"/>
      <c r="DL122" s="1016" t="s">
        <v>439</v>
      </c>
      <c r="DM122" s="1016"/>
      <c r="DN122" s="1016"/>
      <c r="DO122" s="1016"/>
      <c r="DP122" s="1016"/>
      <c r="DQ122" s="1016" t="s">
        <v>439</v>
      </c>
      <c r="DR122" s="1016"/>
      <c r="DS122" s="1016"/>
      <c r="DT122" s="1016"/>
      <c r="DU122" s="1016"/>
      <c r="DV122" s="1017" t="s">
        <v>439</v>
      </c>
      <c r="DW122" s="1017"/>
      <c r="DX122" s="1017"/>
      <c r="DY122" s="1017"/>
      <c r="DZ122" s="1018"/>
    </row>
    <row r="123" spans="1:130" s="248" customFormat="1" ht="26.25" customHeight="1" x14ac:dyDescent="0.15">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439</v>
      </c>
      <c r="AB123" s="1055"/>
      <c r="AC123" s="1055"/>
      <c r="AD123" s="1055"/>
      <c r="AE123" s="1056"/>
      <c r="AF123" s="1057" t="s">
        <v>439</v>
      </c>
      <c r="AG123" s="1055"/>
      <c r="AH123" s="1055"/>
      <c r="AI123" s="1055"/>
      <c r="AJ123" s="1056"/>
      <c r="AK123" s="1057" t="s">
        <v>439</v>
      </c>
      <c r="AL123" s="1055"/>
      <c r="AM123" s="1055"/>
      <c r="AN123" s="1055"/>
      <c r="AO123" s="1056"/>
      <c r="AP123" s="1058" t="s">
        <v>439</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478</v>
      </c>
      <c r="BP123" s="1102"/>
      <c r="BQ123" s="1161">
        <v>36931891</v>
      </c>
      <c r="BR123" s="1162"/>
      <c r="BS123" s="1162"/>
      <c r="BT123" s="1162"/>
      <c r="BU123" s="1162"/>
      <c r="BV123" s="1162">
        <v>35858753</v>
      </c>
      <c r="BW123" s="1162"/>
      <c r="BX123" s="1162"/>
      <c r="BY123" s="1162"/>
      <c r="BZ123" s="1162"/>
      <c r="CA123" s="1162">
        <v>34816411</v>
      </c>
      <c r="CB123" s="1162"/>
      <c r="CC123" s="1162"/>
      <c r="CD123" s="1162"/>
      <c r="CE123" s="1162"/>
      <c r="CF123" s="1095"/>
      <c r="CG123" s="1096"/>
      <c r="CH123" s="1096"/>
      <c r="CI123" s="1096"/>
      <c r="CJ123" s="1097"/>
      <c r="CK123" s="1106"/>
      <c r="CL123" s="1107"/>
      <c r="CM123" s="1107"/>
      <c r="CN123" s="1107"/>
      <c r="CO123" s="1108"/>
      <c r="CP123" s="1116" t="s">
        <v>479</v>
      </c>
      <c r="CQ123" s="1117"/>
      <c r="CR123" s="1117"/>
      <c r="CS123" s="1117"/>
      <c r="CT123" s="1117"/>
      <c r="CU123" s="1117"/>
      <c r="CV123" s="1117"/>
      <c r="CW123" s="1117"/>
      <c r="CX123" s="1117"/>
      <c r="CY123" s="1117"/>
      <c r="CZ123" s="1117"/>
      <c r="DA123" s="1117"/>
      <c r="DB123" s="1117"/>
      <c r="DC123" s="1117"/>
      <c r="DD123" s="1117"/>
      <c r="DE123" s="1117"/>
      <c r="DF123" s="1118"/>
      <c r="DG123" s="1054" t="s">
        <v>136</v>
      </c>
      <c r="DH123" s="1055"/>
      <c r="DI123" s="1055"/>
      <c r="DJ123" s="1055"/>
      <c r="DK123" s="1056"/>
      <c r="DL123" s="1057" t="s">
        <v>136</v>
      </c>
      <c r="DM123" s="1055"/>
      <c r="DN123" s="1055"/>
      <c r="DO123" s="1055"/>
      <c r="DP123" s="1056"/>
      <c r="DQ123" s="1057" t="s">
        <v>136</v>
      </c>
      <c r="DR123" s="1055"/>
      <c r="DS123" s="1055"/>
      <c r="DT123" s="1055"/>
      <c r="DU123" s="1056"/>
      <c r="DV123" s="1058" t="s">
        <v>136</v>
      </c>
      <c r="DW123" s="1059"/>
      <c r="DX123" s="1059"/>
      <c r="DY123" s="1059"/>
      <c r="DZ123" s="1060"/>
    </row>
    <row r="124" spans="1:130" s="248"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136</v>
      </c>
      <c r="AB124" s="1055"/>
      <c r="AC124" s="1055"/>
      <c r="AD124" s="1055"/>
      <c r="AE124" s="1056"/>
      <c r="AF124" s="1057" t="s">
        <v>136</v>
      </c>
      <c r="AG124" s="1055"/>
      <c r="AH124" s="1055"/>
      <c r="AI124" s="1055"/>
      <c r="AJ124" s="1056"/>
      <c r="AK124" s="1057" t="s">
        <v>136</v>
      </c>
      <c r="AL124" s="1055"/>
      <c r="AM124" s="1055"/>
      <c r="AN124" s="1055"/>
      <c r="AO124" s="1056"/>
      <c r="AP124" s="1058" t="s">
        <v>136</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17.3</v>
      </c>
      <c r="BR124" s="1124"/>
      <c r="BS124" s="1124"/>
      <c r="BT124" s="1124"/>
      <c r="BU124" s="1124"/>
      <c r="BV124" s="1124">
        <v>13.6</v>
      </c>
      <c r="BW124" s="1124"/>
      <c r="BX124" s="1124"/>
      <c r="BY124" s="1124"/>
      <c r="BZ124" s="1124"/>
      <c r="CA124" s="1124">
        <v>9.1999999999999993</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v>9170250</v>
      </c>
      <c r="DH124" s="1080"/>
      <c r="DI124" s="1080"/>
      <c r="DJ124" s="1080"/>
      <c r="DK124" s="1081"/>
      <c r="DL124" s="1079" t="s">
        <v>482</v>
      </c>
      <c r="DM124" s="1080"/>
      <c r="DN124" s="1080"/>
      <c r="DO124" s="1080"/>
      <c r="DP124" s="1081"/>
      <c r="DQ124" s="1079" t="s">
        <v>483</v>
      </c>
      <c r="DR124" s="1080"/>
      <c r="DS124" s="1080"/>
      <c r="DT124" s="1080"/>
      <c r="DU124" s="1081"/>
      <c r="DV124" s="1082" t="s">
        <v>484</v>
      </c>
      <c r="DW124" s="1083"/>
      <c r="DX124" s="1083"/>
      <c r="DY124" s="1083"/>
      <c r="DZ124" s="1084"/>
    </row>
    <row r="125" spans="1:130" s="248" customFormat="1" ht="26.25" customHeight="1" x14ac:dyDescent="0.15">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485</v>
      </c>
      <c r="AB125" s="1055"/>
      <c r="AC125" s="1055"/>
      <c r="AD125" s="1055"/>
      <c r="AE125" s="1056"/>
      <c r="AF125" s="1057" t="s">
        <v>136</v>
      </c>
      <c r="AG125" s="1055"/>
      <c r="AH125" s="1055"/>
      <c r="AI125" s="1055"/>
      <c r="AJ125" s="1056"/>
      <c r="AK125" s="1057" t="s">
        <v>486</v>
      </c>
      <c r="AL125" s="1055"/>
      <c r="AM125" s="1055"/>
      <c r="AN125" s="1055"/>
      <c r="AO125" s="1056"/>
      <c r="AP125" s="1058" t="s">
        <v>487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488</v>
      </c>
      <c r="CL125" s="1104"/>
      <c r="CM125" s="1104"/>
      <c r="CN125" s="1104"/>
      <c r="CO125" s="1105"/>
      <c r="CP125" s="1036" t="s">
        <v>489</v>
      </c>
      <c r="CQ125" s="985"/>
      <c r="CR125" s="985"/>
      <c r="CS125" s="985"/>
      <c r="CT125" s="985"/>
      <c r="CU125" s="985"/>
      <c r="CV125" s="985"/>
      <c r="CW125" s="985"/>
      <c r="CX125" s="985"/>
      <c r="CY125" s="985"/>
      <c r="CZ125" s="985"/>
      <c r="DA125" s="985"/>
      <c r="DB125" s="985"/>
      <c r="DC125" s="985"/>
      <c r="DD125" s="985"/>
      <c r="DE125" s="985"/>
      <c r="DF125" s="986"/>
      <c r="DG125" s="1022" t="s">
        <v>490</v>
      </c>
      <c r="DH125" s="1023"/>
      <c r="DI125" s="1023"/>
      <c r="DJ125" s="1023"/>
      <c r="DK125" s="1023"/>
      <c r="DL125" s="1023" t="s">
        <v>484</v>
      </c>
      <c r="DM125" s="1023"/>
      <c r="DN125" s="1023"/>
      <c r="DO125" s="1023"/>
      <c r="DP125" s="1023"/>
      <c r="DQ125" s="1023" t="s">
        <v>486</v>
      </c>
      <c r="DR125" s="1023"/>
      <c r="DS125" s="1023"/>
      <c r="DT125" s="1023"/>
      <c r="DU125" s="1023"/>
      <c r="DV125" s="1024" t="s">
        <v>491</v>
      </c>
      <c r="DW125" s="1024"/>
      <c r="DX125" s="1024"/>
      <c r="DY125" s="1024"/>
      <c r="DZ125" s="1025"/>
    </row>
    <row r="126" spans="1:130" s="248" customFormat="1" ht="26.25" customHeight="1" thickBot="1" x14ac:dyDescent="0.2">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1782</v>
      </c>
      <c r="AB126" s="1055"/>
      <c r="AC126" s="1055"/>
      <c r="AD126" s="1055"/>
      <c r="AE126" s="1056"/>
      <c r="AF126" s="1057">
        <v>1086</v>
      </c>
      <c r="AG126" s="1055"/>
      <c r="AH126" s="1055"/>
      <c r="AI126" s="1055"/>
      <c r="AJ126" s="1056"/>
      <c r="AK126" s="1057">
        <v>717</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493</v>
      </c>
      <c r="DH126" s="1016"/>
      <c r="DI126" s="1016"/>
      <c r="DJ126" s="1016"/>
      <c r="DK126" s="1016"/>
      <c r="DL126" s="1016" t="s">
        <v>486</v>
      </c>
      <c r="DM126" s="1016"/>
      <c r="DN126" s="1016"/>
      <c r="DO126" s="1016"/>
      <c r="DP126" s="1016"/>
      <c r="DQ126" s="1016" t="s">
        <v>485</v>
      </c>
      <c r="DR126" s="1016"/>
      <c r="DS126" s="1016"/>
      <c r="DT126" s="1016"/>
      <c r="DU126" s="1016"/>
      <c r="DV126" s="1017" t="s">
        <v>136</v>
      </c>
      <c r="DW126" s="1017"/>
      <c r="DX126" s="1017"/>
      <c r="DY126" s="1017"/>
      <c r="DZ126" s="1018"/>
    </row>
    <row r="127" spans="1:130" s="248" customFormat="1" ht="26.25" customHeight="1" x14ac:dyDescent="0.15">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485</v>
      </c>
      <c r="AB127" s="1055"/>
      <c r="AC127" s="1055"/>
      <c r="AD127" s="1055"/>
      <c r="AE127" s="1056"/>
      <c r="AF127" s="1057" t="s">
        <v>485</v>
      </c>
      <c r="AG127" s="1055"/>
      <c r="AH127" s="1055"/>
      <c r="AI127" s="1055"/>
      <c r="AJ127" s="1056"/>
      <c r="AK127" s="1057" t="s">
        <v>495</v>
      </c>
      <c r="AL127" s="1055"/>
      <c r="AM127" s="1055"/>
      <c r="AN127" s="1055"/>
      <c r="AO127" s="1056"/>
      <c r="AP127" s="1058" t="s">
        <v>487</v>
      </c>
      <c r="AQ127" s="1059"/>
      <c r="AR127" s="1059"/>
      <c r="AS127" s="1059"/>
      <c r="AT127" s="1060"/>
      <c r="AU127" s="284"/>
      <c r="AV127" s="284"/>
      <c r="AW127" s="284"/>
      <c r="AX127" s="1128" t="s">
        <v>496</v>
      </c>
      <c r="AY127" s="1129"/>
      <c r="AZ127" s="1129"/>
      <c r="BA127" s="1129"/>
      <c r="BB127" s="1129"/>
      <c r="BC127" s="1129"/>
      <c r="BD127" s="1129"/>
      <c r="BE127" s="1130"/>
      <c r="BF127" s="1131" t="s">
        <v>497</v>
      </c>
      <c r="BG127" s="1129"/>
      <c r="BH127" s="1129"/>
      <c r="BI127" s="1129"/>
      <c r="BJ127" s="1129"/>
      <c r="BK127" s="1129"/>
      <c r="BL127" s="1130"/>
      <c r="BM127" s="1131" t="s">
        <v>498</v>
      </c>
      <c r="BN127" s="1129"/>
      <c r="BO127" s="1129"/>
      <c r="BP127" s="1129"/>
      <c r="BQ127" s="1129"/>
      <c r="BR127" s="1129"/>
      <c r="BS127" s="1130"/>
      <c r="BT127" s="1131" t="s">
        <v>499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500</v>
      </c>
      <c r="CQ127" s="1046"/>
      <c r="CR127" s="1046"/>
      <c r="CS127" s="1046"/>
      <c r="CT127" s="1046"/>
      <c r="CU127" s="1046"/>
      <c r="CV127" s="1046"/>
      <c r="CW127" s="1046"/>
      <c r="CX127" s="1046"/>
      <c r="CY127" s="1046"/>
      <c r="CZ127" s="1046"/>
      <c r="DA127" s="1046"/>
      <c r="DB127" s="1046"/>
      <c r="DC127" s="1046"/>
      <c r="DD127" s="1046"/>
      <c r="DE127" s="1046"/>
      <c r="DF127" s="1047"/>
      <c r="DG127" s="1015" t="s">
        <v>485</v>
      </c>
      <c r="DH127" s="1016"/>
      <c r="DI127" s="1016"/>
      <c r="DJ127" s="1016"/>
      <c r="DK127" s="1016"/>
      <c r="DL127" s="1016" t="s">
        <v>136</v>
      </c>
      <c r="DM127" s="1016"/>
      <c r="DN127" s="1016"/>
      <c r="DO127" s="1016"/>
      <c r="DP127" s="1016"/>
      <c r="DQ127" s="1016" t="s">
        <v>482</v>
      </c>
      <c r="DR127" s="1016"/>
      <c r="DS127" s="1016"/>
      <c r="DT127" s="1016"/>
      <c r="DU127" s="1016"/>
      <c r="DV127" s="1017" t="s">
        <v>484</v>
      </c>
      <c r="DW127" s="1017"/>
      <c r="DX127" s="1017"/>
      <c r="DY127" s="1017"/>
      <c r="DZ127" s="1018"/>
    </row>
    <row r="128" spans="1:130" s="248" customFormat="1" ht="26.25" customHeight="1" thickBot="1" x14ac:dyDescent="0.2">
      <c r="A128" s="1139" t="s">
        <v>501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502</v>
      </c>
      <c r="X128" s="1141"/>
      <c r="Y128" s="1141"/>
      <c r="Z128" s="1142"/>
      <c r="AA128" s="1143">
        <v>507005</v>
      </c>
      <c r="AB128" s="1144"/>
      <c r="AC128" s="1144"/>
      <c r="AD128" s="1144"/>
      <c r="AE128" s="1145"/>
      <c r="AF128" s="1146">
        <v>498962</v>
      </c>
      <c r="AG128" s="1144"/>
      <c r="AH128" s="1144"/>
      <c r="AI128" s="1144"/>
      <c r="AJ128" s="1145"/>
      <c r="AK128" s="1146">
        <v>438693</v>
      </c>
      <c r="AL128" s="1144"/>
      <c r="AM128" s="1144"/>
      <c r="AN128" s="1144"/>
      <c r="AO128" s="1145"/>
      <c r="AP128" s="1147"/>
      <c r="AQ128" s="1148"/>
      <c r="AR128" s="1148"/>
      <c r="AS128" s="1148"/>
      <c r="AT128" s="1149"/>
      <c r="AU128" s="284"/>
      <c r="AV128" s="284"/>
      <c r="AW128" s="284"/>
      <c r="AX128" s="984" t="s">
        <v>503</v>
      </c>
      <c r="AY128" s="985"/>
      <c r="AZ128" s="985"/>
      <c r="BA128" s="985"/>
      <c r="BB128" s="985"/>
      <c r="BC128" s="985"/>
      <c r="BD128" s="985"/>
      <c r="BE128" s="986"/>
      <c r="BF128" s="1150" t="s">
        <v>136</v>
      </c>
      <c r="BG128" s="1151"/>
      <c r="BH128" s="1151"/>
      <c r="BI128" s="1151"/>
      <c r="BJ128" s="1151"/>
      <c r="BK128" s="1151"/>
      <c r="BL128" s="1152"/>
      <c r="BM128" s="1150">
        <v>12.63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504</v>
      </c>
      <c r="CQ128" s="1133"/>
      <c r="CR128" s="1133"/>
      <c r="CS128" s="1133"/>
      <c r="CT128" s="1133"/>
      <c r="CU128" s="1133"/>
      <c r="CV128" s="1133"/>
      <c r="CW128" s="1133"/>
      <c r="CX128" s="1133"/>
      <c r="CY128" s="1133"/>
      <c r="CZ128" s="1133"/>
      <c r="DA128" s="1133"/>
      <c r="DB128" s="1133"/>
      <c r="DC128" s="1133"/>
      <c r="DD128" s="1133"/>
      <c r="DE128" s="1133"/>
      <c r="DF128" s="1134"/>
      <c r="DG128" s="1135" t="s">
        <v>490</v>
      </c>
      <c r="DH128" s="1136"/>
      <c r="DI128" s="1136"/>
      <c r="DJ128" s="1136"/>
      <c r="DK128" s="1136"/>
      <c r="DL128" s="1136" t="s">
        <v>505</v>
      </c>
      <c r="DM128" s="1136"/>
      <c r="DN128" s="1136"/>
      <c r="DO128" s="1136"/>
      <c r="DP128" s="1136"/>
      <c r="DQ128" s="1136" t="s">
        <v>482</v>
      </c>
      <c r="DR128" s="1136"/>
      <c r="DS128" s="1136"/>
      <c r="DT128" s="1136"/>
      <c r="DU128" s="1136"/>
      <c r="DV128" s="1137" t="s">
        <v>491</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506</v>
      </c>
      <c r="X129" s="1170"/>
      <c r="Y129" s="1170"/>
      <c r="Z129" s="1171"/>
      <c r="AA129" s="1054">
        <v>16925730</v>
      </c>
      <c r="AB129" s="1055"/>
      <c r="AC129" s="1055"/>
      <c r="AD129" s="1055"/>
      <c r="AE129" s="1056"/>
      <c r="AF129" s="1057">
        <v>16951543</v>
      </c>
      <c r="AG129" s="1055"/>
      <c r="AH129" s="1055"/>
      <c r="AI129" s="1055"/>
      <c r="AJ129" s="1056"/>
      <c r="AK129" s="1057">
        <v>17373619</v>
      </c>
      <c r="AL129" s="1055"/>
      <c r="AM129" s="1055"/>
      <c r="AN129" s="1055"/>
      <c r="AO129" s="1056"/>
      <c r="AP129" s="1172"/>
      <c r="AQ129" s="1173"/>
      <c r="AR129" s="1173"/>
      <c r="AS129" s="1173"/>
      <c r="AT129" s="1174"/>
      <c r="AU129" s="286"/>
      <c r="AV129" s="286"/>
      <c r="AW129" s="286"/>
      <c r="AX129" s="1163" t="s">
        <v>507</v>
      </c>
      <c r="AY129" s="1046"/>
      <c r="AZ129" s="1046"/>
      <c r="BA129" s="1046"/>
      <c r="BB129" s="1046"/>
      <c r="BC129" s="1046"/>
      <c r="BD129" s="1046"/>
      <c r="BE129" s="1047"/>
      <c r="BF129" s="1164" t="s">
        <v>485</v>
      </c>
      <c r="BG129" s="1165"/>
      <c r="BH129" s="1165"/>
      <c r="BI129" s="1165"/>
      <c r="BJ129" s="1165"/>
      <c r="BK129" s="1165"/>
      <c r="BL129" s="1166"/>
      <c r="BM129" s="1164">
        <v>17.63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509</v>
      </c>
      <c r="X130" s="1170"/>
      <c r="Y130" s="1170"/>
      <c r="Z130" s="1171"/>
      <c r="AA130" s="1054">
        <v>2559222</v>
      </c>
      <c r="AB130" s="1055"/>
      <c r="AC130" s="1055"/>
      <c r="AD130" s="1055"/>
      <c r="AE130" s="1056"/>
      <c r="AF130" s="1057">
        <v>2576351</v>
      </c>
      <c r="AG130" s="1055"/>
      <c r="AH130" s="1055"/>
      <c r="AI130" s="1055"/>
      <c r="AJ130" s="1056"/>
      <c r="AK130" s="1057">
        <v>2616006</v>
      </c>
      <c r="AL130" s="1055"/>
      <c r="AM130" s="1055"/>
      <c r="AN130" s="1055"/>
      <c r="AO130" s="1056"/>
      <c r="AP130" s="1172"/>
      <c r="AQ130" s="1173"/>
      <c r="AR130" s="1173"/>
      <c r="AS130" s="1173"/>
      <c r="AT130" s="1174"/>
      <c r="AU130" s="286"/>
      <c r="AV130" s="286"/>
      <c r="AW130" s="286"/>
      <c r="AX130" s="1163" t="s">
        <v>510</v>
      </c>
      <c r="AY130" s="1046"/>
      <c r="AZ130" s="1046"/>
      <c r="BA130" s="1046"/>
      <c r="BB130" s="1046"/>
      <c r="BC130" s="1046"/>
      <c r="BD130" s="1046"/>
      <c r="BE130" s="1047"/>
      <c r="BF130" s="1200">
        <v>3.7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511</v>
      </c>
      <c r="X131" s="1208"/>
      <c r="Y131" s="1208"/>
      <c r="Z131" s="1209"/>
      <c r="AA131" s="1101">
        <v>14366508</v>
      </c>
      <c r="AB131" s="1080"/>
      <c r="AC131" s="1080"/>
      <c r="AD131" s="1080"/>
      <c r="AE131" s="1081"/>
      <c r="AF131" s="1079">
        <v>14375192</v>
      </c>
      <c r="AG131" s="1080"/>
      <c r="AH131" s="1080"/>
      <c r="AI131" s="1080"/>
      <c r="AJ131" s="1081"/>
      <c r="AK131" s="1079">
        <v>14757613</v>
      </c>
      <c r="AL131" s="1080"/>
      <c r="AM131" s="1080"/>
      <c r="AN131" s="1080"/>
      <c r="AO131" s="1081"/>
      <c r="AP131" s="1210"/>
      <c r="AQ131" s="1211"/>
      <c r="AR131" s="1211"/>
      <c r="AS131" s="1211"/>
      <c r="AT131" s="1212"/>
      <c r="AU131" s="286"/>
      <c r="AV131" s="286"/>
      <c r="AW131" s="286"/>
      <c r="AX131" s="1182" t="s">
        <v>512</v>
      </c>
      <c r="AY131" s="1133"/>
      <c r="AZ131" s="1133"/>
      <c r="BA131" s="1133"/>
      <c r="BB131" s="1133"/>
      <c r="BC131" s="1133"/>
      <c r="BD131" s="1133"/>
      <c r="BE131" s="1134"/>
      <c r="BF131" s="1183">
        <v>9.1999999999999993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514</v>
      </c>
      <c r="W132" s="1193"/>
      <c r="X132" s="1193"/>
      <c r="Y132" s="1193"/>
      <c r="Z132" s="1194"/>
      <c r="AA132" s="1195">
        <v>4.0921704840000004</v>
      </c>
      <c r="AB132" s="1196"/>
      <c r="AC132" s="1196"/>
      <c r="AD132" s="1196"/>
      <c r="AE132" s="1197"/>
      <c r="AF132" s="1198">
        <v>4.0593336080000002</v>
      </c>
      <c r="AG132" s="1196"/>
      <c r="AH132" s="1196"/>
      <c r="AI132" s="1196"/>
      <c r="AJ132" s="1197"/>
      <c r="AK132" s="1198">
        <v>2.9685898389999998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515</v>
      </c>
      <c r="W133" s="1176"/>
      <c r="X133" s="1176"/>
      <c r="Y133" s="1176"/>
      <c r="Z133" s="1177"/>
      <c r="AA133" s="1178">
        <v>4.4000000000000004</v>
      </c>
      <c r="AB133" s="1179"/>
      <c r="AC133" s="1179"/>
      <c r="AD133" s="1179"/>
      <c r="AE133" s="1180"/>
      <c r="AF133" s="1178">
        <v>4.0999999999999996</v>
      </c>
      <c r="AG133" s="1179"/>
      <c r="AH133" s="1179"/>
      <c r="AI133" s="1179"/>
      <c r="AJ133" s="1180"/>
      <c r="AK133" s="1178">
        <v>3.7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KIQ1zVWjwYO72GE9pBfGIbSdoVLDG/Em2KuTKtUbrBviMWLje/WxG1R1HQSJECMPYyBfdzRLJS4TH9Q+SfzbA==" saltValue="9Xb6HDcwahHCN5YgS92y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B72:P72"/>
    <mergeCell ref="AZ72:BD72"/>
    <mergeCell ref="AF72:AJ72"/>
    <mergeCell ref="AK72:AO72"/>
    <mergeCell ref="AP72:AT72"/>
    <mergeCell ref="AU72:AY72"/>
    <mergeCell ref="Q72:U72"/>
    <mergeCell ref="V72:Z72"/>
    <mergeCell ref="AA72:AE72"/>
    <mergeCell ref="DV70:DZ70"/>
    <mergeCell ref="CR70:CV70"/>
    <mergeCell ref="CW70:DA70"/>
    <mergeCell ref="DB70:DF70"/>
    <mergeCell ref="DG70:DK70"/>
    <mergeCell ref="DL70:DP70"/>
    <mergeCell ref="DQ70:DU70"/>
    <mergeCell ref="BS70:CG70"/>
    <mergeCell ref="CH70:CL70"/>
    <mergeCell ref="CM70:CQ70"/>
    <mergeCell ref="B71:P71"/>
    <mergeCell ref="AZ71:BD71"/>
    <mergeCell ref="Q71:U71"/>
    <mergeCell ref="V71:Z71"/>
    <mergeCell ref="AA71:AE71"/>
    <mergeCell ref="AF71:AJ71"/>
    <mergeCell ref="AK71:AO71"/>
    <mergeCell ref="AP71:AT71"/>
    <mergeCell ref="AU71:AY71"/>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AA68:AE68"/>
    <mergeCell ref="AF68:AJ68"/>
    <mergeCell ref="AK68:AO68"/>
    <mergeCell ref="B68:P68"/>
    <mergeCell ref="Q68:U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CR31:CV31"/>
    <mergeCell ref="CW31:DA31"/>
    <mergeCell ref="DB31:DF31"/>
    <mergeCell ref="DG31:DK31"/>
    <mergeCell ref="DL31:DP31"/>
    <mergeCell ref="DQ31:DU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BE30:BI30"/>
    <mergeCell ref="BS30:CG30"/>
    <mergeCell ref="AU30:AY30"/>
    <mergeCell ref="AZ30:BD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CR28:CV28"/>
    <mergeCell ref="CW28:DA28"/>
    <mergeCell ref="DB28:DF28"/>
    <mergeCell ref="DG28:DK28"/>
    <mergeCell ref="DL28:DP28"/>
    <mergeCell ref="DQ28:DU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8:P8"/>
    <mergeCell ref="Q8:U8"/>
    <mergeCell ref="V8:Z8"/>
    <mergeCell ref="AA8:AE8"/>
    <mergeCell ref="AF8:AJ8"/>
    <mergeCell ref="AK8:AO8"/>
    <mergeCell ref="AP8:AT8"/>
    <mergeCell ref="AU8:AY8"/>
    <mergeCell ref="CR7:CV7"/>
    <mergeCell ref="AK7:AO7"/>
    <mergeCell ref="AP7:AT7"/>
    <mergeCell ref="AU7:AY7"/>
    <mergeCell ref="CH7:CL7"/>
    <mergeCell ref="CM7:CQ7"/>
    <mergeCell ref="B10:P10"/>
    <mergeCell ref="Q10:U10"/>
    <mergeCell ref="V10:Z10"/>
    <mergeCell ref="AA10:AE10"/>
    <mergeCell ref="AF10:AJ10"/>
    <mergeCell ref="AU9:AY9"/>
    <mergeCell ref="CH9:CL9"/>
    <mergeCell ref="CM9:CQ9"/>
    <mergeCell ref="CR9:CV9"/>
    <mergeCell ref="B9:P9"/>
    <mergeCell ref="Q9:U9"/>
    <mergeCell ref="V9:Z9"/>
    <mergeCell ref="AA9:AE9"/>
    <mergeCell ref="AF9:AJ9"/>
    <mergeCell ref="AK9:AO9"/>
    <mergeCell ref="AP9:AT9"/>
    <mergeCell ref="CH8:CL8"/>
    <mergeCell ref="CM8:CQ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BS7:CG7"/>
    <mergeCell ref="AU32:AY32"/>
    <mergeCell ref="AZ32:BD32"/>
    <mergeCell ref="AU33:AY33"/>
    <mergeCell ref="AZ33:BD33"/>
    <mergeCell ref="AU28:AY28"/>
    <mergeCell ref="AZ28:BD28"/>
    <mergeCell ref="AU31:AY31"/>
    <mergeCell ref="AZ31:BD31"/>
    <mergeCell ref="AU29:AY29"/>
    <mergeCell ref="AZ29:BD29"/>
    <mergeCell ref="B70:P70"/>
    <mergeCell ref="Q70:U70"/>
    <mergeCell ref="V70:Z70"/>
    <mergeCell ref="AA70:AE70"/>
    <mergeCell ref="AF70:AJ70"/>
    <mergeCell ref="AK70:AO70"/>
    <mergeCell ref="B69:P69"/>
    <mergeCell ref="Q69:U69"/>
    <mergeCell ref="V69:Z69"/>
    <mergeCell ref="AA69:AE69"/>
    <mergeCell ref="AF69:AJ69"/>
    <mergeCell ref="AK69:AO69"/>
    <mergeCell ref="AP69:AT69"/>
    <mergeCell ref="AU69:AY69"/>
    <mergeCell ref="AZ69:BD69"/>
    <mergeCell ref="AP70:AT70"/>
    <mergeCell ref="AU70:AY70"/>
    <mergeCell ref="AZ70:BD70"/>
    <mergeCell ref="AP68:AT68"/>
    <mergeCell ref="AU68:AY68"/>
    <mergeCell ref="AZ68:BD68"/>
    <mergeCell ref="V68:Z68"/>
    <mergeCell ref="BS9:CG9"/>
    <mergeCell ref="BS8:CG8"/>
    <mergeCell ref="CW7:DA7"/>
    <mergeCell ref="DB7:DF7"/>
    <mergeCell ref="DG7:DK7"/>
    <mergeCell ref="DL7:DP7"/>
    <mergeCell ref="DQ7:DU7"/>
    <mergeCell ref="DB9:DF9"/>
    <mergeCell ref="DG9:DK9"/>
    <mergeCell ref="DL9:DP9"/>
    <mergeCell ref="DQ9:DU9"/>
    <mergeCell ref="DV9:DZ9"/>
    <mergeCell ref="CW9:DA9"/>
    <mergeCell ref="DL8:DP8"/>
    <mergeCell ref="DQ8:DU8"/>
    <mergeCell ref="DV8:DZ8"/>
    <mergeCell ref="CW8:DA8"/>
    <mergeCell ref="DB8:DF8"/>
    <mergeCell ref="DG8:DK8"/>
    <mergeCell ref="DV7:DZ7"/>
    <mergeCell ref="CR8:CV8"/>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JdzCQtChXpgryGLdedxHSXkvD4t/dDrZb+qegoTxCKm8WNPLCCunkdQhMgKI8OE4Zwlmcxj9cRMVsNhRINGoQ==" saltValue="DqctNFqFLsOuKpbVMMQa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GoiCrdQho4CyI0mRaa77mxXn39lNPvVQvndlHFtKD6IjH89zF7YbpDY3GgFi17m3Mupg4EuxkXEJ/Rv2uZotw==" saltValue="iEA27+SbI2d66AKvc2ajP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524</v>
      </c>
      <c r="AL9" s="1216"/>
      <c r="AM9" s="1216"/>
      <c r="AN9" s="1217"/>
      <c r="AO9" s="314">
        <v>4790185</v>
      </c>
      <c r="AP9" s="314">
        <v>59701</v>
      </c>
      <c r="AQ9" s="315">
        <v>70597</v>
      </c>
      <c r="AR9" s="316">
        <v>-15.4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525</v>
      </c>
      <c r="AL10" s="1216"/>
      <c r="AM10" s="1216"/>
      <c r="AN10" s="1217"/>
      <c r="AO10" s="317">
        <v>29475</v>
      </c>
      <c r="AP10" s="317">
        <v>367</v>
      </c>
      <c r="AQ10" s="318">
        <v>6273</v>
      </c>
      <c r="AR10" s="319">
        <v>-94.1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526</v>
      </c>
      <c r="AL11" s="1216"/>
      <c r="AM11" s="1216"/>
      <c r="AN11" s="1217"/>
      <c r="AO11" s="317">
        <v>23458</v>
      </c>
      <c r="AP11" s="317">
        <v>292</v>
      </c>
      <c r="AQ11" s="318">
        <v>1314</v>
      </c>
      <c r="AR11" s="319">
        <v>-77.8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528</v>
      </c>
      <c r="AP12" s="317" t="s">
        <v>528</v>
      </c>
      <c r="AQ12" s="318">
        <v>3</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529</v>
      </c>
      <c r="AL13" s="1216"/>
      <c r="AM13" s="1216"/>
      <c r="AN13" s="1217"/>
      <c r="AO13" s="317">
        <v>128314</v>
      </c>
      <c r="AP13" s="317">
        <v>1599</v>
      </c>
      <c r="AQ13" s="318">
        <v>2424</v>
      </c>
      <c r="AR13" s="319">
        <v>-34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530</v>
      </c>
      <c r="AL14" s="1216"/>
      <c r="AM14" s="1216"/>
      <c r="AN14" s="1217"/>
      <c r="AO14" s="317">
        <v>43044</v>
      </c>
      <c r="AP14" s="317">
        <v>536</v>
      </c>
      <c r="AQ14" s="318">
        <v>1774</v>
      </c>
      <c r="AR14" s="319">
        <v>-69.8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531</v>
      </c>
      <c r="AL15" s="1222"/>
      <c r="AM15" s="1222"/>
      <c r="AN15" s="1223"/>
      <c r="AO15" s="317">
        <v>-306757</v>
      </c>
      <c r="AP15" s="317">
        <v>-3823</v>
      </c>
      <c r="AQ15" s="318">
        <v>-4858</v>
      </c>
      <c r="AR15" s="319">
        <v>-21.3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4707719</v>
      </c>
      <c r="AP16" s="317">
        <v>58673</v>
      </c>
      <c r="AQ16" s="318">
        <v>77526</v>
      </c>
      <c r="AR16" s="319">
        <v>-24.3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536</v>
      </c>
      <c r="AL21" s="1225"/>
      <c r="AM21" s="1225"/>
      <c r="AN21" s="1226"/>
      <c r="AO21" s="330">
        <v>6.26</v>
      </c>
      <c r="AP21" s="331">
        <v>7.31</v>
      </c>
      <c r="AQ21" s="332">
        <v>-1.05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537</v>
      </c>
      <c r="AL22" s="1225"/>
      <c r="AM22" s="1225"/>
      <c r="AN22" s="1226"/>
      <c r="AO22" s="335">
        <v>98.7</v>
      </c>
      <c r="AP22" s="336">
        <v>98.5</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541</v>
      </c>
      <c r="AL32" s="1219"/>
      <c r="AM32" s="1219"/>
      <c r="AN32" s="1220"/>
      <c r="AO32" s="345">
        <v>2701697</v>
      </c>
      <c r="AP32" s="345">
        <v>33672</v>
      </c>
      <c r="AQ32" s="346">
        <v>38968</v>
      </c>
      <c r="AR32" s="347">
        <v>-13.6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542</v>
      </c>
      <c r="AL33" s="1219"/>
      <c r="AM33" s="1219"/>
      <c r="AN33" s="122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543</v>
      </c>
      <c r="AL34" s="1219"/>
      <c r="AM34" s="1219"/>
      <c r="AN34" s="1220"/>
      <c r="AO34" s="345" t="s">
        <v>528</v>
      </c>
      <c r="AP34" s="345" t="s">
        <v>528</v>
      </c>
      <c r="AQ34" s="346">
        <v>58</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544</v>
      </c>
      <c r="AL35" s="1219"/>
      <c r="AM35" s="1219"/>
      <c r="AN35" s="1220"/>
      <c r="AO35" s="345">
        <v>790378</v>
      </c>
      <c r="AP35" s="345">
        <v>9851</v>
      </c>
      <c r="AQ35" s="346">
        <v>12321</v>
      </c>
      <c r="AR35" s="347">
        <v>-20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545</v>
      </c>
      <c r="AL36" s="1219"/>
      <c r="AM36" s="1219"/>
      <c r="AN36" s="1220"/>
      <c r="AO36" s="345" t="s">
        <v>528</v>
      </c>
      <c r="AP36" s="345" t="s">
        <v>528</v>
      </c>
      <c r="AQ36" s="346">
        <v>1771</v>
      </c>
      <c r="AR36" s="347" t="s">
        <v>528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546</v>
      </c>
      <c r="AL37" s="1219"/>
      <c r="AM37" s="1219"/>
      <c r="AN37" s="1220"/>
      <c r="AO37" s="345">
        <v>717</v>
      </c>
      <c r="AP37" s="345">
        <v>9</v>
      </c>
      <c r="AQ37" s="346">
        <v>588</v>
      </c>
      <c r="AR37" s="347">
        <v>-98.5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547</v>
      </c>
      <c r="AL38" s="1228"/>
      <c r="AM38" s="1228"/>
      <c r="AN38" s="1229"/>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548</v>
      </c>
      <c r="AL39" s="1228"/>
      <c r="AM39" s="1228"/>
      <c r="AN39" s="1229"/>
      <c r="AO39" s="345">
        <v>-438693</v>
      </c>
      <c r="AP39" s="345">
        <v>-5468</v>
      </c>
      <c r="AQ39" s="346">
        <v>-5205</v>
      </c>
      <c r="AR39" s="347">
        <v>5.0999999999999996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549</v>
      </c>
      <c r="AL40" s="1219"/>
      <c r="AM40" s="1219"/>
      <c r="AN40" s="1220"/>
      <c r="AO40" s="345">
        <v>-2616006</v>
      </c>
      <c r="AP40" s="345">
        <v>-32604</v>
      </c>
      <c r="AQ40" s="346">
        <v>-35431</v>
      </c>
      <c r="AR40" s="347">
        <v>-8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438093</v>
      </c>
      <c r="AP41" s="345">
        <v>5460</v>
      </c>
      <c r="AQ41" s="346">
        <v>13072</v>
      </c>
      <c r="AR41" s="347">
        <v>-58.2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519</v>
      </c>
      <c r="AN49" s="1235" t="s">
        <v>553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2614828</v>
      </c>
      <c r="AN51" s="367">
        <v>31566</v>
      </c>
      <c r="AO51" s="368">
        <v>-6.1</v>
      </c>
      <c r="AP51" s="369">
        <v>57295</v>
      </c>
      <c r="AQ51" s="370">
        <v>5.7</v>
      </c>
      <c r="AR51" s="371">
        <v>-11.8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2195111</v>
      </c>
      <c r="AN52" s="375">
        <v>26499</v>
      </c>
      <c r="AO52" s="376">
        <v>-13.3</v>
      </c>
      <c r="AP52" s="377">
        <v>32771</v>
      </c>
      <c r="AQ52" s="378">
        <v>10.4</v>
      </c>
      <c r="AR52" s="379">
        <v>-23.7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2524420</v>
      </c>
      <c r="AN53" s="367">
        <v>30766</v>
      </c>
      <c r="AO53" s="368">
        <v>-2.5</v>
      </c>
      <c r="AP53" s="369">
        <v>54110</v>
      </c>
      <c r="AQ53" s="370">
        <v>-5.6</v>
      </c>
      <c r="AR53" s="371">
        <v>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1753662</v>
      </c>
      <c r="AN54" s="375">
        <v>21373</v>
      </c>
      <c r="AO54" s="376">
        <v>-19.3</v>
      </c>
      <c r="AP54" s="377">
        <v>30620</v>
      </c>
      <c r="AQ54" s="378">
        <v>-6.6</v>
      </c>
      <c r="AR54" s="379">
        <v>-12.7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2263664</v>
      </c>
      <c r="AN55" s="367">
        <v>27801</v>
      </c>
      <c r="AO55" s="368">
        <v>-9.6</v>
      </c>
      <c r="AP55" s="369">
        <v>54684</v>
      </c>
      <c r="AQ55" s="370">
        <v>1.1000000000000001</v>
      </c>
      <c r="AR55" s="371">
        <v>-10.7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1710503</v>
      </c>
      <c r="AN56" s="375">
        <v>21007</v>
      </c>
      <c r="AO56" s="376">
        <v>-1.7</v>
      </c>
      <c r="AP56" s="377">
        <v>32829</v>
      </c>
      <c r="AQ56" s="378">
        <v>7.2</v>
      </c>
      <c r="AR56" s="379">
        <v>-8.9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2204951</v>
      </c>
      <c r="AN57" s="367">
        <v>27243</v>
      </c>
      <c r="AO57" s="368">
        <v>-2</v>
      </c>
      <c r="AP57" s="369">
        <v>62383</v>
      </c>
      <c r="AQ57" s="370">
        <v>14.1</v>
      </c>
      <c r="AR57" s="371">
        <v>-16.100000000000001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1611121</v>
      </c>
      <c r="AN58" s="375">
        <v>19906</v>
      </c>
      <c r="AO58" s="376">
        <v>-5.2</v>
      </c>
      <c r="AP58" s="377">
        <v>35325</v>
      </c>
      <c r="AQ58" s="378">
        <v>7.6</v>
      </c>
      <c r="AR58" s="379">
        <v>-12.8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2123412</v>
      </c>
      <c r="AN59" s="367">
        <v>26465</v>
      </c>
      <c r="AO59" s="368">
        <v>-2.9</v>
      </c>
      <c r="AP59" s="369">
        <v>63812</v>
      </c>
      <c r="AQ59" s="370">
        <v>2.2999999999999998</v>
      </c>
      <c r="AR59" s="371">
        <v>-5.2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1584047</v>
      </c>
      <c r="AN60" s="375">
        <v>19742</v>
      </c>
      <c r="AO60" s="376">
        <v>-0.8</v>
      </c>
      <c r="AP60" s="377">
        <v>33848</v>
      </c>
      <c r="AQ60" s="378">
        <v>-4.2</v>
      </c>
      <c r="AR60" s="379">
        <v>3.4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2346255</v>
      </c>
      <c r="AN61" s="382">
        <v>28768</v>
      </c>
      <c r="AO61" s="383">
        <v>-4.5999999999999996</v>
      </c>
      <c r="AP61" s="384">
        <v>58457</v>
      </c>
      <c r="AQ61" s="385">
        <v>3.5</v>
      </c>
      <c r="AR61" s="371">
        <v>-8.1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1770889</v>
      </c>
      <c r="AN62" s="375">
        <v>21705</v>
      </c>
      <c r="AO62" s="376">
        <v>-8.1</v>
      </c>
      <c r="AP62" s="377">
        <v>33079</v>
      </c>
      <c r="AQ62" s="378">
        <v>2.9</v>
      </c>
      <c r="AR62" s="379">
        <v>-11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sOERGTEmCLYGoKY5pVCI4azco/ZtdM2fa2fTLkHOIYpsxuObrRg8kIYx8vZUKA2i1SRE0QUdluzCicofov0eA==" saltValue="+jXF3GUZMV9t2xt+//5Qc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40" zoomScaleNormal="4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pLstLTwjfUfI7hToNqz4pkSniDVNWluW8BLW2bONmbYQpV+kUodqXNBnD2/g+pBQbOhBwK3QtwRM6bskfCL2bg==" saltValue="z9TI31JD01xcejOBpXOK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40" zoomScaleNormal="4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81ePsC7YRFziUrRe0o2sZSdbU21iyWe7m0QNZrdC0Gm9NZ63Y75NhDySaWGrR3X3JNxYV3qIynRTNRlM3jl5zA==" saltValue="1RZPCI5FGoBQYUuXm9ef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10.89</v>
      </c>
      <c r="G47" s="12">
        <v>10.93</v>
      </c>
      <c r="H47" s="12">
        <v>9.7899999999999991</v>
      </c>
      <c r="I47" s="12">
        <v>9.49</v>
      </c>
      <c r="J47" s="13">
        <v>9.27</v>
      </c>
    </row>
    <row r="48" spans="2:10" ht="57.75" customHeight="1" x14ac:dyDescent="0.15">
      <c r="B48" s="14"/>
      <c r="C48" s="1240" t="s">
        <v>4</v>
      </c>
      <c r="D48" s="1240"/>
      <c r="E48" s="1241"/>
      <c r="F48" s="15">
        <v>6.72</v>
      </c>
      <c r="G48" s="16">
        <v>7.12</v>
      </c>
      <c r="H48" s="16">
        <v>5.86</v>
      </c>
      <c r="I48" s="16">
        <v>4.83</v>
      </c>
      <c r="J48" s="17">
        <v>8.5500000000000007</v>
      </c>
    </row>
    <row r="49" spans="2:10" ht="57.75" customHeight="1" thickBot="1" x14ac:dyDescent="0.2">
      <c r="B49" s="18"/>
      <c r="C49" s="1242" t="s">
        <v>5</v>
      </c>
      <c r="D49" s="1242"/>
      <c r="E49" s="1243"/>
      <c r="F49" s="19" t="s">
        <v>574</v>
      </c>
      <c r="G49" s="20">
        <v>0.38</v>
      </c>
      <c r="H49" s="20" t="s">
        <v>575</v>
      </c>
      <c r="I49" s="20" t="s">
        <v>576</v>
      </c>
      <c r="J49" s="21">
        <v>3.85</v>
      </c>
    </row>
    <row r="50" spans="2:10" ht="13.5" customHeight="1" x14ac:dyDescent="0.15"/>
  </sheetData>
  <sheetProtection algorithmName="SHA-512" hashValue="7EB9+OV6dRwV0GyOJQXbkw6N2bI678D/GdILaiO6xc1Fttd+57hykWcD5rJiAN1nToMzVF7Iz8yIkI8UKvOdHQ==" saltValue="Y6n4mAwQ9iGZqze1fNsm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2022-09-15T02:37:51Z</cp:lastPrinted>
  <dcterms:created xsi:type="dcterms:W3CDTF">2022-02-02T04:11:35Z</dcterms:created>
  <dcterms:modified xsi:type="dcterms:W3CDTF">2022-09-22T02:42:23Z</dcterms:modified>
  <cp:category/>
</cp:coreProperties>
</file>