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40.81\share\zaisei\新公会計制度\県照会\20220907令和２年度財政状況資料集の作成及び提出について（依頼）\【財政状況資料集】_112038_川口市_2020\"/>
    </mc:Choice>
  </mc:AlternateContent>
  <bookViews>
    <workbookView xWindow="0" yWindow="0" windowWidth="2049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B102" i="12"/>
  <c r="CW102" i="12"/>
  <c r="CR102" i="12"/>
  <c r="AF88" i="12"/>
  <c r="AU63" i="12"/>
  <c r="AP63" i="12"/>
  <c r="AP23" i="12"/>
  <c r="AO36"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<sst xmlns="http://schemas.openxmlformats.org/spreadsheetml/2006/main" count="1160" uniqueCount="629">
  <si>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</si>
  <si>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</si>
  <si>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</si>
  <si>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</si>
  <si>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</si>
  <si>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</si>
  <si>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</si>
  <si>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</si>
  <si>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</si>
  <si>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</si>
  <si>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</si>
  <si>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</si>
  <si>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</si>
  <si>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</si>
  <si>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</si>
  <si>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</si>
  <si>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</si>
  <si>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</si>
  <si>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</si>
  <si>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</si>
  <si>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</si>
  <si>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</si>
  <si>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</si>
  <si>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</si>
  <si>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</si>
  <si>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</si>
  <si>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</si>
  <si>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</si>
  <si>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</si>
  <si>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</si>
  <si>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</si>
  <si>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</si>
  <si>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</si>
  <si>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</si>
  <si>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</si>
  <si>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</si>
  <si>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</si>
  <si>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</si>
  <si>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</si>
  <si>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</si>
  <si>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</si>
  <si>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</si>
  <si>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</si>
  <si>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</si>
  <si>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</si>
  <si>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</si>
  <si>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</si>
  <si>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</si>
  <si>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</si>
  <si>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</si>
  <si>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</si>
  <si>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</si>
  <si>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</si>
  <si>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</si>
  <si>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</si>
  <si>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</si>
  <si>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</si>
  <si>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</si>
  <si>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</si>
  <si>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</si>
  <si>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</si>
  <si>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</si>
  <si>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</si>
  <si>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</si>
  <si>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</si>
  <si>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</si>
  <si>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</si>
  <si>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</si>
  <si>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</si>
  <si>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</si>
  <si>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</si>
  <si>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</si>
  <si>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</si>
  <si>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</si>
  <si>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</si>
  <si>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</si>
  <si>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</si>
  <si>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</si>
  <si>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</si>
  <si>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</si>
  <si>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</si>
  <si>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</si>
  <si>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</si>
  <si>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</si>
  <si>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</si>
  <si>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</si>
  <si>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</si>
  <si>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</si>
  <si>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</si>
  <si>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</si>
  <si>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</si>
  <si>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</si>
  <si>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</si>
  <si>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</si>
  <si>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</si>
  <si>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</si>
  <si>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</si>
  <si>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</si>
  <si>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</si>
  <si>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</si>
  <si>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</si>
  <si>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</si>
  <si>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</si>
  <si>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</si>
  <si>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</si>
  <si>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</si>
  <si>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</si>
  <si>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</si>
  <si>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</si>
  <si>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</si>
  <si>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</si>
  <si>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</si>
  <si>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</si>
  <si>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</si>
  <si>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</si>
  <si>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</si>
  <si>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</si>
  <si>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</si>
  <si>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</si>
  <si>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</si>
  <si>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</si>
  <si>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</si>
  <si>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</si>
  <si>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</si>
  <si>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</si>
  <si>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</si>
  <si>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</si>
  <si>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</si>
  <si>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</si>
  <si>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</si>
  <si>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</si>
  <si>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</si>
  <si>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</si>
  <si>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</si>
  <si>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</si>
  <si>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</si>
  <si>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</si>
  <si>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</si>
  <si>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</si>
  <si>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</si>
  <si>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</si>
  <si>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</si>
  <si>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</si>
  <si>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</si>
  <si>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</si>
  <si>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</si>
  <si>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</si>
  <si>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</si>
  <si>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</si>
  <si>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</si>
  <si>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</si>
  <si>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</si>
  <si>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</si>
  <si>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</si>
  <si>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</si>
  <si>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</si>
  <si>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</si>
  <si>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</si>
  <si>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</si>
  <si>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</si>
  <si>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</si>
  <si>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</si>
  <si>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</si>
  <si>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</si>
  <si>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</si>
  <si>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</si>
  <si>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</si>
  <si>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</si>
  <si>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</si>
  <si>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</si>
  <si>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</si>
  <si>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</si>
  <si>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</si>
  <si>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</si>
  <si>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</si>
  <si>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</si>
  <si>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</si>
  <si>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</si>
  <si>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</si>
  <si>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</si>
  <si>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</si>
  <si>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</si>
  <si>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</si>
  <si>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</si>
  <si>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</si>
  <si>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</si>
  <si>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</si>
  <si>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</si>
  <si>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</si>
  <si>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</si>
  <si>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</si>
  <si>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</si>
  <si>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</si>
  <si>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</si>
  <si>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</si>
  <si>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</si>
  <si>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</si>
  <si>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</si>
  <si>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</si>
  <si>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</si>
  <si>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</si>
  <si>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</si>
  <si>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</si>
  <si>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</si>
  <si>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</si>
  <si>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</si>
  <si>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</si>
  <si>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</si>
  <si>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</si>
  <si>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</si>
  <si>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</si>
  <si>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</si>
  <si>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埼玉県川口市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</si>
  <si>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</si>
  <si>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</si>
  <si>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</si>
  <si>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</si>
  <si>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</si>
  <si>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</si>
  <si>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</si>
  <si>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</si>
  <si>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</si>
  <si>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</si>
  <si>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</si>
  <si>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</si>
  <si>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</si>
  <si>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</si>
  <si>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</si>
  <si>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</si>
  <si>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</si>
  <si>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</si>
  <si>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</si>
  <si>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</si>
  <si>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</si>
  <si>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</si>
  <si>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</si>
  <si>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</si>
  <si>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</si>
  <si>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</si>
  <si>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</si>
  <si>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</si>
  <si>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</si>
  <si>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</si>
  <si>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</si>
  <si>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</si>
  <si>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</si>
  <si>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</si>
  <si>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</si>
  <si>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</si>
  <si>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</si>
  <si>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</si>
  <si>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</si>
  <si>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</si>
  <si>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</si>
  <si>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</si>
  <si>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</si>
  <si>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</si>
  <si>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</si>
  <si>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</si>
  <si>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</si>
  <si>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</si>
  <si>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</si>
  <si>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</si>
  <si>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</si>
  <si>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</si>
  <si>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</si>
  <si>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</si>
  <si>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</si>
  <si>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</si>
  <si>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</si>
  <si>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</si>
  <si>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</si>
  <si>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</si>
  <si>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</si>
  <si>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</si>
  <si>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</si>
  <si>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</si>
  <si>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</si>
  <si>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</si>
  <si>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</si>
  <si>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</si>
  <si>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</si>
  <si>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</si>
  <si>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</si>
  <si>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</si>
  <si>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</si>
  <si>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</si>
  <si>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</si>
  <si>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</si>
  <si>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</si>
  <si>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</si>
  <si>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</si>
  <si>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</si>
  <si>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</si>
  <si>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</si>
  <si>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</si>
  <si>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</si>
  <si>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</si>
  <si>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</si>
  <si>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</si>
  <si>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</si>
  <si>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</si>
  <si>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</si>
  <si>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</si>
  <si>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</si>
  <si>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</si>
  <si>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</si>
  <si>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</si>
  <si>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</si>
  <si>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</si>
  <si>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</si>
  <si>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</si>
  <si>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</si>
  <si>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</si>
  <si>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</si>
  <si>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</si>
  <si>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</si>
  <si>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</si>
  <si>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</si>
  <si>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</si>
  <si>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</si>
  <si>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</si>
  <si>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</si>
  <si>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</si>
  <si>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</si>
  <si>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</si>
  <si>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</si>
  <si>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</si>
  <si>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</si>
  <si>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</si>
  <si>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</si>
  <si>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</si>
  <si>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</si>
  <si>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</si>
  <si>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</si>
  <si>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</si>
  <si>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</si>
  <si>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</si>
  <si>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</si>
  <si>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</si>
  <si>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</si>
  <si>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</si>
  <si>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</si>
  <si>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</si>
  <si>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</si>
  <si>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</si>
  <si>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</si>
  <si>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</si>
  <si>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</si>
  <si>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</si>
  <si>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</si>
  <si>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</si>
  <si>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</si>
  <si>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</si>
  <si>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</si>
  <si>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</si>
  <si>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</si>
  <si>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</si>
  <si>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</si>
  <si>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</si>
  <si>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</si>
  <si>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</si>
  <si>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</si>
  <si>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</si>
  <si>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</si>
  <si>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</si>
  <si>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</si>
  <si>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埼玉県川口市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</si>
  <si>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</si>
  <si>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</si>
  <si>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</si>
  <si>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</si>
  <si>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</si>
  <si>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</si>
  <si>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</si>
  <si>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</si>
  <si>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</si>
  <si>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</si>
  <si>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</si>
  <si>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</si>
  <si>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</si>
  <si>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</si>
  <si>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</si>
  <si>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</si>
  <si>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</si>
  <si>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</si>
  <si>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</si>
  <si>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</si>
  <si>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看護学校事業</t>
    <phoneticPr fontId="5"/>
  </si>
  <si>
    <t>-</t>
    <phoneticPr fontId="5"/>
  </si>
  <si>
    <t>母子父子寡婦福祉資金貸付事業</t>
    <phoneticPr fontId="5"/>
  </si>
  <si>
    <t>学童等災害共済事業</t>
    <phoneticPr fontId="5"/>
  </si>
  <si>
    <t>川口都市計画土地区画整理事業</t>
    <phoneticPr fontId="5"/>
  </si>
  <si>
    <t>-</t>
    <phoneticPr fontId="5"/>
  </si>
  <si>
    <t>公共用地取得事業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</si>
  <si>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</si>
  <si>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</si>
  <si>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</si>
  <si>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</si>
  <si>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</si>
  <si>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</si>
  <si>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</si>
  <si>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</si>
  <si>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</si>
  <si>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</si>
  <si>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</si>
  <si>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</si>
  <si>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</si>
  <si>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</si>
  <si>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</si>
  <si>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</si>
  <si>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小型自動車競走事業</t>
    <phoneticPr fontId="5"/>
  </si>
  <si>
    <t>川口駅西口地下公共駐車場事業</t>
    <phoneticPr fontId="5"/>
  </si>
  <si>
    <t>川口駅東口地下公共駐車場事業</t>
    <phoneticPr fontId="5"/>
  </si>
  <si>
    <t>交通災害共済事業</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</si>
  <si>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</si>
  <si>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</si>
  <si>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</si>
  <si>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</si>
  <si>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</si>
  <si>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</si>
  <si>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</si>
  <si>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</si>
  <si>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</si>
  <si>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</si>
  <si>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</si>
  <si>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</si>
  <si>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</si>
  <si>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</si>
  <si>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</si>
  <si>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</si>
  <si>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</si>
  <si>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</si>
  <si>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</si>
  <si>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</si>
  <si>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</si>
  <si>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</si>
  <si>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</si>
  <si>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</si>
  <si>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</si>
  <si>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</si>
  <si>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</si>
  <si>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</si>
  <si>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</si>
  <si>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</si>
  <si>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</si>
  <si>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</si>
  <si>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</si>
  <si>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</si>
  <si>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</si>
  <si>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</si>
  <si>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</si>
  <si>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</si>
  <si>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</si>
  <si>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</si>
  <si>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</si>
  <si>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</si>
  <si>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</si>
  <si>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</si>
  <si>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</si>
  <si>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</si>
  <si>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</si>
  <si>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</si>
  <si>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</si>
  <si>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</si>
  <si>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</si>
  <si>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</si>
  <si>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</si>
  <si>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</si>
  <si>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</si>
  <si>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</si>
  <si>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</si>
  <si>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</si>
  <si>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</si>
  <si>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</si>
  <si>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</si>
  <si>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</si>
  <si>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</si>
  <si>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</si>
  <si>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</si>
  <si>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</si>
  <si>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</si>
  <si>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</si>
  <si>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</si>
  <si>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</si>
  <si>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川口駅東口地下公共駐車場事業特別会計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</si>
  <si>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</si>
  <si>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</si>
  <si>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</si>
  <si>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</si>
  <si>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</si>
  <si>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</si>
  <si>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</si>
  <si>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</si>
  <si>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</si>
  <si>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</si>
  <si>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</si>
  <si>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</si>
  <si>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</si>
  <si>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</si>
  <si>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</si>
  <si>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</si>
  <si>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</si>
  <si>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</si>
  <si>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</si>
  <si>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</si>
  <si>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</si>
  <si>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</si>
  <si>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</si>
  <si>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</si>
  <si>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</si>
  <si>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</si>
  <si>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</si>
  <si>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</si>
  <si>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</si>
  <si>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</si>
  <si>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</si>
  <si>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</si>
  <si>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</si>
  <si>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</si>
  <si>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</si>
  <si>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</si>
  <si>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</si>
  <si>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</si>
  <si>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</si>
  <si>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</si>
  <si>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</si>
  <si>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</si>
  <si>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</si>
  <si>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</si>
  <si>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</si>
  <si>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</si>
  <si>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</si>
  <si>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</si>
  <si>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</si>
  <si>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</si>
  <si>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</si>
  <si>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</si>
  <si>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</si>
  <si>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</si>
  <si>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</si>
  <si>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</si>
  <si>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</si>
  <si>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</si>
  <si>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</si>
  <si>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</si>
  <si>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</si>
  <si>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</si>
  <si>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</si>
  <si>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</si>
  <si>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</si>
  <si>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</si>
  <si>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</si>
  <si>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</si>
  <si>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</si>
  <si>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</si>
  <si>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</si>
  <si>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</si>
  <si>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</si>
  <si>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</si>
  <si>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</si>
  <si>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</si>
  <si>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</si>
  <si>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</si>
  <si>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</si>
  <si>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</si>
  <si>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</si>
  <si>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</si>
  <si>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</si>
  <si>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6.38</t>
  </si>
  <si>
    <t>▲ 2.37</t>
  </si>
  <si>
    <t>▲ 2.72</t>
  </si>
  <si>
    <t>一般会計</t>
  </si>
  <si>
    <t>水道事業会計</t>
  </si>
  <si>
    <t>病院事業会計</t>
  </si>
  <si>
    <t>下水道事業会計</t>
  </si>
  <si>
    <t>介護保険事業</t>
  </si>
  <si>
    <t>国民健康保険事業</t>
  </si>
  <si>
    <t>小型自動車競走事業</t>
  </si>
  <si>
    <t>母子父子寡婦福祉資金貸付事業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</si>
  <si>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</si>
  <si>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</si>
  <si>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</si>
  <si>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</si>
  <si>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</si>
  <si>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</si>
  <si>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</si>
  <si>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</si>
  <si>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</si>
  <si>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</si>
  <si>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特別会計</t>
    <rPh sb="0" eb="4">
      <t>トクベツカイケイ</t>
    </rPh>
    <phoneticPr fontId="8"/>
  </si>
  <si>
    <t>彩の国さいたま人づくり広域連合</t>
    <rPh sb="0" eb="1">
      <t>サイ</t>
    </rPh>
    <rPh sb="2" eb="3">
      <t>クニ</t>
    </rPh>
    <rPh sb="7" eb="8">
      <t>ヒト</t>
    </rPh>
    <rPh sb="11" eb="15">
      <t>コウイキレンゴウ</t>
    </rPh>
    <phoneticPr fontId="8"/>
  </si>
  <si>
    <t>戸田競艇企業団</t>
    <rPh sb="0" eb="2">
      <t>トダ</t>
    </rPh>
    <rPh sb="2" eb="4">
      <t>キョウテイ</t>
    </rPh>
    <rPh sb="4" eb="7">
      <t>キギョウダン</t>
    </rPh>
    <phoneticPr fontId="2"/>
  </si>
  <si>
    <t>-</t>
    <phoneticPr fontId="2"/>
  </si>
  <si>
    <t>〇</t>
    <phoneticPr fontId="2"/>
  </si>
  <si>
    <t>埼玉高速鉄道株式会社</t>
    <rPh sb="0" eb="2">
      <t>サイタマ</t>
    </rPh>
    <rPh sb="2" eb="4">
      <t>コウソク</t>
    </rPh>
    <rPh sb="4" eb="6">
      <t>テツドウ</t>
    </rPh>
    <rPh sb="6" eb="7">
      <t>カブ</t>
    </rPh>
    <rPh sb="7" eb="8">
      <t>シキ</t>
    </rPh>
    <rPh sb="8" eb="10">
      <t>ガイシャ</t>
    </rPh>
    <phoneticPr fontId="2"/>
  </si>
  <si>
    <t>埼玉県信用保証協会</t>
    <rPh sb="0" eb="3">
      <t>サイタマケン</t>
    </rPh>
    <rPh sb="3" eb="5">
      <t>シンヨウ</t>
    </rPh>
    <rPh sb="5" eb="7">
      <t>ホショウ</t>
    </rPh>
    <rPh sb="7" eb="9">
      <t>キョウカイ</t>
    </rPh>
    <phoneticPr fontId="2"/>
  </si>
  <si>
    <t>川口中小企業共済協会</t>
    <rPh sb="0" eb="2">
      <t>カワグチ</t>
    </rPh>
    <rPh sb="2" eb="4">
      <t>チュウショウ</t>
    </rPh>
    <rPh sb="4" eb="6">
      <t>キギョウ</t>
    </rPh>
    <rPh sb="6" eb="8">
      <t>キョウサイ</t>
    </rPh>
    <rPh sb="8" eb="10">
      <t>キョウカイ</t>
    </rPh>
    <phoneticPr fontId="2"/>
  </si>
  <si>
    <t>川口産業振興公社</t>
    <rPh sb="0" eb="2">
      <t>カワグチ</t>
    </rPh>
    <rPh sb="2" eb="4">
      <t>サンギョウ</t>
    </rPh>
    <rPh sb="4" eb="6">
      <t>シンコウ</t>
    </rPh>
    <rPh sb="6" eb="8">
      <t>コウシャ</t>
    </rPh>
    <phoneticPr fontId="2"/>
  </si>
  <si>
    <t>川口都市開発</t>
    <rPh sb="0" eb="2">
      <t>カワグチ</t>
    </rPh>
    <rPh sb="2" eb="4">
      <t>トシ</t>
    </rPh>
    <rPh sb="4" eb="6">
      <t>カイハツ</t>
    </rPh>
    <phoneticPr fontId="2"/>
  </si>
  <si>
    <t>川口市スポーツ協会</t>
    <rPh sb="0" eb="3">
      <t>カワグチシ</t>
    </rPh>
    <rPh sb="7" eb="9">
      <t>キョウカイ</t>
    </rPh>
    <phoneticPr fontId="2"/>
  </si>
  <si>
    <t>川口市総合文化センター</t>
    <rPh sb="0" eb="3">
      <t>カワグチシ</t>
    </rPh>
    <rPh sb="3" eb="5">
      <t>ソウゴウ</t>
    </rPh>
    <rPh sb="5" eb="7">
      <t>ブンカ</t>
    </rPh>
    <phoneticPr fontId="2"/>
  </si>
  <si>
    <t>川口緑化センター</t>
    <rPh sb="0" eb="2">
      <t>カワグチ</t>
    </rPh>
    <rPh sb="2" eb="4">
      <t>リョクカ</t>
    </rPh>
    <phoneticPr fontId="2"/>
  </si>
  <si>
    <t>環境施設整備基金</t>
  </si>
  <si>
    <t>庁舎等整備基金</t>
  </si>
  <si>
    <t>教育施設整備基金</t>
  </si>
  <si>
    <t>職員退職手当基金</t>
  </si>
  <si>
    <t>環境みどり基金</t>
    <rPh sb="0" eb="2">
      <t>カンキョウ</t>
    </rPh>
    <rPh sb="5" eb="7">
      <t>キキン</t>
    </rPh>
    <phoneticPr fontId="2"/>
  </si>
  <si>
    <t>-</t>
    <phoneticPr fontId="2"/>
  </si>
  <si>
    <t>川口市社会福祉事業団</t>
    <rPh sb="0" eb="3">
      <t>カワグチシ</t>
    </rPh>
    <rPh sb="3" eb="5">
      <t>シャカイ</t>
    </rPh>
    <rPh sb="5" eb="7">
      <t>フクシ</t>
    </rPh>
    <rPh sb="7" eb="10">
      <t>ジギョウダン</t>
    </rPh>
    <phoneticPr fontId="2"/>
  </si>
  <si>
    <t>-</t>
    <phoneticPr fontId="2"/>
  </si>
  <si>
    <t>川口市土地開発公社</t>
    <rPh sb="0" eb="2">
      <t>カワグチ</t>
    </rPh>
    <rPh sb="2" eb="3">
      <t>シ</t>
    </rPh>
    <rPh sb="3" eb="5">
      <t>トチ</t>
    </rPh>
    <rPh sb="5" eb="7">
      <t>カイハツ</t>
    </rPh>
    <rPh sb="7" eb="9">
      <t>コウシャ</t>
    </rPh>
    <phoneticPr fontId="2"/>
  </si>
  <si>
    <t>川口市勤労福祉サービスセンター</t>
    <rPh sb="0" eb="2">
      <t>カワグチ</t>
    </rPh>
    <rPh sb="2" eb="3">
      <t>シ</t>
    </rPh>
    <rPh sb="3" eb="5">
      <t>キンロウ</t>
    </rPh>
    <rPh sb="5" eb="7">
      <t>フクシ</t>
    </rPh>
    <phoneticPr fontId="2"/>
  </si>
  <si>
    <t>川口市公園緑地公社</t>
    <rPh sb="0" eb="3">
      <t>カワグチシ</t>
    </rPh>
    <rPh sb="3" eb="5">
      <t>コウエン</t>
    </rPh>
    <rPh sb="5" eb="7">
      <t>リョクチ</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</si>
  <si>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</si>
  <si>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</si>
  <si>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</si>
  <si>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将来負担比率は、類似団体と比べ低い水準にあり、決算剰余金を基金に積むなど充当可能基金を増やしていることや、交付税措置のある市債を選択していることによる。
有形固定資産減価償却率は横ばいであり、類似団体と同水準である。今後も、個別施設計画に基づき、引き続き更新を行っていく。</t>
    <rPh sb="0" eb="2">
      <t>ショウライ</t>
    </rPh>
    <rPh sb="2" eb="4">
      <t>フタン</t>
    </rPh>
    <rPh sb="4" eb="6">
      <t>ヒリツ</t>
    </rPh>
    <rPh sb="8" eb="10">
      <t>ルイジ</t>
    </rPh>
    <rPh sb="10" eb="12">
      <t>ダンタイ</t>
    </rPh>
    <rPh sb="13" eb="14">
      <t>クラ</t>
    </rPh>
    <rPh sb="15" eb="16">
      <t>ヒク</t>
    </rPh>
    <rPh sb="17" eb="19">
      <t>スイジュン</t>
    </rPh>
    <rPh sb="23" eb="25">
      <t>ケッサン</t>
    </rPh>
    <rPh sb="25" eb="28">
      <t>ジョウヨキン</t>
    </rPh>
    <rPh sb="29" eb="31">
      <t>キキン</t>
    </rPh>
    <rPh sb="32" eb="33">
      <t>ツ</t>
    </rPh>
    <rPh sb="36" eb="38">
      <t>ジュウトウ</t>
    </rPh>
    <rPh sb="38" eb="40">
      <t>カノウ</t>
    </rPh>
    <rPh sb="40" eb="42">
      <t>キキン</t>
    </rPh>
    <rPh sb="43" eb="44">
      <t>フ</t>
    </rPh>
    <rPh sb="53" eb="56">
      <t>コウフゼイ</t>
    </rPh>
    <rPh sb="56" eb="58">
      <t>ソチ</t>
    </rPh>
    <rPh sb="61" eb="63">
      <t>シサイ</t>
    </rPh>
    <rPh sb="64" eb="66">
      <t>センタク</t>
    </rPh>
    <rPh sb="77" eb="79">
      <t>ユウケイ</t>
    </rPh>
    <rPh sb="79" eb="81">
      <t>コテイ</t>
    </rPh>
    <rPh sb="81" eb="83">
      <t>シサン</t>
    </rPh>
    <rPh sb="83" eb="85">
      <t>ゲンカ</t>
    </rPh>
    <rPh sb="85" eb="87">
      <t>ショウキャク</t>
    </rPh>
    <rPh sb="87" eb="88">
      <t>リツ</t>
    </rPh>
    <rPh sb="89" eb="90">
      <t>ヨコ</t>
    </rPh>
    <rPh sb="96" eb="98">
      <t>ルイジ</t>
    </rPh>
    <rPh sb="98" eb="100">
      <t>ダンタイ</t>
    </rPh>
    <rPh sb="101" eb="104">
      <t>ドウスイジュン</t>
    </rPh>
    <rPh sb="108" eb="110">
      <t>コンゴ</t>
    </rPh>
    <rPh sb="119" eb="120">
      <t>モト</t>
    </rPh>
    <rPh sb="123" eb="124">
      <t>ヒ</t>
    </rPh>
    <rPh sb="125" eb="126">
      <t>ツヅ</t>
    </rPh>
    <rPh sb="127" eb="129">
      <t>コウシン</t>
    </rPh>
    <rPh sb="130" eb="13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</si>
  <si>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</si>
  <si>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</si>
  <si>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</si>
  <si>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</si>
  <si>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</si>
  <si>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</si>
  <si>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</si>
  <si>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将来負担比率は、類似団体と比べ低い水準にあり、決算剰余金を基金に積むなど充当可能基金を増やしていることや、交付税措置のある市債を選択していることによる。
実質公債費比率はほぼ横ばいであり、類似団体と同水準であるが、本市は、老朽化した施設が多く、今後も老朽化した施設の建て替えを引き続き推進していきながら、公債費の適正化に取り組んでいく。</t>
    <rPh sb="77" eb="79">
      <t>ジッシツ</t>
    </rPh>
    <rPh sb="79" eb="82">
      <t>コウサイヒ</t>
    </rPh>
    <rPh sb="82" eb="84">
      <t>ヒリツ</t>
    </rPh>
    <rPh sb="87" eb="88">
      <t>ヨコ</t>
    </rPh>
    <rPh sb="94" eb="96">
      <t>ルイジ</t>
    </rPh>
    <rPh sb="96" eb="98">
      <t>ダンタイ</t>
    </rPh>
    <rPh sb="99" eb="102">
      <t>ドウスイジュン</t>
    </rPh>
    <rPh sb="107" eb="109">
      <t>ホンシ</t>
    </rPh>
    <phoneticPr fontId="5"/>
  </si>
  <si>
    <t>実質公債費比率</t>
    <phoneticPr fontId="5"/>
  </si>
  <si>
    <t>類似団体内平均値</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</si>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</sst>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46457</c:v>
                </c:pt>
                <c:pt idx="3">
                  <c:v>51849</c:v>
                </c:pt>
                <c:pt idx="4">
                  <c:v>52191</c:v>
                </c:pt>
              </c:numCache>
            </c:numRef>
          </c:val>
          <c:smooth val="0"/>
          <c:extLst>
            <c:ext xmlns:c16="http://schemas.microsoft.com/office/drawing/2014/chart" uri="{C3380CC4-5D6E-409C-BE32-E72D297353CC}">
              <c16:uniqueId val="{00000000-6DFD-4F1D-A5F4-F7B6BE5E5B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42254</c:v>
                </c:pt>
                <c:pt idx="1">
                  <c:v>57896</c:v>
                </c:pt>
                <c:pt idx="2">
                  <c:v>40760</c:v>
                </c:pt>
                <c:pt idx="3">
                  <c:v>52493</c:v>
                </c:pt>
                <c:pt idx="4">
                  <c:v>51127</c:v>
                </c:pt>
              </c:numCache>
            </c:numRef>
          </c:val>
          <c:smooth val="0"/>
          <c:extLst>
            <c:ext xmlns:c16="http://schemas.microsoft.com/office/drawing/2014/chart" uri="{C3380CC4-5D6E-409C-BE32-E72D297353CC}">
              <c16:uniqueId val="{00000001-6DFD-4F1D-A5F4-F7B6BE5E5B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7.65</c:v>
                </c:pt>
                <c:pt idx="1">
                  <c:v>9.17</c:v>
                </c:pt>
                <c:pt idx="2">
                  <c:v>7.42</c:v>
                </c:pt>
                <c:pt idx="3">
                  <c:v>7.02</c:v>
                </c:pt>
                <c:pt idx="4">
                  <c:v>8.4499999999999993</c:v>
                </c:pt>
              </c:numCache>
            </c:numRef>
          </c:val>
          <c:extLst>
            <c:ext xmlns:c16="http://schemas.microsoft.com/office/drawing/2014/chart" uri="{C3380CC4-5D6E-409C-BE32-E72D297353CC}">
              <c16:uniqueId val="{00000000-675C-475C-8E3D-81BDF7ACDC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23.36</c:v>
                </c:pt>
                <c:pt idx="1">
                  <c:v>15.01</c:v>
                </c:pt>
                <c:pt idx="2">
                  <c:v>13.58</c:v>
                </c:pt>
                <c:pt idx="3">
                  <c:v>14.84</c:v>
                </c:pt>
                <c:pt idx="4">
                  <c:v>10.08</c:v>
                </c:pt>
              </c:numCache>
            </c:numRef>
          </c:val>
          <c:extLst>
            <c:ext xmlns:c16="http://schemas.microsoft.com/office/drawing/2014/chart" uri="{C3380CC4-5D6E-409C-BE32-E72D297353CC}">
              <c16:uniqueId val="{00000001-675C-475C-8E3D-81BDF7ACDC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c:v>
                </c:pt>
                <c:pt idx="1">
                  <c:v>-6.38</c:v>
                </c:pt>
                <c:pt idx="2">
                  <c:v>-2.37</c:v>
                </c:pt>
                <c:pt idx="3">
                  <c:v>1</c:v>
                </c:pt>
                <c:pt idx="4">
                  <c:v>-2.72</c:v>
                </c:pt>
              </c:numCache>
            </c:numRef>
          </c:val>
          <c:smooth val="0"/>
          <c:extLst>
            <c:ext xmlns:c16="http://schemas.microsoft.com/office/drawing/2014/chart" uri="{C3380CC4-5D6E-409C-BE32-E72D297353CC}">
              <c16:uniqueId val="{00000002-675C-475C-8E3D-81BDF7ACDC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0.06</c:v>
                </c:pt>
                <c:pt idx="4">
                  <c:v>#N/A</c:v>
                </c:pt>
                <c:pt idx="5">
                  <c:v>0.69</c:v>
                </c:pt>
                <c:pt idx="6">
                  <c:v>#N/A</c:v>
                </c:pt>
                <c:pt idx="7">
                  <c:v>0.06</c:v>
                </c:pt>
                <c:pt idx="8">
                  <c:v>#N/A</c:v>
                </c:pt>
                <c:pt idx="9">
                  <c:v>0.05</c:v>
                </c:pt>
              </c:numCache>
            </c:numRef>
          </c:val>
          <c:extLst>
            <c:ext xmlns:c16="http://schemas.microsoft.com/office/drawing/2014/chart" uri="{C3380CC4-5D6E-409C-BE32-E72D297353CC}">
              <c16:uniqueId val="{00000000-D85B-4443-9F87-983D9EFC41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5B-4443-9F87-983D9EFC41B2}"/>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0.01</c:v>
                </c:pt>
                <c:pt idx="6">
                  <c:v>#N/A</c:v>
                </c:pt>
                <c:pt idx="7">
                  <c:v>0.05</c:v>
                </c:pt>
                <c:pt idx="8">
                  <c:v>#N/A</c:v>
                </c:pt>
                <c:pt idx="9">
                  <c:v>7.0000000000000007E-2</c:v>
                </c:pt>
              </c:numCache>
            </c:numRef>
          </c:val>
          <c:extLst>
            <c:ext xmlns:c16="http://schemas.microsoft.com/office/drawing/2014/chart" uri="{C3380CC4-5D6E-409C-BE32-E72D297353CC}">
              <c16:uniqueId val="{00000002-D85B-4443-9F87-983D9EFC41B2}"/>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0.31</c:v>
                </c:pt>
                <c:pt idx="2">
                  <c:v>#N/A</c:v>
                </c:pt>
                <c:pt idx="3">
                  <c:v>0.2</c:v>
                </c:pt>
                <c:pt idx="4">
                  <c:v>#N/A</c:v>
                </c:pt>
                <c:pt idx="5">
                  <c:v>0.13</c:v>
                </c:pt>
                <c:pt idx="6">
                  <c:v>#N/A</c:v>
                </c:pt>
                <c:pt idx="7">
                  <c:v>0.19</c:v>
                </c:pt>
                <c:pt idx="8">
                  <c:v>#N/A</c:v>
                </c:pt>
                <c:pt idx="9">
                  <c:v>0.45</c:v>
                </c:pt>
              </c:numCache>
            </c:numRef>
          </c:val>
          <c:extLst>
            <c:ext xmlns:c16="http://schemas.microsoft.com/office/drawing/2014/chart" uri="{C3380CC4-5D6E-409C-BE32-E72D297353CC}">
              <c16:uniqueId val="{00000003-D85B-4443-9F87-983D9EFC41B2}"/>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0.67</c:v>
                </c:pt>
              </c:numCache>
            </c:numRef>
          </c:val>
          <c:extLst>
            <c:ext xmlns:c16="http://schemas.microsoft.com/office/drawing/2014/chart" uri="{C3380CC4-5D6E-409C-BE32-E72D297353CC}">
              <c16:uniqueId val="{00000004-D85B-4443-9F87-983D9EFC41B2}"/>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0.72</c:v>
                </c:pt>
                <c:pt idx="2">
                  <c:v>#N/A</c:v>
                </c:pt>
                <c:pt idx="3">
                  <c:v>0.67</c:v>
                </c:pt>
                <c:pt idx="4">
                  <c:v>#N/A</c:v>
                </c:pt>
                <c:pt idx="5">
                  <c:v>0.68</c:v>
                </c:pt>
                <c:pt idx="6">
                  <c:v>#N/A</c:v>
                </c:pt>
                <c:pt idx="7">
                  <c:v>1.1599999999999999</c:v>
                </c:pt>
                <c:pt idx="8">
                  <c:v>#N/A</c:v>
                </c:pt>
                <c:pt idx="9">
                  <c:v>1.38</c:v>
                </c:pt>
              </c:numCache>
            </c:numRef>
          </c:val>
          <c:extLst>
            <c:ext xmlns:c16="http://schemas.microsoft.com/office/drawing/2014/chart" uri="{C3380CC4-5D6E-409C-BE32-E72D297353CC}">
              <c16:uniqueId val="{00000005-D85B-4443-9F87-983D9EFC41B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1.78</c:v>
                </c:pt>
                <c:pt idx="8">
                  <c:v>#N/A</c:v>
                </c:pt>
                <c:pt idx="9">
                  <c:v>1.58</c:v>
                </c:pt>
              </c:numCache>
            </c:numRef>
          </c:val>
          <c:extLst>
            <c:ext xmlns:c16="http://schemas.microsoft.com/office/drawing/2014/chart" uri="{C3380CC4-5D6E-409C-BE32-E72D297353CC}">
              <c16:uniqueId val="{00000006-D85B-4443-9F87-983D9EFC41B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4.18</c:v>
                </c:pt>
                <c:pt idx="2">
                  <c:v>#N/A</c:v>
                </c:pt>
                <c:pt idx="3">
                  <c:v>3</c:v>
                </c:pt>
                <c:pt idx="4">
                  <c:v>#N/A</c:v>
                </c:pt>
                <c:pt idx="5">
                  <c:v>2.02</c:v>
                </c:pt>
                <c:pt idx="6">
                  <c:v>#N/A</c:v>
                </c:pt>
                <c:pt idx="7">
                  <c:v>1.21</c:v>
                </c:pt>
                <c:pt idx="8">
                  <c:v>#N/A</c:v>
                </c:pt>
                <c:pt idx="9">
                  <c:v>2.4500000000000002</c:v>
                </c:pt>
              </c:numCache>
            </c:numRef>
          </c:val>
          <c:extLst>
            <c:ext xmlns:c16="http://schemas.microsoft.com/office/drawing/2014/chart" uri="{C3380CC4-5D6E-409C-BE32-E72D297353CC}">
              <c16:uniqueId val="{00000007-D85B-4443-9F87-983D9EFC41B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5.73</c:v>
                </c:pt>
                <c:pt idx="2">
                  <c:v>#N/A</c:v>
                </c:pt>
                <c:pt idx="3">
                  <c:v>5.18</c:v>
                </c:pt>
                <c:pt idx="4">
                  <c:v>#N/A</c:v>
                </c:pt>
                <c:pt idx="5">
                  <c:v>4.21</c:v>
                </c:pt>
                <c:pt idx="6">
                  <c:v>#N/A</c:v>
                </c:pt>
                <c:pt idx="7">
                  <c:v>3.54</c:v>
                </c:pt>
                <c:pt idx="8">
                  <c:v>#N/A</c:v>
                </c:pt>
                <c:pt idx="9">
                  <c:v>3.44</c:v>
                </c:pt>
              </c:numCache>
            </c:numRef>
          </c:val>
          <c:extLst>
            <c:ext xmlns:c16="http://schemas.microsoft.com/office/drawing/2014/chart" uri="{C3380CC4-5D6E-409C-BE32-E72D297353CC}">
              <c16:uniqueId val="{00000008-D85B-4443-9F87-983D9EFC41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7.66</c:v>
                </c:pt>
                <c:pt idx="2">
                  <c:v>#N/A</c:v>
                </c:pt>
                <c:pt idx="3">
                  <c:v>9.2100000000000009</c:v>
                </c:pt>
                <c:pt idx="4">
                  <c:v>#N/A</c:v>
                </c:pt>
                <c:pt idx="5">
                  <c:v>7.4</c:v>
                </c:pt>
                <c:pt idx="6">
                  <c:v>#N/A</c:v>
                </c:pt>
                <c:pt idx="7">
                  <c:v>6.96</c:v>
                </c:pt>
                <c:pt idx="8">
                  <c:v>#N/A</c:v>
                </c:pt>
                <c:pt idx="9">
                  <c:v>8.36</c:v>
                </c:pt>
              </c:numCache>
            </c:numRef>
          </c:val>
          <c:extLst>
            <c:ext xmlns:c16="http://schemas.microsoft.com/office/drawing/2014/chart" uri="{C3380CC4-5D6E-409C-BE32-E72D297353CC}">
              <c16:uniqueId val="{00000009-D85B-4443-9F87-983D9EFC41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15404</c:v>
                </c:pt>
                <c:pt idx="5">
                  <c:v>14738</c:v>
                </c:pt>
                <c:pt idx="8">
                  <c:v>14354</c:v>
                </c:pt>
                <c:pt idx="11">
                  <c:v>14088</c:v>
                </c:pt>
                <c:pt idx="14">
                  <c:v>13995</c:v>
                </c:pt>
              </c:numCache>
            </c:numRef>
          </c:val>
          <c:extLst>
            <c:ext xmlns:c16="http://schemas.microsoft.com/office/drawing/2014/chart" uri="{C3380CC4-5D6E-409C-BE32-E72D297353CC}">
              <c16:uniqueId val="{00000000-10E6-4A72-8143-260E18C3F8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E6-4A72-8143-260E18C3F8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1152</c:v>
                </c:pt>
                <c:pt idx="3">
                  <c:v>2433</c:v>
                </c:pt>
                <c:pt idx="6">
                  <c:v>3968</c:v>
                </c:pt>
                <c:pt idx="9">
                  <c:v>1181</c:v>
                </c:pt>
                <c:pt idx="12">
                  <c:v>1183</c:v>
                </c:pt>
              </c:numCache>
            </c:numRef>
          </c:val>
          <c:extLst>
            <c:ext xmlns:c16="http://schemas.microsoft.com/office/drawing/2014/chart" uri="{C3380CC4-5D6E-409C-BE32-E72D297353CC}">
              <c16:uniqueId val="{00000002-10E6-4A72-8143-260E18C3F8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E6-4A72-8143-260E18C3F8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2646</c:v>
                </c:pt>
                <c:pt idx="3">
                  <c:v>2538</c:v>
                </c:pt>
                <c:pt idx="6">
                  <c:v>2972</c:v>
                </c:pt>
                <c:pt idx="9">
                  <c:v>1862</c:v>
                </c:pt>
                <c:pt idx="12">
                  <c:v>2019</c:v>
                </c:pt>
              </c:numCache>
            </c:numRef>
          </c:val>
          <c:extLst>
            <c:ext xmlns:c16="http://schemas.microsoft.com/office/drawing/2014/chart" uri="{C3380CC4-5D6E-409C-BE32-E72D297353CC}">
              <c16:uniqueId val="{00000004-10E6-4A72-8143-260E18C3F8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E6-4A72-8143-260E18C3F8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E6-4A72-8143-260E18C3F8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15734</c:v>
                </c:pt>
                <c:pt idx="3">
                  <c:v>15580</c:v>
                </c:pt>
                <c:pt idx="6">
                  <c:v>14867</c:v>
                </c:pt>
                <c:pt idx="9">
                  <c:v>14442</c:v>
                </c:pt>
                <c:pt idx="12">
                  <c:v>14651</c:v>
                </c:pt>
              </c:numCache>
            </c:numRef>
          </c:val>
          <c:extLst>
            <c:ext xmlns:c16="http://schemas.microsoft.com/office/drawing/2014/chart" uri="{C3380CC4-5D6E-409C-BE32-E72D297353CC}">
              <c16:uniqueId val="{00000007-10E6-4A72-8143-260E18C3F8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4128</c:v>
                </c:pt>
                <c:pt idx="2">
                  <c:v>#N/A</c:v>
                </c:pt>
                <c:pt idx="3">
                  <c:v>#N/A</c:v>
                </c:pt>
                <c:pt idx="4">
                  <c:v>5813</c:v>
                </c:pt>
                <c:pt idx="5">
                  <c:v>#N/A</c:v>
                </c:pt>
                <c:pt idx="6">
                  <c:v>#N/A</c:v>
                </c:pt>
                <c:pt idx="7">
                  <c:v>7453</c:v>
                </c:pt>
                <c:pt idx="8">
                  <c:v>#N/A</c:v>
                </c:pt>
                <c:pt idx="9">
                  <c:v>#N/A</c:v>
                </c:pt>
                <c:pt idx="10">
                  <c:v>3397</c:v>
                </c:pt>
                <c:pt idx="11">
                  <c:v>#N/A</c:v>
                </c:pt>
                <c:pt idx="12">
                  <c:v>#N/A</c:v>
                </c:pt>
                <c:pt idx="13">
                  <c:v>3858</c:v>
                </c:pt>
                <c:pt idx="14">
                  <c:v>#N/A</c:v>
                </c:pt>
              </c:numCache>
            </c:numRef>
          </c:val>
          <c:smooth val="0"/>
          <c:extLst>
            <c:ext xmlns:c16="http://schemas.microsoft.com/office/drawing/2014/chart" uri="{C3380CC4-5D6E-409C-BE32-E72D297353CC}">
              <c16:uniqueId val="{00000008-10E6-4A72-8143-260E18C3F8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114964</c:v>
                </c:pt>
                <c:pt idx="5">
                  <c:v>116248</c:v>
                </c:pt>
                <c:pt idx="8">
                  <c:v>117036</c:v>
                </c:pt>
                <c:pt idx="11">
                  <c:v>117528</c:v>
                </c:pt>
                <c:pt idx="14">
                  <c:v>118150</c:v>
                </c:pt>
              </c:numCache>
            </c:numRef>
          </c:val>
          <c:extLst>
            <c:ext xmlns:c16="http://schemas.microsoft.com/office/drawing/2014/chart" uri="{C3380CC4-5D6E-409C-BE32-E72D297353CC}">
              <c16:uniqueId val="{00000000-B473-4056-83DF-4C8B794A21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60863</c:v>
                </c:pt>
                <c:pt idx="5">
                  <c:v>60426</c:v>
                </c:pt>
                <c:pt idx="8">
                  <c:v>55158</c:v>
                </c:pt>
                <c:pt idx="11">
                  <c:v>51269</c:v>
                </c:pt>
                <c:pt idx="14">
                  <c:v>50112</c:v>
                </c:pt>
              </c:numCache>
            </c:numRef>
          </c:val>
          <c:extLst>
            <c:ext xmlns:c16="http://schemas.microsoft.com/office/drawing/2014/chart" uri="{C3380CC4-5D6E-409C-BE32-E72D297353CC}">
              <c16:uniqueId val="{00000001-B473-4056-83DF-4C8B794A21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51933</c:v>
                </c:pt>
                <c:pt idx="5">
                  <c:v>50713</c:v>
                </c:pt>
                <c:pt idx="8">
                  <c:v>51701</c:v>
                </c:pt>
                <c:pt idx="11">
                  <c:v>46536</c:v>
                </c:pt>
                <c:pt idx="14">
                  <c:v>41544</c:v>
                </c:pt>
              </c:numCache>
            </c:numRef>
          </c:val>
          <c:extLst>
            <c:ext xmlns:c16="http://schemas.microsoft.com/office/drawing/2014/chart" uri="{C3380CC4-5D6E-409C-BE32-E72D297353CC}">
              <c16:uniqueId val="{00000002-B473-4056-83DF-4C8B794A21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73-4056-83DF-4C8B794A21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73-4056-83DF-4C8B794A21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1203</c:v>
                </c:pt>
                <c:pt idx="3">
                  <c:v>1172</c:v>
                </c:pt>
                <c:pt idx="6">
                  <c:v>1082</c:v>
                </c:pt>
                <c:pt idx="9">
                  <c:v>1321</c:v>
                </c:pt>
                <c:pt idx="12">
                  <c:v>1300</c:v>
                </c:pt>
              </c:numCache>
            </c:numRef>
          </c:val>
          <c:extLst>
            <c:ext xmlns:c16="http://schemas.microsoft.com/office/drawing/2014/chart" uri="{C3380CC4-5D6E-409C-BE32-E72D297353CC}">
              <c16:uniqueId val="{00000005-B473-4056-83DF-4C8B794A21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23340</c:v>
                </c:pt>
                <c:pt idx="3">
                  <c:v>23067</c:v>
                </c:pt>
                <c:pt idx="6">
                  <c:v>23292</c:v>
                </c:pt>
                <c:pt idx="9">
                  <c:v>22540</c:v>
                </c:pt>
                <c:pt idx="12">
                  <c:v>22099</c:v>
                </c:pt>
              </c:numCache>
            </c:numRef>
          </c:val>
          <c:extLst>
            <c:ext xmlns:c16="http://schemas.microsoft.com/office/drawing/2014/chart" uri="{C3380CC4-5D6E-409C-BE32-E72D297353CC}">
              <c16:uniqueId val="{00000006-B473-4056-83DF-4C8B794A21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473-4056-83DF-4C8B794A21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32339</c:v>
                </c:pt>
                <c:pt idx="3">
                  <c:v>29559</c:v>
                </c:pt>
                <c:pt idx="6">
                  <c:v>29166</c:v>
                </c:pt>
                <c:pt idx="9">
                  <c:v>25570</c:v>
                </c:pt>
                <c:pt idx="12">
                  <c:v>23221</c:v>
                </c:pt>
              </c:numCache>
            </c:numRef>
          </c:val>
          <c:extLst>
            <c:ext xmlns:c16="http://schemas.microsoft.com/office/drawing/2014/chart" uri="{C3380CC4-5D6E-409C-BE32-E72D297353CC}">
              <c16:uniqueId val="{00000008-B473-4056-83DF-4C8B794A21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13724</c:v>
                </c:pt>
                <c:pt idx="3">
                  <c:v>11284</c:v>
                </c:pt>
                <c:pt idx="6">
                  <c:v>7386</c:v>
                </c:pt>
                <c:pt idx="9">
                  <c:v>5337</c:v>
                </c:pt>
                <c:pt idx="12">
                  <c:v>5327</c:v>
                </c:pt>
              </c:numCache>
            </c:numRef>
          </c:val>
          <c:extLst>
            <c:ext xmlns:c16="http://schemas.microsoft.com/office/drawing/2014/chart" uri="{C3380CC4-5D6E-409C-BE32-E72D297353CC}">
              <c16:uniqueId val="{00000009-B473-4056-83DF-4C8B794A21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162525</c:v>
                </c:pt>
                <c:pt idx="3">
                  <c:v>168288</c:v>
                </c:pt>
                <c:pt idx="6">
                  <c:v>166807</c:v>
                </c:pt>
                <c:pt idx="9">
                  <c:v>168345</c:v>
                </c:pt>
                <c:pt idx="12">
                  <c:v>169391</c:v>
                </c:pt>
              </c:numCache>
            </c:numRef>
          </c:val>
          <c:extLst>
            <c:ext xmlns:c16="http://schemas.microsoft.com/office/drawing/2014/chart" uri="{C3380CC4-5D6E-409C-BE32-E72D297353CC}">
              <c16:uniqueId val="{0000000A-B473-4056-83DF-4C8B794A21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5370</c:v>
                </c:pt>
                <c:pt idx="2">
                  <c:v>#N/A</c:v>
                </c:pt>
                <c:pt idx="3">
                  <c:v>#N/A</c:v>
                </c:pt>
                <c:pt idx="4">
                  <c:v>5982</c:v>
                </c:pt>
                <c:pt idx="5">
                  <c:v>#N/A</c:v>
                </c:pt>
                <c:pt idx="6">
                  <c:v>#N/A</c:v>
                </c:pt>
                <c:pt idx="7">
                  <c:v>3837</c:v>
                </c:pt>
                <c:pt idx="8">
                  <c:v>#N/A</c:v>
                </c:pt>
                <c:pt idx="9">
                  <c:v>#N/A</c:v>
                </c:pt>
                <c:pt idx="10">
                  <c:v>7779</c:v>
                </c:pt>
                <c:pt idx="11">
                  <c:v>#N/A</c:v>
                </c:pt>
                <c:pt idx="12">
                  <c:v>#N/A</c:v>
                </c:pt>
                <c:pt idx="13">
                  <c:v>11534</c:v>
                </c:pt>
                <c:pt idx="14">
                  <c:v>#N/A</c:v>
                </c:pt>
              </c:numCache>
            </c:numRef>
          </c:val>
          <c:smooth val="0"/>
          <c:extLst>
            <c:ext xmlns:c16="http://schemas.microsoft.com/office/drawing/2014/chart" uri="{C3380CC4-5D6E-409C-BE32-E72D297353CC}">
              <c16:uniqueId val="{0000000B-B473-4056-83DF-4C8B794A21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14487</c:v>
                </c:pt>
                <c:pt idx="1">
                  <c:v>15931</c:v>
                </c:pt>
                <c:pt idx="2">
                  <c:v>11133</c:v>
                </c:pt>
              </c:numCache>
            </c:numRef>
          </c:val>
          <c:extLst>
            <c:ext xmlns:c16="http://schemas.microsoft.com/office/drawing/2014/chart" uri="{C3380CC4-5D6E-409C-BE32-E72D297353CC}">
              <c16:uniqueId val="{00000000-091A-4BD4-8438-8C127EDED4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5155</c:v>
                </c:pt>
                <c:pt idx="1">
                  <c:v>5194</c:v>
                </c:pt>
                <c:pt idx="2">
                  <c:v>4563</c:v>
                </c:pt>
              </c:numCache>
            </c:numRef>
          </c:val>
          <c:extLst>
            <c:ext xmlns:c16="http://schemas.microsoft.com/office/drawing/2014/chart" uri="{C3380CC4-5D6E-409C-BE32-E72D297353CC}">
              <c16:uniqueId val="{00000001-091A-4BD4-8438-8C127EDED4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29678</c:v>
                </c:pt>
                <c:pt idx="1">
                  <c:v>23373</c:v>
                </c:pt>
                <c:pt idx="2">
                  <c:v>22587</c:v>
                </c:pt>
              </c:numCache>
            </c:numRef>
          </c:val>
          <c:extLst>
            <c:ext xmlns:c16="http://schemas.microsoft.com/office/drawing/2014/chart" uri="{C3380CC4-5D6E-409C-BE32-E72D297353CC}">
              <c16:uniqueId val="{00000002-091A-4BD4-8438-8C127EDED4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{D81293E6-AB6E-4D20-B32B-BDE595FD5F39}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2C2-4C50-A891-1904E23E51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{5BB16AAB-94FC-4775-8D02-38CDF8DBE180}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C2-4C50-A891-1904E23E51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{7CB07FEE-D307-462F-915C-201657F2F984}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C2-4C50-A891-1904E23E51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{079A9B7D-8673-42D2-B30E-0AD37C31E70F}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C2-4C50-A891-1904E23E51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{8C6DF537-4A22-4E4F-87B8-85069EE6461E}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C2-4C50-A891-1904E23E51F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{E17B78BD-612C-4060-8285-D9ED6AFD9D8F}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2C2-4C50-A891-1904E23E51F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{9CA0D63B-194C-4799-B095-C90C62ECBAB5}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2C2-4C50-A891-1904E23E51F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{1061DBBC-D4F1-487E-8EAD-1ACD7B8FBA3E}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2C2-4C50-A891-1904E23E51F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{6B9A0EE3-3705-4427-BCCF-FDE549390633}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2C2-4C50-A891-1904E23E51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61.2</c:v>
                </c:pt>
                <c:pt idx="16">
                  <c:v>62.2</c:v>
                </c:pt>
                <c:pt idx="24">
                  <c:v>62.5</c:v>
                </c:pt>
                <c:pt idx="32">
                  <c:v>62.7</c:v>
                </c:pt>
              </c:numCache>
            </c:numRef>
          </c:xVal>
          <c:yVal>
            <c:numRef>
              <c:f>公会計指標分析・財政指標組合せ分析表!$BP$51:$DC$51</c:f>
              <c:numCache>
                <c:formatCode>#,##0.0;"▲ "#,##0.0</c:formatCode>
                <c:ptCount val="40"/>
                <c:pt idx="0">
                  <c:v>5.8</c:v>
                </c:pt>
                <c:pt idx="8">
                  <c:v>6.4</c:v>
                </c:pt>
                <c:pt idx="16">
                  <c:v>3.9</c:v>
                </c:pt>
                <c:pt idx="24">
                  <c:v>7.9</c:v>
                </c:pt>
                <c:pt idx="32">
                  <c:v>11.4</c:v>
                </c:pt>
              </c:numCache>
            </c:numRef>
          </c:yVal>
          <c:smooth val="0"/>
          <c:extLst>
            <c:ext xmlns:c16="http://schemas.microsoft.com/office/drawing/2014/chart" uri="{C3380CC4-5D6E-409C-BE32-E72D297353CC}">
              <c16:uniqueId val="{00000009-12C2-4C50-A891-1904E23E51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{0F681F39-D9FB-4AF9-81BE-45A1B1A4A00F}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2C2-4C50-A891-1904E23E51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{E4ED20C5-F0AF-40EF-8B96-75C3351DE8E6}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C2-4C50-A891-1904E23E51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{277C7526-B896-40A1-8F7E-FD277286CDA1}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C2-4C50-A891-1904E23E51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{D853C101-2284-4E0B-A7AB-F73B4174AC9A}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C2-4C50-A891-1904E23E51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{6BC84F0D-D404-458A-B4BA-36ED34DDDBE7}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C2-4C50-A891-1904E23E51F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{C36D6B3B-124E-48DD-BDC1-6094F981D3E8}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2C2-4C50-A891-1904E23E51F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{B9BC4936-870B-4294-A062-1BDB57505B7B}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2C2-4C50-A891-1904E23E51F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{5355084C-6BA1-4840-B913-C66E10DD8C25}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2C2-4C50-A891-1904E23E51F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{4804ACEA-ECAC-4C9D-8D84-347D8ADD8BE4}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2C2-4C50-A891-1904E23E5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61.1</c:v>
                </c:pt>
                <c:pt idx="24">
                  <c:v>61.9</c:v>
                </c:pt>
                <c:pt idx="32">
                  <c:v>62.6</c:v>
                </c:pt>
              </c:numCache>
            </c:numRef>
          </c:xVal>
          <c:yVal>
            <c:numRef>
              <c:f>公会計指標分析・財政指標組合せ分析表!$BP$55:$DC$55</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12C2-4C50-A891-1904E23E51F8}"/>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{030E63E0-B0F0-4153-878B-BFB00ACE20FF}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C2D-431A-8F70-8485749D25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{32313BC8-5EAD-48A8-AA8B-A8D81B74254F}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2D-431A-8F70-8485749D25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{12314958-B12A-4C54-B9AB-FD3FD2B7C48C}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2D-431A-8F70-8485749D25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{8DF1D474-6831-40D4-86D1-A6A96A343EFE}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2D-431A-8F70-8485749D25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{5F25FFCE-4BF6-4D5B-91B3-0D6747F9D7A4}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2D-431A-8F70-8485749D25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{3C989EF2-75B7-42B4-A190-4E814B110A79}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C2D-431A-8F70-8485749D25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{53F8884D-9F3A-4558-A325-E5043A300ADB}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C2D-431A-8F70-8485749D25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{CA14FD55-2146-42C6-A548-CC07E19C556E}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C2D-431A-8F70-8485749D25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{A9BC4C3C-8361-43F9-B128-4D7B763D9184}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C2D-431A-8F70-8485749D25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5.0999999999999996</c:v>
                </c:pt>
                <c:pt idx="16">
                  <c:v>6.1</c:v>
                </c:pt>
                <c:pt idx="24">
                  <c:v>5.8</c:v>
                </c:pt>
                <c:pt idx="32">
                  <c:v>5</c:v>
                </c:pt>
              </c:numCache>
            </c:numRef>
          </c:xVal>
          <c:yVal>
            <c:numRef>
              <c:f>公会計指標分析・財政指標組合せ分析表!$BP$73:$DC$73</c:f>
              <c:numCache>
                <c:formatCode>#,##0.0;"▲ "#,##0.0</c:formatCode>
                <c:ptCount val="40"/>
                <c:pt idx="0">
                  <c:v>5.8</c:v>
                </c:pt>
                <c:pt idx="8">
                  <c:v>6.4</c:v>
                </c:pt>
                <c:pt idx="16">
                  <c:v>3.9</c:v>
                </c:pt>
                <c:pt idx="24">
                  <c:v>7.9</c:v>
                </c:pt>
                <c:pt idx="32">
                  <c:v>11.4</c:v>
                </c:pt>
              </c:numCache>
            </c:numRef>
          </c:yVal>
          <c:smooth val="0"/>
          <c:extLst>
            <c:ext xmlns:c16="http://schemas.microsoft.com/office/drawing/2014/chart" uri="{C3380CC4-5D6E-409C-BE32-E72D297353CC}">
              <c16:uniqueId val="{00000009-9C2D-431A-8F70-8485749D25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{183DB4F0-C764-4E92-8590-CB50C4E72280}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C2D-431A-8F70-8485749D25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{5EDD51DC-CBE8-421A-98B4-04411CF197FF}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2D-431A-8F70-8485749D25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{117E1837-8D04-41B7-A709-6C2C96CB7D9D}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2D-431A-8F70-8485749D25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{B5A0F2A0-1A4D-4E60-9526-7D9408A95468}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2D-431A-8F70-8485749D25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{70263F54-EDE9-490C-B8F2-0C4AF77C986E}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2D-431A-8F70-8485749D255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{815B4C59-E93F-4E84-9B0E-2BA4C15A747A}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C2D-431A-8F70-8485749D25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{EA1CF357-F6DF-49AC-8E73-67CB6AF5B94D}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C2D-431A-8F70-8485749D25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{66866F0E-A376-4376-A0E5-A32205C32930}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C2D-431A-8F70-8485749D25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{2A53530F-A320-4355-A435-818A8C5DC07A}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C2D-431A-8F70-8485749D25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5.9</c:v>
                </c:pt>
                <c:pt idx="24">
                  <c:v>5.7</c:v>
                </c:pt>
                <c:pt idx="32">
                  <c:v>5.4</c:v>
                </c:pt>
              </c:numCache>
            </c:numRef>
          </c:xVal>
          <c:yVal>
            <c:numRef>
              <c:f>公会計指標分析・財政指標組合せ分析表!$BP$77:$DC$77</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9C2D-431A-8F70-8485749D255C}"/>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主な改善要因としては、算定基礎となる、一般会計における元利償還金の減少、下水道事業が法適用に移行したことに伴う準元利償還金が減少したこと等があげられる。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一方で悪化要因として、都市計画税の充当率が減少したこと等があげられる。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ja-JP" sz="1100">
              <a:solidFill>
                <a:schemeClr val="dk1"/>
              </a:solidFill>
              <a:effectLst/>
              <a:latin typeface="游ゴシック 本文"/>
              <a:ea typeface="+mn-ea"/>
              <a:cs typeface="+mn-cs"/>
            </a:rPr>
            <a:t>緊急度</a:t>
          </a:r>
          <a:r>
            <a:rPr kumimoji="1" lang="ja-JP" altLang="ja-JP" sz="1100">
              <a:solidFill>
                <a:schemeClr val="dk1"/>
              </a:solidFill>
              <a:effectLst/>
              <a:latin typeface="+mn-lt"/>
              <a:ea typeface="+mn-ea"/>
              <a:cs typeface="+mn-cs"/>
            </a:rPr>
            <a:t>・住民ニーズを的確に把握した事業の選択により、地方債に頼ることのない財政運営に努める。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游ゴシック 本文"/>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主な改善要因としては、公営企業債等繰入見込額の減少、土地開発公社の不動産売却に伴い債務負担簿価が減少したこと等があげられる。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一方で悪化要因として、地方債現在高の増加、充当可能基金の減少や、充当可能な都市計画税の減少等があげられる。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今後も引き続き財政運営の健全化に努める。</a:t>
          </a:r>
          <a:endParaRPr lang="ja-JP" altLang="ja-JP">
            <a:effectLst/>
          </a:endParaRPr>
        </a:p>
        <a:p>
          <a:r>
            <a:rPr kumimoji="1" lang="ja-JP" altLang="ja-JP" sz="1100">
              <a:solidFill>
                <a:schemeClr val="dk1"/>
              </a:solidFill>
              <a:effectLst/>
              <a:latin typeface="+mn-lt"/>
              <a:ea typeface="+mn-ea"/>
              <a:cs typeface="+mn-cs"/>
            </a:rPr>
            <a:t>の健全化に努める。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財政調整基金を４８．０億円取り崩したこと等から、基金全体としては６２．１億円の減となった。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特定目的基金については、今後の予定を見据えて計画的に積み立てを行い、順次取崩しを行う。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（基金の使途）</a:t>
          </a:r>
          <a:endParaRPr lang="ja-JP" altLang="ja-JP" sz="1050">
            <a:effectLst/>
          </a:endParaRPr>
        </a:p>
        <a:p>
          <a:r>
            <a:rPr kumimoji="1" lang="ja-JP" altLang="ja-JP" sz="1050">
              <a:solidFill>
                <a:schemeClr val="dk1"/>
              </a:solidFill>
              <a:effectLst/>
              <a:latin typeface="+mn-lt"/>
              <a:ea typeface="+mn-ea"/>
              <a:cs typeface="+mn-cs"/>
            </a:rPr>
            <a:t>環境施設整備基金・・・廃棄物処理施設又は最終処分場の整備に要する経費の財源に充てるもの</a:t>
          </a:r>
          <a:endParaRPr lang="ja-JP" altLang="ja-JP" sz="1050">
            <a:effectLst/>
          </a:endParaRPr>
        </a:p>
        <a:p>
          <a:r>
            <a:rPr kumimoji="1" lang="ja-JP" altLang="ja-JP" sz="1050">
              <a:solidFill>
                <a:schemeClr val="dk1"/>
              </a:solidFill>
              <a:effectLst/>
              <a:latin typeface="+mn-lt"/>
              <a:ea typeface="+mn-ea"/>
              <a:cs typeface="+mn-cs"/>
            </a:rPr>
            <a:t>庁舎等整備基金・・・・庁舎等の建設、取得、整備及び大規模な改修の資金に充てるもの</a:t>
          </a:r>
          <a:endParaRPr lang="ja-JP" altLang="ja-JP" sz="1050">
            <a:effectLst/>
          </a:endParaRPr>
        </a:p>
        <a:p>
          <a:r>
            <a:rPr kumimoji="1" lang="ja-JP" altLang="ja-JP" sz="1050">
              <a:solidFill>
                <a:schemeClr val="dk1"/>
              </a:solidFill>
              <a:effectLst/>
              <a:latin typeface="+mn-lt"/>
              <a:ea typeface="+mn-ea"/>
              <a:cs typeface="+mn-cs"/>
            </a:rPr>
            <a:t>教育施設整備基金・・・教育施設の建設、取得及び改修その他の整備に要する経費の財源に充てるもの</a:t>
          </a:r>
          <a:endParaRPr lang="ja-JP" altLang="ja-JP" sz="1050">
            <a:effectLst/>
          </a:endParaRPr>
        </a:p>
        <a:p>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（増減理由）</a:t>
          </a:r>
          <a:endParaRPr lang="ja-JP" altLang="ja-JP" sz="1050">
            <a:effectLst/>
          </a:endParaRPr>
        </a:p>
        <a:p>
          <a:r>
            <a:rPr kumimoji="1" lang="ja-JP" altLang="ja-JP" sz="1050">
              <a:solidFill>
                <a:schemeClr val="dk1"/>
              </a:solidFill>
              <a:effectLst/>
              <a:latin typeface="+mn-lt"/>
              <a:ea typeface="+mn-ea"/>
              <a:cs typeface="+mn-cs"/>
            </a:rPr>
            <a:t>環境施設整備基金</a:t>
          </a:r>
          <a:endParaRPr lang="ja-JP" altLang="ja-JP" sz="1050">
            <a:effectLst/>
          </a:endParaRPr>
        </a:p>
        <a:p>
          <a:r>
            <a:rPr kumimoji="1" lang="ja-JP" altLang="ja-JP" sz="1050">
              <a:solidFill>
                <a:schemeClr val="dk1"/>
              </a:solidFill>
              <a:effectLst/>
              <a:latin typeface="+mn-lt"/>
              <a:ea typeface="+mn-ea"/>
              <a:cs typeface="+mn-cs"/>
            </a:rPr>
            <a:t>　容リ協会拠出金等を積み立てたため増加。</a:t>
          </a:r>
          <a:endParaRPr lang="ja-JP" altLang="ja-JP" sz="1050">
            <a:effectLst/>
          </a:endParaRPr>
        </a:p>
        <a:p>
          <a:r>
            <a:rPr kumimoji="1" lang="ja-JP" altLang="ja-JP" sz="1050">
              <a:solidFill>
                <a:schemeClr val="dk1"/>
              </a:solidFill>
              <a:effectLst/>
              <a:latin typeface="+mn-lt"/>
              <a:ea typeface="+mn-ea"/>
              <a:cs typeface="+mn-cs"/>
            </a:rPr>
            <a:t>庁舎等整備基金</a:t>
          </a:r>
          <a:endParaRPr lang="ja-JP" altLang="ja-JP" sz="1050">
            <a:effectLst/>
          </a:endParaRPr>
        </a:p>
        <a:p>
          <a:r>
            <a:rPr kumimoji="1" lang="ja-JP" altLang="ja-JP" sz="1050">
              <a:solidFill>
                <a:schemeClr val="dk1"/>
              </a:solidFill>
              <a:effectLst/>
              <a:latin typeface="+mn-lt"/>
              <a:ea typeface="+mn-ea"/>
              <a:cs typeface="+mn-cs"/>
            </a:rPr>
            <a:t>　新庁舎建設事業に充当したため減少。</a:t>
          </a:r>
          <a:endParaRPr lang="ja-JP" altLang="ja-JP" sz="1050">
            <a:effectLst/>
          </a:endParaRPr>
        </a:p>
        <a:p>
          <a:r>
            <a:rPr kumimoji="1" lang="ja-JP" altLang="ja-JP" sz="1050">
              <a:solidFill>
                <a:schemeClr val="dk1"/>
              </a:solidFill>
              <a:effectLst/>
              <a:latin typeface="+mn-lt"/>
              <a:ea typeface="+mn-ea"/>
              <a:cs typeface="+mn-cs"/>
            </a:rPr>
            <a:t>教育施設整備基金</a:t>
          </a:r>
          <a:endParaRPr lang="ja-JP" altLang="ja-JP" sz="1050">
            <a:effectLst/>
          </a:endParaRPr>
        </a:p>
        <a:p>
          <a:r>
            <a:rPr kumimoji="1" lang="ja-JP" altLang="ja-JP" sz="1050">
              <a:solidFill>
                <a:schemeClr val="dk1"/>
              </a:solidFill>
              <a:effectLst/>
              <a:latin typeface="+mn-lt"/>
              <a:ea typeface="+mn-ea"/>
              <a:cs typeface="+mn-cs"/>
            </a:rPr>
            <a:t>　新市立高等学校建設事業に充当したため減少。</a:t>
          </a:r>
          <a:endParaRPr lang="ja-JP" altLang="ja-JP" sz="1050">
            <a:effectLst/>
          </a:endParaRPr>
        </a:p>
        <a:p>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（今後の方針）</a:t>
          </a:r>
          <a:endParaRPr lang="ja-JP" altLang="ja-JP" sz="1050">
            <a:effectLst/>
          </a:endParaRPr>
        </a:p>
        <a:p>
          <a:r>
            <a:rPr kumimoji="1" lang="ja-JP" altLang="ja-JP" sz="1050">
              <a:solidFill>
                <a:schemeClr val="dk1"/>
              </a:solidFill>
              <a:effectLst/>
              <a:latin typeface="+mn-lt"/>
              <a:ea typeface="+mn-ea"/>
              <a:cs typeface="+mn-cs"/>
            </a:rPr>
            <a:t>環境施設整備基金</a:t>
          </a:r>
          <a:endParaRPr lang="ja-JP" altLang="ja-JP" sz="1050">
            <a:effectLst/>
          </a:endParaRPr>
        </a:p>
        <a:p>
          <a:r>
            <a:rPr kumimoji="1" lang="ja-JP" altLang="ja-JP" sz="1050">
              <a:solidFill>
                <a:schemeClr val="dk1"/>
              </a:solidFill>
              <a:effectLst/>
              <a:latin typeface="+mn-lt"/>
              <a:ea typeface="+mn-ea"/>
              <a:cs typeface="+mn-cs"/>
            </a:rPr>
            <a:t>　戸塚環境センターの改築に備えて積み立てを続けるとともに、廃棄物処理施設の整備に充当するため、順次取崩しを行う。</a:t>
          </a:r>
          <a:endParaRPr lang="ja-JP" altLang="ja-JP" sz="1050">
            <a:effectLst/>
          </a:endParaRPr>
        </a:p>
        <a:p>
          <a:r>
            <a:rPr kumimoji="1" lang="ja-JP" altLang="ja-JP" sz="1050">
              <a:solidFill>
                <a:schemeClr val="dk1"/>
              </a:solidFill>
              <a:effectLst/>
              <a:latin typeface="+mn-lt"/>
              <a:ea typeface="+mn-ea"/>
              <a:cs typeface="+mn-cs"/>
            </a:rPr>
            <a:t>庁舎等整備基金</a:t>
          </a:r>
          <a:endParaRPr lang="ja-JP" altLang="ja-JP" sz="1050">
            <a:effectLst/>
          </a:endParaRPr>
        </a:p>
        <a:p>
          <a:r>
            <a:rPr kumimoji="1" lang="ja-JP" altLang="ja-JP" sz="1050">
              <a:solidFill>
                <a:schemeClr val="dk1"/>
              </a:solidFill>
              <a:effectLst/>
              <a:latin typeface="+mn-lt"/>
              <a:ea typeface="+mn-ea"/>
              <a:cs typeface="+mn-cs"/>
            </a:rPr>
            <a:t>　新庁舎建設事業等に充当するため、順次取崩しを行う。</a:t>
          </a:r>
          <a:endParaRPr lang="ja-JP" altLang="ja-JP" sz="1050">
            <a:effectLst/>
          </a:endParaRPr>
        </a:p>
        <a:p>
          <a:r>
            <a:rPr kumimoji="1" lang="ja-JP" altLang="ja-JP" sz="1050">
              <a:solidFill>
                <a:schemeClr val="dk1"/>
              </a:solidFill>
              <a:effectLst/>
              <a:latin typeface="+mn-lt"/>
              <a:ea typeface="+mn-ea"/>
              <a:cs typeface="+mn-cs"/>
            </a:rPr>
            <a:t>教育施設整備基金</a:t>
          </a:r>
          <a:endParaRPr lang="ja-JP" altLang="ja-JP" sz="1050">
            <a:effectLst/>
          </a:endParaRPr>
        </a:p>
        <a:p>
          <a:r>
            <a:rPr kumimoji="1" lang="ja-JP" altLang="ja-JP" sz="1050">
              <a:solidFill>
                <a:schemeClr val="dk1"/>
              </a:solidFill>
              <a:effectLst/>
              <a:latin typeface="+mn-lt"/>
              <a:ea typeface="+mn-ea"/>
              <a:cs typeface="+mn-cs"/>
            </a:rPr>
            <a:t>　教育施設整備事業等に充当するため、順次取崩しを行う。</a:t>
          </a:r>
          <a:endParaRPr lang="ja-JP" altLang="ja-JP" sz="105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４８．０億円取り崩したことから減少。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令和４年度予算には国民健康保険特別会計への繰出金等に充当するため、約６０．３億円の財政調整基金の取り崩しを予定している。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土地開発公社から市に代物弁済された土地の売払収入を積立てたため増加。</a:t>
          </a:r>
          <a:endParaRPr lang="ja-JP" altLang="ja-JP" sz="1400">
            <a:effectLst/>
          </a:endParaRPr>
        </a:p>
        <a:p>
          <a:r>
            <a:rPr kumimoji="1" lang="ja-JP" altLang="ja-JP" sz="1100">
              <a:solidFill>
                <a:schemeClr val="dk1"/>
              </a:solidFill>
              <a:effectLst/>
              <a:latin typeface="+mn-lt"/>
              <a:ea typeface="+mn-ea"/>
              <a:cs typeface="+mn-cs"/>
            </a:rPr>
            <a:t>償還相当額を取崩ししたため減少。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埼玉高速鉄道経営健全化事業実施に伴う債務の株式化（ＤＥＳ）により、適債性を欠いた借入額の繰上償還相当額を積み立てており、毎年、償還相当額を取り崩ししていく。また、土地開発公社の一部業務廃止に伴って起こした第三セクター等改革推進債の償還に備えるため、公社から市に代物弁済された土地の売払収入等を随時積み立てるとともに、償還額相当を取り崩し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607,373
568,428
61.95
285,145,060
273,203,565
9,329,773
110,465,740
169,391,488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ほぼ横ばいであ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類似団体とほぼ同水準にある。それぞれの公共施設等について個別施設計画を策定済みであり、当該計画に基づいた施設の維持管理を適切に進めている。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本市は、老朽化した施設が多く、今後も老朽化した施設の建て替えを引き続き推進していく。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81" name="楕円 80"/>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82" name="有形固定資産減価償却率該当値テキスト"/>
        <xdr:cNvSpPr txBox="1"/>
      </xdr:nvSpPr>
      <xdr:spPr>
        <a:xfrm>
          <a:off x="4813300"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43180</xdr:rowOff>
    </xdr:to>
    <xdr:cxnSp macro="">
      <xdr:nvCxnSpPr>
        <xdr:cNvPr id="84" name="直線コネクタ 83"/>
        <xdr:cNvCxnSpPr/>
      </xdr:nvCxnSpPr>
      <xdr:spPr>
        <a:xfrm>
          <a:off x="4051300" y="6122458"/>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5" name="楕円 84"/>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35983</xdr:rowOff>
    </xdr:to>
    <xdr:cxnSp macro="">
      <xdr:nvCxnSpPr>
        <xdr:cNvPr id="86" name="直線コネクタ 85"/>
        <xdr:cNvCxnSpPr/>
      </xdr:nvCxnSpPr>
      <xdr:spPr>
        <a:xfrm>
          <a:off x="3289300" y="611166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7" name="楕円 86"/>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25188</xdr:rowOff>
    </xdr:to>
    <xdr:cxnSp macro="">
      <xdr:nvCxnSpPr>
        <xdr:cNvPr id="88" name="直線コネクタ 87"/>
        <xdr:cNvCxnSpPr/>
      </xdr:nvCxnSpPr>
      <xdr:spPr>
        <a:xfrm>
          <a:off x="2527300" y="607568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171027</xdr:rowOff>
    </xdr:from>
    <xdr:to>
      <xdr:col>7</xdr:col>
      <xdr:colOff>187325</xdr:colOff>
      <xdr:row>31</xdr:row>
      <xdr:rowOff>101177</xdr:rowOff>
    </xdr:to>
    <xdr:sp macro="" textlink="">
      <xdr:nvSpPr>
        <xdr:cNvPr id="89" name="楕円 88"/>
        <xdr:cNvSpPr/>
      </xdr:nvSpPr>
      <xdr:spPr>
        <a:xfrm>
          <a:off x="1714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50377</xdr:rowOff>
    </xdr:to>
    <xdr:cxnSp macro="">
      <xdr:nvCxnSpPr>
        <xdr:cNvPr id="90" name="直線コネクタ 89"/>
        <xdr:cNvCxnSpPr/>
      </xdr:nvCxnSpPr>
      <xdr:spPr>
        <a:xfrm flipV="1">
          <a:off x="1765300" y="607568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93" name="n_3aveValue有形固定資産減価償却率"/>
        <xdr:cNvSpPr txBox="1"/>
      </xdr:nvSpPr>
      <xdr:spPr>
        <a:xfrm>
          <a:off x="2324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4" name="n_4aveValue有形固定資産減価償却率"/>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5" name="n_1mainValue有形固定資産減価償却率"/>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67115</xdr:rowOff>
    </xdr:from>
    <xdr:ext cx="405111" cy="259045"/>
    <xdr:sp macro="" textlink="">
      <xdr:nvSpPr>
        <xdr:cNvPr id="96" name="n_2mainValue有形固定資産減価償却率"/>
        <xdr:cNvSpPr txBox="1"/>
      </xdr:nvSpPr>
      <xdr:spPr>
        <a:xfrm>
          <a:off x="3086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7" name="n_3mainValue有形固定資産減価償却率"/>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92304</xdr:rowOff>
    </xdr:from>
    <xdr:ext cx="405111" cy="259045"/>
    <xdr:sp macro="" textlink="">
      <xdr:nvSpPr>
        <xdr:cNvPr id="98" name="n_4mainValue有形固定資産減価償却率"/>
        <xdr:cNvSpPr txBox="1"/>
      </xdr:nvSpPr>
      <xdr:spPr>
        <a:xfrm>
          <a:off x="1562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　債務償還比率は類似団体平均を下回っているが、令和元年度から令和２年度にかけて財政調整機基金の減少などにより、充当可能基金残高が</a:t>
          </a:r>
          <a:r>
            <a:rPr lang="en-US" altLang="ja-JP"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4,992,024</a:t>
          </a:r>
          <a:r>
            <a:rPr lang="ja-JP" altLang="en-US" sz="1100" b="0" i="0" u="none" strike="noStrike" baseline="0" smtClean="0">
              <a:solidFill>
                <a:sysClr val="windowText" lastClr="000000"/>
              </a:solidFill>
              <a:latin typeface="ＭＳ Ｐゴシック" panose="020B0600070205080204" pitchFamily="50" charset="-128"/>
              <a:ea typeface="ＭＳ Ｐゴシック" panose="020B0600070205080204" pitchFamily="50" charset="-128"/>
              <a:cs typeface="+mn-cs"/>
            </a:rPr>
            <a:t>千円減少したこと、</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97.1</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％と高いことから上昇している。物件費（主に委託料）の増が挙げられ、毎年度、見直しができないか確認をし、経常収支比率の改善や基金への積み立てを推進していく。</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2" name="債務償還比率平均値テキスト"/>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6" name="フローチャート: 判断 135"/>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118611</xdr:rowOff>
    </xdr:from>
    <xdr:to>
      <xdr:col>76</xdr:col>
      <xdr:colOff>73025</xdr:colOff>
      <xdr:row>31</xdr:row>
      <xdr:rowOff>48761</xdr:rowOff>
    </xdr:to>
    <xdr:sp macro="" textlink="">
      <xdr:nvSpPr>
        <xdr:cNvPr id="143" name="楕円 142"/>
        <xdr:cNvSpPr/>
      </xdr:nvSpPr>
      <xdr:spPr>
        <a:xfrm>
          <a:off x="14744700" y="60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141488</xdr:rowOff>
    </xdr:from>
    <xdr:ext cx="469744" cy="259045"/>
    <xdr:sp macro="" textlink="">
      <xdr:nvSpPr>
        <xdr:cNvPr id="144" name="債務償還比率該当値テキスト"/>
        <xdr:cNvSpPr txBox="1"/>
      </xdr:nvSpPr>
      <xdr:spPr>
        <a:xfrm>
          <a:off x="14846300" y="58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48323</xdr:rowOff>
    </xdr:from>
    <xdr:to>
      <xdr:col>72</xdr:col>
      <xdr:colOff>123825</xdr:colOff>
      <xdr:row>30</xdr:row>
      <xdr:rowOff>149923</xdr:rowOff>
    </xdr:to>
    <xdr:sp macro="" textlink="">
      <xdr:nvSpPr>
        <xdr:cNvPr id="145" name="楕円 144"/>
        <xdr:cNvSpPr/>
      </xdr:nvSpPr>
      <xdr:spPr>
        <a:xfrm>
          <a:off x="14033500" y="59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99123</xdr:rowOff>
    </xdr:from>
    <xdr:to>
      <xdr:col>76</xdr:col>
      <xdr:colOff>22225</xdr:colOff>
      <xdr:row>30</xdr:row>
      <xdr:rowOff>169411</xdr:rowOff>
    </xdr:to>
    <xdr:cxnSp macro="">
      <xdr:nvCxnSpPr>
        <xdr:cNvPr id="146" name="直線コネクタ 145"/>
        <xdr:cNvCxnSpPr/>
      </xdr:nvCxnSpPr>
      <xdr:spPr>
        <a:xfrm>
          <a:off x="14084300" y="6014148"/>
          <a:ext cx="711200" cy="7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59048</xdr:rowOff>
    </xdr:from>
    <xdr:to>
      <xdr:col>68</xdr:col>
      <xdr:colOff>123825</xdr:colOff>
      <xdr:row>29</xdr:row>
      <xdr:rowOff>160648</xdr:rowOff>
    </xdr:to>
    <xdr:sp macro="" textlink="">
      <xdr:nvSpPr>
        <xdr:cNvPr id="147" name="楕円 146"/>
        <xdr:cNvSpPr/>
      </xdr:nvSpPr>
      <xdr:spPr>
        <a:xfrm>
          <a:off x="13271500" y="58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109848</xdr:rowOff>
    </xdr:from>
    <xdr:to>
      <xdr:col>72</xdr:col>
      <xdr:colOff>73025</xdr:colOff>
      <xdr:row>30</xdr:row>
      <xdr:rowOff>99123</xdr:rowOff>
    </xdr:to>
    <xdr:cxnSp macro="">
      <xdr:nvCxnSpPr>
        <xdr:cNvPr id="148" name="直線コネクタ 147"/>
        <xdr:cNvCxnSpPr/>
      </xdr:nvCxnSpPr>
      <xdr:spPr>
        <a:xfrm>
          <a:off x="13322300" y="5853423"/>
          <a:ext cx="762000" cy="16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103307</xdr:rowOff>
    </xdr:from>
    <xdr:to>
      <xdr:col>64</xdr:col>
      <xdr:colOff>123825</xdr:colOff>
      <xdr:row>30</xdr:row>
      <xdr:rowOff>33457</xdr:rowOff>
    </xdr:to>
    <xdr:sp macro="" textlink="">
      <xdr:nvSpPr>
        <xdr:cNvPr id="149" name="楕円 148"/>
        <xdr:cNvSpPr/>
      </xdr:nvSpPr>
      <xdr:spPr>
        <a:xfrm>
          <a:off x="12509500" y="58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109848</xdr:rowOff>
    </xdr:from>
    <xdr:to>
      <xdr:col>68</xdr:col>
      <xdr:colOff>73025</xdr:colOff>
      <xdr:row>29</xdr:row>
      <xdr:rowOff>154107</xdr:rowOff>
    </xdr:to>
    <xdr:cxnSp macro="">
      <xdr:nvCxnSpPr>
        <xdr:cNvPr id="150" name="直線コネクタ 149"/>
        <xdr:cNvCxnSpPr/>
      </xdr:nvCxnSpPr>
      <xdr:spPr>
        <a:xfrm flipV="1">
          <a:off x="12560300" y="5853423"/>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142170</xdr:rowOff>
    </xdr:from>
    <xdr:to>
      <xdr:col>60</xdr:col>
      <xdr:colOff>123825</xdr:colOff>
      <xdr:row>30</xdr:row>
      <xdr:rowOff>72320</xdr:rowOff>
    </xdr:to>
    <xdr:sp macro="" textlink="">
      <xdr:nvSpPr>
        <xdr:cNvPr id="151" name="楕円 150"/>
        <xdr:cNvSpPr/>
      </xdr:nvSpPr>
      <xdr:spPr>
        <a:xfrm>
          <a:off x="11747500" y="5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154107</xdr:rowOff>
    </xdr:from>
    <xdr:to>
      <xdr:col>64</xdr:col>
      <xdr:colOff>73025</xdr:colOff>
      <xdr:row>30</xdr:row>
      <xdr:rowOff>21520</xdr:rowOff>
    </xdr:to>
    <xdr:cxnSp macro="">
      <xdr:nvCxnSpPr>
        <xdr:cNvPr id="152" name="直線コネクタ 151"/>
        <xdr:cNvCxnSpPr/>
      </xdr:nvCxnSpPr>
      <xdr:spPr>
        <a:xfrm flipV="1">
          <a:off x="11798300" y="5897682"/>
          <a:ext cx="762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3" name="n_1aveValue債務償還比率"/>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4"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31132</xdr:rowOff>
    </xdr:from>
    <xdr:ext cx="469744" cy="259045"/>
    <xdr:sp macro="" textlink="">
      <xdr:nvSpPr>
        <xdr:cNvPr id="155" name="n_3aveValue債務償還比率"/>
        <xdr:cNvSpPr txBox="1"/>
      </xdr:nvSpPr>
      <xdr:spPr>
        <a:xfrm>
          <a:off x="12325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53682</xdr:rowOff>
    </xdr:from>
    <xdr:ext cx="469744" cy="259045"/>
    <xdr:sp macro="" textlink="">
      <xdr:nvSpPr>
        <xdr:cNvPr id="156" name="n_4aveValue債務償還比率"/>
        <xdr:cNvSpPr txBox="1"/>
      </xdr:nvSpPr>
      <xdr:spPr>
        <a:xfrm>
          <a:off x="11563427" y="61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166450</xdr:rowOff>
    </xdr:from>
    <xdr:ext cx="469744" cy="259045"/>
    <xdr:sp macro="" textlink="">
      <xdr:nvSpPr>
        <xdr:cNvPr id="157" name="n_1mainValue債務償還比率"/>
        <xdr:cNvSpPr txBox="1"/>
      </xdr:nvSpPr>
      <xdr:spPr>
        <a:xfrm>
          <a:off x="13836727" y="573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5725</xdr:rowOff>
    </xdr:from>
    <xdr:ext cx="469744" cy="259045"/>
    <xdr:sp macro="" textlink="">
      <xdr:nvSpPr>
        <xdr:cNvPr id="158" name="n_2mainValue債務償還比率"/>
        <xdr:cNvSpPr txBox="1"/>
      </xdr:nvSpPr>
      <xdr:spPr>
        <a:xfrm>
          <a:off x="13087427" y="557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49984</xdr:rowOff>
    </xdr:from>
    <xdr:ext cx="469744" cy="259045"/>
    <xdr:sp macro="" textlink="">
      <xdr:nvSpPr>
        <xdr:cNvPr id="159" name="n_3mainValue債務償還比率"/>
        <xdr:cNvSpPr txBox="1"/>
      </xdr:nvSpPr>
      <xdr:spPr>
        <a:xfrm>
          <a:off x="12325427" y="56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88847</xdr:rowOff>
    </xdr:from>
    <xdr:ext cx="469744" cy="259045"/>
    <xdr:sp macro="" textlink="">
      <xdr:nvSpPr>
        <xdr:cNvPr id="160" name="n_4mainValue債務償還比率"/>
        <xdr:cNvSpPr txBox="1"/>
      </xdr:nvSpPr>
      <xdr:spPr>
        <a:xfrm>
          <a:off x="11563427" y="566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607,373
568,428
61.95
285,145,060
273,203,565
9,329,773
110,465,740
169,391,488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118745</xdr:rowOff>
    </xdr:from>
    <xdr:to>
      <xdr:col>24</xdr:col>
      <xdr:colOff>114300</xdr:colOff>
      <xdr:row>41</xdr:row>
      <xdr:rowOff>48895</xdr:rowOff>
    </xdr:to>
    <xdr:sp macro="" textlink="">
      <xdr:nvSpPr>
        <xdr:cNvPr id="73" name="楕円 72"/>
        <xdr:cNvSpPr/>
      </xdr:nvSpPr>
      <xdr:spPr>
        <a:xfrm>
          <a:off x="4584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97172</xdr:rowOff>
    </xdr:from>
    <xdr:ext cx="405111" cy="259045"/>
    <xdr:sp macro="" textlink="">
      <xdr:nvSpPr>
        <xdr:cNvPr id="74" name="【道路】&#10;有形固定資産減価償却率該当値テキスト"/>
        <xdr:cNvSpPr txBox="1"/>
      </xdr:nvSpPr>
      <xdr:spPr>
        <a:xfrm>
          <a:off x="4673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84455</xdr:rowOff>
    </xdr:from>
    <xdr:to>
      <xdr:col>20</xdr:col>
      <xdr:colOff>38100</xdr:colOff>
      <xdr:row>41</xdr:row>
      <xdr:rowOff>14605</xdr:rowOff>
    </xdr:to>
    <xdr:sp macro="" textlink="">
      <xdr:nvSpPr>
        <xdr:cNvPr id="75" name="楕円 74"/>
        <xdr:cNvSpPr/>
      </xdr:nvSpPr>
      <xdr:spPr>
        <a:xfrm>
          <a:off x="3746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135255</xdr:rowOff>
    </xdr:from>
    <xdr:to>
      <xdr:col>24</xdr:col>
      <xdr:colOff>63500</xdr:colOff>
      <xdr:row>40</xdr:row>
      <xdr:rowOff>169545</xdr:rowOff>
    </xdr:to>
    <xdr:cxnSp macro="">
      <xdr:nvCxnSpPr>
        <xdr:cNvPr id="76" name="直線コネクタ 75"/>
        <xdr:cNvCxnSpPr/>
      </xdr:nvCxnSpPr>
      <xdr:spPr>
        <a:xfrm>
          <a:off x="3797300" y="69932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50165</xdr:rowOff>
    </xdr:from>
    <xdr:to>
      <xdr:col>15</xdr:col>
      <xdr:colOff>101600</xdr:colOff>
      <xdr:row>40</xdr:row>
      <xdr:rowOff>151765</xdr:rowOff>
    </xdr:to>
    <xdr:sp macro="" textlink="">
      <xdr:nvSpPr>
        <xdr:cNvPr id="77" name="楕円 76"/>
        <xdr:cNvSpPr/>
      </xdr:nvSpPr>
      <xdr:spPr>
        <a:xfrm>
          <a:off x="2857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100965</xdr:rowOff>
    </xdr:from>
    <xdr:to>
      <xdr:col>19</xdr:col>
      <xdr:colOff>177800</xdr:colOff>
      <xdr:row>40</xdr:row>
      <xdr:rowOff>135255</xdr:rowOff>
    </xdr:to>
    <xdr:cxnSp macro="">
      <xdr:nvCxnSpPr>
        <xdr:cNvPr id="78" name="直線コネクタ 77"/>
        <xdr:cNvCxnSpPr/>
      </xdr:nvCxnSpPr>
      <xdr:spPr>
        <a:xfrm>
          <a:off x="2908300" y="69589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xdr:rowOff>
    </xdr:from>
    <xdr:to>
      <xdr:col>10</xdr:col>
      <xdr:colOff>165100</xdr:colOff>
      <xdr:row>40</xdr:row>
      <xdr:rowOff>115570</xdr:rowOff>
    </xdr:to>
    <xdr:sp macro="" textlink="">
      <xdr:nvSpPr>
        <xdr:cNvPr id="79" name="楕円 78"/>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64770</xdr:rowOff>
    </xdr:from>
    <xdr:to>
      <xdr:col>15</xdr:col>
      <xdr:colOff>50800</xdr:colOff>
      <xdr:row>40</xdr:row>
      <xdr:rowOff>100965</xdr:rowOff>
    </xdr:to>
    <xdr:cxnSp macro="">
      <xdr:nvCxnSpPr>
        <xdr:cNvPr id="80" name="直線コネクタ 79"/>
        <xdr:cNvCxnSpPr/>
      </xdr:nvCxnSpPr>
      <xdr:spPr>
        <a:xfrm>
          <a:off x="2019300" y="6922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153035</xdr:rowOff>
    </xdr:from>
    <xdr:to>
      <xdr:col>6</xdr:col>
      <xdr:colOff>38100</xdr:colOff>
      <xdr:row>40</xdr:row>
      <xdr:rowOff>83185</xdr:rowOff>
    </xdr:to>
    <xdr:sp macro="" textlink="">
      <xdr:nvSpPr>
        <xdr:cNvPr id="81" name="楕円 80"/>
        <xdr:cNvSpPr/>
      </xdr:nvSpPr>
      <xdr:spPr>
        <a:xfrm>
          <a:off x="1079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32385</xdr:rowOff>
    </xdr:from>
    <xdr:to>
      <xdr:col>10</xdr:col>
      <xdr:colOff>114300</xdr:colOff>
      <xdr:row>40</xdr:row>
      <xdr:rowOff>64770</xdr:rowOff>
    </xdr:to>
    <xdr:cxnSp macro="">
      <xdr:nvCxnSpPr>
        <xdr:cNvPr id="82" name="直線コネクタ 81"/>
        <xdr:cNvCxnSpPr/>
      </xdr:nvCxnSpPr>
      <xdr:spPr>
        <a:xfrm>
          <a:off x="1130300" y="6890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5732</xdr:rowOff>
    </xdr:from>
    <xdr:ext cx="405111" cy="259045"/>
    <xdr:sp macro="" textlink="">
      <xdr:nvSpPr>
        <xdr:cNvPr id="87" name="n_1mainValue【道路】&#10;有形固定資産減価償却率"/>
        <xdr:cNvSpPr txBox="1"/>
      </xdr:nvSpPr>
      <xdr:spPr>
        <a:xfrm>
          <a:off x="35820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142892</xdr:rowOff>
    </xdr:from>
    <xdr:ext cx="405111" cy="259045"/>
    <xdr:sp macro="" textlink="">
      <xdr:nvSpPr>
        <xdr:cNvPr id="88" name="n_2mainValue【道路】&#10;有形固定資産減価償却率"/>
        <xdr:cNvSpPr txBox="1"/>
      </xdr:nvSpPr>
      <xdr:spPr>
        <a:xfrm>
          <a:off x="2705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89" name="n_3mainValue【道路】&#10;有形固定資産減価償却率"/>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74312</xdr:rowOff>
    </xdr:from>
    <xdr:ext cx="405111" cy="259045"/>
    <xdr:sp macro="" textlink="">
      <xdr:nvSpPr>
        <xdr:cNvPr id="90" name="n_4mainValue【道路】&#10;有形固定資産減価償却率"/>
        <xdr:cNvSpPr txBox="1"/>
      </xdr:nvSpPr>
      <xdr:spPr>
        <a:xfrm>
          <a:off x="927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3411</xdr:rowOff>
    </xdr:from>
    <xdr:to>
      <xdr:col>55</xdr:col>
      <xdr:colOff>50800</xdr:colOff>
      <xdr:row>41</xdr:row>
      <xdr:rowOff>105011</xdr:rowOff>
    </xdr:to>
    <xdr:sp macro="" textlink="">
      <xdr:nvSpPr>
        <xdr:cNvPr id="132" name="楕円 131"/>
        <xdr:cNvSpPr/>
      </xdr:nvSpPr>
      <xdr:spPr>
        <a:xfrm>
          <a:off x="10426700" y="70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153288</xdr:rowOff>
    </xdr:from>
    <xdr:ext cx="469744" cy="259045"/>
    <xdr:sp macro="" textlink="">
      <xdr:nvSpPr>
        <xdr:cNvPr id="133" name="【道路】&#10;一人当たり延長該当値テキスト"/>
        <xdr:cNvSpPr txBox="1"/>
      </xdr:nvSpPr>
      <xdr:spPr>
        <a:xfrm>
          <a:off x="10515600" y="701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3411</xdr:rowOff>
    </xdr:from>
    <xdr:to>
      <xdr:col>50</xdr:col>
      <xdr:colOff>165100</xdr:colOff>
      <xdr:row>41</xdr:row>
      <xdr:rowOff>105011</xdr:rowOff>
    </xdr:to>
    <xdr:sp macro="" textlink="">
      <xdr:nvSpPr>
        <xdr:cNvPr id="134" name="楕円 133"/>
        <xdr:cNvSpPr/>
      </xdr:nvSpPr>
      <xdr:spPr>
        <a:xfrm>
          <a:off x="9588500" y="70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54211</xdr:rowOff>
    </xdr:from>
    <xdr:to>
      <xdr:col>55</xdr:col>
      <xdr:colOff>0</xdr:colOff>
      <xdr:row>41</xdr:row>
      <xdr:rowOff>54211</xdr:rowOff>
    </xdr:to>
    <xdr:cxnSp macro="">
      <xdr:nvCxnSpPr>
        <xdr:cNvPr id="135" name="直線コネクタ 134"/>
        <xdr:cNvCxnSpPr/>
      </xdr:nvCxnSpPr>
      <xdr:spPr>
        <a:xfrm>
          <a:off x="9639300" y="7083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2213</xdr:rowOff>
    </xdr:from>
    <xdr:to>
      <xdr:col>46</xdr:col>
      <xdr:colOff>38100</xdr:colOff>
      <xdr:row>41</xdr:row>
      <xdr:rowOff>103813</xdr:rowOff>
    </xdr:to>
    <xdr:sp macro="" textlink="">
      <xdr:nvSpPr>
        <xdr:cNvPr id="136" name="楕円 135"/>
        <xdr:cNvSpPr/>
      </xdr:nvSpPr>
      <xdr:spPr>
        <a:xfrm>
          <a:off x="8699500" y="70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53013</xdr:rowOff>
    </xdr:from>
    <xdr:to>
      <xdr:col>50</xdr:col>
      <xdr:colOff>114300</xdr:colOff>
      <xdr:row>41</xdr:row>
      <xdr:rowOff>54211</xdr:rowOff>
    </xdr:to>
    <xdr:cxnSp macro="">
      <xdr:nvCxnSpPr>
        <xdr:cNvPr id="137" name="直線コネクタ 136"/>
        <xdr:cNvCxnSpPr/>
      </xdr:nvCxnSpPr>
      <xdr:spPr>
        <a:xfrm>
          <a:off x="8750300" y="7082463"/>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907</xdr:rowOff>
    </xdr:from>
    <xdr:to>
      <xdr:col>41</xdr:col>
      <xdr:colOff>101600</xdr:colOff>
      <xdr:row>41</xdr:row>
      <xdr:rowOff>102507</xdr:rowOff>
    </xdr:to>
    <xdr:sp macro="" textlink="">
      <xdr:nvSpPr>
        <xdr:cNvPr id="138" name="楕円 137"/>
        <xdr:cNvSpPr/>
      </xdr:nvSpPr>
      <xdr:spPr>
        <a:xfrm>
          <a:off x="781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51707</xdr:rowOff>
    </xdr:from>
    <xdr:to>
      <xdr:col>45</xdr:col>
      <xdr:colOff>177800</xdr:colOff>
      <xdr:row>41</xdr:row>
      <xdr:rowOff>53013</xdr:rowOff>
    </xdr:to>
    <xdr:cxnSp macro="">
      <xdr:nvCxnSpPr>
        <xdr:cNvPr id="139" name="直線コネクタ 138"/>
        <xdr:cNvCxnSpPr/>
      </xdr:nvCxnSpPr>
      <xdr:spPr>
        <a:xfrm>
          <a:off x="7861300" y="708115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170724</xdr:rowOff>
    </xdr:from>
    <xdr:to>
      <xdr:col>36</xdr:col>
      <xdr:colOff>165100</xdr:colOff>
      <xdr:row>41</xdr:row>
      <xdr:rowOff>100874</xdr:rowOff>
    </xdr:to>
    <xdr:sp macro="" textlink="">
      <xdr:nvSpPr>
        <xdr:cNvPr id="140" name="楕円 139"/>
        <xdr:cNvSpPr/>
      </xdr:nvSpPr>
      <xdr:spPr>
        <a:xfrm>
          <a:off x="6921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50074</xdr:rowOff>
    </xdr:from>
    <xdr:to>
      <xdr:col>41</xdr:col>
      <xdr:colOff>50800</xdr:colOff>
      <xdr:row>41</xdr:row>
      <xdr:rowOff>51707</xdr:rowOff>
    </xdr:to>
    <xdr:cxnSp macro="">
      <xdr:nvCxnSpPr>
        <xdr:cNvPr id="141" name="直線コネクタ 140"/>
        <xdr:cNvCxnSpPr/>
      </xdr:nvCxnSpPr>
      <xdr:spPr>
        <a:xfrm>
          <a:off x="6972300" y="70795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1360</xdr:rowOff>
    </xdr:from>
    <xdr:ext cx="469744" cy="259045"/>
    <xdr:sp macro="" textlink="">
      <xdr:nvSpPr>
        <xdr:cNvPr id="144" name="n_3aveValue【道路】&#10;一人当たり延長"/>
        <xdr:cNvSpPr txBox="1"/>
      </xdr:nvSpPr>
      <xdr:spPr>
        <a:xfrm>
          <a:off x="7626427" y="6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5" name="n_4aveValue【道路】&#10;一人当たり延長"/>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96138</xdr:rowOff>
    </xdr:from>
    <xdr:ext cx="469744" cy="259045"/>
    <xdr:sp macro="" textlink="">
      <xdr:nvSpPr>
        <xdr:cNvPr id="146" name="n_1mainValue【道路】&#10;一人当たり延長"/>
        <xdr:cNvSpPr txBox="1"/>
      </xdr:nvSpPr>
      <xdr:spPr>
        <a:xfrm>
          <a:off x="9391727" y="71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94940</xdr:rowOff>
    </xdr:from>
    <xdr:ext cx="469744" cy="259045"/>
    <xdr:sp macro="" textlink="">
      <xdr:nvSpPr>
        <xdr:cNvPr id="147" name="n_2mainValue【道路】&#10;一人当たり延長"/>
        <xdr:cNvSpPr txBox="1"/>
      </xdr:nvSpPr>
      <xdr:spPr>
        <a:xfrm>
          <a:off x="8515427" y="712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93634</xdr:rowOff>
    </xdr:from>
    <xdr:ext cx="469744" cy="259045"/>
    <xdr:sp macro="" textlink="">
      <xdr:nvSpPr>
        <xdr:cNvPr id="148" name="n_3mainValue【道路】&#10;一人当たり延長"/>
        <xdr:cNvSpPr txBox="1"/>
      </xdr:nvSpPr>
      <xdr:spPr>
        <a:xfrm>
          <a:off x="76264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92001</xdr:rowOff>
    </xdr:from>
    <xdr:ext cx="469744" cy="259045"/>
    <xdr:sp macro="" textlink="">
      <xdr:nvSpPr>
        <xdr:cNvPr id="149" name="n_4mainValue【道路】&#10;一人当たり延長"/>
        <xdr:cNvSpPr txBox="1"/>
      </xdr:nvSpPr>
      <xdr:spPr>
        <a:xfrm>
          <a:off x="6737427" y="71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91" name="楕円 190"/>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107242</xdr:rowOff>
    </xdr:from>
    <xdr:ext cx="405111" cy="259045"/>
    <xdr:sp macro="" textlink="">
      <xdr:nvSpPr>
        <xdr:cNvPr id="192" name="【橋りょう・トンネル】&#10;有形固定資産減価償却率該当値テキスト"/>
        <xdr:cNvSpPr txBox="1"/>
      </xdr:nvSpPr>
      <xdr:spPr>
        <a:xfrm>
          <a:off x="4673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93" name="楕円 192"/>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8165</xdr:rowOff>
    </xdr:to>
    <xdr:cxnSp macro="">
      <xdr:nvCxnSpPr>
        <xdr:cNvPr id="194" name="直線コネクタ 193"/>
        <xdr:cNvCxnSpPr/>
      </xdr:nvCxnSpPr>
      <xdr:spPr>
        <a:xfrm>
          <a:off x="3797300" y="104470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92891</xdr:rowOff>
    </xdr:from>
    <xdr:to>
      <xdr:col>15</xdr:col>
      <xdr:colOff>101600</xdr:colOff>
      <xdr:row>61</xdr:row>
      <xdr:rowOff>23041</xdr:rowOff>
    </xdr:to>
    <xdr:sp macro="" textlink="">
      <xdr:nvSpPr>
        <xdr:cNvPr id="195" name="楕円 194"/>
        <xdr:cNvSpPr/>
      </xdr:nvSpPr>
      <xdr:spPr>
        <a:xfrm>
          <a:off x="2857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60</xdr:row>
      <xdr:rowOff>160020</xdr:rowOff>
    </xdr:to>
    <xdr:cxnSp macro="">
      <xdr:nvCxnSpPr>
        <xdr:cNvPr id="196" name="直線コネクタ 195"/>
        <xdr:cNvCxnSpPr/>
      </xdr:nvCxnSpPr>
      <xdr:spPr>
        <a:xfrm>
          <a:off x="2908300" y="104306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7" name="楕円 196"/>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143691</xdr:rowOff>
    </xdr:to>
    <xdr:cxnSp macro="">
      <xdr:nvCxnSpPr>
        <xdr:cNvPr id="198" name="直線コネクタ 197"/>
        <xdr:cNvCxnSpPr/>
      </xdr:nvCxnSpPr>
      <xdr:spPr>
        <a:xfrm>
          <a:off x="2019300" y="104045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9" name="楕円 198"/>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117566</xdr:rowOff>
    </xdr:to>
    <xdr:cxnSp macro="">
      <xdr:nvCxnSpPr>
        <xdr:cNvPr id="200" name="直線コネクタ 199"/>
        <xdr:cNvCxnSpPr/>
      </xdr:nvCxnSpPr>
      <xdr:spPr>
        <a:xfrm>
          <a:off x="1130300" y="103800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3" name="n_3aveValue【橋りょう・トンネル】&#10;有形固定資産減価償却率"/>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4" name="n_4aveValue【橋りょう・トンネ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205" name="n_1main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6" name="n_2main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7" name="n_3main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8" name="n_4main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146291</xdr:rowOff>
    </xdr:from>
    <xdr:to>
      <xdr:col>55</xdr:col>
      <xdr:colOff>50800</xdr:colOff>
      <xdr:row>63</xdr:row>
      <xdr:rowOff>76441</xdr:rowOff>
    </xdr:to>
    <xdr:sp macro="" textlink="">
      <xdr:nvSpPr>
        <xdr:cNvPr id="248" name="楕円 247"/>
        <xdr:cNvSpPr/>
      </xdr:nvSpPr>
      <xdr:spPr>
        <a:xfrm>
          <a:off x="10426700" y="107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124718</xdr:rowOff>
    </xdr:from>
    <xdr:ext cx="534377" cy="259045"/>
    <xdr:sp macro="" textlink="">
      <xdr:nvSpPr>
        <xdr:cNvPr id="249" name="【橋りょう・トンネル】&#10;一人当たり有形固定資産（償却資産）額該当値テキスト"/>
        <xdr:cNvSpPr txBox="1"/>
      </xdr:nvSpPr>
      <xdr:spPr>
        <a:xfrm>
          <a:off x="10515600" y="107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147808</xdr:rowOff>
    </xdr:from>
    <xdr:to>
      <xdr:col>50</xdr:col>
      <xdr:colOff>165100</xdr:colOff>
      <xdr:row>63</xdr:row>
      <xdr:rowOff>77958</xdr:rowOff>
    </xdr:to>
    <xdr:sp macro="" textlink="">
      <xdr:nvSpPr>
        <xdr:cNvPr id="250" name="楕円 249"/>
        <xdr:cNvSpPr/>
      </xdr:nvSpPr>
      <xdr:spPr>
        <a:xfrm>
          <a:off x="9588500" y="107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25641</xdr:rowOff>
    </xdr:from>
    <xdr:to>
      <xdr:col>55</xdr:col>
      <xdr:colOff>0</xdr:colOff>
      <xdr:row>63</xdr:row>
      <xdr:rowOff>27158</xdr:rowOff>
    </xdr:to>
    <xdr:cxnSp macro="">
      <xdr:nvCxnSpPr>
        <xdr:cNvPr id="251" name="直線コネクタ 250"/>
        <xdr:cNvCxnSpPr/>
      </xdr:nvCxnSpPr>
      <xdr:spPr>
        <a:xfrm flipV="1">
          <a:off x="9639300" y="10826991"/>
          <a:ext cx="8382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148970</xdr:rowOff>
    </xdr:from>
    <xdr:to>
      <xdr:col>46</xdr:col>
      <xdr:colOff>38100</xdr:colOff>
      <xdr:row>63</xdr:row>
      <xdr:rowOff>79120</xdr:rowOff>
    </xdr:to>
    <xdr:sp macro="" textlink="">
      <xdr:nvSpPr>
        <xdr:cNvPr id="252" name="楕円 251"/>
        <xdr:cNvSpPr/>
      </xdr:nvSpPr>
      <xdr:spPr>
        <a:xfrm>
          <a:off x="8699500" y="107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27158</xdr:rowOff>
    </xdr:from>
    <xdr:to>
      <xdr:col>50</xdr:col>
      <xdr:colOff>114300</xdr:colOff>
      <xdr:row>63</xdr:row>
      <xdr:rowOff>28320</xdr:rowOff>
    </xdr:to>
    <xdr:cxnSp macro="">
      <xdr:nvCxnSpPr>
        <xdr:cNvPr id="253" name="直線コネクタ 252"/>
        <xdr:cNvCxnSpPr/>
      </xdr:nvCxnSpPr>
      <xdr:spPr>
        <a:xfrm flipV="1">
          <a:off x="8750300" y="10828508"/>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147731</xdr:rowOff>
    </xdr:from>
    <xdr:to>
      <xdr:col>41</xdr:col>
      <xdr:colOff>101600</xdr:colOff>
      <xdr:row>63</xdr:row>
      <xdr:rowOff>77881</xdr:rowOff>
    </xdr:to>
    <xdr:sp macro="" textlink="">
      <xdr:nvSpPr>
        <xdr:cNvPr id="254" name="楕円 253"/>
        <xdr:cNvSpPr/>
      </xdr:nvSpPr>
      <xdr:spPr>
        <a:xfrm>
          <a:off x="7810500" y="10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27081</xdr:rowOff>
    </xdr:from>
    <xdr:to>
      <xdr:col>45</xdr:col>
      <xdr:colOff>177800</xdr:colOff>
      <xdr:row>63</xdr:row>
      <xdr:rowOff>28320</xdr:rowOff>
    </xdr:to>
    <xdr:cxnSp macro="">
      <xdr:nvCxnSpPr>
        <xdr:cNvPr id="255" name="直線コネクタ 254"/>
        <xdr:cNvCxnSpPr/>
      </xdr:nvCxnSpPr>
      <xdr:spPr>
        <a:xfrm>
          <a:off x="7861300" y="10828431"/>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146615</xdr:rowOff>
    </xdr:from>
    <xdr:to>
      <xdr:col>36</xdr:col>
      <xdr:colOff>165100</xdr:colOff>
      <xdr:row>63</xdr:row>
      <xdr:rowOff>76765</xdr:rowOff>
    </xdr:to>
    <xdr:sp macro="" textlink="">
      <xdr:nvSpPr>
        <xdr:cNvPr id="256" name="楕円 255"/>
        <xdr:cNvSpPr/>
      </xdr:nvSpPr>
      <xdr:spPr>
        <a:xfrm>
          <a:off x="6921500" y="107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25965</xdr:rowOff>
    </xdr:from>
    <xdr:to>
      <xdr:col>41</xdr:col>
      <xdr:colOff>50800</xdr:colOff>
      <xdr:row>63</xdr:row>
      <xdr:rowOff>27081</xdr:rowOff>
    </xdr:to>
    <xdr:cxnSp macro="">
      <xdr:nvCxnSpPr>
        <xdr:cNvPr id="257" name="直線コネクタ 256"/>
        <xdr:cNvCxnSpPr/>
      </xdr:nvCxnSpPr>
      <xdr:spPr>
        <a:xfrm>
          <a:off x="6972300" y="10827315"/>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60" name="n_3aveValue【橋りょう・トンネル】&#10;一人当たり有形固定資産（償却資産）額"/>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61" name="n_4aveValue【橋りょう・トンネル】&#10;一人当たり有形固定資産（償却資産）額"/>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69085</xdr:rowOff>
    </xdr:from>
    <xdr:ext cx="534377" cy="259045"/>
    <xdr:sp macro="" textlink="">
      <xdr:nvSpPr>
        <xdr:cNvPr id="262" name="n_1mainValue【橋りょう・トンネル】&#10;一人当たり有形固定資産（償却資産）額"/>
        <xdr:cNvSpPr txBox="1"/>
      </xdr:nvSpPr>
      <xdr:spPr>
        <a:xfrm>
          <a:off x="9359411" y="108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70247</xdr:rowOff>
    </xdr:from>
    <xdr:ext cx="534377" cy="259045"/>
    <xdr:sp macro="" textlink="">
      <xdr:nvSpPr>
        <xdr:cNvPr id="263" name="n_2mainValue【橋りょう・トンネル】&#10;一人当たり有形固定資産（償却資産）額"/>
        <xdr:cNvSpPr txBox="1"/>
      </xdr:nvSpPr>
      <xdr:spPr>
        <a:xfrm>
          <a:off x="8483111" y="108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69008</xdr:rowOff>
    </xdr:from>
    <xdr:ext cx="534377" cy="259045"/>
    <xdr:sp macro="" textlink="">
      <xdr:nvSpPr>
        <xdr:cNvPr id="264" name="n_3mainValue【橋りょう・トンネル】&#10;一人当たり有形固定資産（償却資産）額"/>
        <xdr:cNvSpPr txBox="1"/>
      </xdr:nvSpPr>
      <xdr:spPr>
        <a:xfrm>
          <a:off x="7594111" y="108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67892</xdr:rowOff>
    </xdr:from>
    <xdr:ext cx="534377" cy="259045"/>
    <xdr:sp macro="" textlink="">
      <xdr:nvSpPr>
        <xdr:cNvPr id="265" name="n_4mainValue【橋りょう・トンネル】&#10;一人当たり有形固定資産（償却資産）額"/>
        <xdr:cNvSpPr txBox="1"/>
      </xdr:nvSpPr>
      <xdr:spPr>
        <a:xfrm>
          <a:off x="6705111" y="1086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300" name="フローチャート: 判断 299"/>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306" name="楕円 305"/>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307" name="【公営住宅】&#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308" name="楕円 307"/>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82</xdr:row>
      <xdr:rowOff>11430</xdr:rowOff>
    </xdr:to>
    <xdr:cxnSp macro="">
      <xdr:nvCxnSpPr>
        <xdr:cNvPr id="309" name="直線コネクタ 308"/>
        <xdr:cNvCxnSpPr/>
      </xdr:nvCxnSpPr>
      <xdr:spPr>
        <a:xfrm flipV="1">
          <a:off x="3797300" y="1395983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310" name="楕円 309"/>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82</xdr:row>
      <xdr:rowOff>11430</xdr:rowOff>
    </xdr:to>
    <xdr:cxnSp macro="">
      <xdr:nvCxnSpPr>
        <xdr:cNvPr id="311" name="直線コネクタ 310"/>
        <xdr:cNvCxnSpPr/>
      </xdr:nvCxnSpPr>
      <xdr:spPr>
        <a:xfrm>
          <a:off x="2908300" y="14001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312" name="楕円 311"/>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82</xdr:row>
      <xdr:rowOff>19050</xdr:rowOff>
    </xdr:to>
    <xdr:cxnSp macro="">
      <xdr:nvCxnSpPr>
        <xdr:cNvPr id="313" name="直線コネクタ 312"/>
        <xdr:cNvCxnSpPr/>
      </xdr:nvCxnSpPr>
      <xdr:spPr>
        <a:xfrm flipV="1">
          <a:off x="2019300" y="14001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14" name="楕円 313"/>
        <xdr:cNvSpPr/>
      </xdr:nvSpPr>
      <xdr:spPr>
        <a:xfrm>
          <a:off x="107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83</xdr:row>
      <xdr:rowOff>160020</xdr:rowOff>
    </xdr:to>
    <xdr:cxnSp macro="">
      <xdr:nvCxnSpPr>
        <xdr:cNvPr id="315" name="直線コネクタ 314"/>
        <xdr:cNvCxnSpPr/>
      </xdr:nvCxnSpPr>
      <xdr:spPr>
        <a:xfrm flipV="1">
          <a:off x="1130300" y="1407795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9"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78757</xdr:rowOff>
    </xdr:from>
    <xdr:ext cx="405111" cy="259045"/>
    <xdr:sp macro="" textlink="">
      <xdr:nvSpPr>
        <xdr:cNvPr id="320" name="n_1main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321" name="n_2main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322" name="n_3main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23" name="n_4mainValue【公営住宅】&#10;有形固定資産減価償却率"/>
        <xdr:cNvSpPr txBox="1"/>
      </xdr:nvSpPr>
      <xdr:spPr>
        <a:xfrm>
          <a:off x="927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6" name="フローチャート: 判断 355"/>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7" name="フローチャート: 判断 356"/>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23876</xdr:rowOff>
    </xdr:from>
    <xdr:to>
      <xdr:col>55</xdr:col>
      <xdr:colOff>50800</xdr:colOff>
      <xdr:row>85</xdr:row>
      <xdr:rowOff>125476</xdr:rowOff>
    </xdr:to>
    <xdr:sp macro="" textlink="">
      <xdr:nvSpPr>
        <xdr:cNvPr id="363" name="楕円 362"/>
        <xdr:cNvSpPr/>
      </xdr:nvSpPr>
      <xdr:spPr>
        <a:xfrm>
          <a:off x="10426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2303</xdr:rowOff>
    </xdr:from>
    <xdr:ext cx="469744" cy="259045"/>
    <xdr:sp macro="" textlink="">
      <xdr:nvSpPr>
        <xdr:cNvPr id="364" name="【公営住宅】&#10;一人当たり面積該当値テキスト"/>
        <xdr:cNvSpPr txBox="1"/>
      </xdr:nvSpPr>
      <xdr:spPr>
        <a:xfrm>
          <a:off x="10515600"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65" name="楕円 364"/>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70104</xdr:rowOff>
    </xdr:from>
    <xdr:to>
      <xdr:col>55</xdr:col>
      <xdr:colOff>0</xdr:colOff>
      <xdr:row>85</xdr:row>
      <xdr:rowOff>74676</xdr:rowOff>
    </xdr:to>
    <xdr:cxnSp macro="">
      <xdr:nvCxnSpPr>
        <xdr:cNvPr id="366" name="直線コネクタ 365"/>
        <xdr:cNvCxnSpPr/>
      </xdr:nvCxnSpPr>
      <xdr:spPr>
        <a:xfrm>
          <a:off x="9639300" y="146433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23876</xdr:rowOff>
    </xdr:from>
    <xdr:to>
      <xdr:col>46</xdr:col>
      <xdr:colOff>38100</xdr:colOff>
      <xdr:row>85</xdr:row>
      <xdr:rowOff>125476</xdr:rowOff>
    </xdr:to>
    <xdr:sp macro="" textlink="">
      <xdr:nvSpPr>
        <xdr:cNvPr id="367" name="楕円 366"/>
        <xdr:cNvSpPr/>
      </xdr:nvSpPr>
      <xdr:spPr>
        <a:xfrm>
          <a:off x="8699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74676</xdr:rowOff>
    </xdr:to>
    <xdr:cxnSp macro="">
      <xdr:nvCxnSpPr>
        <xdr:cNvPr id="368" name="直線コネクタ 367"/>
        <xdr:cNvCxnSpPr/>
      </xdr:nvCxnSpPr>
      <xdr:spPr>
        <a:xfrm flipV="1">
          <a:off x="8750300" y="146433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22352</xdr:rowOff>
    </xdr:from>
    <xdr:to>
      <xdr:col>41</xdr:col>
      <xdr:colOff>101600</xdr:colOff>
      <xdr:row>85</xdr:row>
      <xdr:rowOff>123952</xdr:rowOff>
    </xdr:to>
    <xdr:sp macro="" textlink="">
      <xdr:nvSpPr>
        <xdr:cNvPr id="369" name="楕円 368"/>
        <xdr:cNvSpPr/>
      </xdr:nvSpPr>
      <xdr:spPr>
        <a:xfrm>
          <a:off x="7810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73152</xdr:rowOff>
    </xdr:from>
    <xdr:to>
      <xdr:col>45</xdr:col>
      <xdr:colOff>177800</xdr:colOff>
      <xdr:row>85</xdr:row>
      <xdr:rowOff>74676</xdr:rowOff>
    </xdr:to>
    <xdr:cxnSp macro="">
      <xdr:nvCxnSpPr>
        <xdr:cNvPr id="370" name="直線コネクタ 369"/>
        <xdr:cNvCxnSpPr/>
      </xdr:nvCxnSpPr>
      <xdr:spPr>
        <a:xfrm>
          <a:off x="7861300" y="146464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15494</xdr:rowOff>
    </xdr:from>
    <xdr:to>
      <xdr:col>36</xdr:col>
      <xdr:colOff>165100</xdr:colOff>
      <xdr:row>85</xdr:row>
      <xdr:rowOff>117094</xdr:rowOff>
    </xdr:to>
    <xdr:sp macro="" textlink="">
      <xdr:nvSpPr>
        <xdr:cNvPr id="371" name="楕円 370"/>
        <xdr:cNvSpPr/>
      </xdr:nvSpPr>
      <xdr:spPr>
        <a:xfrm>
          <a:off x="69215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66294</xdr:rowOff>
    </xdr:from>
    <xdr:to>
      <xdr:col>41</xdr:col>
      <xdr:colOff>50800</xdr:colOff>
      <xdr:row>85</xdr:row>
      <xdr:rowOff>73152</xdr:rowOff>
    </xdr:to>
    <xdr:cxnSp macro="">
      <xdr:nvCxnSpPr>
        <xdr:cNvPr id="372" name="直線コネクタ 371"/>
        <xdr:cNvCxnSpPr/>
      </xdr:nvCxnSpPr>
      <xdr:spPr>
        <a:xfrm>
          <a:off x="6972300" y="146395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53612</xdr:rowOff>
    </xdr:from>
    <xdr:ext cx="469744" cy="259045"/>
    <xdr:sp macro="" textlink="">
      <xdr:nvSpPr>
        <xdr:cNvPr id="375" name="n_3aveValue【公営住宅】&#10;一人当たり面積"/>
        <xdr:cNvSpPr txBox="1"/>
      </xdr:nvSpPr>
      <xdr:spPr>
        <a:xfrm>
          <a:off x="7626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56659</xdr:rowOff>
    </xdr:from>
    <xdr:ext cx="469744" cy="259045"/>
    <xdr:sp macro="" textlink="">
      <xdr:nvSpPr>
        <xdr:cNvPr id="376" name="n_4aveValue【公営住宅】&#10;一人当たり面積"/>
        <xdr:cNvSpPr txBox="1"/>
      </xdr:nvSpPr>
      <xdr:spPr>
        <a:xfrm>
          <a:off x="6737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77" name="n_1mainValue【公営住宅】&#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116603</xdr:rowOff>
    </xdr:from>
    <xdr:ext cx="469744" cy="259045"/>
    <xdr:sp macro="" textlink="">
      <xdr:nvSpPr>
        <xdr:cNvPr id="378" name="n_2mainValue【公営住宅】&#10;一人当たり面積"/>
        <xdr:cNvSpPr txBox="1"/>
      </xdr:nvSpPr>
      <xdr:spPr>
        <a:xfrm>
          <a:off x="8515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115079</xdr:rowOff>
    </xdr:from>
    <xdr:ext cx="469744" cy="259045"/>
    <xdr:sp macro="" textlink="">
      <xdr:nvSpPr>
        <xdr:cNvPr id="379" name="n_3mainValue【公営住宅】&#10;一人当たり面積"/>
        <xdr:cNvSpPr txBox="1"/>
      </xdr:nvSpPr>
      <xdr:spPr>
        <a:xfrm>
          <a:off x="7626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108221</xdr:rowOff>
    </xdr:from>
    <xdr:ext cx="469744" cy="259045"/>
    <xdr:sp macro="" textlink="">
      <xdr:nvSpPr>
        <xdr:cNvPr id="380" name="n_4mainValue【公営住宅】&#10;一人当たり面積"/>
        <xdr:cNvSpPr txBox="1"/>
      </xdr:nvSpPr>
      <xdr:spPr>
        <a:xfrm>
          <a:off x="6737427"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431" name="フローチャート: 判断 430"/>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156845</xdr:rowOff>
    </xdr:from>
    <xdr:to>
      <xdr:col>85</xdr:col>
      <xdr:colOff>177800</xdr:colOff>
      <xdr:row>35</xdr:row>
      <xdr:rowOff>86995</xdr:rowOff>
    </xdr:to>
    <xdr:sp macro="" textlink="">
      <xdr:nvSpPr>
        <xdr:cNvPr id="437" name="楕円 436"/>
        <xdr:cNvSpPr/>
      </xdr:nvSpPr>
      <xdr:spPr>
        <a:xfrm>
          <a:off x="162687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71772</xdr:rowOff>
    </xdr:from>
    <xdr:ext cx="405111" cy="259045"/>
    <xdr:sp macro="" textlink="">
      <xdr:nvSpPr>
        <xdr:cNvPr id="438" name="【認定こども園・幼稚園・保育所】&#10;有形固定資産減価償却率該当値テキスト"/>
        <xdr:cNvSpPr txBox="1"/>
      </xdr:nvSpPr>
      <xdr:spPr>
        <a:xfrm>
          <a:off x="16357600" y="5901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154940</xdr:rowOff>
    </xdr:from>
    <xdr:to>
      <xdr:col>81</xdr:col>
      <xdr:colOff>101600</xdr:colOff>
      <xdr:row>35</xdr:row>
      <xdr:rowOff>85090</xdr:rowOff>
    </xdr:to>
    <xdr:sp macro="" textlink="">
      <xdr:nvSpPr>
        <xdr:cNvPr id="439" name="楕円 438"/>
        <xdr:cNvSpPr/>
      </xdr:nvSpPr>
      <xdr:spPr>
        <a:xfrm>
          <a:off x="15430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34290</xdr:rowOff>
    </xdr:from>
    <xdr:to>
      <xdr:col>85</xdr:col>
      <xdr:colOff>127000</xdr:colOff>
      <xdr:row>35</xdr:row>
      <xdr:rowOff>36195</xdr:rowOff>
    </xdr:to>
    <xdr:cxnSp macro="">
      <xdr:nvCxnSpPr>
        <xdr:cNvPr id="440" name="直線コネクタ 439"/>
        <xdr:cNvCxnSpPr/>
      </xdr:nvCxnSpPr>
      <xdr:spPr>
        <a:xfrm>
          <a:off x="15481300" y="60350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118745</xdr:rowOff>
    </xdr:from>
    <xdr:to>
      <xdr:col>76</xdr:col>
      <xdr:colOff>165100</xdr:colOff>
      <xdr:row>35</xdr:row>
      <xdr:rowOff>48895</xdr:rowOff>
    </xdr:to>
    <xdr:sp macro="" textlink="">
      <xdr:nvSpPr>
        <xdr:cNvPr id="441" name="楕円 440"/>
        <xdr:cNvSpPr/>
      </xdr:nvSpPr>
      <xdr:spPr>
        <a:xfrm>
          <a:off x="14541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169545</xdr:rowOff>
    </xdr:from>
    <xdr:to>
      <xdr:col>81</xdr:col>
      <xdr:colOff>50800</xdr:colOff>
      <xdr:row>35</xdr:row>
      <xdr:rowOff>34290</xdr:rowOff>
    </xdr:to>
    <xdr:cxnSp macro="">
      <xdr:nvCxnSpPr>
        <xdr:cNvPr id="442" name="直線コネクタ 441"/>
        <xdr:cNvCxnSpPr/>
      </xdr:nvCxnSpPr>
      <xdr:spPr>
        <a:xfrm>
          <a:off x="14592300" y="5998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118745</xdr:rowOff>
    </xdr:from>
    <xdr:to>
      <xdr:col>72</xdr:col>
      <xdr:colOff>38100</xdr:colOff>
      <xdr:row>35</xdr:row>
      <xdr:rowOff>48895</xdr:rowOff>
    </xdr:to>
    <xdr:sp macro="" textlink="">
      <xdr:nvSpPr>
        <xdr:cNvPr id="443" name="楕円 442"/>
        <xdr:cNvSpPr/>
      </xdr:nvSpPr>
      <xdr:spPr>
        <a:xfrm>
          <a:off x="13652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169545</xdr:rowOff>
    </xdr:from>
    <xdr:to>
      <xdr:col>76</xdr:col>
      <xdr:colOff>114300</xdr:colOff>
      <xdr:row>34</xdr:row>
      <xdr:rowOff>169545</xdr:rowOff>
    </xdr:to>
    <xdr:cxnSp macro="">
      <xdr:nvCxnSpPr>
        <xdr:cNvPr id="444" name="直線コネクタ 443"/>
        <xdr:cNvCxnSpPr/>
      </xdr:nvCxnSpPr>
      <xdr:spPr>
        <a:xfrm>
          <a:off x="13703300" y="5998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10160</xdr:rowOff>
    </xdr:from>
    <xdr:to>
      <xdr:col>67</xdr:col>
      <xdr:colOff>101600</xdr:colOff>
      <xdr:row>36</xdr:row>
      <xdr:rowOff>111760</xdr:rowOff>
    </xdr:to>
    <xdr:sp macro="" textlink="">
      <xdr:nvSpPr>
        <xdr:cNvPr id="445" name="楕円 444"/>
        <xdr:cNvSpPr/>
      </xdr:nvSpPr>
      <xdr:spPr>
        <a:xfrm>
          <a:off x="12763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169545</xdr:rowOff>
    </xdr:from>
    <xdr:to>
      <xdr:col>71</xdr:col>
      <xdr:colOff>177800</xdr:colOff>
      <xdr:row>36</xdr:row>
      <xdr:rowOff>60960</xdr:rowOff>
    </xdr:to>
    <xdr:cxnSp macro="">
      <xdr:nvCxnSpPr>
        <xdr:cNvPr id="446" name="直線コネクタ 445"/>
        <xdr:cNvCxnSpPr/>
      </xdr:nvCxnSpPr>
      <xdr:spPr>
        <a:xfrm flipV="1">
          <a:off x="12814300" y="599884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50" name="n_4aveValue【認定こども園・幼稚園・保育所】&#10;有形固定資産減価償却率"/>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101617</xdr:rowOff>
    </xdr:from>
    <xdr:ext cx="405111" cy="259045"/>
    <xdr:sp macro="" textlink="">
      <xdr:nvSpPr>
        <xdr:cNvPr id="451" name="n_1mainValue【認定こども園・幼稚園・保育所】&#10;有形固定資産減価償却率"/>
        <xdr:cNvSpPr txBox="1"/>
      </xdr:nvSpPr>
      <xdr:spPr>
        <a:xfrm>
          <a:off x="15266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65422</xdr:rowOff>
    </xdr:from>
    <xdr:ext cx="405111" cy="259045"/>
    <xdr:sp macro="" textlink="">
      <xdr:nvSpPr>
        <xdr:cNvPr id="452" name="n_2mainValue【認定こども園・幼稚園・保育所】&#10;有形固定資産減価償却率"/>
        <xdr:cNvSpPr txBox="1"/>
      </xdr:nvSpPr>
      <xdr:spPr>
        <a:xfrm>
          <a:off x="14389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65422</xdr:rowOff>
    </xdr:from>
    <xdr:ext cx="405111" cy="259045"/>
    <xdr:sp macro="" textlink="">
      <xdr:nvSpPr>
        <xdr:cNvPr id="453" name="n_3mainValue【認定こども園・幼稚園・保育所】&#10;有形固定資産減価償却率"/>
        <xdr:cNvSpPr txBox="1"/>
      </xdr:nvSpPr>
      <xdr:spPr>
        <a:xfrm>
          <a:off x="13500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128287</xdr:rowOff>
    </xdr:from>
    <xdr:ext cx="405111" cy="259045"/>
    <xdr:sp macro="" textlink="">
      <xdr:nvSpPr>
        <xdr:cNvPr id="454" name="n_4mainValue【認定こども園・幼稚園・保育所】&#10;有形固定資産減価償却率"/>
        <xdr:cNvSpPr txBox="1"/>
      </xdr:nvSpPr>
      <xdr:spPr>
        <a:xfrm>
          <a:off x="12611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7" name="フローチャート: 判断 486"/>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88" name="フローチャート: 判断 487"/>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94" name="楕円 493"/>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45737</xdr:rowOff>
    </xdr:from>
    <xdr:ext cx="469744" cy="259045"/>
    <xdr:sp macro="" textlink="">
      <xdr:nvSpPr>
        <xdr:cNvPr id="495" name="【認定こども園・幼稚園・保育所】&#10;一人当たり面積該当値テキスト"/>
        <xdr:cNvSpPr txBox="1"/>
      </xdr:nvSpPr>
      <xdr:spPr>
        <a:xfrm>
          <a:off x="221996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96" name="楕円 495"/>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118110</xdr:rowOff>
    </xdr:from>
    <xdr:to>
      <xdr:col>116</xdr:col>
      <xdr:colOff>63500</xdr:colOff>
      <xdr:row>39</xdr:row>
      <xdr:rowOff>118110</xdr:rowOff>
    </xdr:to>
    <xdr:cxnSp macro="">
      <xdr:nvCxnSpPr>
        <xdr:cNvPr id="497" name="直線コネクタ 496"/>
        <xdr:cNvCxnSpPr/>
      </xdr:nvCxnSpPr>
      <xdr:spPr>
        <a:xfrm>
          <a:off x="21323300" y="6804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98" name="楕円 497"/>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118110</xdr:rowOff>
    </xdr:from>
    <xdr:to>
      <xdr:col>111</xdr:col>
      <xdr:colOff>177800</xdr:colOff>
      <xdr:row>39</xdr:row>
      <xdr:rowOff>118110</xdr:rowOff>
    </xdr:to>
    <xdr:cxnSp macro="">
      <xdr:nvCxnSpPr>
        <xdr:cNvPr id="499" name="直線コネクタ 498"/>
        <xdr:cNvCxnSpPr/>
      </xdr:nvCxnSpPr>
      <xdr:spPr>
        <a:xfrm>
          <a:off x="20434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67310</xdr:rowOff>
    </xdr:from>
    <xdr:to>
      <xdr:col>102</xdr:col>
      <xdr:colOff>165100</xdr:colOff>
      <xdr:row>39</xdr:row>
      <xdr:rowOff>168910</xdr:rowOff>
    </xdr:to>
    <xdr:sp macro="" textlink="">
      <xdr:nvSpPr>
        <xdr:cNvPr id="500" name="楕円 499"/>
        <xdr:cNvSpPr/>
      </xdr:nvSpPr>
      <xdr:spPr>
        <a:xfrm>
          <a:off x="19494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39</xdr:row>
      <xdr:rowOff>118110</xdr:rowOff>
    </xdr:to>
    <xdr:cxnSp macro="">
      <xdr:nvCxnSpPr>
        <xdr:cNvPr id="501" name="直線コネクタ 500"/>
        <xdr:cNvCxnSpPr/>
      </xdr:nvCxnSpPr>
      <xdr:spPr>
        <a:xfrm>
          <a:off x="19545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02" name="楕円 501"/>
        <xdr:cNvSpPr/>
      </xdr:nvSpPr>
      <xdr:spPr>
        <a:xfrm>
          <a:off x="18605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118110</xdr:rowOff>
    </xdr:from>
    <xdr:to>
      <xdr:col>102</xdr:col>
      <xdr:colOff>114300</xdr:colOff>
      <xdr:row>39</xdr:row>
      <xdr:rowOff>163830</xdr:rowOff>
    </xdr:to>
    <xdr:cxnSp macro="">
      <xdr:nvCxnSpPr>
        <xdr:cNvPr id="503" name="直線コネクタ 502"/>
        <xdr:cNvCxnSpPr/>
      </xdr:nvCxnSpPr>
      <xdr:spPr>
        <a:xfrm flipV="1">
          <a:off x="18656300" y="6804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6" name="n_3aveValue【認定こども園・幼稚園・保育所】&#10;一人当たり面積"/>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507" name="n_4aveValue【認定こども園・幼稚園・保育所】&#10;一人当たり面積"/>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508"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509" name="n_2mainValue【認定こども園・幼稚園・保育所】&#10;一人当たり面積"/>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160037</xdr:rowOff>
    </xdr:from>
    <xdr:ext cx="469744" cy="259045"/>
    <xdr:sp macro="" textlink="">
      <xdr:nvSpPr>
        <xdr:cNvPr id="510" name="n_3mainValue【認定こども園・幼稚園・保育所】&#10;一人当たり面積"/>
        <xdr:cNvSpPr txBox="1"/>
      </xdr:nvSpPr>
      <xdr:spPr>
        <a:xfrm>
          <a:off x="19310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11" name="n_4main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7" name="フローチャート: 判断 54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8" name="フローチャート: 判断 547"/>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54" name="楕円 553"/>
        <xdr:cNvSpPr/>
      </xdr:nvSpPr>
      <xdr:spPr>
        <a:xfrm>
          <a:off x="16268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61884</xdr:rowOff>
    </xdr:from>
    <xdr:ext cx="405111" cy="259045"/>
    <xdr:sp macro="" textlink="">
      <xdr:nvSpPr>
        <xdr:cNvPr id="555" name="【学校施設】&#10;有形固定資産減価償却率該当値テキスト"/>
        <xdr:cNvSpPr txBox="1"/>
      </xdr:nvSpPr>
      <xdr:spPr>
        <a:xfrm>
          <a:off x="16357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56" name="楕円 555"/>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89807</xdr:rowOff>
    </xdr:from>
    <xdr:to>
      <xdr:col>85</xdr:col>
      <xdr:colOff>127000</xdr:colOff>
      <xdr:row>60</xdr:row>
      <xdr:rowOff>19594</xdr:rowOff>
    </xdr:to>
    <xdr:cxnSp macro="">
      <xdr:nvCxnSpPr>
        <xdr:cNvPr id="557" name="直線コネクタ 556"/>
        <xdr:cNvCxnSpPr/>
      </xdr:nvCxnSpPr>
      <xdr:spPr>
        <a:xfrm flipV="1">
          <a:off x="15481300" y="1020535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58" name="楕円 557"/>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19594</xdr:rowOff>
    </xdr:to>
    <xdr:cxnSp macro="">
      <xdr:nvCxnSpPr>
        <xdr:cNvPr id="559" name="直線コネクタ 558"/>
        <xdr:cNvCxnSpPr/>
      </xdr:nvCxnSpPr>
      <xdr:spPr>
        <a:xfrm>
          <a:off x="14592300" y="102641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70031</xdr:rowOff>
    </xdr:from>
    <xdr:to>
      <xdr:col>72</xdr:col>
      <xdr:colOff>38100</xdr:colOff>
      <xdr:row>59</xdr:row>
      <xdr:rowOff>181</xdr:rowOff>
    </xdr:to>
    <xdr:sp macro="" textlink="">
      <xdr:nvSpPr>
        <xdr:cNvPr id="560" name="楕円 559"/>
        <xdr:cNvSpPr/>
      </xdr:nvSpPr>
      <xdr:spPr>
        <a:xfrm>
          <a:off x="13652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120831</xdr:rowOff>
    </xdr:from>
    <xdr:to>
      <xdr:col>76</xdr:col>
      <xdr:colOff>114300</xdr:colOff>
      <xdr:row>59</xdr:row>
      <xdr:rowOff>148590</xdr:rowOff>
    </xdr:to>
    <xdr:cxnSp macro="">
      <xdr:nvCxnSpPr>
        <xdr:cNvPr id="561" name="直線コネクタ 560"/>
        <xdr:cNvCxnSpPr/>
      </xdr:nvCxnSpPr>
      <xdr:spPr>
        <a:xfrm>
          <a:off x="13703300" y="10064931"/>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562" name="楕円 561"/>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120831</xdr:rowOff>
    </xdr:from>
    <xdr:to>
      <xdr:col>71</xdr:col>
      <xdr:colOff>177800</xdr:colOff>
      <xdr:row>59</xdr:row>
      <xdr:rowOff>73478</xdr:rowOff>
    </xdr:to>
    <xdr:cxnSp macro="">
      <xdr:nvCxnSpPr>
        <xdr:cNvPr id="563" name="直線コネクタ 562"/>
        <xdr:cNvCxnSpPr/>
      </xdr:nvCxnSpPr>
      <xdr:spPr>
        <a:xfrm flipV="1">
          <a:off x="12814300" y="1006493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6"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7"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568" name="n_1mainValue【学校施設】&#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9"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16708</xdr:rowOff>
    </xdr:from>
    <xdr:ext cx="405111" cy="259045"/>
    <xdr:sp macro="" textlink="">
      <xdr:nvSpPr>
        <xdr:cNvPr id="570" name="n_3mainValue【学校施設】&#10;有形固定資産減価償却率"/>
        <xdr:cNvSpPr txBox="1"/>
      </xdr:nvSpPr>
      <xdr:spPr>
        <a:xfrm>
          <a:off x="13500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571" name="n_4mainValue【学校施設】&#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07" name="フローチャート: 判断 606"/>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08" name="フローチャート: 判断 607"/>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14515</xdr:rowOff>
    </xdr:from>
    <xdr:to>
      <xdr:col>116</xdr:col>
      <xdr:colOff>114300</xdr:colOff>
      <xdr:row>63</xdr:row>
      <xdr:rowOff>116115</xdr:rowOff>
    </xdr:to>
    <xdr:sp macro="" textlink="">
      <xdr:nvSpPr>
        <xdr:cNvPr id="614" name="楕円 613"/>
        <xdr:cNvSpPr/>
      </xdr:nvSpPr>
      <xdr:spPr>
        <a:xfrm>
          <a:off x="221107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100892</xdr:rowOff>
    </xdr:from>
    <xdr:ext cx="469744" cy="259045"/>
    <xdr:sp macro="" textlink="">
      <xdr:nvSpPr>
        <xdr:cNvPr id="615" name="【学校施設】&#10;一人当たり面積該当値テキスト"/>
        <xdr:cNvSpPr txBox="1"/>
      </xdr:nvSpPr>
      <xdr:spPr>
        <a:xfrm>
          <a:off x="22199600" y="1073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136978</xdr:rowOff>
    </xdr:from>
    <xdr:to>
      <xdr:col>112</xdr:col>
      <xdr:colOff>38100</xdr:colOff>
      <xdr:row>63</xdr:row>
      <xdr:rowOff>67128</xdr:rowOff>
    </xdr:to>
    <xdr:sp macro="" textlink="">
      <xdr:nvSpPr>
        <xdr:cNvPr id="616" name="楕円 615"/>
        <xdr:cNvSpPr/>
      </xdr:nvSpPr>
      <xdr:spPr>
        <a:xfrm>
          <a:off x="21272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16328</xdr:rowOff>
    </xdr:from>
    <xdr:to>
      <xdr:col>116</xdr:col>
      <xdr:colOff>63500</xdr:colOff>
      <xdr:row>63</xdr:row>
      <xdr:rowOff>65315</xdr:rowOff>
    </xdr:to>
    <xdr:cxnSp macro="">
      <xdr:nvCxnSpPr>
        <xdr:cNvPr id="617" name="直線コネクタ 616"/>
        <xdr:cNvCxnSpPr/>
      </xdr:nvCxnSpPr>
      <xdr:spPr>
        <a:xfrm>
          <a:off x="21323300" y="1081767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18" name="楕円 617"/>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16328</xdr:rowOff>
    </xdr:to>
    <xdr:cxnSp macro="">
      <xdr:nvCxnSpPr>
        <xdr:cNvPr id="619" name="直線コネクタ 618"/>
        <xdr:cNvCxnSpPr/>
      </xdr:nvCxnSpPr>
      <xdr:spPr>
        <a:xfrm>
          <a:off x="20434300" y="108127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39007</xdr:rowOff>
    </xdr:from>
    <xdr:to>
      <xdr:col>102</xdr:col>
      <xdr:colOff>165100</xdr:colOff>
      <xdr:row>62</xdr:row>
      <xdr:rowOff>140607</xdr:rowOff>
    </xdr:to>
    <xdr:sp macro="" textlink="">
      <xdr:nvSpPr>
        <xdr:cNvPr id="620" name="楕円 619"/>
        <xdr:cNvSpPr/>
      </xdr:nvSpPr>
      <xdr:spPr>
        <a:xfrm>
          <a:off x="19494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89807</xdr:rowOff>
    </xdr:from>
    <xdr:to>
      <xdr:col>107</xdr:col>
      <xdr:colOff>50800</xdr:colOff>
      <xdr:row>63</xdr:row>
      <xdr:rowOff>11430</xdr:rowOff>
    </xdr:to>
    <xdr:cxnSp macro="">
      <xdr:nvCxnSpPr>
        <xdr:cNvPr id="621" name="直線コネクタ 620"/>
        <xdr:cNvCxnSpPr/>
      </xdr:nvCxnSpPr>
      <xdr:spPr>
        <a:xfrm>
          <a:off x="19545300" y="1071970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22" name="楕円 621"/>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89807</xdr:rowOff>
    </xdr:from>
    <xdr:to>
      <xdr:col>102</xdr:col>
      <xdr:colOff>114300</xdr:colOff>
      <xdr:row>62</xdr:row>
      <xdr:rowOff>114300</xdr:rowOff>
    </xdr:to>
    <xdr:cxnSp macro="">
      <xdr:nvCxnSpPr>
        <xdr:cNvPr id="623" name="直線コネクタ 622"/>
        <xdr:cNvCxnSpPr/>
      </xdr:nvCxnSpPr>
      <xdr:spPr>
        <a:xfrm flipV="1">
          <a:off x="18656300" y="107197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78757</xdr:rowOff>
    </xdr:from>
    <xdr:ext cx="469744" cy="259045"/>
    <xdr:sp macro="" textlink="">
      <xdr:nvSpPr>
        <xdr:cNvPr id="626" name="n_3aveValue【学校施設】&#10;一人当たり面積"/>
        <xdr:cNvSpPr txBox="1"/>
      </xdr:nvSpPr>
      <xdr:spPr>
        <a:xfrm>
          <a:off x="19310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627" name="n_4aveValue【学校施設】&#10;一人当たり面積"/>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58255</xdr:rowOff>
    </xdr:from>
    <xdr:ext cx="469744" cy="259045"/>
    <xdr:sp macro="" textlink="">
      <xdr:nvSpPr>
        <xdr:cNvPr id="628" name="n_1mainValue【学校施設】&#10;一人当たり面積"/>
        <xdr:cNvSpPr txBox="1"/>
      </xdr:nvSpPr>
      <xdr:spPr>
        <a:xfrm>
          <a:off x="21075727" y="108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29" name="n_2mainValue【学校施設】&#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131734</xdr:rowOff>
    </xdr:from>
    <xdr:ext cx="469744" cy="259045"/>
    <xdr:sp macro="" textlink="">
      <xdr:nvSpPr>
        <xdr:cNvPr id="630" name="n_3mainValue【学校施設】&#10;一人当たり面積"/>
        <xdr:cNvSpPr txBox="1"/>
      </xdr:nvSpPr>
      <xdr:spPr>
        <a:xfrm>
          <a:off x="19310427" y="107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631" name="n_4mainValue【学校施設】&#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5" name="フローチャート: 判断 66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66" name="フローチャート: 判断 665"/>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76836</xdr:rowOff>
    </xdr:from>
    <xdr:to>
      <xdr:col>85</xdr:col>
      <xdr:colOff>177800</xdr:colOff>
      <xdr:row>83</xdr:row>
      <xdr:rowOff>6986</xdr:rowOff>
    </xdr:to>
    <xdr:sp macro="" textlink="">
      <xdr:nvSpPr>
        <xdr:cNvPr id="672" name="楕円 671"/>
        <xdr:cNvSpPr/>
      </xdr:nvSpPr>
      <xdr:spPr>
        <a:xfrm>
          <a:off x="16268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55263</xdr:rowOff>
    </xdr:from>
    <xdr:ext cx="405111" cy="259045"/>
    <xdr:sp macro="" textlink="">
      <xdr:nvSpPr>
        <xdr:cNvPr id="673" name="【児童館】&#10;有形固定資産減価償却率該当値テキスト"/>
        <xdr:cNvSpPr txBox="1"/>
      </xdr:nvSpPr>
      <xdr:spPr>
        <a:xfrm>
          <a:off x="16357600"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34925</xdr:rowOff>
    </xdr:from>
    <xdr:to>
      <xdr:col>81</xdr:col>
      <xdr:colOff>101600</xdr:colOff>
      <xdr:row>82</xdr:row>
      <xdr:rowOff>136525</xdr:rowOff>
    </xdr:to>
    <xdr:sp macro="" textlink="">
      <xdr:nvSpPr>
        <xdr:cNvPr id="674" name="楕円 673"/>
        <xdr:cNvSpPr/>
      </xdr:nvSpPr>
      <xdr:spPr>
        <a:xfrm>
          <a:off x="15430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85725</xdr:rowOff>
    </xdr:from>
    <xdr:to>
      <xdr:col>85</xdr:col>
      <xdr:colOff>127000</xdr:colOff>
      <xdr:row>82</xdr:row>
      <xdr:rowOff>127636</xdr:rowOff>
    </xdr:to>
    <xdr:cxnSp macro="">
      <xdr:nvCxnSpPr>
        <xdr:cNvPr id="675" name="直線コネクタ 674"/>
        <xdr:cNvCxnSpPr/>
      </xdr:nvCxnSpPr>
      <xdr:spPr>
        <a:xfrm>
          <a:off x="15481300" y="141446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162561</xdr:rowOff>
    </xdr:from>
    <xdr:to>
      <xdr:col>76</xdr:col>
      <xdr:colOff>165100</xdr:colOff>
      <xdr:row>82</xdr:row>
      <xdr:rowOff>92711</xdr:rowOff>
    </xdr:to>
    <xdr:sp macro="" textlink="">
      <xdr:nvSpPr>
        <xdr:cNvPr id="676" name="楕円 675"/>
        <xdr:cNvSpPr/>
      </xdr:nvSpPr>
      <xdr:spPr>
        <a:xfrm>
          <a:off x="14541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85725</xdr:rowOff>
    </xdr:to>
    <xdr:cxnSp macro="">
      <xdr:nvCxnSpPr>
        <xdr:cNvPr id="677" name="直線コネクタ 676"/>
        <xdr:cNvCxnSpPr/>
      </xdr:nvCxnSpPr>
      <xdr:spPr>
        <a:xfrm>
          <a:off x="14592300" y="141008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678" name="楕円 677"/>
        <xdr:cNvSpPr/>
      </xdr:nvSpPr>
      <xdr:spPr>
        <a:xfrm>
          <a:off x="1365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82</xdr:row>
      <xdr:rowOff>41911</xdr:rowOff>
    </xdr:to>
    <xdr:cxnSp macro="">
      <xdr:nvCxnSpPr>
        <xdr:cNvPr id="679" name="直線コネクタ 678"/>
        <xdr:cNvCxnSpPr/>
      </xdr:nvCxnSpPr>
      <xdr:spPr>
        <a:xfrm>
          <a:off x="13703300" y="14058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78739</xdr:rowOff>
    </xdr:from>
    <xdr:to>
      <xdr:col>67</xdr:col>
      <xdr:colOff>101600</xdr:colOff>
      <xdr:row>82</xdr:row>
      <xdr:rowOff>8889</xdr:rowOff>
    </xdr:to>
    <xdr:sp macro="" textlink="">
      <xdr:nvSpPr>
        <xdr:cNvPr id="680" name="楕円 679"/>
        <xdr:cNvSpPr/>
      </xdr:nvSpPr>
      <xdr:spPr>
        <a:xfrm>
          <a:off x="12763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129539</xdr:rowOff>
    </xdr:from>
    <xdr:to>
      <xdr:col>71</xdr:col>
      <xdr:colOff>177800</xdr:colOff>
      <xdr:row>82</xdr:row>
      <xdr:rowOff>0</xdr:rowOff>
    </xdr:to>
    <xdr:cxnSp macro="">
      <xdr:nvCxnSpPr>
        <xdr:cNvPr id="681" name="直線コネクタ 680"/>
        <xdr:cNvCxnSpPr/>
      </xdr:nvCxnSpPr>
      <xdr:spPr>
        <a:xfrm>
          <a:off x="12814300" y="14016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84"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85"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127652</xdr:rowOff>
    </xdr:from>
    <xdr:ext cx="405111" cy="259045"/>
    <xdr:sp macro="" textlink="">
      <xdr:nvSpPr>
        <xdr:cNvPr id="686" name="n_1mainValue【児童館】&#10;有形固定資産減価償却率"/>
        <xdr:cNvSpPr txBox="1"/>
      </xdr:nvSpPr>
      <xdr:spPr>
        <a:xfrm>
          <a:off x="15266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687" name="n_2mainValue【児童館】&#10;有形固定資産減価償却率"/>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41927</xdr:rowOff>
    </xdr:from>
    <xdr:ext cx="405111" cy="259045"/>
    <xdr:sp macro="" textlink="">
      <xdr:nvSpPr>
        <xdr:cNvPr id="688" name="n_3mainValue【児童館】&#10;有形固定資産減価償却率"/>
        <xdr:cNvSpPr txBox="1"/>
      </xdr:nvSpPr>
      <xdr:spPr>
        <a:xfrm>
          <a:off x="13500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xdr:rowOff>
    </xdr:from>
    <xdr:ext cx="405111" cy="259045"/>
    <xdr:sp macro="" textlink="">
      <xdr:nvSpPr>
        <xdr:cNvPr id="689" name="n_4mainValue【児童館】&#10;有形固定資産減価償却率"/>
        <xdr:cNvSpPr txBox="1"/>
      </xdr:nvSpPr>
      <xdr:spPr>
        <a:xfrm>
          <a:off x="12611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0" name="フローチャート: 判断 719"/>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21" name="フローチャート: 判断 720"/>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27" name="楕円 726"/>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28"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9" name="楕円 728"/>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30" name="直線コネクタ 729"/>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31" name="楕円 730"/>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32" name="直線コネクタ 731"/>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33" name="楕円 732"/>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34" name="直線コネクタ 733"/>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5" name="楕円 734"/>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36" name="直線コネクタ 735"/>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9"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40"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41"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42"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43"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4"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778" name="フローチャート: 判断 777"/>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779" name="フローチャート: 判断 778"/>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785" name="楕円 784"/>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786" name="【公民館】&#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44450</xdr:rowOff>
    </xdr:from>
    <xdr:to>
      <xdr:col>81</xdr:col>
      <xdr:colOff>101600</xdr:colOff>
      <xdr:row>102</xdr:row>
      <xdr:rowOff>146050</xdr:rowOff>
    </xdr:to>
    <xdr:sp macro="" textlink="">
      <xdr:nvSpPr>
        <xdr:cNvPr id="787" name="楕円 786"/>
        <xdr:cNvSpPr/>
      </xdr:nvSpPr>
      <xdr:spPr>
        <a:xfrm>
          <a:off x="15430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95250</xdr:rowOff>
    </xdr:to>
    <xdr:cxnSp macro="">
      <xdr:nvCxnSpPr>
        <xdr:cNvPr id="788" name="直線コネクタ 787"/>
        <xdr:cNvCxnSpPr/>
      </xdr:nvCxnSpPr>
      <xdr:spPr>
        <a:xfrm flipV="1">
          <a:off x="15481300" y="17564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789" name="楕円 788"/>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95250</xdr:rowOff>
    </xdr:to>
    <xdr:cxnSp macro="">
      <xdr:nvCxnSpPr>
        <xdr:cNvPr id="790" name="直線コネクタ 789"/>
        <xdr:cNvCxnSpPr/>
      </xdr:nvCxnSpPr>
      <xdr:spPr>
        <a:xfrm>
          <a:off x="14592300" y="17541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91" name="楕円 790"/>
        <xdr:cNvSpPr/>
      </xdr:nvSpPr>
      <xdr:spPr>
        <a:xfrm>
          <a:off x="1365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64770</xdr:rowOff>
    </xdr:to>
    <xdr:cxnSp macro="">
      <xdr:nvCxnSpPr>
        <xdr:cNvPr id="792" name="直線コネクタ 791"/>
        <xdr:cNvCxnSpPr/>
      </xdr:nvCxnSpPr>
      <xdr:spPr>
        <a:xfrm flipV="1">
          <a:off x="13703300" y="17541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92075</xdr:rowOff>
    </xdr:from>
    <xdr:to>
      <xdr:col>67</xdr:col>
      <xdr:colOff>101600</xdr:colOff>
      <xdr:row>103</xdr:row>
      <xdr:rowOff>22225</xdr:rowOff>
    </xdr:to>
    <xdr:sp macro="" textlink="">
      <xdr:nvSpPr>
        <xdr:cNvPr id="793" name="楕円 792"/>
        <xdr:cNvSpPr/>
      </xdr:nvSpPr>
      <xdr:spPr>
        <a:xfrm>
          <a:off x="12763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64770</xdr:rowOff>
    </xdr:from>
    <xdr:to>
      <xdr:col>71</xdr:col>
      <xdr:colOff>177800</xdr:colOff>
      <xdr:row>102</xdr:row>
      <xdr:rowOff>142875</xdr:rowOff>
    </xdr:to>
    <xdr:cxnSp macro="">
      <xdr:nvCxnSpPr>
        <xdr:cNvPr id="794" name="直線コネクタ 793"/>
        <xdr:cNvCxnSpPr/>
      </xdr:nvCxnSpPr>
      <xdr:spPr>
        <a:xfrm flipV="1">
          <a:off x="12814300" y="175526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797" name="n_3aveValue【公民館】&#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80027</xdr:rowOff>
    </xdr:from>
    <xdr:ext cx="405111" cy="259045"/>
    <xdr:sp macro="" textlink="">
      <xdr:nvSpPr>
        <xdr:cNvPr id="798" name="n_4aveValue【公民館】&#10;有形固定資産減価償却率"/>
        <xdr:cNvSpPr txBox="1"/>
      </xdr:nvSpPr>
      <xdr:spPr>
        <a:xfrm>
          <a:off x="126117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162577</xdr:rowOff>
    </xdr:from>
    <xdr:ext cx="405111" cy="259045"/>
    <xdr:sp macro="" textlink="">
      <xdr:nvSpPr>
        <xdr:cNvPr id="799" name="n_1mainValue【公民館】&#10;有形固定資産減価償却率"/>
        <xdr:cNvSpPr txBox="1"/>
      </xdr:nvSpPr>
      <xdr:spPr>
        <a:xfrm>
          <a:off x="152660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800" name="n_2main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801" name="n_3main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38752</xdr:rowOff>
    </xdr:from>
    <xdr:ext cx="405111" cy="259045"/>
    <xdr:sp macro="" textlink="">
      <xdr:nvSpPr>
        <xdr:cNvPr id="802" name="n_4mainValue【公民館】&#10;有形固定資産減価償却率"/>
        <xdr:cNvSpPr txBox="1"/>
      </xdr:nvSpPr>
      <xdr:spPr>
        <a:xfrm>
          <a:off x="12611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7"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31" name="フローチャート: 判断 830"/>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32" name="フローチャート: 判断 831"/>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38" name="楕円 837"/>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839" name="【公民館】&#10;一人当たり面積該当値テキスト"/>
        <xdr:cNvSpPr txBox="1"/>
      </xdr:nvSpPr>
      <xdr:spPr>
        <a:xfrm>
          <a:off x="22199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40" name="楕円 839"/>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64770</xdr:rowOff>
    </xdr:to>
    <xdr:cxnSp macro="">
      <xdr:nvCxnSpPr>
        <xdr:cNvPr id="841" name="直線コネクタ 840"/>
        <xdr:cNvCxnSpPr/>
      </xdr:nvCxnSpPr>
      <xdr:spPr>
        <a:xfrm>
          <a:off x="21323300" y="1806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xdr:rowOff>
    </xdr:from>
    <xdr:to>
      <xdr:col>107</xdr:col>
      <xdr:colOff>101600</xdr:colOff>
      <xdr:row>105</xdr:row>
      <xdr:rowOff>109855</xdr:rowOff>
    </xdr:to>
    <xdr:sp macro="" textlink="">
      <xdr:nvSpPr>
        <xdr:cNvPr id="842" name="楕円 841"/>
        <xdr:cNvSpPr/>
      </xdr:nvSpPr>
      <xdr:spPr>
        <a:xfrm>
          <a:off x="2038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59055</xdr:rowOff>
    </xdr:from>
    <xdr:to>
      <xdr:col>111</xdr:col>
      <xdr:colOff>177800</xdr:colOff>
      <xdr:row>105</xdr:row>
      <xdr:rowOff>64770</xdr:rowOff>
    </xdr:to>
    <xdr:cxnSp macro="">
      <xdr:nvCxnSpPr>
        <xdr:cNvPr id="843" name="直線コネクタ 842"/>
        <xdr:cNvCxnSpPr/>
      </xdr:nvCxnSpPr>
      <xdr:spPr>
        <a:xfrm>
          <a:off x="20434300" y="18061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844" name="楕円 843"/>
        <xdr:cNvSpPr/>
      </xdr:nvSpPr>
      <xdr:spPr>
        <a:xfrm>
          <a:off x="19494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30480</xdr:rowOff>
    </xdr:from>
    <xdr:to>
      <xdr:col>107</xdr:col>
      <xdr:colOff>50800</xdr:colOff>
      <xdr:row>105</xdr:row>
      <xdr:rowOff>59055</xdr:rowOff>
    </xdr:to>
    <xdr:cxnSp macro="">
      <xdr:nvCxnSpPr>
        <xdr:cNvPr id="845" name="直線コネクタ 844"/>
        <xdr:cNvCxnSpPr/>
      </xdr:nvCxnSpPr>
      <xdr:spPr>
        <a:xfrm>
          <a:off x="19545300" y="18032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46" name="楕円 845"/>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30480</xdr:rowOff>
    </xdr:from>
    <xdr:to>
      <xdr:col>102</xdr:col>
      <xdr:colOff>114300</xdr:colOff>
      <xdr:row>105</xdr:row>
      <xdr:rowOff>64770</xdr:rowOff>
    </xdr:to>
    <xdr:cxnSp macro="">
      <xdr:nvCxnSpPr>
        <xdr:cNvPr id="847" name="直線コネクタ 846"/>
        <xdr:cNvCxnSpPr/>
      </xdr:nvCxnSpPr>
      <xdr:spPr>
        <a:xfrm flipV="1">
          <a:off x="18656300" y="1803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80663</xdr:rowOff>
    </xdr:from>
    <xdr:ext cx="469744" cy="259045"/>
    <xdr:sp macro="" textlink="">
      <xdr:nvSpPr>
        <xdr:cNvPr id="850" name="n_3aveValue【公民館】&#10;一人当たり面積"/>
        <xdr:cNvSpPr txBox="1"/>
      </xdr:nvSpPr>
      <xdr:spPr>
        <a:xfrm>
          <a:off x="19310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851" name="n_4aveValue【公民館】&#10;一人当たり面積"/>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52" name="n_1main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126382</xdr:rowOff>
    </xdr:from>
    <xdr:ext cx="469744" cy="259045"/>
    <xdr:sp macro="" textlink="">
      <xdr:nvSpPr>
        <xdr:cNvPr id="853" name="n_2mainValue【公民館】&#10;一人当たり面積"/>
        <xdr:cNvSpPr txBox="1"/>
      </xdr:nvSpPr>
      <xdr:spPr>
        <a:xfrm>
          <a:off x="20199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72407</xdr:rowOff>
    </xdr:from>
    <xdr:ext cx="469744" cy="259045"/>
    <xdr:sp macro="" textlink="">
      <xdr:nvSpPr>
        <xdr:cNvPr id="854" name="n_3mainValue【公民館】&#10;一人当たり面積"/>
        <xdr:cNvSpPr txBox="1"/>
      </xdr:nvSpPr>
      <xdr:spPr>
        <a:xfrm>
          <a:off x="19310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55" name="n_4mainValue【公民館】&#10;一人当たり面積"/>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類似団体と比較して、有形固定資産減価償却率が特に高くなっている施設は、道路であり、特に低くなっている施設は、公営住宅、公民館、認定こども園・幼稚園・保育所である。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道路については公共施設等総合管理計画に基づき、老朽化対策に取り組んでいくこととしている。公営住宅については、平成３０年と令和２年に市営前川住宅の建て替えが完了し、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公民館、認定こども園・幼稚園・保育所</a:t>
          </a:r>
          <a:r>
            <a:rPr kumimoji="1" lang="ja-JP" altLang="en-US" sz="1300">
              <a:latin typeface="ＭＳ Ｐゴシック" panose="020B0600070205080204" pitchFamily="50" charset="-128"/>
              <a:ea typeface="ＭＳ Ｐゴシック" panose="020B0600070205080204" pitchFamily="50" charset="-128"/>
            </a:rPr>
            <a:t>については、平成２９年に上青木公民館を上青木保育所との複合施設として建替え、芝南公民館を芝南保育所との複合施設として建替えたため、有形固定資産減価償却率が低くなっている。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一人当たり面積については、道路・公営住宅・学校施設・児童館が類似団体を下回っている。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一人当たり面積が類似団体内で低くなっている要因として、人口が多く人口密度が高いため集積化集約化が進んでいることが挙げられるほか、道路については、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市街化区域のうち約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％が区画整理事業施工中であり施工中の全域を建設仮勘定として計上していることなど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も挙げられる。今後も公共施設等総合管</a:t>
          </a:r>
          <a:r>
            <a:rPr lang="ja-JP" altLang="en-US" sz="1400">
              <a:latin typeface="ＭＳ Ｐゴシック" panose="020B0600070205080204" pitchFamily="50" charset="-128"/>
              <a:ea typeface="ＭＳ Ｐゴシック" panose="020B0600070205080204" pitchFamily="50" charset="-128"/>
            </a:rPr>
            <a:t>理計画に基づき、新たな需要を見極め、整備を進めていく。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607,373
568,428
61.95
285,145,060
273,203,565
9,329,773
110,465,740
169,391,488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149225</xdr:rowOff>
    </xdr:from>
    <xdr:to>
      <xdr:col>24</xdr:col>
      <xdr:colOff>114300</xdr:colOff>
      <xdr:row>35</xdr:row>
      <xdr:rowOff>79375</xdr:rowOff>
    </xdr:to>
    <xdr:sp macro="" textlink="">
      <xdr:nvSpPr>
        <xdr:cNvPr id="73" name="楕円 72"/>
        <xdr:cNvSpPr/>
      </xdr:nvSpPr>
      <xdr:spPr>
        <a:xfrm>
          <a:off x="4584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652</xdr:rowOff>
    </xdr:from>
    <xdr:ext cx="405111" cy="259045"/>
    <xdr:sp macro="" textlink="">
      <xdr:nvSpPr>
        <xdr:cNvPr id="74" name="【図書館】&#10;有形固定資産減価償却率該当値テキスト"/>
        <xdr:cNvSpPr txBox="1"/>
      </xdr:nvSpPr>
      <xdr:spPr>
        <a:xfrm>
          <a:off x="4673600"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57785</xdr:rowOff>
    </xdr:from>
    <xdr:to>
      <xdr:col>20</xdr:col>
      <xdr:colOff>38100</xdr:colOff>
      <xdr:row>35</xdr:row>
      <xdr:rowOff>159385</xdr:rowOff>
    </xdr:to>
    <xdr:sp macro="" textlink="">
      <xdr:nvSpPr>
        <xdr:cNvPr id="75" name="楕円 74"/>
        <xdr:cNvSpPr/>
      </xdr:nvSpPr>
      <xdr:spPr>
        <a:xfrm>
          <a:off x="3746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28575</xdr:rowOff>
    </xdr:from>
    <xdr:to>
      <xdr:col>24</xdr:col>
      <xdr:colOff>63500</xdr:colOff>
      <xdr:row>35</xdr:row>
      <xdr:rowOff>108585</xdr:rowOff>
    </xdr:to>
    <xdr:cxnSp macro="">
      <xdr:nvCxnSpPr>
        <xdr:cNvPr id="76" name="直線コネクタ 75"/>
        <xdr:cNvCxnSpPr/>
      </xdr:nvCxnSpPr>
      <xdr:spPr>
        <a:xfrm flipV="1">
          <a:off x="3797300" y="60293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19685</xdr:rowOff>
    </xdr:from>
    <xdr:to>
      <xdr:col>15</xdr:col>
      <xdr:colOff>101600</xdr:colOff>
      <xdr:row>35</xdr:row>
      <xdr:rowOff>121285</xdr:rowOff>
    </xdr:to>
    <xdr:sp macro="" textlink="">
      <xdr:nvSpPr>
        <xdr:cNvPr id="77" name="楕円 76"/>
        <xdr:cNvSpPr/>
      </xdr:nvSpPr>
      <xdr:spPr>
        <a:xfrm>
          <a:off x="2857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70485</xdr:rowOff>
    </xdr:from>
    <xdr:to>
      <xdr:col>19</xdr:col>
      <xdr:colOff>177800</xdr:colOff>
      <xdr:row>35</xdr:row>
      <xdr:rowOff>108585</xdr:rowOff>
    </xdr:to>
    <xdr:cxnSp macro="">
      <xdr:nvCxnSpPr>
        <xdr:cNvPr id="78" name="直線コネクタ 77"/>
        <xdr:cNvCxnSpPr/>
      </xdr:nvCxnSpPr>
      <xdr:spPr>
        <a:xfrm>
          <a:off x="2908300" y="6071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154940</xdr:rowOff>
    </xdr:from>
    <xdr:to>
      <xdr:col>10</xdr:col>
      <xdr:colOff>165100</xdr:colOff>
      <xdr:row>35</xdr:row>
      <xdr:rowOff>85090</xdr:rowOff>
    </xdr:to>
    <xdr:sp macro="" textlink="">
      <xdr:nvSpPr>
        <xdr:cNvPr id="79" name="楕円 78"/>
        <xdr:cNvSpPr/>
      </xdr:nvSpPr>
      <xdr:spPr>
        <a:xfrm>
          <a:off x="1968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34290</xdr:rowOff>
    </xdr:from>
    <xdr:to>
      <xdr:col>15</xdr:col>
      <xdr:colOff>50800</xdr:colOff>
      <xdr:row>35</xdr:row>
      <xdr:rowOff>70485</xdr:rowOff>
    </xdr:to>
    <xdr:cxnSp macro="">
      <xdr:nvCxnSpPr>
        <xdr:cNvPr id="80" name="直線コネクタ 79"/>
        <xdr:cNvCxnSpPr/>
      </xdr:nvCxnSpPr>
      <xdr:spPr>
        <a:xfrm>
          <a:off x="2019300" y="6035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116840</xdr:rowOff>
    </xdr:from>
    <xdr:to>
      <xdr:col>6</xdr:col>
      <xdr:colOff>38100</xdr:colOff>
      <xdr:row>35</xdr:row>
      <xdr:rowOff>46990</xdr:rowOff>
    </xdr:to>
    <xdr:sp macro="" textlink="">
      <xdr:nvSpPr>
        <xdr:cNvPr id="81" name="楕円 80"/>
        <xdr:cNvSpPr/>
      </xdr:nvSpPr>
      <xdr:spPr>
        <a:xfrm>
          <a:off x="107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167640</xdr:rowOff>
    </xdr:from>
    <xdr:to>
      <xdr:col>10</xdr:col>
      <xdr:colOff>114300</xdr:colOff>
      <xdr:row>35</xdr:row>
      <xdr:rowOff>34290</xdr:rowOff>
    </xdr:to>
    <xdr:cxnSp macro="">
      <xdr:nvCxnSpPr>
        <xdr:cNvPr id="82" name="直線コネクタ 81"/>
        <xdr:cNvCxnSpPr/>
      </xdr:nvCxnSpPr>
      <xdr:spPr>
        <a:xfrm>
          <a:off x="1130300" y="5996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38117</xdr:rowOff>
    </xdr:from>
    <xdr:ext cx="405111" cy="259045"/>
    <xdr:sp macro="" textlink="">
      <xdr:nvSpPr>
        <xdr:cNvPr id="85" name="n_3aveValue【図書館】&#10;有形固定資産減価償却率"/>
        <xdr:cNvSpPr txBox="1"/>
      </xdr:nvSpPr>
      <xdr:spPr>
        <a:xfrm>
          <a:off x="1816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xdr:cNvSpPr txBox="1"/>
      </xdr:nvSpPr>
      <xdr:spPr>
        <a:xfrm>
          <a:off x="927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4462</xdr:rowOff>
    </xdr:from>
    <xdr:ext cx="405111" cy="259045"/>
    <xdr:sp macro="" textlink="">
      <xdr:nvSpPr>
        <xdr:cNvPr id="87" name="n_1mainValue【図書館】&#10;有形固定資産減価償却率"/>
        <xdr:cNvSpPr txBox="1"/>
      </xdr:nvSpPr>
      <xdr:spPr>
        <a:xfrm>
          <a:off x="3582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137812</xdr:rowOff>
    </xdr:from>
    <xdr:ext cx="405111" cy="259045"/>
    <xdr:sp macro="" textlink="">
      <xdr:nvSpPr>
        <xdr:cNvPr id="88" name="n_2mainValue【図書館】&#10;有形固定資産減価償却率"/>
        <xdr:cNvSpPr txBox="1"/>
      </xdr:nvSpPr>
      <xdr:spPr>
        <a:xfrm>
          <a:off x="2705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101617</xdr:rowOff>
    </xdr:from>
    <xdr:ext cx="405111" cy="259045"/>
    <xdr:sp macro="" textlink="">
      <xdr:nvSpPr>
        <xdr:cNvPr id="89" name="n_3mainValue【図書館】&#10;有形固定資産減価償却率"/>
        <xdr:cNvSpPr txBox="1"/>
      </xdr:nvSpPr>
      <xdr:spPr>
        <a:xfrm>
          <a:off x="1816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63517</xdr:rowOff>
    </xdr:from>
    <xdr:ext cx="405111" cy="259045"/>
    <xdr:sp macro="" textlink="">
      <xdr:nvSpPr>
        <xdr:cNvPr id="90" name="n_4mainValue【図書館】&#10;有形固定資産減価償却率"/>
        <xdr:cNvSpPr txBox="1"/>
      </xdr:nvSpPr>
      <xdr:spPr>
        <a:xfrm>
          <a:off x="927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59690</xdr:rowOff>
    </xdr:from>
    <xdr:to>
      <xdr:col>36</xdr:col>
      <xdr:colOff>165100</xdr:colOff>
      <xdr:row>37</xdr:row>
      <xdr:rowOff>161290</xdr:rowOff>
    </xdr:to>
    <xdr:sp macro="" textlink="">
      <xdr:nvSpPr>
        <xdr:cNvPr id="136" name="楕円 135"/>
        <xdr:cNvSpPr/>
      </xdr:nvSpPr>
      <xdr:spPr>
        <a:xfrm>
          <a:off x="692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110490</xdr:rowOff>
    </xdr:from>
    <xdr:to>
      <xdr:col>41</xdr:col>
      <xdr:colOff>50800</xdr:colOff>
      <xdr:row>37</xdr:row>
      <xdr:rowOff>133350</xdr:rowOff>
    </xdr:to>
    <xdr:cxnSp macro="">
      <xdr:nvCxnSpPr>
        <xdr:cNvPr id="137" name="直線コネクタ 136"/>
        <xdr:cNvCxnSpPr/>
      </xdr:nvCxnSpPr>
      <xdr:spPr>
        <a:xfrm>
          <a:off x="6972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1"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6367</xdr:rowOff>
    </xdr:from>
    <xdr:ext cx="469744" cy="259045"/>
    <xdr:sp macro="" textlink="">
      <xdr:nvSpPr>
        <xdr:cNvPr id="145" name="n_4mainValue【図書館】&#10;一人当たり面積"/>
        <xdr:cNvSpPr txBox="1"/>
      </xdr:nvSpPr>
      <xdr:spPr>
        <a:xfrm>
          <a:off x="6737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114935</xdr:rowOff>
    </xdr:from>
    <xdr:to>
      <xdr:col>24</xdr:col>
      <xdr:colOff>114300</xdr:colOff>
      <xdr:row>59</xdr:row>
      <xdr:rowOff>45085</xdr:rowOff>
    </xdr:to>
    <xdr:sp macro="" textlink="">
      <xdr:nvSpPr>
        <xdr:cNvPr id="186" name="楕円 185"/>
        <xdr:cNvSpPr/>
      </xdr:nvSpPr>
      <xdr:spPr>
        <a:xfrm>
          <a:off x="4584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137812</xdr:rowOff>
    </xdr:from>
    <xdr:ext cx="405111" cy="259045"/>
    <xdr:sp macro="" textlink="">
      <xdr:nvSpPr>
        <xdr:cNvPr id="187" name="【体育館・プール】&#10;有形固定資産減価償却率該当値テキスト"/>
        <xdr:cNvSpPr txBox="1"/>
      </xdr:nvSpPr>
      <xdr:spPr>
        <a:xfrm>
          <a:off x="4673600"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88" name="楕円 187"/>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165735</xdr:rowOff>
    </xdr:to>
    <xdr:cxnSp macro="">
      <xdr:nvCxnSpPr>
        <xdr:cNvPr id="189" name="直線コネクタ 188"/>
        <xdr:cNvCxnSpPr/>
      </xdr:nvCxnSpPr>
      <xdr:spPr>
        <a:xfrm>
          <a:off x="3797300" y="10077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90170</xdr:rowOff>
    </xdr:from>
    <xdr:to>
      <xdr:col>15</xdr:col>
      <xdr:colOff>101600</xdr:colOff>
      <xdr:row>59</xdr:row>
      <xdr:rowOff>20320</xdr:rowOff>
    </xdr:to>
    <xdr:sp macro="" textlink="">
      <xdr:nvSpPr>
        <xdr:cNvPr id="190" name="楕円 189"/>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58</xdr:row>
      <xdr:rowOff>140970</xdr:rowOff>
    </xdr:to>
    <xdr:cxnSp macro="">
      <xdr:nvCxnSpPr>
        <xdr:cNvPr id="191" name="直線コネクタ 190"/>
        <xdr:cNvCxnSpPr/>
      </xdr:nvCxnSpPr>
      <xdr:spPr>
        <a:xfrm flipV="1">
          <a:off x="2908300" y="10077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105410</xdr:rowOff>
    </xdr:from>
    <xdr:to>
      <xdr:col>10</xdr:col>
      <xdr:colOff>165100</xdr:colOff>
      <xdr:row>59</xdr:row>
      <xdr:rowOff>35560</xdr:rowOff>
    </xdr:to>
    <xdr:sp macro="" textlink="">
      <xdr:nvSpPr>
        <xdr:cNvPr id="192" name="楕円 191"/>
        <xdr:cNvSpPr/>
      </xdr:nvSpPr>
      <xdr:spPr>
        <a:xfrm>
          <a:off x="196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58</xdr:row>
      <xdr:rowOff>156210</xdr:rowOff>
    </xdr:to>
    <xdr:cxnSp macro="">
      <xdr:nvCxnSpPr>
        <xdr:cNvPr id="193" name="直線コネクタ 192"/>
        <xdr:cNvCxnSpPr/>
      </xdr:nvCxnSpPr>
      <xdr:spPr>
        <a:xfrm flipV="1">
          <a:off x="2019300" y="10085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95885</xdr:rowOff>
    </xdr:from>
    <xdr:to>
      <xdr:col>6</xdr:col>
      <xdr:colOff>38100</xdr:colOff>
      <xdr:row>59</xdr:row>
      <xdr:rowOff>26035</xdr:rowOff>
    </xdr:to>
    <xdr:sp macro="" textlink="">
      <xdr:nvSpPr>
        <xdr:cNvPr id="194" name="楕円 193"/>
        <xdr:cNvSpPr/>
      </xdr:nvSpPr>
      <xdr:spPr>
        <a:xfrm>
          <a:off x="1079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146685</xdr:rowOff>
    </xdr:from>
    <xdr:to>
      <xdr:col>10</xdr:col>
      <xdr:colOff>114300</xdr:colOff>
      <xdr:row>58</xdr:row>
      <xdr:rowOff>156210</xdr:rowOff>
    </xdr:to>
    <xdr:cxnSp macro="">
      <xdr:nvCxnSpPr>
        <xdr:cNvPr id="195" name="直線コネクタ 194"/>
        <xdr:cNvCxnSpPr/>
      </xdr:nvCxnSpPr>
      <xdr:spPr>
        <a:xfrm>
          <a:off x="1130300" y="10090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8" name="n_3aveValue【体育館・プール】&#10;有形固定資産減価償却率"/>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199" name="n_4aveValue【体育館・プール】&#10;有形固定資産減価償却率"/>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200" name="n_1mainValue【体育館・プー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36847</xdr:rowOff>
    </xdr:from>
    <xdr:ext cx="405111" cy="259045"/>
    <xdr:sp macro="" textlink="">
      <xdr:nvSpPr>
        <xdr:cNvPr id="201" name="n_2mainValue【体育館・プール】&#10;有形固定資産減価償却率"/>
        <xdr:cNvSpPr txBox="1"/>
      </xdr:nvSpPr>
      <xdr:spPr>
        <a:xfrm>
          <a:off x="2705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52087</xdr:rowOff>
    </xdr:from>
    <xdr:ext cx="405111" cy="259045"/>
    <xdr:sp macro="" textlink="">
      <xdr:nvSpPr>
        <xdr:cNvPr id="202" name="n_3mainValue【体育館・プール】&#10;有形固定資産減価償却率"/>
        <xdr:cNvSpPr txBox="1"/>
      </xdr:nvSpPr>
      <xdr:spPr>
        <a:xfrm>
          <a:off x="1816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3" name="n_4main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45212</xdr:rowOff>
    </xdr:from>
    <xdr:to>
      <xdr:col>55</xdr:col>
      <xdr:colOff>50800</xdr:colOff>
      <xdr:row>62</xdr:row>
      <xdr:rowOff>146812</xdr:rowOff>
    </xdr:to>
    <xdr:sp macro="" textlink="">
      <xdr:nvSpPr>
        <xdr:cNvPr id="241" name="楕円 240"/>
        <xdr:cNvSpPr/>
      </xdr:nvSpPr>
      <xdr:spPr>
        <a:xfrm>
          <a:off x="10426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23639</xdr:rowOff>
    </xdr:from>
    <xdr:ext cx="469744" cy="259045"/>
    <xdr:sp macro="" textlink="">
      <xdr:nvSpPr>
        <xdr:cNvPr id="242" name="【体育館・プール】&#10;一人当たり面積該当値テキスト"/>
        <xdr:cNvSpPr txBox="1"/>
      </xdr:nvSpPr>
      <xdr:spPr>
        <a:xfrm>
          <a:off x="10515600"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45212</xdr:rowOff>
    </xdr:from>
    <xdr:to>
      <xdr:col>50</xdr:col>
      <xdr:colOff>165100</xdr:colOff>
      <xdr:row>62</xdr:row>
      <xdr:rowOff>146812</xdr:rowOff>
    </xdr:to>
    <xdr:sp macro="" textlink="">
      <xdr:nvSpPr>
        <xdr:cNvPr id="243" name="楕円 242"/>
        <xdr:cNvSpPr/>
      </xdr:nvSpPr>
      <xdr:spPr>
        <a:xfrm>
          <a:off x="9588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96012</xdr:rowOff>
    </xdr:from>
    <xdr:to>
      <xdr:col>55</xdr:col>
      <xdr:colOff>0</xdr:colOff>
      <xdr:row>62</xdr:row>
      <xdr:rowOff>96012</xdr:rowOff>
    </xdr:to>
    <xdr:cxnSp macro="">
      <xdr:nvCxnSpPr>
        <xdr:cNvPr id="244" name="直線コネクタ 243"/>
        <xdr:cNvCxnSpPr/>
      </xdr:nvCxnSpPr>
      <xdr:spPr>
        <a:xfrm>
          <a:off x="9639300" y="1072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42926</xdr:rowOff>
    </xdr:from>
    <xdr:to>
      <xdr:col>46</xdr:col>
      <xdr:colOff>38100</xdr:colOff>
      <xdr:row>62</xdr:row>
      <xdr:rowOff>144526</xdr:rowOff>
    </xdr:to>
    <xdr:sp macro="" textlink="">
      <xdr:nvSpPr>
        <xdr:cNvPr id="245" name="楕円 244"/>
        <xdr:cNvSpPr/>
      </xdr:nvSpPr>
      <xdr:spPr>
        <a:xfrm>
          <a:off x="8699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93726</xdr:rowOff>
    </xdr:from>
    <xdr:to>
      <xdr:col>50</xdr:col>
      <xdr:colOff>114300</xdr:colOff>
      <xdr:row>62</xdr:row>
      <xdr:rowOff>96012</xdr:rowOff>
    </xdr:to>
    <xdr:cxnSp macro="">
      <xdr:nvCxnSpPr>
        <xdr:cNvPr id="246" name="直線コネクタ 245"/>
        <xdr:cNvCxnSpPr/>
      </xdr:nvCxnSpPr>
      <xdr:spPr>
        <a:xfrm>
          <a:off x="8750300" y="10723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47" name="楕円 246"/>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62</xdr:row>
      <xdr:rowOff>93726</xdr:rowOff>
    </xdr:to>
    <xdr:cxnSp macro="">
      <xdr:nvCxnSpPr>
        <xdr:cNvPr id="248" name="直線コネクタ 247"/>
        <xdr:cNvCxnSpPr/>
      </xdr:nvCxnSpPr>
      <xdr:spPr>
        <a:xfrm>
          <a:off x="7861300" y="107213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249" name="楕円 248"/>
        <xdr:cNvSpPr/>
      </xdr:nvSpPr>
      <xdr:spPr>
        <a:xfrm>
          <a:off x="692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62</xdr:row>
      <xdr:rowOff>91440</xdr:rowOff>
    </xdr:to>
    <xdr:cxnSp macro="">
      <xdr:nvCxnSpPr>
        <xdr:cNvPr id="250" name="直線コネクタ 249"/>
        <xdr:cNvCxnSpPr/>
      </xdr:nvCxnSpPr>
      <xdr:spPr>
        <a:xfrm>
          <a:off x="6972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3" name="n_3aveValue【体育館・プール】&#10;一人当たり面積"/>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54" name="n_4aveValue【体育館・プール】&#10;一人当たり面積"/>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137939</xdr:rowOff>
    </xdr:from>
    <xdr:ext cx="469744" cy="259045"/>
    <xdr:sp macro="" textlink="">
      <xdr:nvSpPr>
        <xdr:cNvPr id="255" name="n_1mainValue【体育館・プール】&#10;一人当たり面積"/>
        <xdr:cNvSpPr txBox="1"/>
      </xdr:nvSpPr>
      <xdr:spPr>
        <a:xfrm>
          <a:off x="9391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135653</xdr:rowOff>
    </xdr:from>
    <xdr:ext cx="469744" cy="259045"/>
    <xdr:sp macro="" textlink="">
      <xdr:nvSpPr>
        <xdr:cNvPr id="256" name="n_2mainValue【体育館・プール】&#10;一人当たり面積"/>
        <xdr:cNvSpPr txBox="1"/>
      </xdr:nvSpPr>
      <xdr:spPr>
        <a:xfrm>
          <a:off x="8515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133367</xdr:rowOff>
    </xdr:from>
    <xdr:ext cx="469744" cy="259045"/>
    <xdr:sp macro="" textlink="">
      <xdr:nvSpPr>
        <xdr:cNvPr id="257" name="n_3mainValue【体育館・プール】&#10;一人当たり面積"/>
        <xdr:cNvSpPr txBox="1"/>
      </xdr:nvSpPr>
      <xdr:spPr>
        <a:xfrm>
          <a:off x="7626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133367</xdr:rowOff>
    </xdr:from>
    <xdr:ext cx="469744" cy="259045"/>
    <xdr:sp macro="" textlink="">
      <xdr:nvSpPr>
        <xdr:cNvPr id="258" name="n_4mainValue【体育館・プール】&#10;一人当たり面積"/>
        <xdr:cNvSpPr txBox="1"/>
      </xdr:nvSpPr>
      <xdr:spPr>
        <a:xfrm>
          <a:off x="6737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131318</xdr:rowOff>
    </xdr:from>
    <xdr:to>
      <xdr:col>24</xdr:col>
      <xdr:colOff>114300</xdr:colOff>
      <xdr:row>80</xdr:row>
      <xdr:rowOff>61468</xdr:rowOff>
    </xdr:to>
    <xdr:sp macro="" textlink="">
      <xdr:nvSpPr>
        <xdr:cNvPr id="297" name="楕円 296"/>
        <xdr:cNvSpPr/>
      </xdr:nvSpPr>
      <xdr:spPr>
        <a:xfrm>
          <a:off x="45847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154195</xdr:rowOff>
    </xdr:from>
    <xdr:ext cx="405111" cy="259045"/>
    <xdr:sp macro="" textlink="">
      <xdr:nvSpPr>
        <xdr:cNvPr id="298" name="【福祉施設】&#10;有形固定資産減価償却率該当値テキスト"/>
        <xdr:cNvSpPr txBox="1"/>
      </xdr:nvSpPr>
      <xdr:spPr>
        <a:xfrm>
          <a:off x="4673600" y="1352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92456</xdr:rowOff>
    </xdr:from>
    <xdr:to>
      <xdr:col>20</xdr:col>
      <xdr:colOff>38100</xdr:colOff>
      <xdr:row>80</xdr:row>
      <xdr:rowOff>22606</xdr:rowOff>
    </xdr:to>
    <xdr:sp macro="" textlink="">
      <xdr:nvSpPr>
        <xdr:cNvPr id="299" name="楕円 298"/>
        <xdr:cNvSpPr/>
      </xdr:nvSpPr>
      <xdr:spPr>
        <a:xfrm>
          <a:off x="3746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143256</xdr:rowOff>
    </xdr:from>
    <xdr:to>
      <xdr:col>24</xdr:col>
      <xdr:colOff>63500</xdr:colOff>
      <xdr:row>80</xdr:row>
      <xdr:rowOff>10668</xdr:rowOff>
    </xdr:to>
    <xdr:cxnSp macro="">
      <xdr:nvCxnSpPr>
        <xdr:cNvPr id="300" name="直線コネクタ 299"/>
        <xdr:cNvCxnSpPr/>
      </xdr:nvCxnSpPr>
      <xdr:spPr>
        <a:xfrm>
          <a:off x="3797300" y="1368780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26163</xdr:rowOff>
    </xdr:from>
    <xdr:to>
      <xdr:col>15</xdr:col>
      <xdr:colOff>101600</xdr:colOff>
      <xdr:row>79</xdr:row>
      <xdr:rowOff>127763</xdr:rowOff>
    </xdr:to>
    <xdr:sp macro="" textlink="">
      <xdr:nvSpPr>
        <xdr:cNvPr id="301" name="楕円 300"/>
        <xdr:cNvSpPr/>
      </xdr:nvSpPr>
      <xdr:spPr>
        <a:xfrm>
          <a:off x="2857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76963</xdr:rowOff>
    </xdr:from>
    <xdr:to>
      <xdr:col>19</xdr:col>
      <xdr:colOff>177800</xdr:colOff>
      <xdr:row>79</xdr:row>
      <xdr:rowOff>143256</xdr:rowOff>
    </xdr:to>
    <xdr:cxnSp macro="">
      <xdr:nvCxnSpPr>
        <xdr:cNvPr id="302" name="直線コネクタ 301"/>
        <xdr:cNvCxnSpPr/>
      </xdr:nvCxnSpPr>
      <xdr:spPr>
        <a:xfrm>
          <a:off x="2908300" y="13621513"/>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xdr:rowOff>
    </xdr:from>
    <xdr:to>
      <xdr:col>10</xdr:col>
      <xdr:colOff>165100</xdr:colOff>
      <xdr:row>79</xdr:row>
      <xdr:rowOff>116332</xdr:rowOff>
    </xdr:to>
    <xdr:sp macro="" textlink="">
      <xdr:nvSpPr>
        <xdr:cNvPr id="303" name="楕円 302"/>
        <xdr:cNvSpPr/>
      </xdr:nvSpPr>
      <xdr:spPr>
        <a:xfrm>
          <a:off x="1968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65532</xdr:rowOff>
    </xdr:from>
    <xdr:to>
      <xdr:col>15</xdr:col>
      <xdr:colOff>50800</xdr:colOff>
      <xdr:row>79</xdr:row>
      <xdr:rowOff>76963</xdr:rowOff>
    </xdr:to>
    <xdr:cxnSp macro="">
      <xdr:nvCxnSpPr>
        <xdr:cNvPr id="304" name="直線コネクタ 303"/>
        <xdr:cNvCxnSpPr/>
      </xdr:nvCxnSpPr>
      <xdr:spPr>
        <a:xfrm>
          <a:off x="2019300" y="136100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xdr:rowOff>
    </xdr:from>
    <xdr:to>
      <xdr:col>6</xdr:col>
      <xdr:colOff>38100</xdr:colOff>
      <xdr:row>79</xdr:row>
      <xdr:rowOff>118618</xdr:rowOff>
    </xdr:to>
    <xdr:sp macro="" textlink="">
      <xdr:nvSpPr>
        <xdr:cNvPr id="305" name="楕円 304"/>
        <xdr:cNvSpPr/>
      </xdr:nvSpPr>
      <xdr:spPr>
        <a:xfrm>
          <a:off x="1079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65532</xdr:rowOff>
    </xdr:from>
    <xdr:to>
      <xdr:col>10</xdr:col>
      <xdr:colOff>114300</xdr:colOff>
      <xdr:row>79</xdr:row>
      <xdr:rowOff>67818</xdr:rowOff>
    </xdr:to>
    <xdr:cxnSp macro="">
      <xdr:nvCxnSpPr>
        <xdr:cNvPr id="306" name="直線コネクタ 305"/>
        <xdr:cNvCxnSpPr/>
      </xdr:nvCxnSpPr>
      <xdr:spPr>
        <a:xfrm flipV="1">
          <a:off x="1130300" y="13610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130319</xdr:rowOff>
    </xdr:from>
    <xdr:ext cx="405111" cy="259045"/>
    <xdr:sp macro="" textlink="">
      <xdr:nvSpPr>
        <xdr:cNvPr id="309" name="n_3aveValue【福祉施設】&#10;有形固定資産減価償却率"/>
        <xdr:cNvSpPr txBox="1"/>
      </xdr:nvSpPr>
      <xdr:spPr>
        <a:xfrm>
          <a:off x="1816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310" name="n_4aveValue【福祉施設】&#10;有形固定資産減価償却率"/>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39133</xdr:rowOff>
    </xdr:from>
    <xdr:ext cx="405111" cy="259045"/>
    <xdr:sp macro="" textlink="">
      <xdr:nvSpPr>
        <xdr:cNvPr id="311" name="n_1mainValue【福祉施設】&#10;有形固定資産減価償却率"/>
        <xdr:cNvSpPr txBox="1"/>
      </xdr:nvSpPr>
      <xdr:spPr>
        <a:xfrm>
          <a:off x="35820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144290</xdr:rowOff>
    </xdr:from>
    <xdr:ext cx="405111" cy="259045"/>
    <xdr:sp macro="" textlink="">
      <xdr:nvSpPr>
        <xdr:cNvPr id="312" name="n_2mainValue【福祉施設】&#10;有形固定資産減価償却率"/>
        <xdr:cNvSpPr txBox="1"/>
      </xdr:nvSpPr>
      <xdr:spPr>
        <a:xfrm>
          <a:off x="2705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132859</xdr:rowOff>
    </xdr:from>
    <xdr:ext cx="405111" cy="259045"/>
    <xdr:sp macro="" textlink="">
      <xdr:nvSpPr>
        <xdr:cNvPr id="313" name="n_3mainValue【福祉施設】&#10;有形固定資産減価償却率"/>
        <xdr:cNvSpPr txBox="1"/>
      </xdr:nvSpPr>
      <xdr:spPr>
        <a:xfrm>
          <a:off x="1816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109745</xdr:rowOff>
    </xdr:from>
    <xdr:ext cx="405111" cy="259045"/>
    <xdr:sp macro="" textlink="">
      <xdr:nvSpPr>
        <xdr:cNvPr id="314" name="n_4mainValue【福祉施設】&#10;有形固定資産減価償却率"/>
        <xdr:cNvSpPr txBox="1"/>
      </xdr:nvSpPr>
      <xdr:spPr>
        <a:xfrm>
          <a:off x="927744" y="1365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56" name="楕円 355"/>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120848</xdr:rowOff>
    </xdr:from>
    <xdr:ext cx="469744" cy="259045"/>
    <xdr:sp macro="" textlink="">
      <xdr:nvSpPr>
        <xdr:cNvPr id="357" name="【福祉施設】&#10;一人当たり面積該当値テキスト"/>
        <xdr:cNvSpPr txBox="1"/>
      </xdr:nvSpPr>
      <xdr:spPr>
        <a:xfrm>
          <a:off x="10515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58" name="楕円 357"/>
        <xdr:cNvSpPr/>
      </xdr:nvSpPr>
      <xdr:spPr>
        <a:xfrm>
          <a:off x="958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21771</xdr:rowOff>
    </xdr:to>
    <xdr:cxnSp macro="">
      <xdr:nvCxnSpPr>
        <xdr:cNvPr id="359" name="直線コネクタ 358"/>
        <xdr:cNvCxnSpPr/>
      </xdr:nvCxnSpPr>
      <xdr:spPr>
        <a:xfrm>
          <a:off x="9639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60" name="楕円 359"/>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54429</xdr:rowOff>
    </xdr:to>
    <xdr:cxnSp macro="">
      <xdr:nvCxnSpPr>
        <xdr:cNvPr id="361" name="直線コネクタ 360"/>
        <xdr:cNvCxnSpPr/>
      </xdr:nvCxnSpPr>
      <xdr:spPr>
        <a:xfrm flipV="1">
          <a:off x="8750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3629</xdr:rowOff>
    </xdr:from>
    <xdr:to>
      <xdr:col>41</xdr:col>
      <xdr:colOff>101600</xdr:colOff>
      <xdr:row>84</xdr:row>
      <xdr:rowOff>105229</xdr:rowOff>
    </xdr:to>
    <xdr:sp macro="" textlink="">
      <xdr:nvSpPr>
        <xdr:cNvPr id="362" name="楕円 361"/>
        <xdr:cNvSpPr/>
      </xdr:nvSpPr>
      <xdr:spPr>
        <a:xfrm>
          <a:off x="781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54429</xdr:rowOff>
    </xdr:to>
    <xdr:cxnSp macro="">
      <xdr:nvCxnSpPr>
        <xdr:cNvPr id="363" name="直線コネクタ 362"/>
        <xdr:cNvCxnSpPr/>
      </xdr:nvCxnSpPr>
      <xdr:spPr>
        <a:xfrm>
          <a:off x="7861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153307</xdr:rowOff>
    </xdr:from>
    <xdr:to>
      <xdr:col>36</xdr:col>
      <xdr:colOff>165100</xdr:colOff>
      <xdr:row>84</xdr:row>
      <xdr:rowOff>83457</xdr:rowOff>
    </xdr:to>
    <xdr:sp macro="" textlink="">
      <xdr:nvSpPr>
        <xdr:cNvPr id="364" name="楕円 363"/>
        <xdr:cNvSpPr/>
      </xdr:nvSpPr>
      <xdr:spPr>
        <a:xfrm>
          <a:off x="6921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32657</xdr:rowOff>
    </xdr:from>
    <xdr:to>
      <xdr:col>41</xdr:col>
      <xdr:colOff>50800</xdr:colOff>
      <xdr:row>84</xdr:row>
      <xdr:rowOff>54429</xdr:rowOff>
    </xdr:to>
    <xdr:cxnSp macro="">
      <xdr:nvCxnSpPr>
        <xdr:cNvPr id="365" name="直線コネクタ 364"/>
        <xdr:cNvCxnSpPr/>
      </xdr:nvCxnSpPr>
      <xdr:spPr>
        <a:xfrm>
          <a:off x="6972300" y="144344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69"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63698</xdr:rowOff>
    </xdr:from>
    <xdr:ext cx="469744" cy="259045"/>
    <xdr:sp macro="" textlink="">
      <xdr:nvSpPr>
        <xdr:cNvPr id="370" name="n_1mainValue【福祉施設】&#10;一人当たり面積"/>
        <xdr:cNvSpPr txBox="1"/>
      </xdr:nvSpPr>
      <xdr:spPr>
        <a:xfrm>
          <a:off x="9391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71" name="n_2mainValue【福祉施設】&#10;一人当たり面積"/>
        <xdr:cNvSpPr txBox="1"/>
      </xdr:nvSpPr>
      <xdr:spPr>
        <a:xfrm>
          <a:off x="8515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96356</xdr:rowOff>
    </xdr:from>
    <xdr:ext cx="469744" cy="259045"/>
    <xdr:sp macro="" textlink="">
      <xdr:nvSpPr>
        <xdr:cNvPr id="372" name="n_3mainValue【福祉施設】&#10;一人当たり面積"/>
        <xdr:cNvSpPr txBox="1"/>
      </xdr:nvSpPr>
      <xdr:spPr>
        <a:xfrm>
          <a:off x="7626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74584</xdr:rowOff>
    </xdr:from>
    <xdr:ext cx="469744" cy="259045"/>
    <xdr:sp macro="" textlink="">
      <xdr:nvSpPr>
        <xdr:cNvPr id="373" name="n_4mainValue【福祉施設】&#10;一人当たり面積"/>
        <xdr:cNvSpPr txBox="1"/>
      </xdr:nvSpPr>
      <xdr:spPr>
        <a:xfrm>
          <a:off x="6737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414" name="楕円 413"/>
        <xdr:cNvSpPr/>
      </xdr:nvSpPr>
      <xdr:spPr>
        <a:xfrm>
          <a:off x="4584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135272</xdr:rowOff>
    </xdr:from>
    <xdr:ext cx="405111" cy="259045"/>
    <xdr:sp macro="" textlink="">
      <xdr:nvSpPr>
        <xdr:cNvPr id="415" name="【市民会館】&#10;有形固定資産減価償却率該当値テキスト"/>
        <xdr:cNvSpPr txBox="1"/>
      </xdr:nvSpPr>
      <xdr:spPr>
        <a:xfrm>
          <a:off x="467360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124461</xdr:rowOff>
    </xdr:from>
    <xdr:to>
      <xdr:col>20</xdr:col>
      <xdr:colOff>38100</xdr:colOff>
      <xdr:row>104</xdr:row>
      <xdr:rowOff>54611</xdr:rowOff>
    </xdr:to>
    <xdr:sp macro="" textlink="">
      <xdr:nvSpPr>
        <xdr:cNvPr id="416" name="楕円 415"/>
        <xdr:cNvSpPr/>
      </xdr:nvSpPr>
      <xdr:spPr>
        <a:xfrm>
          <a:off x="3746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3811</xdr:rowOff>
    </xdr:from>
    <xdr:to>
      <xdr:col>24</xdr:col>
      <xdr:colOff>63500</xdr:colOff>
      <xdr:row>104</xdr:row>
      <xdr:rowOff>36195</xdr:rowOff>
    </xdr:to>
    <xdr:cxnSp macro="">
      <xdr:nvCxnSpPr>
        <xdr:cNvPr id="417" name="直線コネクタ 416"/>
        <xdr:cNvCxnSpPr/>
      </xdr:nvCxnSpPr>
      <xdr:spPr>
        <a:xfrm>
          <a:off x="3797300" y="178346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418" name="楕円 417"/>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3811</xdr:rowOff>
    </xdr:to>
    <xdr:cxnSp macro="">
      <xdr:nvCxnSpPr>
        <xdr:cNvPr id="419" name="直線コネクタ 418"/>
        <xdr:cNvCxnSpPr/>
      </xdr:nvCxnSpPr>
      <xdr:spPr>
        <a:xfrm>
          <a:off x="2908300" y="17804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65405</xdr:rowOff>
    </xdr:from>
    <xdr:to>
      <xdr:col>10</xdr:col>
      <xdr:colOff>165100</xdr:colOff>
      <xdr:row>103</xdr:row>
      <xdr:rowOff>167005</xdr:rowOff>
    </xdr:to>
    <xdr:sp macro="" textlink="">
      <xdr:nvSpPr>
        <xdr:cNvPr id="420" name="楕円 419"/>
        <xdr:cNvSpPr/>
      </xdr:nvSpPr>
      <xdr:spPr>
        <a:xfrm>
          <a:off x="1968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116205</xdr:rowOff>
    </xdr:from>
    <xdr:to>
      <xdr:col>15</xdr:col>
      <xdr:colOff>50800</xdr:colOff>
      <xdr:row>103</xdr:row>
      <xdr:rowOff>144780</xdr:rowOff>
    </xdr:to>
    <xdr:cxnSp macro="">
      <xdr:nvCxnSpPr>
        <xdr:cNvPr id="421" name="直線コネクタ 420"/>
        <xdr:cNvCxnSpPr/>
      </xdr:nvCxnSpPr>
      <xdr:spPr>
        <a:xfrm>
          <a:off x="2019300" y="177755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107314</xdr:rowOff>
    </xdr:from>
    <xdr:to>
      <xdr:col>6</xdr:col>
      <xdr:colOff>38100</xdr:colOff>
      <xdr:row>104</xdr:row>
      <xdr:rowOff>37464</xdr:rowOff>
    </xdr:to>
    <xdr:sp macro="" textlink="">
      <xdr:nvSpPr>
        <xdr:cNvPr id="422" name="楕円 421"/>
        <xdr:cNvSpPr/>
      </xdr:nvSpPr>
      <xdr:spPr>
        <a:xfrm>
          <a:off x="1079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116205</xdr:rowOff>
    </xdr:from>
    <xdr:to>
      <xdr:col>10</xdr:col>
      <xdr:colOff>114300</xdr:colOff>
      <xdr:row>103</xdr:row>
      <xdr:rowOff>158114</xdr:rowOff>
    </xdr:to>
    <xdr:cxnSp macro="">
      <xdr:nvCxnSpPr>
        <xdr:cNvPr id="423" name="直線コネクタ 422"/>
        <xdr:cNvCxnSpPr/>
      </xdr:nvCxnSpPr>
      <xdr:spPr>
        <a:xfrm flipV="1">
          <a:off x="1130300" y="177755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426" name="n_3aveValue【市民会館】&#10;有形固定資産減価償却率"/>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27" name="n_4aveValue【市民会館】&#10;有形固定資産減価償却率"/>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45738</xdr:rowOff>
    </xdr:from>
    <xdr:ext cx="405111" cy="259045"/>
    <xdr:sp macro="" textlink="">
      <xdr:nvSpPr>
        <xdr:cNvPr id="428" name="n_1mainValue【市民会館】&#10;有形固定資産減価償却率"/>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15257</xdr:rowOff>
    </xdr:from>
    <xdr:ext cx="405111" cy="259045"/>
    <xdr:sp macro="" textlink="">
      <xdr:nvSpPr>
        <xdr:cNvPr id="429" name="n_2mainValue【市民会館】&#10;有形固定資産減価償却率"/>
        <xdr:cNvSpPr txBox="1"/>
      </xdr:nvSpPr>
      <xdr:spPr>
        <a:xfrm>
          <a:off x="2705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12082</xdr:rowOff>
    </xdr:from>
    <xdr:ext cx="405111" cy="259045"/>
    <xdr:sp macro="" textlink="">
      <xdr:nvSpPr>
        <xdr:cNvPr id="430" name="n_3mainValue【市民会館】&#10;有形固定資産減価償却率"/>
        <xdr:cNvSpPr txBox="1"/>
      </xdr:nvSpPr>
      <xdr:spPr>
        <a:xfrm>
          <a:off x="1816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28591</xdr:rowOff>
    </xdr:from>
    <xdr:ext cx="405111" cy="259045"/>
    <xdr:sp macro="" textlink="">
      <xdr:nvSpPr>
        <xdr:cNvPr id="431" name="n_4mainValue【市民会館】&#10;有形固定資産減価償却率"/>
        <xdr:cNvSpPr txBox="1"/>
      </xdr:nvSpPr>
      <xdr:spPr>
        <a:xfrm>
          <a:off x="927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7" name="楕円 466"/>
        <xdr:cNvSpPr/>
      </xdr:nvSpPr>
      <xdr:spPr>
        <a:xfrm>
          <a:off x="10426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31132</xdr:rowOff>
    </xdr:from>
    <xdr:ext cx="469744" cy="259045"/>
    <xdr:sp macro="" textlink="">
      <xdr:nvSpPr>
        <xdr:cNvPr id="468" name="【市民会館】&#10;一人当たり面積該当値テキスト"/>
        <xdr:cNvSpPr txBox="1"/>
      </xdr:nvSpPr>
      <xdr:spPr>
        <a:xfrm>
          <a:off x="10515600"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xdr:rowOff>
    </xdr:from>
    <xdr:to>
      <xdr:col>50</xdr:col>
      <xdr:colOff>165100</xdr:colOff>
      <xdr:row>105</xdr:row>
      <xdr:rowOff>109855</xdr:rowOff>
    </xdr:to>
    <xdr:sp macro="" textlink="">
      <xdr:nvSpPr>
        <xdr:cNvPr id="469" name="楕円 468"/>
        <xdr:cNvSpPr/>
      </xdr:nvSpPr>
      <xdr:spPr>
        <a:xfrm>
          <a:off x="958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59055</xdr:rowOff>
    </xdr:from>
    <xdr:to>
      <xdr:col>55</xdr:col>
      <xdr:colOff>0</xdr:colOff>
      <xdr:row>105</xdr:row>
      <xdr:rowOff>59055</xdr:rowOff>
    </xdr:to>
    <xdr:cxnSp macro="">
      <xdr:nvCxnSpPr>
        <xdr:cNvPr id="470" name="直線コネクタ 469"/>
        <xdr:cNvCxnSpPr/>
      </xdr:nvCxnSpPr>
      <xdr:spPr>
        <a:xfrm>
          <a:off x="9639300" y="18061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71" name="楕円 470"/>
        <xdr:cNvSpPr/>
      </xdr:nvSpPr>
      <xdr:spPr>
        <a:xfrm>
          <a:off x="8699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59055</xdr:rowOff>
    </xdr:from>
    <xdr:to>
      <xdr:col>50</xdr:col>
      <xdr:colOff>114300</xdr:colOff>
      <xdr:row>105</xdr:row>
      <xdr:rowOff>59055</xdr:rowOff>
    </xdr:to>
    <xdr:cxnSp macro="">
      <xdr:nvCxnSpPr>
        <xdr:cNvPr id="472" name="直線コネクタ 471"/>
        <xdr:cNvCxnSpPr/>
      </xdr:nvCxnSpPr>
      <xdr:spPr>
        <a:xfrm>
          <a:off x="8750300" y="1806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2539</xdr:rowOff>
    </xdr:from>
    <xdr:to>
      <xdr:col>41</xdr:col>
      <xdr:colOff>101600</xdr:colOff>
      <xdr:row>105</xdr:row>
      <xdr:rowOff>104139</xdr:rowOff>
    </xdr:to>
    <xdr:sp macro="" textlink="">
      <xdr:nvSpPr>
        <xdr:cNvPr id="473" name="楕円 472"/>
        <xdr:cNvSpPr/>
      </xdr:nvSpPr>
      <xdr:spPr>
        <a:xfrm>
          <a:off x="781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53339</xdr:rowOff>
    </xdr:from>
    <xdr:to>
      <xdr:col>45</xdr:col>
      <xdr:colOff>177800</xdr:colOff>
      <xdr:row>105</xdr:row>
      <xdr:rowOff>59055</xdr:rowOff>
    </xdr:to>
    <xdr:cxnSp macro="">
      <xdr:nvCxnSpPr>
        <xdr:cNvPr id="474" name="直線コネクタ 473"/>
        <xdr:cNvCxnSpPr/>
      </xdr:nvCxnSpPr>
      <xdr:spPr>
        <a:xfrm>
          <a:off x="7861300" y="180555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93980</xdr:rowOff>
    </xdr:from>
    <xdr:to>
      <xdr:col>36</xdr:col>
      <xdr:colOff>165100</xdr:colOff>
      <xdr:row>105</xdr:row>
      <xdr:rowOff>24130</xdr:rowOff>
    </xdr:to>
    <xdr:sp macro="" textlink="">
      <xdr:nvSpPr>
        <xdr:cNvPr id="475" name="楕円 474"/>
        <xdr:cNvSpPr/>
      </xdr:nvSpPr>
      <xdr:spPr>
        <a:xfrm>
          <a:off x="692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144780</xdr:rowOff>
    </xdr:from>
    <xdr:to>
      <xdr:col>41</xdr:col>
      <xdr:colOff>50800</xdr:colOff>
      <xdr:row>105</xdr:row>
      <xdr:rowOff>53339</xdr:rowOff>
    </xdr:to>
    <xdr:cxnSp macro="">
      <xdr:nvCxnSpPr>
        <xdr:cNvPr id="476" name="直線コネクタ 475"/>
        <xdr:cNvCxnSpPr/>
      </xdr:nvCxnSpPr>
      <xdr:spPr>
        <a:xfrm>
          <a:off x="6972300" y="17975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79"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89552</xdr:rowOff>
    </xdr:from>
    <xdr:ext cx="469744" cy="259045"/>
    <xdr:sp macro="" textlink="">
      <xdr:nvSpPr>
        <xdr:cNvPr id="480" name="n_4aveValue【市民会館】&#10;一人当たり面積"/>
        <xdr:cNvSpPr txBox="1"/>
      </xdr:nvSpPr>
      <xdr:spPr>
        <a:xfrm>
          <a:off x="6737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126382</xdr:rowOff>
    </xdr:from>
    <xdr:ext cx="469744" cy="259045"/>
    <xdr:sp macro="" textlink="">
      <xdr:nvSpPr>
        <xdr:cNvPr id="481" name="n_1main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2" name="n_2main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95266</xdr:rowOff>
    </xdr:from>
    <xdr:ext cx="469744" cy="259045"/>
    <xdr:sp macro="" textlink="">
      <xdr:nvSpPr>
        <xdr:cNvPr id="483" name="n_3mainValue【市民会館】&#10;一人当たり面積"/>
        <xdr:cNvSpPr txBox="1"/>
      </xdr:nvSpPr>
      <xdr:spPr>
        <a:xfrm>
          <a:off x="76264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40657</xdr:rowOff>
    </xdr:from>
    <xdr:ext cx="469744" cy="259045"/>
    <xdr:sp macro="" textlink="">
      <xdr:nvSpPr>
        <xdr:cNvPr id="484" name="n_4mainValue【市民会館】&#10;一人当たり面積"/>
        <xdr:cNvSpPr txBox="1"/>
      </xdr:nvSpPr>
      <xdr:spPr>
        <a:xfrm>
          <a:off x="6737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525" name="楕円 524"/>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55262</xdr:rowOff>
    </xdr:from>
    <xdr:ext cx="405111" cy="259045"/>
    <xdr:sp macro="" textlink="">
      <xdr:nvSpPr>
        <xdr:cNvPr id="526" name="【一般廃棄物処理施設】&#10;有形固定資産減価償却率該当値テキスト"/>
        <xdr:cNvSpPr txBox="1"/>
      </xdr:nvSpPr>
      <xdr:spPr>
        <a:xfrm>
          <a:off x="16357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527" name="楕円 526"/>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127635</xdr:rowOff>
    </xdr:to>
    <xdr:cxnSp macro="">
      <xdr:nvCxnSpPr>
        <xdr:cNvPr id="528" name="直線コネクタ 527"/>
        <xdr:cNvCxnSpPr/>
      </xdr:nvCxnSpPr>
      <xdr:spPr>
        <a:xfrm>
          <a:off x="15481300" y="64084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29" name="楕円 528"/>
        <xdr:cNvSpPr/>
      </xdr:nvSpPr>
      <xdr:spPr>
        <a:xfrm>
          <a:off x="14541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64770</xdr:rowOff>
    </xdr:to>
    <xdr:cxnSp macro="">
      <xdr:nvCxnSpPr>
        <xdr:cNvPr id="530" name="直線コネクタ 529"/>
        <xdr:cNvCxnSpPr/>
      </xdr:nvCxnSpPr>
      <xdr:spPr>
        <a:xfrm>
          <a:off x="14592300" y="63493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531" name="楕円 530"/>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37</xdr:row>
      <xdr:rowOff>5715</xdr:rowOff>
    </xdr:to>
    <xdr:cxnSp macro="">
      <xdr:nvCxnSpPr>
        <xdr:cNvPr id="532" name="直線コネクタ 531"/>
        <xdr:cNvCxnSpPr/>
      </xdr:nvCxnSpPr>
      <xdr:spPr>
        <a:xfrm>
          <a:off x="13703300" y="62865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xdr:rowOff>
    </xdr:from>
    <xdr:to>
      <xdr:col>67</xdr:col>
      <xdr:colOff>101600</xdr:colOff>
      <xdr:row>36</xdr:row>
      <xdr:rowOff>102235</xdr:rowOff>
    </xdr:to>
    <xdr:sp macro="" textlink="">
      <xdr:nvSpPr>
        <xdr:cNvPr id="533" name="楕円 532"/>
        <xdr:cNvSpPr/>
      </xdr:nvSpPr>
      <xdr:spPr>
        <a:xfrm>
          <a:off x="12763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51435</xdr:rowOff>
    </xdr:from>
    <xdr:to>
      <xdr:col>71</xdr:col>
      <xdr:colOff>177800</xdr:colOff>
      <xdr:row>36</xdr:row>
      <xdr:rowOff>114300</xdr:rowOff>
    </xdr:to>
    <xdr:cxnSp macro="">
      <xdr:nvCxnSpPr>
        <xdr:cNvPr id="534" name="直線コネクタ 533"/>
        <xdr:cNvCxnSpPr/>
      </xdr:nvCxnSpPr>
      <xdr:spPr>
        <a:xfrm>
          <a:off x="12814300" y="62236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37"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38"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539" name="n_1mainValue【一般廃棄物処理施設】&#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540" name="n_2mainValue【一般廃棄物処理施設】&#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541" name="n_3mainValue【一般廃棄物処理施設】&#10;有形固定資産減価償却率"/>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118762</xdr:rowOff>
    </xdr:from>
    <xdr:ext cx="405111" cy="259045"/>
    <xdr:sp macro="" textlink="">
      <xdr:nvSpPr>
        <xdr:cNvPr id="542" name="n_4mainValue【一般廃棄物処理施設】&#10;有形固定資産減価償却率"/>
        <xdr:cNvSpPr txBox="1"/>
      </xdr:nvSpPr>
      <xdr:spPr>
        <a:xfrm>
          <a:off x="12611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168938</xdr:rowOff>
    </xdr:from>
    <xdr:to>
      <xdr:col>116</xdr:col>
      <xdr:colOff>114300</xdr:colOff>
      <xdr:row>40</xdr:row>
      <xdr:rowOff>99088</xdr:rowOff>
    </xdr:to>
    <xdr:sp macro="" textlink="">
      <xdr:nvSpPr>
        <xdr:cNvPr id="582" name="楕円 581"/>
        <xdr:cNvSpPr/>
      </xdr:nvSpPr>
      <xdr:spPr>
        <a:xfrm>
          <a:off x="22110700" y="68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147365</xdr:rowOff>
    </xdr:from>
    <xdr:ext cx="534377" cy="259045"/>
    <xdr:sp macro="" textlink="">
      <xdr:nvSpPr>
        <xdr:cNvPr id="583" name="【一般廃棄物処理施設】&#10;一人当たり有形固定資産（償却資産）額該当値テキスト"/>
        <xdr:cNvSpPr txBox="1"/>
      </xdr:nvSpPr>
      <xdr:spPr>
        <a:xfrm>
          <a:off x="22199600" y="683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169106</xdr:rowOff>
    </xdr:from>
    <xdr:to>
      <xdr:col>112</xdr:col>
      <xdr:colOff>38100</xdr:colOff>
      <xdr:row>40</xdr:row>
      <xdr:rowOff>99256</xdr:rowOff>
    </xdr:to>
    <xdr:sp macro="" textlink="">
      <xdr:nvSpPr>
        <xdr:cNvPr id="584" name="楕円 583"/>
        <xdr:cNvSpPr/>
      </xdr:nvSpPr>
      <xdr:spPr>
        <a:xfrm>
          <a:off x="21272500" y="68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48288</xdr:rowOff>
    </xdr:from>
    <xdr:to>
      <xdr:col>116</xdr:col>
      <xdr:colOff>63500</xdr:colOff>
      <xdr:row>40</xdr:row>
      <xdr:rowOff>48456</xdr:rowOff>
    </xdr:to>
    <xdr:cxnSp macro="">
      <xdr:nvCxnSpPr>
        <xdr:cNvPr id="585" name="直線コネクタ 584"/>
        <xdr:cNvCxnSpPr/>
      </xdr:nvCxnSpPr>
      <xdr:spPr>
        <a:xfrm flipV="1">
          <a:off x="21323300" y="6906288"/>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168565</xdr:rowOff>
    </xdr:from>
    <xdr:to>
      <xdr:col>107</xdr:col>
      <xdr:colOff>101600</xdr:colOff>
      <xdr:row>40</xdr:row>
      <xdr:rowOff>98715</xdr:rowOff>
    </xdr:to>
    <xdr:sp macro="" textlink="">
      <xdr:nvSpPr>
        <xdr:cNvPr id="586" name="楕円 585"/>
        <xdr:cNvSpPr/>
      </xdr:nvSpPr>
      <xdr:spPr>
        <a:xfrm>
          <a:off x="20383500" y="68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47915</xdr:rowOff>
    </xdr:from>
    <xdr:to>
      <xdr:col>111</xdr:col>
      <xdr:colOff>177800</xdr:colOff>
      <xdr:row>40</xdr:row>
      <xdr:rowOff>48456</xdr:rowOff>
    </xdr:to>
    <xdr:cxnSp macro="">
      <xdr:nvCxnSpPr>
        <xdr:cNvPr id="587" name="直線コネクタ 586"/>
        <xdr:cNvCxnSpPr/>
      </xdr:nvCxnSpPr>
      <xdr:spPr>
        <a:xfrm>
          <a:off x="20434300" y="690591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166698</xdr:rowOff>
    </xdr:from>
    <xdr:to>
      <xdr:col>102</xdr:col>
      <xdr:colOff>165100</xdr:colOff>
      <xdr:row>40</xdr:row>
      <xdr:rowOff>96848</xdr:rowOff>
    </xdr:to>
    <xdr:sp macro="" textlink="">
      <xdr:nvSpPr>
        <xdr:cNvPr id="588" name="楕円 587"/>
        <xdr:cNvSpPr/>
      </xdr:nvSpPr>
      <xdr:spPr>
        <a:xfrm>
          <a:off x="19494500" y="68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46048</xdr:rowOff>
    </xdr:from>
    <xdr:to>
      <xdr:col>107</xdr:col>
      <xdr:colOff>50800</xdr:colOff>
      <xdr:row>40</xdr:row>
      <xdr:rowOff>47915</xdr:rowOff>
    </xdr:to>
    <xdr:cxnSp macro="">
      <xdr:nvCxnSpPr>
        <xdr:cNvPr id="589" name="直線コネクタ 588"/>
        <xdr:cNvCxnSpPr/>
      </xdr:nvCxnSpPr>
      <xdr:spPr>
        <a:xfrm>
          <a:off x="19545300" y="690404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164199</xdr:rowOff>
    </xdr:from>
    <xdr:to>
      <xdr:col>98</xdr:col>
      <xdr:colOff>38100</xdr:colOff>
      <xdr:row>40</xdr:row>
      <xdr:rowOff>94349</xdr:rowOff>
    </xdr:to>
    <xdr:sp macro="" textlink="">
      <xdr:nvSpPr>
        <xdr:cNvPr id="590" name="楕円 589"/>
        <xdr:cNvSpPr/>
      </xdr:nvSpPr>
      <xdr:spPr>
        <a:xfrm>
          <a:off x="18605500" y="68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43549</xdr:rowOff>
    </xdr:from>
    <xdr:to>
      <xdr:col>102</xdr:col>
      <xdr:colOff>114300</xdr:colOff>
      <xdr:row>40</xdr:row>
      <xdr:rowOff>46048</xdr:rowOff>
    </xdr:to>
    <xdr:cxnSp macro="">
      <xdr:nvCxnSpPr>
        <xdr:cNvPr id="591" name="直線コネクタ 590"/>
        <xdr:cNvCxnSpPr/>
      </xdr:nvCxnSpPr>
      <xdr:spPr>
        <a:xfrm>
          <a:off x="18656300" y="6901549"/>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94" name="n_3aveValue【一般廃棄物処理施設】&#10;一人当たり有形固定資産（償却資産）額"/>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5" name="n_4aveValue【一般廃棄物処理施設】&#10;一人当たり有形固定資産（償却資産）額"/>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90383</xdr:rowOff>
    </xdr:from>
    <xdr:ext cx="534377" cy="259045"/>
    <xdr:sp macro="" textlink="">
      <xdr:nvSpPr>
        <xdr:cNvPr id="596" name="n_1mainValue【一般廃棄物処理施設】&#10;一人当たり有形固定資産（償却資産）額"/>
        <xdr:cNvSpPr txBox="1"/>
      </xdr:nvSpPr>
      <xdr:spPr>
        <a:xfrm>
          <a:off x="21043411" y="69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89842</xdr:rowOff>
    </xdr:from>
    <xdr:ext cx="534377" cy="259045"/>
    <xdr:sp macro="" textlink="">
      <xdr:nvSpPr>
        <xdr:cNvPr id="597" name="n_2mainValue【一般廃棄物処理施設】&#10;一人当たり有形固定資産（償却資産）額"/>
        <xdr:cNvSpPr txBox="1"/>
      </xdr:nvSpPr>
      <xdr:spPr>
        <a:xfrm>
          <a:off x="20167111" y="694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87975</xdr:rowOff>
    </xdr:from>
    <xdr:ext cx="534377" cy="259045"/>
    <xdr:sp macro="" textlink="">
      <xdr:nvSpPr>
        <xdr:cNvPr id="598" name="n_3mainValue【一般廃棄物処理施設】&#10;一人当たり有形固定資産（償却資産）額"/>
        <xdr:cNvSpPr txBox="1"/>
      </xdr:nvSpPr>
      <xdr:spPr>
        <a:xfrm>
          <a:off x="19278111" y="694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85476</xdr:rowOff>
    </xdr:from>
    <xdr:ext cx="534377" cy="259045"/>
    <xdr:sp macro="" textlink="">
      <xdr:nvSpPr>
        <xdr:cNvPr id="599" name="n_4mainValue【一般廃棄物処理施設】&#10;一人当たり有形固定資産（償却資産）額"/>
        <xdr:cNvSpPr txBox="1"/>
      </xdr:nvSpPr>
      <xdr:spPr>
        <a:xfrm>
          <a:off x="18389111" y="69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639" name="楕円 638"/>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640" name="【保健センター・保健所】&#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641" name="楕円 640"/>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133350</xdr:rowOff>
    </xdr:to>
    <xdr:cxnSp macro="">
      <xdr:nvCxnSpPr>
        <xdr:cNvPr id="642" name="直線コネクタ 641"/>
        <xdr:cNvCxnSpPr/>
      </xdr:nvCxnSpPr>
      <xdr:spPr>
        <a:xfrm>
          <a:off x="15481300" y="102012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151130</xdr:rowOff>
    </xdr:from>
    <xdr:to>
      <xdr:col>76</xdr:col>
      <xdr:colOff>165100</xdr:colOff>
      <xdr:row>59</xdr:row>
      <xdr:rowOff>81280</xdr:rowOff>
    </xdr:to>
    <xdr:sp macro="" textlink="">
      <xdr:nvSpPr>
        <xdr:cNvPr id="643" name="楕円 642"/>
        <xdr:cNvSpPr/>
      </xdr:nvSpPr>
      <xdr:spPr>
        <a:xfrm>
          <a:off x="1454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85725</xdr:rowOff>
    </xdr:to>
    <xdr:cxnSp macro="">
      <xdr:nvCxnSpPr>
        <xdr:cNvPr id="644" name="直線コネクタ 643"/>
        <xdr:cNvCxnSpPr/>
      </xdr:nvCxnSpPr>
      <xdr:spPr>
        <a:xfrm>
          <a:off x="14592300" y="101460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5" name="楕円 644"/>
        <xdr:cNvSpPr/>
      </xdr:nvSpPr>
      <xdr:spPr>
        <a:xfrm>
          <a:off x="13652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146685</xdr:rowOff>
    </xdr:from>
    <xdr:to>
      <xdr:col>76</xdr:col>
      <xdr:colOff>114300</xdr:colOff>
      <xdr:row>59</xdr:row>
      <xdr:rowOff>30480</xdr:rowOff>
    </xdr:to>
    <xdr:cxnSp macro="">
      <xdr:nvCxnSpPr>
        <xdr:cNvPr id="646" name="直線コネクタ 645"/>
        <xdr:cNvCxnSpPr/>
      </xdr:nvCxnSpPr>
      <xdr:spPr>
        <a:xfrm>
          <a:off x="13703300" y="100907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88265</xdr:rowOff>
    </xdr:from>
    <xdr:to>
      <xdr:col>67</xdr:col>
      <xdr:colOff>101600</xdr:colOff>
      <xdr:row>60</xdr:row>
      <xdr:rowOff>18415</xdr:rowOff>
    </xdr:to>
    <xdr:sp macro="" textlink="">
      <xdr:nvSpPr>
        <xdr:cNvPr id="647" name="楕円 646"/>
        <xdr:cNvSpPr/>
      </xdr:nvSpPr>
      <xdr:spPr>
        <a:xfrm>
          <a:off x="12763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146685</xdr:rowOff>
    </xdr:from>
    <xdr:to>
      <xdr:col>71</xdr:col>
      <xdr:colOff>177800</xdr:colOff>
      <xdr:row>59</xdr:row>
      <xdr:rowOff>139065</xdr:rowOff>
    </xdr:to>
    <xdr:cxnSp macro="">
      <xdr:nvCxnSpPr>
        <xdr:cNvPr id="648" name="直線コネクタ 647"/>
        <xdr:cNvCxnSpPr/>
      </xdr:nvCxnSpPr>
      <xdr:spPr>
        <a:xfrm flipV="1">
          <a:off x="12814300" y="1009078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51" name="n_3aveValue【保健センター・保健所】&#10;有形固定資産減価償却率"/>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652" name="n_4aveValue【保健センター・保健所】&#10;有形固定資産減価償却率"/>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653" name="n_1mainValue【保健センター・保健所】&#10;有形固定資産減価償却率"/>
        <xdr:cNvSpPr txBox="1"/>
      </xdr:nvSpPr>
      <xdr:spPr>
        <a:xfrm>
          <a:off x="15266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97807</xdr:rowOff>
    </xdr:from>
    <xdr:ext cx="405111" cy="259045"/>
    <xdr:sp macro="" textlink="">
      <xdr:nvSpPr>
        <xdr:cNvPr id="654" name="n_2mainValue【保健センター・保健所】&#10;有形固定資産減価償却率"/>
        <xdr:cNvSpPr txBox="1"/>
      </xdr:nvSpPr>
      <xdr:spPr>
        <a:xfrm>
          <a:off x="14389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655" name="n_3mainValue【保健センター・保健所】&#10;有形固定資産減価償却率"/>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6" name="n_4mainValue【保健センター・保健所】&#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84074</xdr:rowOff>
    </xdr:from>
    <xdr:to>
      <xdr:col>116</xdr:col>
      <xdr:colOff>114300</xdr:colOff>
      <xdr:row>64</xdr:row>
      <xdr:rowOff>14224</xdr:rowOff>
    </xdr:to>
    <xdr:sp macro="" textlink="">
      <xdr:nvSpPr>
        <xdr:cNvPr id="694" name="楕円 693"/>
        <xdr:cNvSpPr/>
      </xdr:nvSpPr>
      <xdr:spPr>
        <a:xfrm>
          <a:off x="221107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170451</xdr:rowOff>
    </xdr:from>
    <xdr:ext cx="469744" cy="259045"/>
    <xdr:sp macro="" textlink="">
      <xdr:nvSpPr>
        <xdr:cNvPr id="695" name="【保健センター・保健所】&#10;一人当たり面積該当値テキスト"/>
        <xdr:cNvSpPr txBox="1"/>
      </xdr:nvSpPr>
      <xdr:spPr>
        <a:xfrm>
          <a:off x="22199600" y="1080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84074</xdr:rowOff>
    </xdr:from>
    <xdr:to>
      <xdr:col>112</xdr:col>
      <xdr:colOff>38100</xdr:colOff>
      <xdr:row>64</xdr:row>
      <xdr:rowOff>14224</xdr:rowOff>
    </xdr:to>
    <xdr:sp macro="" textlink="">
      <xdr:nvSpPr>
        <xdr:cNvPr id="696" name="楕円 695"/>
        <xdr:cNvSpPr/>
      </xdr:nvSpPr>
      <xdr:spPr>
        <a:xfrm>
          <a:off x="21272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134874</xdr:rowOff>
    </xdr:from>
    <xdr:to>
      <xdr:col>116</xdr:col>
      <xdr:colOff>63500</xdr:colOff>
      <xdr:row>63</xdr:row>
      <xdr:rowOff>134874</xdr:rowOff>
    </xdr:to>
    <xdr:cxnSp macro="">
      <xdr:nvCxnSpPr>
        <xdr:cNvPr id="697" name="直線コネクタ 696"/>
        <xdr:cNvCxnSpPr/>
      </xdr:nvCxnSpPr>
      <xdr:spPr>
        <a:xfrm>
          <a:off x="21323300" y="1093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84074</xdr:rowOff>
    </xdr:from>
    <xdr:to>
      <xdr:col>107</xdr:col>
      <xdr:colOff>101600</xdr:colOff>
      <xdr:row>64</xdr:row>
      <xdr:rowOff>14224</xdr:rowOff>
    </xdr:to>
    <xdr:sp macro="" textlink="">
      <xdr:nvSpPr>
        <xdr:cNvPr id="698" name="楕円 697"/>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134874</xdr:rowOff>
    </xdr:from>
    <xdr:to>
      <xdr:col>111</xdr:col>
      <xdr:colOff>177800</xdr:colOff>
      <xdr:row>63</xdr:row>
      <xdr:rowOff>134874</xdr:rowOff>
    </xdr:to>
    <xdr:cxnSp macro="">
      <xdr:nvCxnSpPr>
        <xdr:cNvPr id="699" name="直線コネクタ 698"/>
        <xdr:cNvCxnSpPr/>
      </xdr:nvCxnSpPr>
      <xdr:spPr>
        <a:xfrm>
          <a:off x="20434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700" name="楕円 699"/>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134874</xdr:rowOff>
    </xdr:from>
    <xdr:to>
      <xdr:col>107</xdr:col>
      <xdr:colOff>50800</xdr:colOff>
      <xdr:row>63</xdr:row>
      <xdr:rowOff>134874</xdr:rowOff>
    </xdr:to>
    <xdr:cxnSp macro="">
      <xdr:nvCxnSpPr>
        <xdr:cNvPr id="701" name="直線コネクタ 700"/>
        <xdr:cNvCxnSpPr/>
      </xdr:nvCxnSpPr>
      <xdr:spPr>
        <a:xfrm>
          <a:off x="19545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84074</xdr:rowOff>
    </xdr:from>
    <xdr:to>
      <xdr:col>98</xdr:col>
      <xdr:colOff>38100</xdr:colOff>
      <xdr:row>64</xdr:row>
      <xdr:rowOff>14224</xdr:rowOff>
    </xdr:to>
    <xdr:sp macro="" textlink="">
      <xdr:nvSpPr>
        <xdr:cNvPr id="702" name="楕円 701"/>
        <xdr:cNvSpPr/>
      </xdr:nvSpPr>
      <xdr:spPr>
        <a:xfrm>
          <a:off x="18605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134874</xdr:rowOff>
    </xdr:from>
    <xdr:to>
      <xdr:col>102</xdr:col>
      <xdr:colOff>114300</xdr:colOff>
      <xdr:row>63</xdr:row>
      <xdr:rowOff>134874</xdr:rowOff>
    </xdr:to>
    <xdr:cxnSp macro="">
      <xdr:nvCxnSpPr>
        <xdr:cNvPr id="703" name="直線コネクタ 702"/>
        <xdr:cNvCxnSpPr/>
      </xdr:nvCxnSpPr>
      <xdr:spPr>
        <a:xfrm>
          <a:off x="18656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37609</xdr:rowOff>
    </xdr:from>
    <xdr:ext cx="469744" cy="259045"/>
    <xdr:sp macro="" textlink="">
      <xdr:nvSpPr>
        <xdr:cNvPr id="706" name="n_3aveValue【保健センター・保健所】&#10;一人当たり面積"/>
        <xdr:cNvSpPr txBox="1"/>
      </xdr:nvSpPr>
      <xdr:spPr>
        <a:xfrm>
          <a:off x="19310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707"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5351</xdr:rowOff>
    </xdr:from>
    <xdr:ext cx="469744" cy="259045"/>
    <xdr:sp macro="" textlink="">
      <xdr:nvSpPr>
        <xdr:cNvPr id="708" name="n_1mainValue【保健センター・保健所】&#10;一人当たり面積"/>
        <xdr:cNvSpPr txBox="1"/>
      </xdr:nvSpPr>
      <xdr:spPr>
        <a:xfrm>
          <a:off x="210757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709" name="n_2mainValue【保健センター・保健所】&#10;一人当たり面積"/>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710" name="n_3mainValue【保健センター・保健所】&#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5351</xdr:rowOff>
    </xdr:from>
    <xdr:ext cx="469744" cy="259045"/>
    <xdr:sp macro="" textlink="">
      <xdr:nvSpPr>
        <xdr:cNvPr id="711" name="n_4mainValue【保健センター・保健所】&#10;一人当たり面積"/>
        <xdr:cNvSpPr txBox="1"/>
      </xdr:nvSpPr>
      <xdr:spPr>
        <a:xfrm>
          <a:off x="18421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752" name="楕円 751"/>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87647</xdr:rowOff>
    </xdr:from>
    <xdr:ext cx="405111" cy="259045"/>
    <xdr:sp macro="" textlink="">
      <xdr:nvSpPr>
        <xdr:cNvPr id="753" name="【消防施設】&#10;有形固定資産減価償却率該当値テキスト"/>
        <xdr:cNvSpPr txBox="1"/>
      </xdr:nvSpPr>
      <xdr:spPr>
        <a:xfrm>
          <a:off x="16357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754" name="楕円 753"/>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160020</xdr:rowOff>
    </xdr:to>
    <xdr:cxnSp macro="">
      <xdr:nvCxnSpPr>
        <xdr:cNvPr id="755" name="直線コネクタ 754"/>
        <xdr:cNvCxnSpPr/>
      </xdr:nvCxnSpPr>
      <xdr:spPr>
        <a:xfrm>
          <a:off x="15481300" y="141941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楕円 755"/>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82</xdr:row>
      <xdr:rowOff>135255</xdr:rowOff>
    </xdr:to>
    <xdr:cxnSp macro="">
      <xdr:nvCxnSpPr>
        <xdr:cNvPr id="757" name="直線コネクタ 756"/>
        <xdr:cNvCxnSpPr/>
      </xdr:nvCxnSpPr>
      <xdr:spPr>
        <a:xfrm>
          <a:off x="14592300" y="1418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758" name="楕円 757"/>
        <xdr:cNvSpPr/>
      </xdr:nvSpPr>
      <xdr:spPr>
        <a:xfrm>
          <a:off x="1365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82</xdr:row>
      <xdr:rowOff>129539</xdr:rowOff>
    </xdr:to>
    <xdr:cxnSp macro="">
      <xdr:nvCxnSpPr>
        <xdr:cNvPr id="759" name="直線コネクタ 758"/>
        <xdr:cNvCxnSpPr/>
      </xdr:nvCxnSpPr>
      <xdr:spPr>
        <a:xfrm>
          <a:off x="13703300" y="1416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760" name="楕円 759"/>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106680</xdr:rowOff>
    </xdr:to>
    <xdr:cxnSp macro="">
      <xdr:nvCxnSpPr>
        <xdr:cNvPr id="761" name="直線コネクタ 760"/>
        <xdr:cNvCxnSpPr/>
      </xdr:nvCxnSpPr>
      <xdr:spPr>
        <a:xfrm>
          <a:off x="12814300" y="1414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76852</xdr:rowOff>
    </xdr:from>
    <xdr:ext cx="405111" cy="259045"/>
    <xdr:sp macro="" textlink="">
      <xdr:nvSpPr>
        <xdr:cNvPr id="764" name="n_3aveValue【消防施設】&#10;有形固定資産減価償却率"/>
        <xdr:cNvSpPr txBox="1"/>
      </xdr:nvSpPr>
      <xdr:spPr>
        <a:xfrm>
          <a:off x="13500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765" name="n_4aveValue【消防施設】&#10;有形固定資産減価償却率"/>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766" name="n_1main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67" name="n_2main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148607</xdr:rowOff>
    </xdr:from>
    <xdr:ext cx="405111" cy="259045"/>
    <xdr:sp macro="" textlink="">
      <xdr:nvSpPr>
        <xdr:cNvPr id="768" name="n_3mainValue【消防施設】&#10;有形固定資産減価償却率"/>
        <xdr:cNvSpPr txBox="1"/>
      </xdr:nvSpPr>
      <xdr:spPr>
        <a:xfrm>
          <a:off x="13500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125747</xdr:rowOff>
    </xdr:from>
    <xdr:ext cx="405111" cy="259045"/>
    <xdr:sp macro="" textlink="">
      <xdr:nvSpPr>
        <xdr:cNvPr id="769" name="n_4mainValue【消防施設】&#10;有形固定資産減価償却率"/>
        <xdr:cNvSpPr txBox="1"/>
      </xdr:nvSpPr>
      <xdr:spPr>
        <a:xfrm>
          <a:off x="12611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2" name="フローチャート: 判断 801"/>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3" name="フローチャート: 判断 802"/>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9" name="楕円 808"/>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0" name="【消防施設】&#10;一人当たり面積該当値テキスト"/>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2" name="直線コネクタ 811"/>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815" name="楕円 814"/>
        <xdr:cNvSpPr/>
      </xdr:nvSpPr>
      <xdr:spPr>
        <a:xfrm>
          <a:off x="19494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12700</xdr:rowOff>
    </xdr:to>
    <xdr:cxnSp macro="">
      <xdr:nvCxnSpPr>
        <xdr:cNvPr id="816" name="直線コネクタ 815"/>
        <xdr:cNvCxnSpPr/>
      </xdr:nvCxnSpPr>
      <xdr:spPr>
        <a:xfrm>
          <a:off x="19545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17" name="楕円 816"/>
        <xdr:cNvSpPr/>
      </xdr:nvSpPr>
      <xdr:spPr>
        <a:xfrm>
          <a:off x="18605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12700</xdr:rowOff>
    </xdr:from>
    <xdr:to>
      <xdr:col>102</xdr:col>
      <xdr:colOff>114300</xdr:colOff>
      <xdr:row>84</xdr:row>
      <xdr:rowOff>12700</xdr:rowOff>
    </xdr:to>
    <xdr:cxnSp macro="">
      <xdr:nvCxnSpPr>
        <xdr:cNvPr id="818" name="直線コネクタ 817"/>
        <xdr:cNvCxnSpPr/>
      </xdr:nvCxnSpPr>
      <xdr:spPr>
        <a:xfrm>
          <a:off x="18656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1" name="n_3aveValue【消防施設】&#10;一人当たり面積"/>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22" name="n_4aveValue【消防施設】&#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825" name="n_3mainValue【消防施設】&#10;一人当たり面積"/>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26" name="n_4mainValue【消防施設】&#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9" name="フローチャート: 判断 858"/>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0" name="フローチャート: 判断 85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866" name="楕円 865"/>
        <xdr:cNvSpPr/>
      </xdr:nvSpPr>
      <xdr:spPr>
        <a:xfrm>
          <a:off x="162687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4463</xdr:rowOff>
    </xdr:from>
    <xdr:ext cx="405111" cy="259045"/>
    <xdr:sp macro="" textlink="">
      <xdr:nvSpPr>
        <xdr:cNvPr id="867" name="【庁舎】&#10;有形固定資産減価償却率該当値テキスト"/>
        <xdr:cNvSpPr txBox="1"/>
      </xdr:nvSpPr>
      <xdr:spPr>
        <a:xfrm>
          <a:off x="16357600"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111125</xdr:rowOff>
    </xdr:from>
    <xdr:to>
      <xdr:col>81</xdr:col>
      <xdr:colOff>101600</xdr:colOff>
      <xdr:row>103</xdr:row>
      <xdr:rowOff>41275</xdr:rowOff>
    </xdr:to>
    <xdr:sp macro="" textlink="">
      <xdr:nvSpPr>
        <xdr:cNvPr id="868" name="楕円 867"/>
        <xdr:cNvSpPr/>
      </xdr:nvSpPr>
      <xdr:spPr>
        <a:xfrm>
          <a:off x="15430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161925</xdr:rowOff>
    </xdr:from>
    <xdr:to>
      <xdr:col>85</xdr:col>
      <xdr:colOff>127000</xdr:colOff>
      <xdr:row>103</xdr:row>
      <xdr:rowOff>32386</xdr:rowOff>
    </xdr:to>
    <xdr:cxnSp macro="">
      <xdr:nvCxnSpPr>
        <xdr:cNvPr id="869" name="直線コネクタ 868"/>
        <xdr:cNvCxnSpPr/>
      </xdr:nvCxnSpPr>
      <xdr:spPr>
        <a:xfrm>
          <a:off x="15481300" y="176498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870" name="楕円 869"/>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161925</xdr:rowOff>
    </xdr:from>
    <xdr:to>
      <xdr:col>81</xdr:col>
      <xdr:colOff>50800</xdr:colOff>
      <xdr:row>105</xdr:row>
      <xdr:rowOff>144780</xdr:rowOff>
    </xdr:to>
    <xdr:cxnSp macro="">
      <xdr:nvCxnSpPr>
        <xdr:cNvPr id="871" name="直線コネクタ 870"/>
        <xdr:cNvCxnSpPr/>
      </xdr:nvCxnSpPr>
      <xdr:spPr>
        <a:xfrm flipV="1">
          <a:off x="14592300" y="17649825"/>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872" name="楕円 871"/>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144780</xdr:rowOff>
    </xdr:to>
    <xdr:cxnSp macro="">
      <xdr:nvCxnSpPr>
        <xdr:cNvPr id="873" name="直線コネクタ 872"/>
        <xdr:cNvCxnSpPr/>
      </xdr:nvCxnSpPr>
      <xdr:spPr>
        <a:xfrm>
          <a:off x="13703300" y="18112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23495</xdr:rowOff>
    </xdr:from>
    <xdr:to>
      <xdr:col>67</xdr:col>
      <xdr:colOff>101600</xdr:colOff>
      <xdr:row>105</xdr:row>
      <xdr:rowOff>125095</xdr:rowOff>
    </xdr:to>
    <xdr:sp macro="" textlink="">
      <xdr:nvSpPr>
        <xdr:cNvPr id="874" name="楕円 873"/>
        <xdr:cNvSpPr/>
      </xdr:nvSpPr>
      <xdr:spPr>
        <a:xfrm>
          <a:off x="12763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74295</xdr:rowOff>
    </xdr:from>
    <xdr:to>
      <xdr:col>71</xdr:col>
      <xdr:colOff>177800</xdr:colOff>
      <xdr:row>105</xdr:row>
      <xdr:rowOff>110489</xdr:rowOff>
    </xdr:to>
    <xdr:cxnSp macro="">
      <xdr:nvCxnSpPr>
        <xdr:cNvPr id="875" name="直線コネクタ 874"/>
        <xdr:cNvCxnSpPr/>
      </xdr:nvCxnSpPr>
      <xdr:spPr>
        <a:xfrm>
          <a:off x="12814300" y="180765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165752</xdr:rowOff>
    </xdr:from>
    <xdr:ext cx="405111" cy="259045"/>
    <xdr:sp macro="" textlink="">
      <xdr:nvSpPr>
        <xdr:cNvPr id="878" name="n_3aveValue【庁舎】&#10;有形固定資産減価償却率"/>
        <xdr:cNvSpPr txBox="1"/>
      </xdr:nvSpPr>
      <xdr:spPr>
        <a:xfrm>
          <a:off x="13500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879" name="n_4aveValue【庁舎】&#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57802</xdr:rowOff>
    </xdr:from>
    <xdr:ext cx="405111" cy="259045"/>
    <xdr:sp macro="" textlink="">
      <xdr:nvSpPr>
        <xdr:cNvPr id="880" name="n_1mainValue【庁舎】&#10;有形固定資産減価償却率"/>
        <xdr:cNvSpPr txBox="1"/>
      </xdr:nvSpPr>
      <xdr:spPr>
        <a:xfrm>
          <a:off x="152660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40657</xdr:rowOff>
    </xdr:from>
    <xdr:ext cx="405111" cy="259045"/>
    <xdr:sp macro="" textlink="">
      <xdr:nvSpPr>
        <xdr:cNvPr id="881" name="n_2mainValue【庁舎】&#10;有形固定資産減価償却率"/>
        <xdr:cNvSpPr txBox="1"/>
      </xdr:nvSpPr>
      <xdr:spPr>
        <a:xfrm>
          <a:off x="14389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882" name="n_3main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141622</xdr:rowOff>
    </xdr:from>
    <xdr:ext cx="405111" cy="259045"/>
    <xdr:sp macro="" textlink="">
      <xdr:nvSpPr>
        <xdr:cNvPr id="883" name="n_4mainValue【庁舎】&#10;有形固定資産減価償却率"/>
        <xdr:cNvSpPr txBox="1"/>
      </xdr:nvSpPr>
      <xdr:spPr>
        <a:xfrm>
          <a:off x="1261174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6" name="フローチャート: 判断 915"/>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7" name="フローチャート: 判断 916"/>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3" name="楕円 922"/>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924" name="【庁舎】&#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925" name="楕円 924"/>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107</xdr:row>
      <xdr:rowOff>53339</xdr:rowOff>
    </xdr:to>
    <xdr:cxnSp macro="">
      <xdr:nvCxnSpPr>
        <xdr:cNvPr id="926" name="直線コネクタ 925"/>
        <xdr:cNvCxnSpPr/>
      </xdr:nvCxnSpPr>
      <xdr:spPr>
        <a:xfrm flipV="1">
          <a:off x="21323300" y="182613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927" name="楕円 926"/>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68580</xdr:rowOff>
    </xdr:to>
    <xdr:cxnSp macro="">
      <xdr:nvCxnSpPr>
        <xdr:cNvPr id="928" name="直線コネクタ 927"/>
        <xdr:cNvCxnSpPr/>
      </xdr:nvCxnSpPr>
      <xdr:spPr>
        <a:xfrm flipV="1">
          <a:off x="20434300" y="183984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17780</xdr:rowOff>
    </xdr:from>
    <xdr:to>
      <xdr:col>102</xdr:col>
      <xdr:colOff>165100</xdr:colOff>
      <xdr:row>107</xdr:row>
      <xdr:rowOff>119380</xdr:rowOff>
    </xdr:to>
    <xdr:sp macro="" textlink="">
      <xdr:nvSpPr>
        <xdr:cNvPr id="929" name="楕円 928"/>
        <xdr:cNvSpPr/>
      </xdr:nvSpPr>
      <xdr:spPr>
        <a:xfrm>
          <a:off x="19494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68580</xdr:rowOff>
    </xdr:from>
    <xdr:to>
      <xdr:col>107</xdr:col>
      <xdr:colOff>50800</xdr:colOff>
      <xdr:row>107</xdr:row>
      <xdr:rowOff>68580</xdr:rowOff>
    </xdr:to>
    <xdr:cxnSp macro="">
      <xdr:nvCxnSpPr>
        <xdr:cNvPr id="930" name="直線コネクタ 929"/>
        <xdr:cNvCxnSpPr/>
      </xdr:nvCxnSpPr>
      <xdr:spPr>
        <a:xfrm>
          <a:off x="19545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931" name="楕円 930"/>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68580</xdr:rowOff>
    </xdr:to>
    <xdr:cxnSp macro="">
      <xdr:nvCxnSpPr>
        <xdr:cNvPr id="932" name="直線コネクタ 931"/>
        <xdr:cNvCxnSpPr/>
      </xdr:nvCxnSpPr>
      <xdr:spPr>
        <a:xfrm>
          <a:off x="18656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5"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36"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937"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110507</xdr:rowOff>
    </xdr:from>
    <xdr:ext cx="469744" cy="259045"/>
    <xdr:sp macro="" textlink="">
      <xdr:nvSpPr>
        <xdr:cNvPr id="938" name="n_2mainValue【庁舎】&#10;一人当たり面積"/>
        <xdr:cNvSpPr txBox="1"/>
      </xdr:nvSpPr>
      <xdr:spPr>
        <a:xfrm>
          <a:off x="20199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110507</xdr:rowOff>
    </xdr:from>
    <xdr:ext cx="469744" cy="259045"/>
    <xdr:sp macro="" textlink="">
      <xdr:nvSpPr>
        <xdr:cNvPr id="939" name="n_3mainValue【庁舎】&#10;一人当たり面積"/>
        <xdr:cNvSpPr txBox="1"/>
      </xdr:nvSpPr>
      <xdr:spPr>
        <a:xfrm>
          <a:off x="19310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940" name="n_4mainValue【庁舎】&#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であり、特に低くなっている施設は、図書館、庁舎である。消防施設については鳩ヶ谷分署を解体し、仮称東消防署の建設を進めており、工事が完了すれば、有形固定資産減価償却率が改善される予定である。図書館については、令和２年に前川図書館の建て替えが完了し、庁舎については、令和元年に第一本庁舎の建て替えが完了したため、有形固定資産減価償却率が低くなっている。一人当たり面積については、市民が広く使う公共用施設は類似団体と同水準だが、地方自治体が直接使う公用施設は保健センター・保健所、消防施設等で類似団体を下回っている。本市の市民千人当たりの職員数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人で、中核市の中では低水準であるため、公用施設の一人当たり面積は類似団体を下回っている。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607,373
568,428
61.95
285,145,060
273,203,565
9,329,773
110,465,740
169,391,488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２年度は、前年度と比較して、市民税の所得割や地方消費税交付金等の増により基準財政収入額が増加となった一方で、社会福祉費や高齢者保健福祉費等の増により基準財政需要額も増加となったことから、３ヶ年平均で前年度と同程度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1" name="直線コネクタ 70"/>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4" name="直線コネクタ 73"/>
        <xdr:cNvCxnSpPr/>
      </xdr:nvCxnSpPr>
      <xdr:spPr>
        <a:xfrm>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7" name="直線コネクタ 76"/>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23585</xdr:rowOff>
    </xdr:to>
    <xdr:cxnSp macro="">
      <xdr:nvCxnSpPr>
        <xdr:cNvPr id="80" name="直線コネクタ 79"/>
        <xdr:cNvCxnSpPr/>
      </xdr:nvCxnSpPr>
      <xdr:spPr>
        <a:xfrm flipV="1">
          <a:off x="1447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60070</xdr:rowOff>
    </xdr:from>
    <xdr:ext cx="762000" cy="259045"/>
    <xdr:sp macro="" textlink="">
      <xdr:nvSpPr>
        <xdr:cNvPr id="82" name="テキスト ボックス 81"/>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77305</xdr:rowOff>
    </xdr:from>
    <xdr:ext cx="762000" cy="259045"/>
    <xdr:sp macro="" textlink="">
      <xdr:nvSpPr>
        <xdr:cNvPr id="84" name="テキスト ボックス 83"/>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経常一般財源収入は、</a:t>
          </a:r>
          <a:r>
            <a:rPr kumimoji="1" lang="ja-JP" altLang="en-US" sz="1100" baseline="0">
              <a:solidFill>
                <a:schemeClr val="dk1"/>
              </a:solidFill>
              <a:effectLst/>
              <a:latin typeface="+mn-lt"/>
              <a:ea typeface="+mn-ea"/>
              <a:cs typeface="+mn-cs"/>
            </a:rPr>
            <a:t>地方消費税交付金、地方税</a:t>
          </a:r>
          <a:r>
            <a:rPr kumimoji="1" lang="ja-JP" altLang="ja-JP" sz="1100" baseline="0">
              <a:solidFill>
                <a:schemeClr val="dk1"/>
              </a:solidFill>
              <a:effectLst/>
              <a:latin typeface="+mn-lt"/>
              <a:ea typeface="+mn-ea"/>
              <a:cs typeface="+mn-cs"/>
            </a:rPr>
            <a:t>など</a:t>
          </a:r>
          <a:r>
            <a:rPr kumimoji="1" lang="ja-JP" altLang="en-US" sz="1100" baseline="0">
              <a:solidFill>
                <a:schemeClr val="dk1"/>
              </a:solidFill>
              <a:effectLst/>
              <a:latin typeface="+mn-lt"/>
              <a:ea typeface="+mn-ea"/>
              <a:cs typeface="+mn-cs"/>
            </a:rPr>
            <a:t>の増</a:t>
          </a:r>
          <a:r>
            <a:rPr kumimoji="1" lang="ja-JP" altLang="ja-JP" sz="1100" baseline="0">
              <a:solidFill>
                <a:schemeClr val="dk1"/>
              </a:solidFill>
              <a:effectLst/>
              <a:latin typeface="+mn-lt"/>
              <a:ea typeface="+mn-ea"/>
              <a:cs typeface="+mn-cs"/>
            </a:rPr>
            <a:t>により</a:t>
          </a:r>
          <a:r>
            <a:rPr kumimoji="1" lang="ja-JP" altLang="en-US" sz="1100" baseline="0">
              <a:solidFill>
                <a:schemeClr val="dk1"/>
              </a:solidFill>
              <a:effectLst/>
              <a:latin typeface="+mn-lt"/>
              <a:ea typeface="+mn-ea"/>
              <a:cs typeface="+mn-cs"/>
            </a:rPr>
            <a:t>増額</a:t>
          </a:r>
          <a:r>
            <a:rPr kumimoji="1" lang="ja-JP" altLang="ja-JP" sz="1100" baseline="0">
              <a:solidFill>
                <a:schemeClr val="dk1"/>
              </a:solidFill>
              <a:effectLst/>
              <a:latin typeface="+mn-lt"/>
              <a:ea typeface="+mn-ea"/>
              <a:cs typeface="+mn-cs"/>
            </a:rPr>
            <a:t>となったものの、経常経費充当一般財源等が、</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年度と</a:t>
          </a:r>
          <a:r>
            <a:rPr kumimoji="1" lang="ja-JP" altLang="en-US" sz="1100" baseline="0">
              <a:solidFill>
                <a:schemeClr val="dk1"/>
              </a:solidFill>
              <a:effectLst/>
              <a:latin typeface="+mn-lt"/>
              <a:ea typeface="+mn-ea"/>
              <a:cs typeface="+mn-cs"/>
            </a:rPr>
            <a:t>比較して</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会計年度任用職員制度導入による人件費の増、保育無償化に伴う扶助費の</a:t>
          </a:r>
          <a:r>
            <a:rPr kumimoji="1" lang="ja-JP" altLang="ja-JP" sz="1100" baseline="0">
              <a:solidFill>
                <a:schemeClr val="dk1"/>
              </a:solidFill>
              <a:effectLst/>
              <a:latin typeface="+mn-lt"/>
              <a:ea typeface="+mn-ea"/>
              <a:cs typeface="+mn-cs"/>
            </a:rPr>
            <a:t>増</a:t>
          </a:r>
          <a:r>
            <a:rPr kumimoji="1" lang="ja-JP" altLang="en-US" sz="1100" baseline="0">
              <a:solidFill>
                <a:schemeClr val="dk1"/>
              </a:solidFill>
              <a:effectLst/>
              <a:latin typeface="+mn-lt"/>
              <a:ea typeface="+mn-ea"/>
              <a:cs typeface="+mn-cs"/>
            </a:rPr>
            <a:t>と増額となり、経常一般財源収入の増を上回ったことから、１．７ポイント</a:t>
          </a:r>
          <a:r>
            <a:rPr kumimoji="1" lang="ja-JP" altLang="ja-JP" sz="1100" baseline="0">
              <a:solidFill>
                <a:schemeClr val="dk1"/>
              </a:solidFill>
              <a:effectLst/>
              <a:latin typeface="+mn-lt"/>
              <a:ea typeface="+mn-ea"/>
              <a:cs typeface="+mn-cs"/>
            </a:rPr>
            <a:t>経常収支比率が増加した。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79057</xdr:rowOff>
    </xdr:to>
    <xdr:cxnSp macro="">
      <xdr:nvCxnSpPr>
        <xdr:cNvPr id="130" name="直線コネクタ 129"/>
        <xdr:cNvCxnSpPr/>
      </xdr:nvCxnSpPr>
      <xdr:spPr>
        <a:xfrm>
          <a:off x="4114800" y="11120755"/>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81597</xdr:rowOff>
    </xdr:from>
    <xdr:to>
      <xdr:col>19</xdr:col>
      <xdr:colOff>133350</xdr:colOff>
      <xdr:row>64</xdr:row>
      <xdr:rowOff>147955</xdr:rowOff>
    </xdr:to>
    <xdr:cxnSp macro="">
      <xdr:nvCxnSpPr>
        <xdr:cNvPr id="133" name="直線コネクタ 132"/>
        <xdr:cNvCxnSpPr/>
      </xdr:nvCxnSpPr>
      <xdr:spPr>
        <a:xfrm>
          <a:off x="3225800" y="1105439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81597</xdr:rowOff>
    </xdr:from>
    <xdr:to>
      <xdr:col>15</xdr:col>
      <xdr:colOff>82550</xdr:colOff>
      <xdr:row>64</xdr:row>
      <xdr:rowOff>93663</xdr:rowOff>
    </xdr:to>
    <xdr:cxnSp macro="">
      <xdr:nvCxnSpPr>
        <xdr:cNvPr id="136" name="直線コネクタ 135"/>
        <xdr:cNvCxnSpPr/>
      </xdr:nvCxnSpPr>
      <xdr:spPr>
        <a:xfrm flipV="1">
          <a:off x="2336800" y="110543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93663</xdr:rowOff>
    </xdr:from>
    <xdr:to>
      <xdr:col>11</xdr:col>
      <xdr:colOff>31750</xdr:colOff>
      <xdr:row>64</xdr:row>
      <xdr:rowOff>129857</xdr:rowOff>
    </xdr:to>
    <xdr:cxnSp macro="">
      <xdr:nvCxnSpPr>
        <xdr:cNvPr id="139" name="直線コネクタ 138"/>
        <xdr:cNvCxnSpPr/>
      </xdr:nvCxnSpPr>
      <xdr:spPr>
        <a:xfrm flipV="1">
          <a:off x="1447800" y="110664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28257</xdr:rowOff>
    </xdr:from>
    <xdr:to>
      <xdr:col>23</xdr:col>
      <xdr:colOff>184150</xdr:colOff>
      <xdr:row>65</xdr:row>
      <xdr:rowOff>129857</xdr:rowOff>
    </xdr:to>
    <xdr:sp macro="" textlink="">
      <xdr:nvSpPr>
        <xdr:cNvPr id="149" name="楕円 148"/>
        <xdr:cNvSpPr/>
      </xdr:nvSpPr>
      <xdr:spPr>
        <a:xfrm>
          <a:off x="49022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334</xdr:rowOff>
    </xdr:from>
    <xdr:ext cx="762000" cy="259045"/>
    <xdr:sp macro="" textlink="">
      <xdr:nvSpPr>
        <xdr:cNvPr id="150" name="財政構造の弾力性該当値テキスト"/>
        <xdr:cNvSpPr txBox="1"/>
      </xdr:nvSpPr>
      <xdr:spPr>
        <a:xfrm>
          <a:off x="5041900" y="111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1" name="楕円 150"/>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2" name="テキスト ボックス 151"/>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3" name="楕円 152"/>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4" name="テキスト ボックス 153"/>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42863</xdr:rowOff>
    </xdr:from>
    <xdr:to>
      <xdr:col>11</xdr:col>
      <xdr:colOff>82550</xdr:colOff>
      <xdr:row>64</xdr:row>
      <xdr:rowOff>144463</xdr:rowOff>
    </xdr:to>
    <xdr:sp macro="" textlink="">
      <xdr:nvSpPr>
        <xdr:cNvPr id="155" name="楕円 154"/>
        <xdr:cNvSpPr/>
      </xdr:nvSpPr>
      <xdr:spPr>
        <a:xfrm>
          <a:off x="2286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129240</xdr:rowOff>
    </xdr:from>
    <xdr:ext cx="762000" cy="259045"/>
    <xdr:sp macro="" textlink="">
      <xdr:nvSpPr>
        <xdr:cNvPr id="156" name="テキスト ボックス 155"/>
        <xdr:cNvSpPr txBox="1"/>
      </xdr:nvSpPr>
      <xdr:spPr>
        <a:xfrm>
          <a:off x="1955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79057</xdr:rowOff>
    </xdr:from>
    <xdr:to>
      <xdr:col>7</xdr:col>
      <xdr:colOff>31750</xdr:colOff>
      <xdr:row>65</xdr:row>
      <xdr:rowOff>9207</xdr:rowOff>
    </xdr:to>
    <xdr:sp macro="" textlink="">
      <xdr:nvSpPr>
        <xdr:cNvPr id="157" name="楕円 156"/>
        <xdr:cNvSpPr/>
      </xdr:nvSpPr>
      <xdr:spPr>
        <a:xfrm>
          <a:off x="1397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165434</xdr:rowOff>
    </xdr:from>
    <xdr:ext cx="762000" cy="259045"/>
    <xdr:sp macro="" textlink="">
      <xdr:nvSpPr>
        <xdr:cNvPr id="158" name="テキスト ボックス 157"/>
        <xdr:cNvSpPr txBox="1"/>
      </xdr:nvSpPr>
      <xdr:spPr>
        <a:xfrm>
          <a:off x="1066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人口１人当たりの人件費・物件費等の状況は、全国平均、埼玉県平均及び類似団体平均を下回っている。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年度決算は、</a:t>
          </a:r>
          <a:r>
            <a:rPr kumimoji="1" lang="ja-JP" altLang="en-US" sz="1100" baseline="0">
              <a:solidFill>
                <a:schemeClr val="dk1"/>
              </a:solidFill>
              <a:effectLst/>
              <a:latin typeface="+mn-lt"/>
              <a:ea typeface="+mn-ea"/>
              <a:cs typeface="+mn-cs"/>
            </a:rPr>
            <a:t>労務単価の増などにより、</a:t>
          </a:r>
          <a:r>
            <a:rPr kumimoji="1" lang="ja-JP" altLang="ja-JP" sz="1100" baseline="0">
              <a:solidFill>
                <a:schemeClr val="dk1"/>
              </a:solidFill>
              <a:effectLst/>
              <a:latin typeface="+mn-lt"/>
              <a:ea typeface="+mn-ea"/>
              <a:cs typeface="+mn-cs"/>
            </a:rPr>
            <a:t>人口１人当たり人件費・物件費等決算額は、前年度と比べて</a:t>
          </a:r>
          <a:r>
            <a:rPr kumimoji="1" lang="en-US" altLang="ja-JP" sz="1100" baseline="0">
              <a:solidFill>
                <a:schemeClr val="dk1"/>
              </a:solidFill>
              <a:effectLst/>
              <a:latin typeface="+mn-lt"/>
              <a:ea typeface="+mn-ea"/>
              <a:cs typeface="+mn-cs"/>
            </a:rPr>
            <a:t>6,716</a:t>
          </a:r>
          <a:r>
            <a:rPr kumimoji="1" lang="ja-JP" altLang="ja-JP" sz="1100">
              <a:solidFill>
                <a:schemeClr val="dk1"/>
              </a:solidFill>
              <a:effectLst/>
              <a:latin typeface="+mn-lt"/>
              <a:ea typeface="+mn-ea"/>
              <a:cs typeface="+mn-cs"/>
            </a:rPr>
            <a:t>円の増となった。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154022</xdr:rowOff>
    </xdr:from>
    <xdr:to>
      <xdr:col>23</xdr:col>
      <xdr:colOff>133350</xdr:colOff>
      <xdr:row>83</xdr:row>
      <xdr:rowOff>98327</xdr:rowOff>
    </xdr:to>
    <xdr:cxnSp macro="">
      <xdr:nvCxnSpPr>
        <xdr:cNvPr id="195" name="直線コネクタ 194"/>
        <xdr:cNvCxnSpPr/>
      </xdr:nvCxnSpPr>
      <xdr:spPr>
        <a:xfrm>
          <a:off x="4114800" y="14212922"/>
          <a:ext cx="838200" cy="1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72997</xdr:rowOff>
    </xdr:from>
    <xdr:to>
      <xdr:col>19</xdr:col>
      <xdr:colOff>133350</xdr:colOff>
      <xdr:row>82</xdr:row>
      <xdr:rowOff>154022</xdr:rowOff>
    </xdr:to>
    <xdr:cxnSp macro="">
      <xdr:nvCxnSpPr>
        <xdr:cNvPr id="198" name="直線コネクタ 197"/>
        <xdr:cNvCxnSpPr/>
      </xdr:nvCxnSpPr>
      <xdr:spPr>
        <a:xfrm>
          <a:off x="3225800" y="14131897"/>
          <a:ext cx="889000" cy="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18481</xdr:rowOff>
    </xdr:from>
    <xdr:to>
      <xdr:col>15</xdr:col>
      <xdr:colOff>82550</xdr:colOff>
      <xdr:row>82</xdr:row>
      <xdr:rowOff>72997</xdr:rowOff>
    </xdr:to>
    <xdr:cxnSp macro="">
      <xdr:nvCxnSpPr>
        <xdr:cNvPr id="201" name="直線コネクタ 200"/>
        <xdr:cNvCxnSpPr/>
      </xdr:nvCxnSpPr>
      <xdr:spPr>
        <a:xfrm>
          <a:off x="2336800" y="14077381"/>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162319</xdr:rowOff>
    </xdr:from>
    <xdr:to>
      <xdr:col>11</xdr:col>
      <xdr:colOff>31750</xdr:colOff>
      <xdr:row>82</xdr:row>
      <xdr:rowOff>18481</xdr:rowOff>
    </xdr:to>
    <xdr:cxnSp macro="">
      <xdr:nvCxnSpPr>
        <xdr:cNvPr id="204" name="直線コネクタ 203"/>
        <xdr:cNvCxnSpPr/>
      </xdr:nvCxnSpPr>
      <xdr:spPr>
        <a:xfrm>
          <a:off x="1447800" y="14049769"/>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6859</xdr:rowOff>
    </xdr:from>
    <xdr:ext cx="762000" cy="259045"/>
    <xdr:sp macro="" textlink="">
      <xdr:nvSpPr>
        <xdr:cNvPr id="206" name="テキスト ボックス 205"/>
        <xdr:cNvSpPr txBox="1"/>
      </xdr:nvSpPr>
      <xdr:spPr>
        <a:xfrm>
          <a:off x="1955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144941</xdr:rowOff>
    </xdr:from>
    <xdr:ext cx="762000" cy="259045"/>
    <xdr:sp macro="" textlink="">
      <xdr:nvSpPr>
        <xdr:cNvPr id="208" name="テキスト ボックス 207"/>
        <xdr:cNvSpPr txBox="1"/>
      </xdr:nvSpPr>
      <xdr:spPr>
        <a:xfrm>
          <a:off x="1066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47527</xdr:rowOff>
    </xdr:from>
    <xdr:to>
      <xdr:col>23</xdr:col>
      <xdr:colOff>184150</xdr:colOff>
      <xdr:row>83</xdr:row>
      <xdr:rowOff>149127</xdr:rowOff>
    </xdr:to>
    <xdr:sp macro="" textlink="">
      <xdr:nvSpPr>
        <xdr:cNvPr id="214" name="楕円 213"/>
        <xdr:cNvSpPr/>
      </xdr:nvSpPr>
      <xdr:spPr>
        <a:xfrm>
          <a:off x="4902200" y="142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64054</xdr:rowOff>
    </xdr:from>
    <xdr:ext cx="762000" cy="259045"/>
    <xdr:sp macro="" textlink="">
      <xdr:nvSpPr>
        <xdr:cNvPr id="215" name="人件費・物件費等の状況該当値テキスト"/>
        <xdr:cNvSpPr txBox="1"/>
      </xdr:nvSpPr>
      <xdr:spPr>
        <a:xfrm>
          <a:off x="5041900" y="1412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103222</xdr:rowOff>
    </xdr:from>
    <xdr:to>
      <xdr:col>19</xdr:col>
      <xdr:colOff>184150</xdr:colOff>
      <xdr:row>83</xdr:row>
      <xdr:rowOff>33372</xdr:rowOff>
    </xdr:to>
    <xdr:sp macro="" textlink="">
      <xdr:nvSpPr>
        <xdr:cNvPr id="216" name="楕円 215"/>
        <xdr:cNvSpPr/>
      </xdr:nvSpPr>
      <xdr:spPr>
        <a:xfrm>
          <a:off x="4064000" y="141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43549</xdr:rowOff>
    </xdr:from>
    <xdr:ext cx="736600" cy="259045"/>
    <xdr:sp macro="" textlink="">
      <xdr:nvSpPr>
        <xdr:cNvPr id="217" name="テキスト ボックス 216"/>
        <xdr:cNvSpPr txBox="1"/>
      </xdr:nvSpPr>
      <xdr:spPr>
        <a:xfrm>
          <a:off x="3733800" y="1393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22197</xdr:rowOff>
    </xdr:from>
    <xdr:to>
      <xdr:col>15</xdr:col>
      <xdr:colOff>133350</xdr:colOff>
      <xdr:row>82</xdr:row>
      <xdr:rowOff>123797</xdr:rowOff>
    </xdr:to>
    <xdr:sp macro="" textlink="">
      <xdr:nvSpPr>
        <xdr:cNvPr id="218" name="楕円 217"/>
        <xdr:cNvSpPr/>
      </xdr:nvSpPr>
      <xdr:spPr>
        <a:xfrm>
          <a:off x="3175000" y="140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133974</xdr:rowOff>
    </xdr:from>
    <xdr:ext cx="762000" cy="259045"/>
    <xdr:sp macro="" textlink="">
      <xdr:nvSpPr>
        <xdr:cNvPr id="219" name="テキスト ボックス 218"/>
        <xdr:cNvSpPr txBox="1"/>
      </xdr:nvSpPr>
      <xdr:spPr>
        <a:xfrm>
          <a:off x="2844800" y="1384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139131</xdr:rowOff>
    </xdr:from>
    <xdr:to>
      <xdr:col>11</xdr:col>
      <xdr:colOff>82550</xdr:colOff>
      <xdr:row>82</xdr:row>
      <xdr:rowOff>69281</xdr:rowOff>
    </xdr:to>
    <xdr:sp macro="" textlink="">
      <xdr:nvSpPr>
        <xdr:cNvPr id="220" name="楕円 219"/>
        <xdr:cNvSpPr/>
      </xdr:nvSpPr>
      <xdr:spPr>
        <a:xfrm>
          <a:off x="2286000" y="140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79458</xdr:rowOff>
    </xdr:from>
    <xdr:ext cx="762000" cy="259045"/>
    <xdr:sp macro="" textlink="">
      <xdr:nvSpPr>
        <xdr:cNvPr id="221" name="テキスト ボックス 220"/>
        <xdr:cNvSpPr txBox="1"/>
      </xdr:nvSpPr>
      <xdr:spPr>
        <a:xfrm>
          <a:off x="1955800" y="1379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111519</xdr:rowOff>
    </xdr:from>
    <xdr:to>
      <xdr:col>7</xdr:col>
      <xdr:colOff>31750</xdr:colOff>
      <xdr:row>82</xdr:row>
      <xdr:rowOff>41669</xdr:rowOff>
    </xdr:to>
    <xdr:sp macro="" textlink="">
      <xdr:nvSpPr>
        <xdr:cNvPr id="222" name="楕円 221"/>
        <xdr:cNvSpPr/>
      </xdr:nvSpPr>
      <xdr:spPr>
        <a:xfrm>
          <a:off x="1397000" y="139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51846</xdr:rowOff>
    </xdr:from>
    <xdr:ext cx="762000" cy="259045"/>
    <xdr:sp macro="" textlink="">
      <xdr:nvSpPr>
        <xdr:cNvPr id="223" name="テキスト ボックス 222"/>
        <xdr:cNvSpPr txBox="1"/>
      </xdr:nvSpPr>
      <xdr:spPr>
        <a:xfrm>
          <a:off x="1066800" y="137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ラスパイレス指数については、令和２年４月１日に川口市独自の給料表の引き下げを行い、行政職給料表で、平均改定率マイナス</a:t>
          </a:r>
          <a:r>
            <a:rPr kumimoji="1" lang="en-US" altLang="ja-JP" sz="1050">
              <a:solidFill>
                <a:schemeClr val="dk1"/>
              </a:solidFill>
              <a:effectLst/>
              <a:latin typeface="+mn-lt"/>
              <a:ea typeface="+mn-ea"/>
              <a:cs typeface="+mn-cs"/>
            </a:rPr>
            <a:t>1.267</a:t>
          </a:r>
          <a:r>
            <a:rPr kumimoji="1" lang="ja-JP" altLang="ja-JP" sz="1050">
              <a:solidFill>
                <a:schemeClr val="dk1"/>
              </a:solidFill>
              <a:effectLst/>
              <a:latin typeface="+mn-lt"/>
              <a:ea typeface="+mn-ea"/>
              <a:cs typeface="+mn-cs"/>
            </a:rPr>
            <a:t>％の引き下げ改定を行った。ラスパイレス指数の高い層を中心に３９歳以上は引き下げを行い、ラスパイレス指数の低い層である２９歳から３８歳までは引き上げを行った。その影響により、令和３年４月１日のラスパイレス指数は</a:t>
          </a:r>
          <a:r>
            <a:rPr kumimoji="1" lang="en-US" altLang="ja-JP" sz="1050">
              <a:solidFill>
                <a:schemeClr val="dk1"/>
              </a:solidFill>
              <a:effectLst/>
              <a:latin typeface="+mn-lt"/>
              <a:ea typeface="+mn-ea"/>
              <a:cs typeface="+mn-cs"/>
            </a:rPr>
            <a:t>101.6</a:t>
          </a:r>
          <a:r>
            <a:rPr kumimoji="1" lang="ja-JP" altLang="ja-JP" sz="1050">
              <a:solidFill>
                <a:schemeClr val="dk1"/>
              </a:solidFill>
              <a:effectLst/>
              <a:latin typeface="+mn-lt"/>
              <a:ea typeface="+mn-ea"/>
              <a:cs typeface="+mn-cs"/>
            </a:rPr>
            <a:t>と前年比マイナス</a:t>
          </a:r>
          <a:r>
            <a:rPr kumimoji="1" lang="en-US" altLang="ja-JP" sz="1050">
              <a:solidFill>
                <a:schemeClr val="dk1"/>
              </a:solidFill>
              <a:effectLst/>
              <a:latin typeface="+mn-lt"/>
              <a:ea typeface="+mn-ea"/>
              <a:cs typeface="+mn-cs"/>
            </a:rPr>
            <a:t>0.5</a:t>
          </a:r>
          <a:r>
            <a:rPr kumimoji="1" lang="ja-JP" altLang="ja-JP" sz="1050">
              <a:solidFill>
                <a:schemeClr val="dk1"/>
              </a:solidFill>
              <a:effectLst/>
              <a:latin typeface="+mn-lt"/>
              <a:ea typeface="+mn-ea"/>
              <a:cs typeface="+mn-cs"/>
            </a:rPr>
            <a:t>ポイントとなった。今後も、人事院勧告の内容及び地域における民間企業の給与の実態や経済情勢、国や他の地方公共団体の状況等を総合的に勘案し、適正な給与改定を行っていく。</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51707</xdr:rowOff>
    </xdr:to>
    <xdr:cxnSp macro="">
      <xdr:nvCxnSpPr>
        <xdr:cNvPr id="259" name="直線コネクタ 258"/>
        <xdr:cNvCxnSpPr/>
      </xdr:nvCxnSpPr>
      <xdr:spPr>
        <a:xfrm flipV="1">
          <a:off x="16179800" y="150531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104321</xdr:rowOff>
    </xdr:to>
    <xdr:cxnSp macro="">
      <xdr:nvCxnSpPr>
        <xdr:cNvPr id="262" name="直線コネクタ 261"/>
        <xdr:cNvCxnSpPr/>
      </xdr:nvCxnSpPr>
      <xdr:spPr>
        <a:xfrm flipV="1">
          <a:off x="15290800" y="151393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87086</xdr:rowOff>
    </xdr:from>
    <xdr:to>
      <xdr:col>72</xdr:col>
      <xdr:colOff>203200</xdr:colOff>
      <xdr:row>89</xdr:row>
      <xdr:rowOff>104321</xdr:rowOff>
    </xdr:to>
    <xdr:cxnSp macro="">
      <xdr:nvCxnSpPr>
        <xdr:cNvPr id="265" name="直線コネクタ 264"/>
        <xdr:cNvCxnSpPr/>
      </xdr:nvCxnSpPr>
      <xdr:spPr>
        <a:xfrm>
          <a:off x="14401800" y="153461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87086</xdr:rowOff>
    </xdr:to>
    <xdr:cxnSp macro="">
      <xdr:nvCxnSpPr>
        <xdr:cNvPr id="268" name="直線コネクタ 267"/>
        <xdr:cNvCxnSpPr/>
      </xdr:nvCxnSpPr>
      <xdr:spPr>
        <a:xfrm>
          <a:off x="13512800" y="153289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8" name="楕円 277"/>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9"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2" name="楕円 281"/>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3" name="テキスト ボックス 282"/>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4" name="楕円 283"/>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5" name="テキスト ボックス 284"/>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6" name="楕円 285"/>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7" name="テキスト ボックス 286"/>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市では、平成１０年度以降、第１次及び第２次定員管理適正化計画を策定し、職員定数の適正化に早い段階から取り組んだため、人口千人あたりの職員数は類似団体平均を下回る推移となっている。更に、第３次定員管理適正化計画での削減や、平成２３年の鳩ヶ谷市との合併による職員数の段階的な削減等を実施してきたが、その一方で、新たな行政需要への対応や中核市への移行に向けて、必要な箇所に適正な職員配置を行なったため、平成２６年度からは市全体の職員数及び人口千人当たり職員数としては増加で推移している。近年においても、平成３０年の中核市への移行等により増員が続いており、令和２年４月１日の普通会計職員数及び人口千人当たり職員数は前年度に引き続き増加している状況である。</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132504</xdr:rowOff>
    </xdr:from>
    <xdr:to>
      <xdr:col>81</xdr:col>
      <xdr:colOff>44450</xdr:colOff>
      <xdr:row>59</xdr:row>
      <xdr:rowOff>168698</xdr:rowOff>
    </xdr:to>
    <xdr:cxnSp macro="">
      <xdr:nvCxnSpPr>
        <xdr:cNvPr id="322" name="直線コネクタ 321"/>
        <xdr:cNvCxnSpPr/>
      </xdr:nvCxnSpPr>
      <xdr:spPr>
        <a:xfrm>
          <a:off x="16179800" y="1024805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120438</xdr:rowOff>
    </xdr:from>
    <xdr:to>
      <xdr:col>77</xdr:col>
      <xdr:colOff>44450</xdr:colOff>
      <xdr:row>59</xdr:row>
      <xdr:rowOff>132504</xdr:rowOff>
    </xdr:to>
    <xdr:cxnSp macro="">
      <xdr:nvCxnSpPr>
        <xdr:cNvPr id="325" name="直線コネクタ 324"/>
        <xdr:cNvCxnSpPr/>
      </xdr:nvCxnSpPr>
      <xdr:spPr>
        <a:xfrm>
          <a:off x="15290800" y="1023598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120438</xdr:rowOff>
    </xdr:to>
    <xdr:cxnSp macro="">
      <xdr:nvCxnSpPr>
        <xdr:cNvPr id="328" name="直線コネクタ 327"/>
        <xdr:cNvCxnSpPr/>
      </xdr:nvCxnSpPr>
      <xdr:spPr>
        <a:xfrm>
          <a:off x="14401800" y="1021588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60113</xdr:rowOff>
    </xdr:from>
    <xdr:to>
      <xdr:col>68</xdr:col>
      <xdr:colOff>152400</xdr:colOff>
      <xdr:row>59</xdr:row>
      <xdr:rowOff>100330</xdr:rowOff>
    </xdr:to>
    <xdr:cxnSp macro="">
      <xdr:nvCxnSpPr>
        <xdr:cNvPr id="331" name="直線コネクタ 330"/>
        <xdr:cNvCxnSpPr/>
      </xdr:nvCxnSpPr>
      <xdr:spPr>
        <a:xfrm>
          <a:off x="13512800" y="101756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3" name="テキスト ボックス 332"/>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5" name="テキスト ボックス 334"/>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117898</xdr:rowOff>
    </xdr:from>
    <xdr:to>
      <xdr:col>81</xdr:col>
      <xdr:colOff>95250</xdr:colOff>
      <xdr:row>60</xdr:row>
      <xdr:rowOff>48048</xdr:rowOff>
    </xdr:to>
    <xdr:sp macro="" textlink="">
      <xdr:nvSpPr>
        <xdr:cNvPr id="341" name="楕円 340"/>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134425</xdr:rowOff>
    </xdr:from>
    <xdr:ext cx="762000" cy="259045"/>
    <xdr:sp macro="" textlink="">
      <xdr:nvSpPr>
        <xdr:cNvPr id="342" name="定員管理の状況該当値テキスト"/>
        <xdr:cNvSpPr txBox="1"/>
      </xdr:nvSpPr>
      <xdr:spPr>
        <a:xfrm>
          <a:off x="17106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81704</xdr:rowOff>
    </xdr:from>
    <xdr:to>
      <xdr:col>77</xdr:col>
      <xdr:colOff>95250</xdr:colOff>
      <xdr:row>60</xdr:row>
      <xdr:rowOff>11854</xdr:rowOff>
    </xdr:to>
    <xdr:sp macro="" textlink="">
      <xdr:nvSpPr>
        <xdr:cNvPr id="343" name="楕円 342"/>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22031</xdr:rowOff>
    </xdr:from>
    <xdr:ext cx="736600" cy="259045"/>
    <xdr:sp macro="" textlink="">
      <xdr:nvSpPr>
        <xdr:cNvPr id="344" name="テキスト ボックス 343"/>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69638</xdr:rowOff>
    </xdr:from>
    <xdr:to>
      <xdr:col>73</xdr:col>
      <xdr:colOff>44450</xdr:colOff>
      <xdr:row>59</xdr:row>
      <xdr:rowOff>171238</xdr:rowOff>
    </xdr:to>
    <xdr:sp macro="" textlink="">
      <xdr:nvSpPr>
        <xdr:cNvPr id="345" name="楕円 344"/>
        <xdr:cNvSpPr/>
      </xdr:nvSpPr>
      <xdr:spPr>
        <a:xfrm>
          <a:off x="15240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9965</xdr:rowOff>
    </xdr:from>
    <xdr:ext cx="762000" cy="259045"/>
    <xdr:sp macro="" textlink="">
      <xdr:nvSpPr>
        <xdr:cNvPr id="346" name="テキスト ボックス 345"/>
        <xdr:cNvSpPr txBox="1"/>
      </xdr:nvSpPr>
      <xdr:spPr>
        <a:xfrm>
          <a:off x="14909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7" name="楕円 346"/>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8" name="テキスト ボックス 347"/>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9313</xdr:rowOff>
    </xdr:from>
    <xdr:to>
      <xdr:col>64</xdr:col>
      <xdr:colOff>152400</xdr:colOff>
      <xdr:row>59</xdr:row>
      <xdr:rowOff>110913</xdr:rowOff>
    </xdr:to>
    <xdr:sp macro="" textlink="">
      <xdr:nvSpPr>
        <xdr:cNvPr id="349" name="楕円 348"/>
        <xdr:cNvSpPr/>
      </xdr:nvSpPr>
      <xdr:spPr>
        <a:xfrm>
          <a:off x="13462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121090</xdr:rowOff>
    </xdr:from>
    <xdr:ext cx="762000" cy="259045"/>
    <xdr:sp macro="" textlink="">
      <xdr:nvSpPr>
        <xdr:cNvPr id="350" name="テキスト ボックス 349"/>
        <xdr:cNvSpPr txBox="1"/>
      </xdr:nvSpPr>
      <xdr:spPr>
        <a:xfrm>
          <a:off x="13131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前年度と比べ改善し、類似団体、県平均と同水準となった。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主な悪化要因としては、都市計画税の充当率が減少したこと等があげられる。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一方で改善要因として、算定基礎となる、一般会計における元利償還金の減少、下水道事業が法適用に移行したことに伴う準元利償還金が減少したこと等があげられる。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今後も、緊急度・住民ニーズを的確に把握した事業の選択により、地方債に頼ることのない財政運営に努める。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19896</xdr:rowOff>
    </xdr:to>
    <xdr:cxnSp macro="">
      <xdr:nvCxnSpPr>
        <xdr:cNvPr id="383" name="直線コネクタ 382"/>
        <xdr:cNvCxnSpPr/>
      </xdr:nvCxnSpPr>
      <xdr:spPr>
        <a:xfrm flipV="1">
          <a:off x="16179800" y="69850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44027</xdr:rowOff>
    </xdr:to>
    <xdr:cxnSp macro="">
      <xdr:nvCxnSpPr>
        <xdr:cNvPr id="386" name="直線コネクタ 385"/>
        <xdr:cNvCxnSpPr/>
      </xdr:nvCxnSpPr>
      <xdr:spPr>
        <a:xfrm flipV="1">
          <a:off x="15290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44027</xdr:rowOff>
    </xdr:to>
    <xdr:cxnSp macro="">
      <xdr:nvCxnSpPr>
        <xdr:cNvPr id="389" name="直線コネクタ 388"/>
        <xdr:cNvCxnSpPr/>
      </xdr:nvCxnSpPr>
      <xdr:spPr>
        <a:xfrm>
          <a:off x="14401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135044</xdr:rowOff>
    </xdr:to>
    <xdr:cxnSp macro="">
      <xdr:nvCxnSpPr>
        <xdr:cNvPr id="392" name="直線コネクタ 391"/>
        <xdr:cNvCxnSpPr/>
      </xdr:nvCxnSpPr>
      <xdr:spPr>
        <a:xfrm>
          <a:off x="13512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6" name="テキスト ボックス 395"/>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3"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4" name="楕円 403"/>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5" name="テキスト ボックス 404"/>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6" name="楕円 405"/>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7" name="テキスト ボックス 406"/>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8" name="楕円 407"/>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09" name="テキスト ボックス 408"/>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10" name="楕円 409"/>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11" name="テキスト ボックス 410"/>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前年度と比べ悪化している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類似団体、全国平均、県平均を下回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主な改善要因としては、公営企業債等繰入見込額の減少、土地開発公社の不動産売却に伴い債務負担簿価が減少したこと等があげられる。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一方で悪化要因として、地方債現在高の増加、充当可能基金の減少や、充当可能な都市計画税の減少等があげられる。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今後も引き続き財政運営の健全化に努める。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33909</xdr:rowOff>
    </xdr:from>
    <xdr:to>
      <xdr:col>81</xdr:col>
      <xdr:colOff>44450</xdr:colOff>
      <xdr:row>14</xdr:row>
      <xdr:rowOff>62061</xdr:rowOff>
    </xdr:to>
    <xdr:cxnSp macro="">
      <xdr:nvCxnSpPr>
        <xdr:cNvPr id="445" name="直線コネクタ 444"/>
        <xdr:cNvCxnSpPr/>
      </xdr:nvCxnSpPr>
      <xdr:spPr>
        <a:xfrm>
          <a:off x="16179800" y="243420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1736</xdr:rowOff>
    </xdr:from>
    <xdr:to>
      <xdr:col>77</xdr:col>
      <xdr:colOff>44450</xdr:colOff>
      <xdr:row>14</xdr:row>
      <xdr:rowOff>33909</xdr:rowOff>
    </xdr:to>
    <xdr:cxnSp macro="">
      <xdr:nvCxnSpPr>
        <xdr:cNvPr id="448" name="直線コネクタ 447"/>
        <xdr:cNvCxnSpPr/>
      </xdr:nvCxnSpPr>
      <xdr:spPr>
        <a:xfrm>
          <a:off x="15290800" y="240203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1736</xdr:rowOff>
    </xdr:from>
    <xdr:to>
      <xdr:col>72</xdr:col>
      <xdr:colOff>203200</xdr:colOff>
      <xdr:row>14</xdr:row>
      <xdr:rowOff>21844</xdr:rowOff>
    </xdr:to>
    <xdr:cxnSp macro="">
      <xdr:nvCxnSpPr>
        <xdr:cNvPr id="451" name="直線コネクタ 450"/>
        <xdr:cNvCxnSpPr/>
      </xdr:nvCxnSpPr>
      <xdr:spPr>
        <a:xfrm flipV="1">
          <a:off x="14401800" y="24020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17018</xdr:rowOff>
    </xdr:from>
    <xdr:to>
      <xdr:col>68</xdr:col>
      <xdr:colOff>152400</xdr:colOff>
      <xdr:row>14</xdr:row>
      <xdr:rowOff>21844</xdr:rowOff>
    </xdr:to>
    <xdr:cxnSp macro="">
      <xdr:nvCxnSpPr>
        <xdr:cNvPr id="454" name="直線コネクタ 453"/>
        <xdr:cNvCxnSpPr/>
      </xdr:nvCxnSpPr>
      <xdr:spPr>
        <a:xfrm>
          <a:off x="13512800" y="24173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75794</xdr:rowOff>
    </xdr:from>
    <xdr:ext cx="762000" cy="259045"/>
    <xdr:sp macro="" textlink="">
      <xdr:nvSpPr>
        <xdr:cNvPr id="456" name="テキスト ボックス 455"/>
        <xdr:cNvSpPr txBox="1"/>
      </xdr:nvSpPr>
      <xdr:spPr>
        <a:xfrm>
          <a:off x="14020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58" name="テキスト ボックス 457"/>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11261</xdr:rowOff>
    </xdr:from>
    <xdr:to>
      <xdr:col>81</xdr:col>
      <xdr:colOff>95250</xdr:colOff>
      <xdr:row>14</xdr:row>
      <xdr:rowOff>112861</xdr:rowOff>
    </xdr:to>
    <xdr:sp macro="" textlink="">
      <xdr:nvSpPr>
        <xdr:cNvPr id="464" name="楕円 463"/>
        <xdr:cNvSpPr/>
      </xdr:nvSpPr>
      <xdr:spPr>
        <a:xfrm>
          <a:off x="16967200" y="24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103988</xdr:rowOff>
    </xdr:from>
    <xdr:ext cx="762000" cy="259045"/>
    <xdr:sp macro="" textlink="">
      <xdr:nvSpPr>
        <xdr:cNvPr id="465" name="将来負担の状況該当値テキスト"/>
        <xdr:cNvSpPr txBox="1"/>
      </xdr:nvSpPr>
      <xdr:spPr>
        <a:xfrm>
          <a:off x="17106900" y="233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154559</xdr:rowOff>
    </xdr:from>
    <xdr:to>
      <xdr:col>77</xdr:col>
      <xdr:colOff>95250</xdr:colOff>
      <xdr:row>14</xdr:row>
      <xdr:rowOff>84709</xdr:rowOff>
    </xdr:to>
    <xdr:sp macro="" textlink="">
      <xdr:nvSpPr>
        <xdr:cNvPr id="466" name="楕円 465"/>
        <xdr:cNvSpPr/>
      </xdr:nvSpPr>
      <xdr:spPr>
        <a:xfrm>
          <a:off x="16129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94886</xdr:rowOff>
    </xdr:from>
    <xdr:ext cx="736600" cy="259045"/>
    <xdr:sp macro="" textlink="">
      <xdr:nvSpPr>
        <xdr:cNvPr id="467" name="テキスト ボックス 466"/>
        <xdr:cNvSpPr txBox="1"/>
      </xdr:nvSpPr>
      <xdr:spPr>
        <a:xfrm>
          <a:off x="15798800" y="215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122386</xdr:rowOff>
    </xdr:from>
    <xdr:to>
      <xdr:col>73</xdr:col>
      <xdr:colOff>44450</xdr:colOff>
      <xdr:row>14</xdr:row>
      <xdr:rowOff>52536</xdr:rowOff>
    </xdr:to>
    <xdr:sp macro="" textlink="">
      <xdr:nvSpPr>
        <xdr:cNvPr id="468" name="楕円 467"/>
        <xdr:cNvSpPr/>
      </xdr:nvSpPr>
      <xdr:spPr>
        <a:xfrm>
          <a:off x="15240000" y="23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62713</xdr:rowOff>
    </xdr:from>
    <xdr:ext cx="762000" cy="259045"/>
    <xdr:sp macro="" textlink="">
      <xdr:nvSpPr>
        <xdr:cNvPr id="469" name="テキスト ボックス 468"/>
        <xdr:cNvSpPr txBox="1"/>
      </xdr:nvSpPr>
      <xdr:spPr>
        <a:xfrm>
          <a:off x="14909800" y="212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142494</xdr:rowOff>
    </xdr:from>
    <xdr:to>
      <xdr:col>68</xdr:col>
      <xdr:colOff>203200</xdr:colOff>
      <xdr:row>14</xdr:row>
      <xdr:rowOff>72644</xdr:rowOff>
    </xdr:to>
    <xdr:sp macro="" textlink="">
      <xdr:nvSpPr>
        <xdr:cNvPr id="470" name="楕円 469"/>
        <xdr:cNvSpPr/>
      </xdr:nvSpPr>
      <xdr:spPr>
        <a:xfrm>
          <a:off x="14351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82821</xdr:rowOff>
    </xdr:from>
    <xdr:ext cx="762000" cy="259045"/>
    <xdr:sp macro="" textlink="">
      <xdr:nvSpPr>
        <xdr:cNvPr id="471" name="テキスト ボックス 470"/>
        <xdr:cNvSpPr txBox="1"/>
      </xdr:nvSpPr>
      <xdr:spPr>
        <a:xfrm>
          <a:off x="14020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137668</xdr:rowOff>
    </xdr:from>
    <xdr:to>
      <xdr:col>64</xdr:col>
      <xdr:colOff>152400</xdr:colOff>
      <xdr:row>14</xdr:row>
      <xdr:rowOff>67818</xdr:rowOff>
    </xdr:to>
    <xdr:sp macro="" textlink="">
      <xdr:nvSpPr>
        <xdr:cNvPr id="472" name="楕円 471"/>
        <xdr:cNvSpPr/>
      </xdr:nvSpPr>
      <xdr:spPr>
        <a:xfrm>
          <a:off x="134620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77995</xdr:rowOff>
    </xdr:from>
    <xdr:ext cx="762000" cy="259045"/>
    <xdr:sp macro="" textlink="">
      <xdr:nvSpPr>
        <xdr:cNvPr id="473" name="テキスト ボックス 472"/>
        <xdr:cNvSpPr txBox="1"/>
      </xdr:nvSpPr>
      <xdr:spPr>
        <a:xfrm>
          <a:off x="13131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607,373
568,428
61.95
285,145,060
273,203,565
9,329,773
110,465,740
169,391,488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人件費に係る令和２年度の経常収支比率については、会計年度任用職員制度の開始等により前年度よりも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一方で、類似団体平均と比較すると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ポイント下回っており、全国平均及び埼玉県平均との比較でも、依然として下回っている状況にある。</a:t>
          </a:r>
          <a:endParaRPr lang="ja-JP" altLang="ja-JP" sz="1400">
            <a:effectLst/>
          </a:endParaRPr>
        </a:p>
        <a:p>
          <a:r>
            <a:rPr kumimoji="1" lang="ja-JP" altLang="ja-JP" sz="1100">
              <a:solidFill>
                <a:schemeClr val="dk1"/>
              </a:solidFill>
              <a:effectLst/>
              <a:latin typeface="+mn-lt"/>
              <a:ea typeface="+mn-ea"/>
              <a:cs typeface="+mn-cs"/>
            </a:rPr>
            <a:t>今後も適正な給与水準となるよう必要に応じ見直しを行っていく。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127000</xdr:rowOff>
    </xdr:to>
    <xdr:cxnSp macro="">
      <xdr:nvCxnSpPr>
        <xdr:cNvPr id="66" name="直線コネクタ 65"/>
        <xdr:cNvCxnSpPr/>
      </xdr:nvCxnSpPr>
      <xdr:spPr>
        <a:xfrm>
          <a:off x="3987800" y="6238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66040</xdr:rowOff>
    </xdr:to>
    <xdr:cxnSp macro="">
      <xdr:nvCxnSpPr>
        <xdr:cNvPr id="69" name="直線コネクタ 68"/>
        <xdr:cNvCxnSpPr/>
      </xdr:nvCxnSpPr>
      <xdr:spPr>
        <a:xfrm>
          <a:off x="3098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50800</xdr:rowOff>
    </xdr:to>
    <xdr:cxnSp macro="">
      <xdr:nvCxnSpPr>
        <xdr:cNvPr id="72" name="直線コネクタ 71"/>
        <xdr:cNvCxnSpPr/>
      </xdr:nvCxnSpPr>
      <xdr:spPr>
        <a:xfrm flipV="1">
          <a:off x="2209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50800</xdr:rowOff>
    </xdr:to>
    <xdr:cxnSp macro="">
      <xdr:nvCxnSpPr>
        <xdr:cNvPr id="75" name="直線コネクタ 74"/>
        <xdr:cNvCxnSpPr/>
      </xdr:nvCxnSpPr>
      <xdr:spPr>
        <a:xfrm>
          <a:off x="1320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物件費は、前年度から</a:t>
          </a: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ポイントの増となった。これは、</a:t>
          </a:r>
          <a:r>
            <a:rPr kumimoji="1" lang="ja-JP" altLang="en-US" sz="1100">
              <a:solidFill>
                <a:schemeClr val="dk1"/>
              </a:solidFill>
              <a:effectLst/>
              <a:latin typeface="+mn-lt"/>
              <a:ea typeface="+mn-ea"/>
              <a:cs typeface="+mn-cs"/>
            </a:rPr>
            <a:t>労務単価の</a:t>
          </a:r>
          <a:r>
            <a:rPr kumimoji="1" lang="ja-JP" altLang="ja-JP" sz="1100" baseline="0">
              <a:solidFill>
                <a:schemeClr val="dk1"/>
              </a:solidFill>
              <a:effectLst/>
              <a:latin typeface="+mn-lt"/>
              <a:ea typeface="+mn-ea"/>
              <a:cs typeface="+mn-cs"/>
            </a:rPr>
            <a:t>上昇による各種委託料等の全体的な増加などによるものである。</a:t>
          </a:r>
          <a:endParaRPr lang="ja-JP" altLang="ja-JP" sz="1400">
            <a:effectLst/>
          </a:endParaRPr>
        </a:p>
        <a:p>
          <a:r>
            <a:rPr kumimoji="1" lang="ja-JP" altLang="ja-JP" sz="1100" baseline="0">
              <a:solidFill>
                <a:schemeClr val="dk1"/>
              </a:solidFill>
              <a:effectLst/>
              <a:latin typeface="+mn-lt"/>
              <a:ea typeface="+mn-ea"/>
              <a:cs typeface="+mn-cs"/>
            </a:rPr>
            <a:t>　物件費が高水準にある理由は、本市は第四次川口市行政改革大綱に基づき、民間委託を推進しているため他団体より高水準となっている。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4536</xdr:rowOff>
    </xdr:from>
    <xdr:to>
      <xdr:col>82</xdr:col>
      <xdr:colOff>107950</xdr:colOff>
      <xdr:row>21</xdr:row>
      <xdr:rowOff>80736</xdr:rowOff>
    </xdr:to>
    <xdr:cxnSp macro="">
      <xdr:nvCxnSpPr>
        <xdr:cNvPr id="129" name="直線コネクタ 128"/>
        <xdr:cNvCxnSpPr/>
      </xdr:nvCxnSpPr>
      <xdr:spPr>
        <a:xfrm>
          <a:off x="15671800" y="3604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21</xdr:row>
      <xdr:rowOff>4536</xdr:rowOff>
    </xdr:to>
    <xdr:cxnSp macro="">
      <xdr:nvCxnSpPr>
        <xdr:cNvPr id="132" name="直線コネクタ 131"/>
        <xdr:cNvCxnSpPr/>
      </xdr:nvCxnSpPr>
      <xdr:spPr>
        <a:xfrm>
          <a:off x="14782800" y="3507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140607</xdr:rowOff>
    </xdr:from>
    <xdr:to>
      <xdr:col>73</xdr:col>
      <xdr:colOff>180975</xdr:colOff>
      <xdr:row>20</xdr:row>
      <xdr:rowOff>78014</xdr:rowOff>
    </xdr:to>
    <xdr:cxnSp macro="">
      <xdr:nvCxnSpPr>
        <xdr:cNvPr id="135" name="直線コネクタ 134"/>
        <xdr:cNvCxnSpPr/>
      </xdr:nvCxnSpPr>
      <xdr:spPr>
        <a:xfrm>
          <a:off x="13893800" y="3398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140607</xdr:rowOff>
    </xdr:from>
    <xdr:to>
      <xdr:col>69</xdr:col>
      <xdr:colOff>92075</xdr:colOff>
      <xdr:row>19</xdr:row>
      <xdr:rowOff>151493</xdr:rowOff>
    </xdr:to>
    <xdr:cxnSp macro="">
      <xdr:nvCxnSpPr>
        <xdr:cNvPr id="138" name="直線コネクタ 137"/>
        <xdr:cNvCxnSpPr/>
      </xdr:nvCxnSpPr>
      <xdr:spPr>
        <a:xfrm flipV="1">
          <a:off x="13004800" y="3398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2" name="テキスト ボックス 141"/>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29936</xdr:rowOff>
    </xdr:from>
    <xdr:to>
      <xdr:col>82</xdr:col>
      <xdr:colOff>158750</xdr:colOff>
      <xdr:row>21</xdr:row>
      <xdr:rowOff>131536</xdr:rowOff>
    </xdr:to>
    <xdr:sp macro="" textlink="">
      <xdr:nvSpPr>
        <xdr:cNvPr id="148" name="楕円 147"/>
        <xdr:cNvSpPr/>
      </xdr:nvSpPr>
      <xdr:spPr>
        <a:xfrm>
          <a:off x="164592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109963</xdr:rowOff>
    </xdr:from>
    <xdr:ext cx="762000" cy="259045"/>
    <xdr:sp macro="" textlink="">
      <xdr:nvSpPr>
        <xdr:cNvPr id="149" name="物件費該当値テキスト"/>
        <xdr:cNvSpPr txBox="1"/>
      </xdr:nvSpPr>
      <xdr:spPr>
        <a:xfrm>
          <a:off x="16598900" y="353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125186</xdr:rowOff>
    </xdr:from>
    <xdr:to>
      <xdr:col>78</xdr:col>
      <xdr:colOff>120650</xdr:colOff>
      <xdr:row>21</xdr:row>
      <xdr:rowOff>55336</xdr:rowOff>
    </xdr:to>
    <xdr:sp macro="" textlink="">
      <xdr:nvSpPr>
        <xdr:cNvPr id="150" name="楕円 149"/>
        <xdr:cNvSpPr/>
      </xdr:nvSpPr>
      <xdr:spPr>
        <a:xfrm>
          <a:off x="15621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40113</xdr:rowOff>
    </xdr:from>
    <xdr:ext cx="736600" cy="259045"/>
    <xdr:sp macro="" textlink="">
      <xdr:nvSpPr>
        <xdr:cNvPr id="151" name="テキスト ボックス 150"/>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2" name="楕円 151"/>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3" name="テキスト ボックス 152"/>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89807</xdr:rowOff>
    </xdr:from>
    <xdr:to>
      <xdr:col>69</xdr:col>
      <xdr:colOff>142875</xdr:colOff>
      <xdr:row>20</xdr:row>
      <xdr:rowOff>19957</xdr:rowOff>
    </xdr:to>
    <xdr:sp macro="" textlink="">
      <xdr:nvSpPr>
        <xdr:cNvPr id="154" name="楕円 153"/>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4734</xdr:rowOff>
    </xdr:from>
    <xdr:ext cx="762000" cy="259045"/>
    <xdr:sp macro="" textlink="">
      <xdr:nvSpPr>
        <xdr:cNvPr id="155" name="テキスト ボックス 154"/>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扶助費は、前年度から</a:t>
          </a:r>
          <a:r>
            <a:rPr kumimoji="1" lang="ja-JP" altLang="en-US" sz="1100" baseline="0">
              <a:solidFill>
                <a:schemeClr val="dk1"/>
              </a:solidFill>
              <a:effectLst/>
              <a:latin typeface="+mn-lt"/>
              <a:ea typeface="+mn-ea"/>
              <a:cs typeface="+mn-cs"/>
            </a:rPr>
            <a:t>０．８</a:t>
          </a:r>
          <a:r>
            <a:rPr kumimoji="1" lang="ja-JP" altLang="ja-JP" sz="1100" baseline="0">
              <a:solidFill>
                <a:schemeClr val="dk1"/>
              </a:solidFill>
              <a:effectLst/>
              <a:latin typeface="+mn-lt"/>
              <a:ea typeface="+mn-ea"/>
              <a:cs typeface="+mn-cs"/>
            </a:rPr>
            <a:t>ポイントの増となった。</a:t>
          </a:r>
          <a:r>
            <a:rPr kumimoji="1" lang="ja-JP" altLang="en-US" sz="1100" baseline="0">
              <a:solidFill>
                <a:schemeClr val="dk1"/>
              </a:solidFill>
              <a:effectLst/>
              <a:latin typeface="+mn-lt"/>
              <a:ea typeface="+mn-ea"/>
              <a:cs typeface="+mn-cs"/>
            </a:rPr>
            <a:t>私立幼稚園利用給付費及び民間保育所運営委託料の増が主な要因であるが、</a:t>
          </a:r>
          <a:r>
            <a:rPr kumimoji="1" lang="ja-JP" altLang="ja-JP" sz="1100" baseline="0">
              <a:solidFill>
                <a:schemeClr val="dk1"/>
              </a:solidFill>
              <a:effectLst/>
              <a:latin typeface="+mn-lt"/>
              <a:ea typeface="+mn-ea"/>
              <a:cs typeface="+mn-cs"/>
            </a:rPr>
            <a:t>幼児教育・保育の無償化</a:t>
          </a:r>
          <a:r>
            <a:rPr kumimoji="1" lang="ja-JP" altLang="en-US" sz="1100" baseline="0">
              <a:solidFill>
                <a:schemeClr val="dk1"/>
              </a:solidFill>
              <a:effectLst/>
              <a:latin typeface="+mn-lt"/>
              <a:ea typeface="+mn-ea"/>
              <a:cs typeface="+mn-cs"/>
            </a:rPr>
            <a:t>の定着により、今後</a:t>
          </a:r>
          <a:r>
            <a:rPr kumimoji="1" lang="ja-JP" altLang="ja-JP" sz="1100" baseline="0">
              <a:solidFill>
                <a:schemeClr val="dk1"/>
              </a:solidFill>
              <a:effectLst/>
              <a:latin typeface="+mn-lt"/>
              <a:ea typeface="+mn-ea"/>
              <a:cs typeface="+mn-cs"/>
            </a:rPr>
            <a:t>更なる上昇が見込まれる。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76200</xdr:rowOff>
    </xdr:to>
    <xdr:cxnSp macro="">
      <xdr:nvCxnSpPr>
        <xdr:cNvPr id="190" name="直線コネクタ 189"/>
        <xdr:cNvCxnSpPr/>
      </xdr:nvCxnSpPr>
      <xdr:spPr>
        <a:xfrm>
          <a:off x="3987800" y="1000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63500</xdr:rowOff>
    </xdr:to>
    <xdr:cxnSp macro="">
      <xdr:nvCxnSpPr>
        <xdr:cNvPr id="193" name="直線コネクタ 192"/>
        <xdr:cNvCxnSpPr/>
      </xdr:nvCxnSpPr>
      <xdr:spPr>
        <a:xfrm>
          <a:off x="3098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0</xdr:rowOff>
    </xdr:to>
    <xdr:cxnSp macro="">
      <xdr:nvCxnSpPr>
        <xdr:cNvPr id="196" name="直線コネクタ 195"/>
        <xdr:cNvCxnSpPr/>
      </xdr:nvCxnSpPr>
      <xdr:spPr>
        <a:xfrm flipV="1">
          <a:off x="2209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0</xdr:rowOff>
    </xdr:to>
    <xdr:cxnSp macro="">
      <xdr:nvCxnSpPr>
        <xdr:cNvPr id="199" name="直線コネクタ 198"/>
        <xdr:cNvCxnSpPr/>
      </xdr:nvCxnSpPr>
      <xdr:spPr>
        <a:xfrm>
          <a:off x="1320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11" name="楕円 210"/>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2" name="テキスト ボックス 211"/>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その他については</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ポイントの増となった。</a:t>
          </a:r>
          <a:r>
            <a:rPr kumimoji="1" lang="ja-JP" altLang="en-US" sz="1100">
              <a:solidFill>
                <a:schemeClr val="dk1"/>
              </a:solidFill>
              <a:effectLst/>
              <a:latin typeface="+mn-lt"/>
              <a:ea typeface="+mn-ea"/>
              <a:cs typeface="+mn-cs"/>
            </a:rPr>
            <a:t>前年度に維持補修費に教育施設整備基金を充てていたが、令和２年度は皆減となったことから、経常経費充当一般財源等が増額したためである。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6350</xdr:rowOff>
    </xdr:to>
    <xdr:cxnSp macro="">
      <xdr:nvCxnSpPr>
        <xdr:cNvPr id="251" name="直線コネクタ 250"/>
        <xdr:cNvCxnSpPr/>
      </xdr:nvCxnSpPr>
      <xdr:spPr>
        <a:xfrm>
          <a:off x="15671800" y="10033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60</xdr:row>
      <xdr:rowOff>38100</xdr:rowOff>
    </xdr:to>
    <xdr:cxnSp macro="">
      <xdr:nvCxnSpPr>
        <xdr:cNvPr id="254" name="直線コネクタ 253"/>
        <xdr:cNvCxnSpPr/>
      </xdr:nvCxnSpPr>
      <xdr:spPr>
        <a:xfrm flipV="1">
          <a:off x="14782800" y="10033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60</xdr:row>
      <xdr:rowOff>38100</xdr:rowOff>
    </xdr:to>
    <xdr:cxnSp macro="">
      <xdr:nvCxnSpPr>
        <xdr:cNvPr id="257" name="直線コネクタ 256"/>
        <xdr:cNvCxnSpPr/>
      </xdr:nvCxnSpPr>
      <xdr:spPr>
        <a:xfrm>
          <a:off x="138938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38100</xdr:rowOff>
    </xdr:to>
    <xdr:cxnSp macro="">
      <xdr:nvCxnSpPr>
        <xdr:cNvPr id="260" name="直線コネクタ 259"/>
        <xdr:cNvCxnSpPr/>
      </xdr:nvCxnSpPr>
      <xdr:spPr>
        <a:xfrm flipV="1">
          <a:off x="130048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70" name="楕円 269"/>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71"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158750</xdr:rowOff>
    </xdr:from>
    <xdr:to>
      <xdr:col>74</xdr:col>
      <xdr:colOff>31750</xdr:colOff>
      <xdr:row>60</xdr:row>
      <xdr:rowOff>88900</xdr:rowOff>
    </xdr:to>
    <xdr:sp macro="" textlink="">
      <xdr:nvSpPr>
        <xdr:cNvPr id="274" name="楕円 273"/>
        <xdr:cNvSpPr/>
      </xdr:nvSpPr>
      <xdr:spPr>
        <a:xfrm>
          <a:off x="14732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73677</xdr:rowOff>
    </xdr:from>
    <xdr:ext cx="762000" cy="259045"/>
    <xdr:sp macro="" textlink="">
      <xdr:nvSpPr>
        <xdr:cNvPr id="275" name="テキスト ボックス 274"/>
        <xdr:cNvSpPr txBox="1"/>
      </xdr:nvSpPr>
      <xdr:spPr>
        <a:xfrm>
          <a:off x="14401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76" name="楕円 275"/>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77" name="テキスト ボックス 276"/>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8" name="楕円 277"/>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9" name="テキスト ボックス 278"/>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補助費等は、前年度から</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幼児教育・保育の無償化に伴い、私立幼稚園就園奨励費補助金が皆減になったことなどによるものである。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35560</xdr:rowOff>
    </xdr:to>
    <xdr:cxnSp macro="">
      <xdr:nvCxnSpPr>
        <xdr:cNvPr id="312" name="直線コネクタ 311"/>
        <xdr:cNvCxnSpPr/>
      </xdr:nvCxnSpPr>
      <xdr:spPr>
        <a:xfrm flipV="1">
          <a:off x="15671800" y="582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34</xdr:row>
      <xdr:rowOff>35560</xdr:rowOff>
    </xdr:to>
    <xdr:cxnSp macro="">
      <xdr:nvCxnSpPr>
        <xdr:cNvPr id="315" name="直線コネクタ 314"/>
        <xdr:cNvCxnSpPr/>
      </xdr:nvCxnSpPr>
      <xdr:spPr>
        <a:xfrm>
          <a:off x="14782800" y="5727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69850</xdr:rowOff>
    </xdr:to>
    <xdr:cxnSp macro="">
      <xdr:nvCxnSpPr>
        <xdr:cNvPr id="318" name="直線コネクタ 317"/>
        <xdr:cNvCxnSpPr/>
      </xdr:nvCxnSpPr>
      <xdr:spPr>
        <a:xfrm>
          <a:off x="13893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46990</xdr:rowOff>
    </xdr:from>
    <xdr:to>
      <xdr:col>69</xdr:col>
      <xdr:colOff>92075</xdr:colOff>
      <xdr:row>33</xdr:row>
      <xdr:rowOff>62230</xdr:rowOff>
    </xdr:to>
    <xdr:cxnSp macro="">
      <xdr:nvCxnSpPr>
        <xdr:cNvPr id="321" name="直線コネクタ 320"/>
        <xdr:cNvCxnSpPr/>
      </xdr:nvCxnSpPr>
      <xdr:spPr>
        <a:xfrm flipV="1">
          <a:off x="13004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3" name="テキスト ボックス 322"/>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5" name="テキスト ボックス 324"/>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118110</xdr:rowOff>
    </xdr:from>
    <xdr:to>
      <xdr:col>82</xdr:col>
      <xdr:colOff>158750</xdr:colOff>
      <xdr:row>34</xdr:row>
      <xdr:rowOff>48260</xdr:rowOff>
    </xdr:to>
    <xdr:sp macro="" textlink="">
      <xdr:nvSpPr>
        <xdr:cNvPr id="331" name="楕円 330"/>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134637</xdr:rowOff>
    </xdr:from>
    <xdr:ext cx="762000" cy="259045"/>
    <xdr:sp macro="" textlink="">
      <xdr:nvSpPr>
        <xdr:cNvPr id="332" name="補助費等該当値テキスト"/>
        <xdr:cNvSpPr txBox="1"/>
      </xdr:nvSpPr>
      <xdr:spPr>
        <a:xfrm>
          <a:off x="16598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3" name="楕円 332"/>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4" name="テキスト ボックス 333"/>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5" name="楕円 334"/>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36" name="テキスト ボックス 335"/>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167640</xdr:rowOff>
    </xdr:from>
    <xdr:to>
      <xdr:col>69</xdr:col>
      <xdr:colOff>142875</xdr:colOff>
      <xdr:row>33</xdr:row>
      <xdr:rowOff>97790</xdr:rowOff>
    </xdr:to>
    <xdr:sp macro="" textlink="">
      <xdr:nvSpPr>
        <xdr:cNvPr id="337" name="楕円 336"/>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107967</xdr:rowOff>
    </xdr:from>
    <xdr:ext cx="762000" cy="259045"/>
    <xdr:sp macro="" textlink="">
      <xdr:nvSpPr>
        <xdr:cNvPr id="338" name="テキスト ボックス 337"/>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11430</xdr:rowOff>
    </xdr:from>
    <xdr:to>
      <xdr:col>65</xdr:col>
      <xdr:colOff>53975</xdr:colOff>
      <xdr:row>33</xdr:row>
      <xdr:rowOff>113030</xdr:rowOff>
    </xdr:to>
    <xdr:sp macro="" textlink="">
      <xdr:nvSpPr>
        <xdr:cNvPr id="339" name="楕円 338"/>
        <xdr:cNvSpPr/>
      </xdr:nvSpPr>
      <xdr:spPr>
        <a:xfrm>
          <a:off x="12954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123207</xdr:rowOff>
    </xdr:from>
    <xdr:ext cx="762000" cy="259045"/>
    <xdr:sp macro="" textlink="">
      <xdr:nvSpPr>
        <xdr:cNvPr id="340" name="テキスト ボックス 339"/>
        <xdr:cNvSpPr txBox="1"/>
      </xdr:nvSpPr>
      <xdr:spPr>
        <a:xfrm>
          <a:off x="12623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全国平均、埼玉県平均を下回っており、前年度と比較して改善している。今後は公共施設の老朽化にともなう大規模改修等、公債費の負担が大きくなることも見込まれるが、事業の取捨選択を行い、将来計画を見据えて地方債の発行額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81280</xdr:rowOff>
    </xdr:to>
    <xdr:cxnSp macro="">
      <xdr:nvCxnSpPr>
        <xdr:cNvPr id="373" name="直線コネクタ 372"/>
        <xdr:cNvCxnSpPr/>
      </xdr:nvCxnSpPr>
      <xdr:spPr>
        <a:xfrm flipV="1">
          <a:off x="3987800" y="13103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111761</xdr:rowOff>
    </xdr:to>
    <xdr:cxnSp macro="">
      <xdr:nvCxnSpPr>
        <xdr:cNvPr id="376" name="直線コネクタ 375"/>
        <xdr:cNvCxnSpPr/>
      </xdr:nvCxnSpPr>
      <xdr:spPr>
        <a:xfrm flipV="1">
          <a:off x="3098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31750</xdr:rowOff>
    </xdr:to>
    <xdr:cxnSp macro="">
      <xdr:nvCxnSpPr>
        <xdr:cNvPr id="379" name="直線コネクタ 378"/>
        <xdr:cNvCxnSpPr/>
      </xdr:nvCxnSpPr>
      <xdr:spPr>
        <a:xfrm flipV="1">
          <a:off x="2209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69850</xdr:rowOff>
    </xdr:to>
    <xdr:cxnSp macro="">
      <xdr:nvCxnSpPr>
        <xdr:cNvPr id="382" name="直線コネクタ 381"/>
        <xdr:cNvCxnSpPr/>
      </xdr:nvCxnSpPr>
      <xdr:spPr>
        <a:xfrm flipV="1">
          <a:off x="1320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4" name="テキスト ボックス 383"/>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6" name="テキスト ボックス 385"/>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92" name="楕円 391"/>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93"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4" name="楕円 393"/>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5" name="テキスト ボックス 394"/>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6" name="楕円 395"/>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7" name="テキスト ボックス 396"/>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8" name="楕円 397"/>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9" name="テキスト ボックス 398"/>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0" name="楕円 39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1" name="テキスト ボックス 40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公債費以外については、前年度から</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ポイントの増となった。他団体を上回る主な要因は物件費である。</a:t>
          </a:r>
          <a:endParaRPr lang="ja-JP" altLang="ja-JP" sz="1400">
            <a:effectLst/>
          </a:endParaRPr>
        </a:p>
        <a:p>
          <a:r>
            <a:rPr kumimoji="1" lang="ja-JP" altLang="ja-JP" sz="1100">
              <a:solidFill>
                <a:schemeClr val="dk1"/>
              </a:solidFill>
              <a:effectLst/>
              <a:latin typeface="+mn-lt"/>
              <a:ea typeface="+mn-ea"/>
              <a:cs typeface="+mn-cs"/>
            </a:rPr>
            <a:t>　物件費については、経費削減を目的として業務委託や指定管理者制度を実施しているが、効果の評価・検証を行い、さらなる適正化を進め、縮減に努める。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79</xdr:row>
      <xdr:rowOff>54611</xdr:rowOff>
    </xdr:to>
    <xdr:cxnSp macro="">
      <xdr:nvCxnSpPr>
        <xdr:cNvPr id="434" name="直線コネクタ 433"/>
        <xdr:cNvCxnSpPr/>
      </xdr:nvCxnSpPr>
      <xdr:spPr>
        <a:xfrm>
          <a:off x="15671800" y="134620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88900</xdr:rowOff>
    </xdr:to>
    <xdr:cxnSp macro="">
      <xdr:nvCxnSpPr>
        <xdr:cNvPr id="437" name="直線コネクタ 436"/>
        <xdr:cNvCxnSpPr/>
      </xdr:nvCxnSpPr>
      <xdr:spPr>
        <a:xfrm>
          <a:off x="14782800" y="1334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146050</xdr:rowOff>
    </xdr:to>
    <xdr:cxnSp macro="">
      <xdr:nvCxnSpPr>
        <xdr:cNvPr id="440" name="直線コネクタ 439"/>
        <xdr:cNvCxnSpPr/>
      </xdr:nvCxnSpPr>
      <xdr:spPr>
        <a:xfrm>
          <a:off x="13893800" y="1327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77470</xdr:rowOff>
    </xdr:to>
    <xdr:cxnSp macro="">
      <xdr:nvCxnSpPr>
        <xdr:cNvPr id="443" name="直線コネクタ 442"/>
        <xdr:cNvCxnSpPr/>
      </xdr:nvCxnSpPr>
      <xdr:spPr>
        <a:xfrm flipV="1">
          <a:off x="13004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5" name="テキスト ボックス 44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7" name="テキスト ボックス 446"/>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53" name="楕円 452"/>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54"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38100</xdr:rowOff>
    </xdr:from>
    <xdr:to>
      <xdr:col>78</xdr:col>
      <xdr:colOff>120650</xdr:colOff>
      <xdr:row>78</xdr:row>
      <xdr:rowOff>139700</xdr:rowOff>
    </xdr:to>
    <xdr:sp macro="" textlink="">
      <xdr:nvSpPr>
        <xdr:cNvPr id="455" name="楕円 454"/>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56" name="テキスト ボックス 455"/>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7" name="楕円 456"/>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8" name="テキスト ボックス 457"/>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9" name="楕円 458"/>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60" name="テキスト ボックス 459"/>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61" name="楕円 460"/>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113047</xdr:rowOff>
    </xdr:from>
    <xdr:ext cx="762000" cy="259045"/>
    <xdr:sp macro="" textlink="">
      <xdr:nvSpPr>
        <xdr:cNvPr id="462" name="テキスト ボックス 461"/>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27864</xdr:rowOff>
    </xdr:from>
    <xdr:to>
      <xdr:col>29</xdr:col>
      <xdr:colOff>127000</xdr:colOff>
      <xdr:row>19</xdr:row>
      <xdr:rowOff>55159</xdr:rowOff>
    </xdr:to>
    <xdr:cxnSp macro="">
      <xdr:nvCxnSpPr>
        <xdr:cNvPr id="48" name="直線コネクタ 47"/>
        <xdr:cNvCxnSpPr/>
      </xdr:nvCxnSpPr>
      <xdr:spPr bwMode="auto">
        <a:xfrm flipV="1">
          <a:off x="5003800" y="3333039"/>
          <a:ext cx="6477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55159</xdr:rowOff>
    </xdr:from>
    <xdr:to>
      <xdr:col>26</xdr:col>
      <xdr:colOff>50800</xdr:colOff>
      <xdr:row>19</xdr:row>
      <xdr:rowOff>102113</xdr:rowOff>
    </xdr:to>
    <xdr:cxnSp macro="">
      <xdr:nvCxnSpPr>
        <xdr:cNvPr id="51" name="直線コネクタ 50"/>
        <xdr:cNvCxnSpPr/>
      </xdr:nvCxnSpPr>
      <xdr:spPr bwMode="auto">
        <a:xfrm flipV="1">
          <a:off x="4305300" y="3360334"/>
          <a:ext cx="698500" cy="4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102113</xdr:rowOff>
    </xdr:from>
    <xdr:to>
      <xdr:col>22</xdr:col>
      <xdr:colOff>114300</xdr:colOff>
      <xdr:row>19</xdr:row>
      <xdr:rowOff>125156</xdr:rowOff>
    </xdr:to>
    <xdr:cxnSp macro="">
      <xdr:nvCxnSpPr>
        <xdr:cNvPr id="54" name="直線コネクタ 53"/>
        <xdr:cNvCxnSpPr/>
      </xdr:nvCxnSpPr>
      <xdr:spPr bwMode="auto">
        <a:xfrm flipV="1">
          <a:off x="3606800" y="3407288"/>
          <a:ext cx="6985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125156</xdr:rowOff>
    </xdr:from>
    <xdr:to>
      <xdr:col>18</xdr:col>
      <xdr:colOff>177800</xdr:colOff>
      <xdr:row>20</xdr:row>
      <xdr:rowOff>42357</xdr:rowOff>
    </xdr:to>
    <xdr:cxnSp macro="">
      <xdr:nvCxnSpPr>
        <xdr:cNvPr id="57" name="直線コネクタ 56"/>
        <xdr:cNvCxnSpPr/>
      </xdr:nvCxnSpPr>
      <xdr:spPr bwMode="auto">
        <a:xfrm flipV="1">
          <a:off x="2908300" y="3430331"/>
          <a:ext cx="698500" cy="8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3162</xdr:rowOff>
    </xdr:from>
    <xdr:ext cx="762000" cy="259045"/>
    <xdr:sp macro="" textlink="">
      <xdr:nvSpPr>
        <xdr:cNvPr id="59" name="テキスト ボックス 58"/>
        <xdr:cNvSpPr txBox="1"/>
      </xdr:nvSpPr>
      <xdr:spPr>
        <a:xfrm>
          <a:off x="32258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43532</xdr:rowOff>
    </xdr:from>
    <xdr:ext cx="762000" cy="259045"/>
    <xdr:sp macro="" textlink="">
      <xdr:nvSpPr>
        <xdr:cNvPr id="61" name="テキスト ボックス 60"/>
        <xdr:cNvSpPr txBox="1"/>
      </xdr:nvSpPr>
      <xdr:spPr>
        <a:xfrm>
          <a:off x="2527300" y="26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148514</xdr:rowOff>
    </xdr:from>
    <xdr:to>
      <xdr:col>29</xdr:col>
      <xdr:colOff>177800</xdr:colOff>
      <xdr:row>19</xdr:row>
      <xdr:rowOff>78664</xdr:rowOff>
    </xdr:to>
    <xdr:sp macro="" textlink="">
      <xdr:nvSpPr>
        <xdr:cNvPr id="67" name="楕円 66"/>
        <xdr:cNvSpPr/>
      </xdr:nvSpPr>
      <xdr:spPr bwMode="auto">
        <a:xfrm>
          <a:off x="5600700" y="328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120591</xdr:rowOff>
    </xdr:from>
    <xdr:ext cx="762000" cy="259045"/>
    <xdr:sp macro="" textlink="">
      <xdr:nvSpPr>
        <xdr:cNvPr id="68" name="人口1人当たり決算額の推移該当値テキスト130"/>
        <xdr:cNvSpPr txBox="1"/>
      </xdr:nvSpPr>
      <xdr:spPr>
        <a:xfrm>
          <a:off x="5740400" y="325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4359</xdr:rowOff>
    </xdr:from>
    <xdr:to>
      <xdr:col>26</xdr:col>
      <xdr:colOff>101600</xdr:colOff>
      <xdr:row>19</xdr:row>
      <xdr:rowOff>105959</xdr:rowOff>
    </xdr:to>
    <xdr:sp macro="" textlink="">
      <xdr:nvSpPr>
        <xdr:cNvPr id="69" name="楕円 68"/>
        <xdr:cNvSpPr/>
      </xdr:nvSpPr>
      <xdr:spPr bwMode="auto">
        <a:xfrm>
          <a:off x="4953000" y="330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90736</xdr:rowOff>
    </xdr:from>
    <xdr:ext cx="736600" cy="259045"/>
    <xdr:sp macro="" textlink="">
      <xdr:nvSpPr>
        <xdr:cNvPr id="70" name="テキスト ボックス 69"/>
        <xdr:cNvSpPr txBox="1"/>
      </xdr:nvSpPr>
      <xdr:spPr>
        <a:xfrm>
          <a:off x="4622800" y="3395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51313</xdr:rowOff>
    </xdr:from>
    <xdr:to>
      <xdr:col>22</xdr:col>
      <xdr:colOff>165100</xdr:colOff>
      <xdr:row>19</xdr:row>
      <xdr:rowOff>152913</xdr:rowOff>
    </xdr:to>
    <xdr:sp macro="" textlink="">
      <xdr:nvSpPr>
        <xdr:cNvPr id="71" name="楕円 70"/>
        <xdr:cNvSpPr/>
      </xdr:nvSpPr>
      <xdr:spPr bwMode="auto">
        <a:xfrm>
          <a:off x="4254500" y="335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137690</xdr:rowOff>
    </xdr:from>
    <xdr:ext cx="762000" cy="259045"/>
    <xdr:sp macro="" textlink="">
      <xdr:nvSpPr>
        <xdr:cNvPr id="72" name="テキスト ボックス 71"/>
        <xdr:cNvSpPr txBox="1"/>
      </xdr:nvSpPr>
      <xdr:spPr>
        <a:xfrm>
          <a:off x="3924300" y="344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74356</xdr:rowOff>
    </xdr:from>
    <xdr:to>
      <xdr:col>19</xdr:col>
      <xdr:colOff>38100</xdr:colOff>
      <xdr:row>20</xdr:row>
      <xdr:rowOff>4506</xdr:rowOff>
    </xdr:to>
    <xdr:sp macro="" textlink="">
      <xdr:nvSpPr>
        <xdr:cNvPr id="73" name="楕円 72"/>
        <xdr:cNvSpPr/>
      </xdr:nvSpPr>
      <xdr:spPr bwMode="auto">
        <a:xfrm>
          <a:off x="3556000" y="337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160733</xdr:rowOff>
    </xdr:from>
    <xdr:ext cx="762000" cy="259045"/>
    <xdr:sp macro="" textlink="">
      <xdr:nvSpPr>
        <xdr:cNvPr id="74" name="テキスト ボックス 73"/>
        <xdr:cNvSpPr txBox="1"/>
      </xdr:nvSpPr>
      <xdr:spPr>
        <a:xfrm>
          <a:off x="3225800" y="34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163007</xdr:rowOff>
    </xdr:from>
    <xdr:to>
      <xdr:col>15</xdr:col>
      <xdr:colOff>101600</xdr:colOff>
      <xdr:row>20</xdr:row>
      <xdr:rowOff>93157</xdr:rowOff>
    </xdr:to>
    <xdr:sp macro="" textlink="">
      <xdr:nvSpPr>
        <xdr:cNvPr id="75" name="楕円 74"/>
        <xdr:cNvSpPr/>
      </xdr:nvSpPr>
      <xdr:spPr bwMode="auto">
        <a:xfrm>
          <a:off x="2857500" y="346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77934</xdr:rowOff>
    </xdr:from>
    <xdr:ext cx="762000" cy="259045"/>
    <xdr:sp macro="" textlink="">
      <xdr:nvSpPr>
        <xdr:cNvPr id="76" name="テキスト ボックス 75"/>
        <xdr:cNvSpPr txBox="1"/>
      </xdr:nvSpPr>
      <xdr:spPr>
        <a:xfrm>
          <a:off x="2527300" y="355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323100</xdr:rowOff>
    </xdr:from>
    <xdr:to>
      <xdr:col>29</xdr:col>
      <xdr:colOff>127000</xdr:colOff>
      <xdr:row>36</xdr:row>
      <xdr:rowOff>9004</xdr:rowOff>
    </xdr:to>
    <xdr:cxnSp macro="">
      <xdr:nvCxnSpPr>
        <xdr:cNvPr id="109" name="直線コネクタ 108"/>
        <xdr:cNvCxnSpPr/>
      </xdr:nvCxnSpPr>
      <xdr:spPr bwMode="auto">
        <a:xfrm flipV="1">
          <a:off x="5003800" y="6933450"/>
          <a:ext cx="6477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94882</xdr:rowOff>
    </xdr:from>
    <xdr:to>
      <xdr:col>26</xdr:col>
      <xdr:colOff>50800</xdr:colOff>
      <xdr:row>36</xdr:row>
      <xdr:rowOff>9004</xdr:rowOff>
    </xdr:to>
    <xdr:cxnSp macro="">
      <xdr:nvCxnSpPr>
        <xdr:cNvPr id="112" name="直線コネクタ 111"/>
        <xdr:cNvCxnSpPr/>
      </xdr:nvCxnSpPr>
      <xdr:spPr bwMode="auto">
        <a:xfrm>
          <a:off x="4305300" y="6705232"/>
          <a:ext cx="698500" cy="25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94882</xdr:rowOff>
    </xdr:from>
    <xdr:to>
      <xdr:col>22</xdr:col>
      <xdr:colOff>114300</xdr:colOff>
      <xdr:row>35</xdr:row>
      <xdr:rowOff>196076</xdr:rowOff>
    </xdr:to>
    <xdr:cxnSp macro="">
      <xdr:nvCxnSpPr>
        <xdr:cNvPr id="115" name="直線コネクタ 114"/>
        <xdr:cNvCxnSpPr/>
      </xdr:nvCxnSpPr>
      <xdr:spPr bwMode="auto">
        <a:xfrm flipV="1">
          <a:off x="3606800" y="6705232"/>
          <a:ext cx="698500" cy="10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196076</xdr:rowOff>
    </xdr:from>
    <xdr:to>
      <xdr:col>18</xdr:col>
      <xdr:colOff>177800</xdr:colOff>
      <xdr:row>35</xdr:row>
      <xdr:rowOff>301041</xdr:rowOff>
    </xdr:to>
    <xdr:cxnSp macro="">
      <xdr:nvCxnSpPr>
        <xdr:cNvPr id="118" name="直線コネクタ 117"/>
        <xdr:cNvCxnSpPr/>
      </xdr:nvCxnSpPr>
      <xdr:spPr bwMode="auto">
        <a:xfrm flipV="1">
          <a:off x="2908300" y="6806426"/>
          <a:ext cx="698500" cy="10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2" name="テキスト ボックス 121"/>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272300</xdr:rowOff>
    </xdr:from>
    <xdr:to>
      <xdr:col>29</xdr:col>
      <xdr:colOff>177800</xdr:colOff>
      <xdr:row>36</xdr:row>
      <xdr:rowOff>31000</xdr:rowOff>
    </xdr:to>
    <xdr:sp macro="" textlink="">
      <xdr:nvSpPr>
        <xdr:cNvPr id="128" name="楕円 127"/>
        <xdr:cNvSpPr/>
      </xdr:nvSpPr>
      <xdr:spPr bwMode="auto">
        <a:xfrm>
          <a:off x="5600700" y="688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244377</xdr:rowOff>
    </xdr:from>
    <xdr:ext cx="762000" cy="259045"/>
    <xdr:sp macro="" textlink="">
      <xdr:nvSpPr>
        <xdr:cNvPr id="129" name="人口1人当たり決算額の推移該当値テキスト445"/>
        <xdr:cNvSpPr txBox="1"/>
      </xdr:nvSpPr>
      <xdr:spPr>
        <a:xfrm>
          <a:off x="5740400" y="68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301104</xdr:rowOff>
    </xdr:from>
    <xdr:to>
      <xdr:col>26</xdr:col>
      <xdr:colOff>101600</xdr:colOff>
      <xdr:row>36</xdr:row>
      <xdr:rowOff>59804</xdr:rowOff>
    </xdr:to>
    <xdr:sp macro="" textlink="">
      <xdr:nvSpPr>
        <xdr:cNvPr id="130" name="楕円 129"/>
        <xdr:cNvSpPr/>
      </xdr:nvSpPr>
      <xdr:spPr bwMode="auto">
        <a:xfrm>
          <a:off x="4953000" y="691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44581</xdr:rowOff>
    </xdr:from>
    <xdr:ext cx="736600" cy="259045"/>
    <xdr:sp macro="" textlink="">
      <xdr:nvSpPr>
        <xdr:cNvPr id="131" name="テキスト ボックス 130"/>
        <xdr:cNvSpPr txBox="1"/>
      </xdr:nvSpPr>
      <xdr:spPr>
        <a:xfrm>
          <a:off x="4622800" y="6997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44082</xdr:rowOff>
    </xdr:from>
    <xdr:to>
      <xdr:col>22</xdr:col>
      <xdr:colOff>165100</xdr:colOff>
      <xdr:row>35</xdr:row>
      <xdr:rowOff>145682</xdr:rowOff>
    </xdr:to>
    <xdr:sp macro="" textlink="">
      <xdr:nvSpPr>
        <xdr:cNvPr id="132" name="楕円 131"/>
        <xdr:cNvSpPr/>
      </xdr:nvSpPr>
      <xdr:spPr bwMode="auto">
        <a:xfrm>
          <a:off x="4254500" y="66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155859</xdr:rowOff>
    </xdr:from>
    <xdr:ext cx="762000" cy="259045"/>
    <xdr:sp macro="" textlink="">
      <xdr:nvSpPr>
        <xdr:cNvPr id="133" name="テキスト ボックス 132"/>
        <xdr:cNvSpPr txBox="1"/>
      </xdr:nvSpPr>
      <xdr:spPr>
        <a:xfrm>
          <a:off x="3924300" y="642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145276</xdr:rowOff>
    </xdr:from>
    <xdr:to>
      <xdr:col>19</xdr:col>
      <xdr:colOff>38100</xdr:colOff>
      <xdr:row>35</xdr:row>
      <xdr:rowOff>246876</xdr:rowOff>
    </xdr:to>
    <xdr:sp macro="" textlink="">
      <xdr:nvSpPr>
        <xdr:cNvPr id="134" name="楕円 133"/>
        <xdr:cNvSpPr/>
      </xdr:nvSpPr>
      <xdr:spPr bwMode="auto">
        <a:xfrm>
          <a:off x="3556000" y="675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257053</xdr:rowOff>
    </xdr:from>
    <xdr:ext cx="762000" cy="259045"/>
    <xdr:sp macro="" textlink="">
      <xdr:nvSpPr>
        <xdr:cNvPr id="135" name="テキスト ボックス 134"/>
        <xdr:cNvSpPr txBox="1"/>
      </xdr:nvSpPr>
      <xdr:spPr>
        <a:xfrm>
          <a:off x="3225800" y="652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250241</xdr:rowOff>
    </xdr:from>
    <xdr:to>
      <xdr:col>15</xdr:col>
      <xdr:colOff>101600</xdr:colOff>
      <xdr:row>36</xdr:row>
      <xdr:rowOff>8941</xdr:rowOff>
    </xdr:to>
    <xdr:sp macro="" textlink="">
      <xdr:nvSpPr>
        <xdr:cNvPr id="136" name="楕円 135"/>
        <xdr:cNvSpPr/>
      </xdr:nvSpPr>
      <xdr:spPr bwMode="auto">
        <a:xfrm>
          <a:off x="28575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336618</xdr:rowOff>
    </xdr:from>
    <xdr:ext cx="762000" cy="259045"/>
    <xdr:sp macro="" textlink="">
      <xdr:nvSpPr>
        <xdr:cNvPr id="137" name="テキスト ボックス 136"/>
        <xdr:cNvSpPr txBox="1"/>
      </xdr:nvSpPr>
      <xdr:spPr>
        <a:xfrm>
          <a:off x="2527300" y="694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607,373
568,428
61.95
285,145,060
273,203,565
9,329,773
110,465,740
169,391,488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92380</xdr:rowOff>
    </xdr:from>
    <xdr:to>
      <xdr:col>24</xdr:col>
      <xdr:colOff>63500</xdr:colOff>
      <xdr:row>38</xdr:row>
      <xdr:rowOff>5055</xdr:rowOff>
    </xdr:to>
    <xdr:cxnSp macro="">
      <xdr:nvCxnSpPr>
        <xdr:cNvPr id="63" name="直線コネクタ 62"/>
        <xdr:cNvCxnSpPr/>
      </xdr:nvCxnSpPr>
      <xdr:spPr>
        <a:xfrm flipV="1">
          <a:off x="3797300" y="6436030"/>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5055</xdr:rowOff>
    </xdr:from>
    <xdr:to>
      <xdr:col>19</xdr:col>
      <xdr:colOff>177800</xdr:colOff>
      <xdr:row>38</xdr:row>
      <xdr:rowOff>18215</xdr:rowOff>
    </xdr:to>
    <xdr:cxnSp macro="">
      <xdr:nvCxnSpPr>
        <xdr:cNvPr id="66" name="直線コネクタ 65"/>
        <xdr:cNvCxnSpPr/>
      </xdr:nvCxnSpPr>
      <xdr:spPr>
        <a:xfrm flipV="1">
          <a:off x="2908300" y="6520155"/>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18215</xdr:rowOff>
    </xdr:from>
    <xdr:to>
      <xdr:col>15</xdr:col>
      <xdr:colOff>50800</xdr:colOff>
      <xdr:row>38</xdr:row>
      <xdr:rowOff>46235</xdr:rowOff>
    </xdr:to>
    <xdr:cxnSp macro="">
      <xdr:nvCxnSpPr>
        <xdr:cNvPr id="69" name="直線コネクタ 68"/>
        <xdr:cNvCxnSpPr/>
      </xdr:nvCxnSpPr>
      <xdr:spPr>
        <a:xfrm flipV="1">
          <a:off x="2019300" y="6533315"/>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46235</xdr:rowOff>
    </xdr:from>
    <xdr:to>
      <xdr:col>10</xdr:col>
      <xdr:colOff>114300</xdr:colOff>
      <xdr:row>38</xdr:row>
      <xdr:rowOff>69945</xdr:rowOff>
    </xdr:to>
    <xdr:cxnSp macro="">
      <xdr:nvCxnSpPr>
        <xdr:cNvPr id="72" name="直線コネクタ 71"/>
        <xdr:cNvCxnSpPr/>
      </xdr:nvCxnSpPr>
      <xdr:spPr>
        <a:xfrm flipV="1">
          <a:off x="1130300" y="6561335"/>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41580</xdr:rowOff>
    </xdr:from>
    <xdr:to>
      <xdr:col>24</xdr:col>
      <xdr:colOff>114300</xdr:colOff>
      <xdr:row>37</xdr:row>
      <xdr:rowOff>143180</xdr:rowOff>
    </xdr:to>
    <xdr:sp macro="" textlink="">
      <xdr:nvSpPr>
        <xdr:cNvPr id="82" name="楕円 81"/>
        <xdr:cNvSpPr/>
      </xdr:nvSpPr>
      <xdr:spPr>
        <a:xfrm>
          <a:off x="45847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20007</xdr:rowOff>
    </xdr:from>
    <xdr:ext cx="534377" cy="259045"/>
    <xdr:sp macro="" textlink="">
      <xdr:nvSpPr>
        <xdr:cNvPr id="83" name="人件費該当値テキスト"/>
        <xdr:cNvSpPr txBox="1"/>
      </xdr:nvSpPr>
      <xdr:spPr>
        <a:xfrm>
          <a:off x="4686300" y="63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125705</xdr:rowOff>
    </xdr:from>
    <xdr:to>
      <xdr:col>20</xdr:col>
      <xdr:colOff>38100</xdr:colOff>
      <xdr:row>38</xdr:row>
      <xdr:rowOff>55855</xdr:rowOff>
    </xdr:to>
    <xdr:sp macro="" textlink="">
      <xdr:nvSpPr>
        <xdr:cNvPr id="84" name="楕円 83"/>
        <xdr:cNvSpPr/>
      </xdr:nvSpPr>
      <xdr:spPr>
        <a:xfrm>
          <a:off x="3746500" y="64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46982</xdr:rowOff>
    </xdr:from>
    <xdr:ext cx="534377" cy="259045"/>
    <xdr:sp macro="" textlink="">
      <xdr:nvSpPr>
        <xdr:cNvPr id="85" name="テキスト ボックス 84"/>
        <xdr:cNvSpPr txBox="1"/>
      </xdr:nvSpPr>
      <xdr:spPr>
        <a:xfrm>
          <a:off x="3530111" y="65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138866</xdr:rowOff>
    </xdr:from>
    <xdr:to>
      <xdr:col>15</xdr:col>
      <xdr:colOff>101600</xdr:colOff>
      <xdr:row>38</xdr:row>
      <xdr:rowOff>69016</xdr:rowOff>
    </xdr:to>
    <xdr:sp macro="" textlink="">
      <xdr:nvSpPr>
        <xdr:cNvPr id="86" name="楕円 85"/>
        <xdr:cNvSpPr/>
      </xdr:nvSpPr>
      <xdr:spPr>
        <a:xfrm>
          <a:off x="2857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60142</xdr:rowOff>
    </xdr:from>
    <xdr:ext cx="534377" cy="259045"/>
    <xdr:sp macro="" textlink="">
      <xdr:nvSpPr>
        <xdr:cNvPr id="87" name="テキスト ボックス 86"/>
        <xdr:cNvSpPr txBox="1"/>
      </xdr:nvSpPr>
      <xdr:spPr>
        <a:xfrm>
          <a:off x="2641111" y="65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166885</xdr:rowOff>
    </xdr:from>
    <xdr:to>
      <xdr:col>10</xdr:col>
      <xdr:colOff>165100</xdr:colOff>
      <xdr:row>38</xdr:row>
      <xdr:rowOff>97035</xdr:rowOff>
    </xdr:to>
    <xdr:sp macro="" textlink="">
      <xdr:nvSpPr>
        <xdr:cNvPr id="88" name="楕円 87"/>
        <xdr:cNvSpPr/>
      </xdr:nvSpPr>
      <xdr:spPr>
        <a:xfrm>
          <a:off x="1968500" y="65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88162</xdr:rowOff>
    </xdr:from>
    <xdr:ext cx="534377" cy="259045"/>
    <xdr:sp macro="" textlink="">
      <xdr:nvSpPr>
        <xdr:cNvPr id="89" name="テキスト ボックス 88"/>
        <xdr:cNvSpPr txBox="1"/>
      </xdr:nvSpPr>
      <xdr:spPr>
        <a:xfrm>
          <a:off x="1752111" y="66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19145</xdr:rowOff>
    </xdr:from>
    <xdr:to>
      <xdr:col>6</xdr:col>
      <xdr:colOff>38100</xdr:colOff>
      <xdr:row>38</xdr:row>
      <xdr:rowOff>120745</xdr:rowOff>
    </xdr:to>
    <xdr:sp macro="" textlink="">
      <xdr:nvSpPr>
        <xdr:cNvPr id="90" name="楕円 89"/>
        <xdr:cNvSpPr/>
      </xdr:nvSpPr>
      <xdr:spPr>
        <a:xfrm>
          <a:off x="1079500" y="65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111872</xdr:rowOff>
    </xdr:from>
    <xdr:ext cx="534377" cy="259045"/>
    <xdr:sp macro="" textlink="">
      <xdr:nvSpPr>
        <xdr:cNvPr id="91" name="テキスト ボックス 90"/>
        <xdr:cNvSpPr txBox="1"/>
      </xdr:nvSpPr>
      <xdr:spPr>
        <a:xfrm>
          <a:off x="863111" y="66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52604</xdr:rowOff>
    </xdr:from>
    <xdr:to>
      <xdr:col>24</xdr:col>
      <xdr:colOff>63500</xdr:colOff>
      <xdr:row>56</xdr:row>
      <xdr:rowOff>155656</xdr:rowOff>
    </xdr:to>
    <xdr:cxnSp macro="">
      <xdr:nvCxnSpPr>
        <xdr:cNvPr id="119" name="直線コネクタ 118"/>
        <xdr:cNvCxnSpPr/>
      </xdr:nvCxnSpPr>
      <xdr:spPr>
        <a:xfrm flipV="1">
          <a:off x="3797300" y="9653804"/>
          <a:ext cx="838200" cy="10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155656</xdr:rowOff>
    </xdr:from>
    <xdr:to>
      <xdr:col>19</xdr:col>
      <xdr:colOff>177800</xdr:colOff>
      <xdr:row>57</xdr:row>
      <xdr:rowOff>37104</xdr:rowOff>
    </xdr:to>
    <xdr:cxnSp macro="">
      <xdr:nvCxnSpPr>
        <xdr:cNvPr id="122" name="直線コネクタ 121"/>
        <xdr:cNvCxnSpPr/>
      </xdr:nvCxnSpPr>
      <xdr:spPr>
        <a:xfrm flipV="1">
          <a:off x="2908300" y="9756856"/>
          <a:ext cx="8890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37104</xdr:rowOff>
    </xdr:from>
    <xdr:to>
      <xdr:col>15</xdr:col>
      <xdr:colOff>50800</xdr:colOff>
      <xdr:row>57</xdr:row>
      <xdr:rowOff>92563</xdr:rowOff>
    </xdr:to>
    <xdr:cxnSp macro="">
      <xdr:nvCxnSpPr>
        <xdr:cNvPr id="125" name="直線コネクタ 124"/>
        <xdr:cNvCxnSpPr/>
      </xdr:nvCxnSpPr>
      <xdr:spPr>
        <a:xfrm flipV="1">
          <a:off x="2019300" y="9809754"/>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92563</xdr:rowOff>
    </xdr:from>
    <xdr:to>
      <xdr:col>10</xdr:col>
      <xdr:colOff>114300</xdr:colOff>
      <xdr:row>57</xdr:row>
      <xdr:rowOff>109548</xdr:rowOff>
    </xdr:to>
    <xdr:cxnSp macro="">
      <xdr:nvCxnSpPr>
        <xdr:cNvPr id="128" name="直線コネクタ 127"/>
        <xdr:cNvCxnSpPr/>
      </xdr:nvCxnSpPr>
      <xdr:spPr>
        <a:xfrm flipV="1">
          <a:off x="1130300" y="9865213"/>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xdr:cNvSpPr txBox="1"/>
      </xdr:nvSpPr>
      <xdr:spPr>
        <a:xfrm>
          <a:off x="1752111" y="9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xdr:cNvSpPr txBox="1"/>
      </xdr:nvSpPr>
      <xdr:spPr>
        <a:xfrm>
          <a:off x="86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1804</xdr:rowOff>
    </xdr:from>
    <xdr:to>
      <xdr:col>24</xdr:col>
      <xdr:colOff>114300</xdr:colOff>
      <xdr:row>56</xdr:row>
      <xdr:rowOff>103404</xdr:rowOff>
    </xdr:to>
    <xdr:sp macro="" textlink="">
      <xdr:nvSpPr>
        <xdr:cNvPr id="138" name="楕円 137"/>
        <xdr:cNvSpPr/>
      </xdr:nvSpPr>
      <xdr:spPr>
        <a:xfrm>
          <a:off x="4584700" y="96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24681</xdr:rowOff>
    </xdr:from>
    <xdr:ext cx="534377" cy="259045"/>
    <xdr:sp macro="" textlink="">
      <xdr:nvSpPr>
        <xdr:cNvPr id="139" name="物件費該当値テキスト"/>
        <xdr:cNvSpPr txBox="1"/>
      </xdr:nvSpPr>
      <xdr:spPr>
        <a:xfrm>
          <a:off x="4686300" y="94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104856</xdr:rowOff>
    </xdr:from>
    <xdr:to>
      <xdr:col>20</xdr:col>
      <xdr:colOff>38100</xdr:colOff>
      <xdr:row>57</xdr:row>
      <xdr:rowOff>35006</xdr:rowOff>
    </xdr:to>
    <xdr:sp macro="" textlink="">
      <xdr:nvSpPr>
        <xdr:cNvPr id="140" name="楕円 139"/>
        <xdr:cNvSpPr/>
      </xdr:nvSpPr>
      <xdr:spPr>
        <a:xfrm>
          <a:off x="3746500" y="97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51533</xdr:rowOff>
    </xdr:from>
    <xdr:ext cx="534377" cy="259045"/>
    <xdr:sp macro="" textlink="">
      <xdr:nvSpPr>
        <xdr:cNvPr id="141" name="テキスト ボックス 140"/>
        <xdr:cNvSpPr txBox="1"/>
      </xdr:nvSpPr>
      <xdr:spPr>
        <a:xfrm>
          <a:off x="3530111" y="94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157754</xdr:rowOff>
    </xdr:from>
    <xdr:to>
      <xdr:col>15</xdr:col>
      <xdr:colOff>101600</xdr:colOff>
      <xdr:row>57</xdr:row>
      <xdr:rowOff>87904</xdr:rowOff>
    </xdr:to>
    <xdr:sp macro="" textlink="">
      <xdr:nvSpPr>
        <xdr:cNvPr id="142" name="楕円 141"/>
        <xdr:cNvSpPr/>
      </xdr:nvSpPr>
      <xdr:spPr>
        <a:xfrm>
          <a:off x="2857500" y="97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104431</xdr:rowOff>
    </xdr:from>
    <xdr:ext cx="534377" cy="259045"/>
    <xdr:sp macro="" textlink="">
      <xdr:nvSpPr>
        <xdr:cNvPr id="143" name="テキスト ボックス 142"/>
        <xdr:cNvSpPr txBox="1"/>
      </xdr:nvSpPr>
      <xdr:spPr>
        <a:xfrm>
          <a:off x="2641111" y="95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41763</xdr:rowOff>
    </xdr:from>
    <xdr:to>
      <xdr:col>10</xdr:col>
      <xdr:colOff>165100</xdr:colOff>
      <xdr:row>57</xdr:row>
      <xdr:rowOff>143363</xdr:rowOff>
    </xdr:to>
    <xdr:sp macro="" textlink="">
      <xdr:nvSpPr>
        <xdr:cNvPr id="144" name="楕円 143"/>
        <xdr:cNvSpPr/>
      </xdr:nvSpPr>
      <xdr:spPr>
        <a:xfrm>
          <a:off x="1968500" y="98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159890</xdr:rowOff>
    </xdr:from>
    <xdr:ext cx="534377" cy="259045"/>
    <xdr:sp macro="" textlink="">
      <xdr:nvSpPr>
        <xdr:cNvPr id="145" name="テキスト ボックス 144"/>
        <xdr:cNvSpPr txBox="1"/>
      </xdr:nvSpPr>
      <xdr:spPr>
        <a:xfrm>
          <a:off x="1752111" y="95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58748</xdr:rowOff>
    </xdr:from>
    <xdr:to>
      <xdr:col>6</xdr:col>
      <xdr:colOff>38100</xdr:colOff>
      <xdr:row>57</xdr:row>
      <xdr:rowOff>160348</xdr:rowOff>
    </xdr:to>
    <xdr:sp macro="" textlink="">
      <xdr:nvSpPr>
        <xdr:cNvPr id="146" name="楕円 145"/>
        <xdr:cNvSpPr/>
      </xdr:nvSpPr>
      <xdr:spPr>
        <a:xfrm>
          <a:off x="1079500" y="98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5425</xdr:rowOff>
    </xdr:from>
    <xdr:ext cx="534377" cy="259045"/>
    <xdr:sp macro="" textlink="">
      <xdr:nvSpPr>
        <xdr:cNvPr id="147" name="テキスト ボックス 146"/>
        <xdr:cNvSpPr txBox="1"/>
      </xdr:nvSpPr>
      <xdr:spPr>
        <a:xfrm>
          <a:off x="863111" y="96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23419</xdr:rowOff>
    </xdr:from>
    <xdr:to>
      <xdr:col>24</xdr:col>
      <xdr:colOff>63500</xdr:colOff>
      <xdr:row>76</xdr:row>
      <xdr:rowOff>40945</xdr:rowOff>
    </xdr:to>
    <xdr:cxnSp macro="">
      <xdr:nvCxnSpPr>
        <xdr:cNvPr id="176" name="直線コネクタ 175"/>
        <xdr:cNvCxnSpPr/>
      </xdr:nvCxnSpPr>
      <xdr:spPr>
        <a:xfrm>
          <a:off x="3797300" y="13053619"/>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23419</xdr:rowOff>
    </xdr:from>
    <xdr:to>
      <xdr:col>19</xdr:col>
      <xdr:colOff>177800</xdr:colOff>
      <xdr:row>76</xdr:row>
      <xdr:rowOff>162407</xdr:rowOff>
    </xdr:to>
    <xdr:cxnSp macro="">
      <xdr:nvCxnSpPr>
        <xdr:cNvPr id="179" name="直線コネクタ 178"/>
        <xdr:cNvCxnSpPr/>
      </xdr:nvCxnSpPr>
      <xdr:spPr>
        <a:xfrm flipV="1">
          <a:off x="2908300" y="13053619"/>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157378</xdr:rowOff>
    </xdr:from>
    <xdr:to>
      <xdr:col>15</xdr:col>
      <xdr:colOff>50800</xdr:colOff>
      <xdr:row>76</xdr:row>
      <xdr:rowOff>162407</xdr:rowOff>
    </xdr:to>
    <xdr:cxnSp macro="">
      <xdr:nvCxnSpPr>
        <xdr:cNvPr id="182" name="直線コネクタ 181"/>
        <xdr:cNvCxnSpPr/>
      </xdr:nvCxnSpPr>
      <xdr:spPr>
        <a:xfrm>
          <a:off x="2019300" y="1318757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146634</xdr:rowOff>
    </xdr:from>
    <xdr:to>
      <xdr:col>10</xdr:col>
      <xdr:colOff>114300</xdr:colOff>
      <xdr:row>76</xdr:row>
      <xdr:rowOff>157378</xdr:rowOff>
    </xdr:to>
    <xdr:cxnSp macro="">
      <xdr:nvCxnSpPr>
        <xdr:cNvPr id="185" name="直線コネクタ 184"/>
        <xdr:cNvCxnSpPr/>
      </xdr:nvCxnSpPr>
      <xdr:spPr>
        <a:xfrm>
          <a:off x="1130300" y="1317683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xdr:cNvSpPr txBox="1"/>
      </xdr:nvSpPr>
      <xdr:spPr>
        <a:xfrm>
          <a:off x="1784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82490</xdr:rowOff>
    </xdr:from>
    <xdr:ext cx="469744" cy="259045"/>
    <xdr:sp macro="" textlink="">
      <xdr:nvSpPr>
        <xdr:cNvPr id="189" name="テキスト ボックス 188"/>
        <xdr:cNvSpPr txBox="1"/>
      </xdr:nvSpPr>
      <xdr:spPr>
        <a:xfrm>
          <a:off x="895428" y="132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161595</xdr:rowOff>
    </xdr:from>
    <xdr:to>
      <xdr:col>24</xdr:col>
      <xdr:colOff>114300</xdr:colOff>
      <xdr:row>76</xdr:row>
      <xdr:rowOff>91745</xdr:rowOff>
    </xdr:to>
    <xdr:sp macro="" textlink="">
      <xdr:nvSpPr>
        <xdr:cNvPr id="195" name="楕円 194"/>
        <xdr:cNvSpPr/>
      </xdr:nvSpPr>
      <xdr:spPr>
        <a:xfrm>
          <a:off x="4584700" y="130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13022</xdr:rowOff>
    </xdr:from>
    <xdr:ext cx="469744" cy="259045"/>
    <xdr:sp macro="" textlink="">
      <xdr:nvSpPr>
        <xdr:cNvPr id="196" name="維持補修費該当値テキスト"/>
        <xdr:cNvSpPr txBox="1"/>
      </xdr:nvSpPr>
      <xdr:spPr>
        <a:xfrm>
          <a:off x="4686300" y="1287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144069</xdr:rowOff>
    </xdr:from>
    <xdr:to>
      <xdr:col>20</xdr:col>
      <xdr:colOff>38100</xdr:colOff>
      <xdr:row>76</xdr:row>
      <xdr:rowOff>74219</xdr:rowOff>
    </xdr:to>
    <xdr:sp macro="" textlink="">
      <xdr:nvSpPr>
        <xdr:cNvPr id="197" name="楕円 196"/>
        <xdr:cNvSpPr/>
      </xdr:nvSpPr>
      <xdr:spPr>
        <a:xfrm>
          <a:off x="3746500" y="130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90746</xdr:rowOff>
    </xdr:from>
    <xdr:ext cx="469744" cy="259045"/>
    <xdr:sp macro="" textlink="">
      <xdr:nvSpPr>
        <xdr:cNvPr id="198" name="テキスト ボックス 197"/>
        <xdr:cNvSpPr txBox="1"/>
      </xdr:nvSpPr>
      <xdr:spPr>
        <a:xfrm>
          <a:off x="3562428" y="127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111607</xdr:rowOff>
    </xdr:from>
    <xdr:to>
      <xdr:col>15</xdr:col>
      <xdr:colOff>101600</xdr:colOff>
      <xdr:row>77</xdr:row>
      <xdr:rowOff>41757</xdr:rowOff>
    </xdr:to>
    <xdr:sp macro="" textlink="">
      <xdr:nvSpPr>
        <xdr:cNvPr id="199" name="楕円 198"/>
        <xdr:cNvSpPr/>
      </xdr:nvSpPr>
      <xdr:spPr>
        <a:xfrm>
          <a:off x="2857500" y="13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58285</xdr:rowOff>
    </xdr:from>
    <xdr:ext cx="469744" cy="259045"/>
    <xdr:sp macro="" textlink="">
      <xdr:nvSpPr>
        <xdr:cNvPr id="200" name="テキスト ボックス 199"/>
        <xdr:cNvSpPr txBox="1"/>
      </xdr:nvSpPr>
      <xdr:spPr>
        <a:xfrm>
          <a:off x="2673428" y="129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106578</xdr:rowOff>
    </xdr:from>
    <xdr:to>
      <xdr:col>10</xdr:col>
      <xdr:colOff>165100</xdr:colOff>
      <xdr:row>77</xdr:row>
      <xdr:rowOff>36728</xdr:rowOff>
    </xdr:to>
    <xdr:sp macro="" textlink="">
      <xdr:nvSpPr>
        <xdr:cNvPr id="201" name="楕円 200"/>
        <xdr:cNvSpPr/>
      </xdr:nvSpPr>
      <xdr:spPr>
        <a:xfrm>
          <a:off x="1968500" y="131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53256</xdr:rowOff>
    </xdr:from>
    <xdr:ext cx="469744" cy="259045"/>
    <xdr:sp macro="" textlink="">
      <xdr:nvSpPr>
        <xdr:cNvPr id="202" name="テキスト ボックス 201"/>
        <xdr:cNvSpPr txBox="1"/>
      </xdr:nvSpPr>
      <xdr:spPr>
        <a:xfrm>
          <a:off x="1784428" y="1291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95834</xdr:rowOff>
    </xdr:from>
    <xdr:to>
      <xdr:col>6</xdr:col>
      <xdr:colOff>38100</xdr:colOff>
      <xdr:row>77</xdr:row>
      <xdr:rowOff>25984</xdr:rowOff>
    </xdr:to>
    <xdr:sp macro="" textlink="">
      <xdr:nvSpPr>
        <xdr:cNvPr id="203" name="楕円 202"/>
        <xdr:cNvSpPr/>
      </xdr:nvSpPr>
      <xdr:spPr>
        <a:xfrm>
          <a:off x="1079500" y="131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42511</xdr:rowOff>
    </xdr:from>
    <xdr:ext cx="469744" cy="259045"/>
    <xdr:sp macro="" textlink="">
      <xdr:nvSpPr>
        <xdr:cNvPr id="204" name="テキスト ボックス 203"/>
        <xdr:cNvSpPr txBox="1"/>
      </xdr:nvSpPr>
      <xdr:spPr>
        <a:xfrm>
          <a:off x="895428" y="1290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153022</xdr:rowOff>
    </xdr:from>
    <xdr:to>
      <xdr:col>24</xdr:col>
      <xdr:colOff>63500</xdr:colOff>
      <xdr:row>96</xdr:row>
      <xdr:rowOff>65697</xdr:rowOff>
    </xdr:to>
    <xdr:cxnSp macro="">
      <xdr:nvCxnSpPr>
        <xdr:cNvPr id="234" name="直線コネクタ 233"/>
        <xdr:cNvCxnSpPr/>
      </xdr:nvCxnSpPr>
      <xdr:spPr>
        <a:xfrm flipV="1">
          <a:off x="3797300" y="16440772"/>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65697</xdr:rowOff>
    </xdr:from>
    <xdr:to>
      <xdr:col>19</xdr:col>
      <xdr:colOff>177800</xdr:colOff>
      <xdr:row>96</xdr:row>
      <xdr:rowOff>134353</xdr:rowOff>
    </xdr:to>
    <xdr:cxnSp macro="">
      <xdr:nvCxnSpPr>
        <xdr:cNvPr id="237" name="直線コネクタ 236"/>
        <xdr:cNvCxnSpPr/>
      </xdr:nvCxnSpPr>
      <xdr:spPr>
        <a:xfrm flipV="1">
          <a:off x="2908300" y="16524897"/>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134353</xdr:rowOff>
    </xdr:from>
    <xdr:to>
      <xdr:col>15</xdr:col>
      <xdr:colOff>50800</xdr:colOff>
      <xdr:row>96</xdr:row>
      <xdr:rowOff>135306</xdr:rowOff>
    </xdr:to>
    <xdr:cxnSp macro="">
      <xdr:nvCxnSpPr>
        <xdr:cNvPr id="240" name="直線コネクタ 239"/>
        <xdr:cNvCxnSpPr/>
      </xdr:nvCxnSpPr>
      <xdr:spPr>
        <a:xfrm flipV="1">
          <a:off x="2019300" y="1659355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135306</xdr:rowOff>
    </xdr:from>
    <xdr:to>
      <xdr:col>10</xdr:col>
      <xdr:colOff>114300</xdr:colOff>
      <xdr:row>96</xdr:row>
      <xdr:rowOff>165912</xdr:rowOff>
    </xdr:to>
    <xdr:cxnSp macro="">
      <xdr:nvCxnSpPr>
        <xdr:cNvPr id="243" name="直線コネクタ 242"/>
        <xdr:cNvCxnSpPr/>
      </xdr:nvCxnSpPr>
      <xdr:spPr>
        <a:xfrm flipV="1">
          <a:off x="1130300" y="16594506"/>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102222</xdr:rowOff>
    </xdr:from>
    <xdr:to>
      <xdr:col>24</xdr:col>
      <xdr:colOff>114300</xdr:colOff>
      <xdr:row>96</xdr:row>
      <xdr:rowOff>32372</xdr:rowOff>
    </xdr:to>
    <xdr:sp macro="" textlink="">
      <xdr:nvSpPr>
        <xdr:cNvPr id="253" name="楕円 252"/>
        <xdr:cNvSpPr/>
      </xdr:nvSpPr>
      <xdr:spPr>
        <a:xfrm>
          <a:off x="4584700" y="163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80649</xdr:rowOff>
    </xdr:from>
    <xdr:ext cx="599010" cy="259045"/>
    <xdr:sp macro="" textlink="">
      <xdr:nvSpPr>
        <xdr:cNvPr id="254" name="扶助費該当値テキスト"/>
        <xdr:cNvSpPr txBox="1"/>
      </xdr:nvSpPr>
      <xdr:spPr>
        <a:xfrm>
          <a:off x="4686300" y="1636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14897</xdr:rowOff>
    </xdr:from>
    <xdr:to>
      <xdr:col>20</xdr:col>
      <xdr:colOff>38100</xdr:colOff>
      <xdr:row>96</xdr:row>
      <xdr:rowOff>116497</xdr:rowOff>
    </xdr:to>
    <xdr:sp macro="" textlink="">
      <xdr:nvSpPr>
        <xdr:cNvPr id="255" name="楕円 254"/>
        <xdr:cNvSpPr/>
      </xdr:nvSpPr>
      <xdr:spPr>
        <a:xfrm>
          <a:off x="3746500" y="16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107624</xdr:rowOff>
    </xdr:from>
    <xdr:ext cx="534377" cy="259045"/>
    <xdr:sp macro="" textlink="">
      <xdr:nvSpPr>
        <xdr:cNvPr id="256" name="テキスト ボックス 255"/>
        <xdr:cNvSpPr txBox="1"/>
      </xdr:nvSpPr>
      <xdr:spPr>
        <a:xfrm>
          <a:off x="3530111" y="165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83553</xdr:rowOff>
    </xdr:from>
    <xdr:to>
      <xdr:col>15</xdr:col>
      <xdr:colOff>101600</xdr:colOff>
      <xdr:row>97</xdr:row>
      <xdr:rowOff>13703</xdr:rowOff>
    </xdr:to>
    <xdr:sp macro="" textlink="">
      <xdr:nvSpPr>
        <xdr:cNvPr id="257" name="楕円 256"/>
        <xdr:cNvSpPr/>
      </xdr:nvSpPr>
      <xdr:spPr>
        <a:xfrm>
          <a:off x="2857500" y="165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4830</xdr:rowOff>
    </xdr:from>
    <xdr:ext cx="534377" cy="259045"/>
    <xdr:sp macro="" textlink="">
      <xdr:nvSpPr>
        <xdr:cNvPr id="258" name="テキスト ボックス 257"/>
        <xdr:cNvSpPr txBox="1"/>
      </xdr:nvSpPr>
      <xdr:spPr>
        <a:xfrm>
          <a:off x="2641111" y="166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84506</xdr:rowOff>
    </xdr:from>
    <xdr:to>
      <xdr:col>10</xdr:col>
      <xdr:colOff>165100</xdr:colOff>
      <xdr:row>97</xdr:row>
      <xdr:rowOff>14656</xdr:rowOff>
    </xdr:to>
    <xdr:sp macro="" textlink="">
      <xdr:nvSpPr>
        <xdr:cNvPr id="259" name="楕円 258"/>
        <xdr:cNvSpPr/>
      </xdr:nvSpPr>
      <xdr:spPr>
        <a:xfrm>
          <a:off x="1968500" y="165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31183</xdr:rowOff>
    </xdr:from>
    <xdr:ext cx="534377" cy="259045"/>
    <xdr:sp macro="" textlink="">
      <xdr:nvSpPr>
        <xdr:cNvPr id="260" name="テキスト ボックス 259"/>
        <xdr:cNvSpPr txBox="1"/>
      </xdr:nvSpPr>
      <xdr:spPr>
        <a:xfrm>
          <a:off x="1752111" y="163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115112</xdr:rowOff>
    </xdr:from>
    <xdr:to>
      <xdr:col>6</xdr:col>
      <xdr:colOff>38100</xdr:colOff>
      <xdr:row>97</xdr:row>
      <xdr:rowOff>45262</xdr:rowOff>
    </xdr:to>
    <xdr:sp macro="" textlink="">
      <xdr:nvSpPr>
        <xdr:cNvPr id="261" name="楕円 260"/>
        <xdr:cNvSpPr/>
      </xdr:nvSpPr>
      <xdr:spPr>
        <a:xfrm>
          <a:off x="1079500" y="165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61789</xdr:rowOff>
    </xdr:from>
    <xdr:ext cx="534377" cy="259045"/>
    <xdr:sp macro="" textlink="">
      <xdr:nvSpPr>
        <xdr:cNvPr id="262" name="テキスト ボックス 261"/>
        <xdr:cNvSpPr txBox="1"/>
      </xdr:nvSpPr>
      <xdr:spPr>
        <a:xfrm>
          <a:off x="863111" y="163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124582</xdr:rowOff>
    </xdr:from>
    <xdr:to>
      <xdr:col>55</xdr:col>
      <xdr:colOff>0</xdr:colOff>
      <xdr:row>38</xdr:row>
      <xdr:rowOff>76576</xdr:rowOff>
    </xdr:to>
    <xdr:cxnSp macro="">
      <xdr:nvCxnSpPr>
        <xdr:cNvPr id="291" name="直線コネクタ 290"/>
        <xdr:cNvCxnSpPr/>
      </xdr:nvCxnSpPr>
      <xdr:spPr>
        <a:xfrm flipV="1">
          <a:off x="9639300" y="5782432"/>
          <a:ext cx="838200" cy="8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76576</xdr:rowOff>
    </xdr:from>
    <xdr:to>
      <xdr:col>50</xdr:col>
      <xdr:colOff>114300</xdr:colOff>
      <xdr:row>38</xdr:row>
      <xdr:rowOff>103162</xdr:rowOff>
    </xdr:to>
    <xdr:cxnSp macro="">
      <xdr:nvCxnSpPr>
        <xdr:cNvPr id="294" name="直線コネクタ 293"/>
        <xdr:cNvCxnSpPr/>
      </xdr:nvCxnSpPr>
      <xdr:spPr>
        <a:xfrm flipV="1">
          <a:off x="8750300" y="6591676"/>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103162</xdr:rowOff>
    </xdr:from>
    <xdr:to>
      <xdr:col>45</xdr:col>
      <xdr:colOff>177800</xdr:colOff>
      <xdr:row>38</xdr:row>
      <xdr:rowOff>108252</xdr:rowOff>
    </xdr:to>
    <xdr:cxnSp macro="">
      <xdr:nvCxnSpPr>
        <xdr:cNvPr id="297" name="直線コネクタ 296"/>
        <xdr:cNvCxnSpPr/>
      </xdr:nvCxnSpPr>
      <xdr:spPr>
        <a:xfrm flipV="1">
          <a:off x="7861300" y="6618262"/>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108252</xdr:rowOff>
    </xdr:from>
    <xdr:to>
      <xdr:col>41</xdr:col>
      <xdr:colOff>50800</xdr:colOff>
      <xdr:row>38</xdr:row>
      <xdr:rowOff>114455</xdr:rowOff>
    </xdr:to>
    <xdr:cxnSp macro="">
      <xdr:nvCxnSpPr>
        <xdr:cNvPr id="300" name="直線コネクタ 299"/>
        <xdr:cNvCxnSpPr/>
      </xdr:nvCxnSpPr>
      <xdr:spPr>
        <a:xfrm flipV="1">
          <a:off x="6972300" y="6623352"/>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73782</xdr:rowOff>
    </xdr:from>
    <xdr:to>
      <xdr:col>55</xdr:col>
      <xdr:colOff>50800</xdr:colOff>
      <xdr:row>34</xdr:row>
      <xdr:rowOff>3932</xdr:rowOff>
    </xdr:to>
    <xdr:sp macro="" textlink="">
      <xdr:nvSpPr>
        <xdr:cNvPr id="310" name="楕円 309"/>
        <xdr:cNvSpPr/>
      </xdr:nvSpPr>
      <xdr:spPr>
        <a:xfrm>
          <a:off x="10426700" y="57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160159</xdr:rowOff>
    </xdr:from>
    <xdr:ext cx="599010" cy="259045"/>
    <xdr:sp macro="" textlink="">
      <xdr:nvSpPr>
        <xdr:cNvPr id="311" name="補助費等該当値テキスト"/>
        <xdr:cNvSpPr txBox="1"/>
      </xdr:nvSpPr>
      <xdr:spPr>
        <a:xfrm>
          <a:off x="10528300" y="564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25776</xdr:rowOff>
    </xdr:from>
    <xdr:to>
      <xdr:col>50</xdr:col>
      <xdr:colOff>165100</xdr:colOff>
      <xdr:row>38</xdr:row>
      <xdr:rowOff>127376</xdr:rowOff>
    </xdr:to>
    <xdr:sp macro="" textlink="">
      <xdr:nvSpPr>
        <xdr:cNvPr id="312" name="楕円 311"/>
        <xdr:cNvSpPr/>
      </xdr:nvSpPr>
      <xdr:spPr>
        <a:xfrm>
          <a:off x="9588500" y="65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118503</xdr:rowOff>
    </xdr:from>
    <xdr:ext cx="534377" cy="259045"/>
    <xdr:sp macro="" textlink="">
      <xdr:nvSpPr>
        <xdr:cNvPr id="313" name="テキスト ボックス 312"/>
        <xdr:cNvSpPr txBox="1"/>
      </xdr:nvSpPr>
      <xdr:spPr>
        <a:xfrm>
          <a:off x="9372111" y="66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52362</xdr:rowOff>
    </xdr:from>
    <xdr:to>
      <xdr:col>46</xdr:col>
      <xdr:colOff>38100</xdr:colOff>
      <xdr:row>38</xdr:row>
      <xdr:rowOff>153962</xdr:rowOff>
    </xdr:to>
    <xdr:sp macro="" textlink="">
      <xdr:nvSpPr>
        <xdr:cNvPr id="314" name="楕円 313"/>
        <xdr:cNvSpPr/>
      </xdr:nvSpPr>
      <xdr:spPr>
        <a:xfrm>
          <a:off x="8699500" y="65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145089</xdr:rowOff>
    </xdr:from>
    <xdr:ext cx="534377" cy="259045"/>
    <xdr:sp macro="" textlink="">
      <xdr:nvSpPr>
        <xdr:cNvPr id="315" name="テキスト ボックス 314"/>
        <xdr:cNvSpPr txBox="1"/>
      </xdr:nvSpPr>
      <xdr:spPr>
        <a:xfrm>
          <a:off x="8483111" y="66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57452</xdr:rowOff>
    </xdr:from>
    <xdr:to>
      <xdr:col>41</xdr:col>
      <xdr:colOff>101600</xdr:colOff>
      <xdr:row>38</xdr:row>
      <xdr:rowOff>159052</xdr:rowOff>
    </xdr:to>
    <xdr:sp macro="" textlink="">
      <xdr:nvSpPr>
        <xdr:cNvPr id="316" name="楕円 315"/>
        <xdr:cNvSpPr/>
      </xdr:nvSpPr>
      <xdr:spPr>
        <a:xfrm>
          <a:off x="7810500" y="657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150179</xdr:rowOff>
    </xdr:from>
    <xdr:ext cx="534377" cy="259045"/>
    <xdr:sp macro="" textlink="">
      <xdr:nvSpPr>
        <xdr:cNvPr id="317" name="テキスト ボックス 316"/>
        <xdr:cNvSpPr txBox="1"/>
      </xdr:nvSpPr>
      <xdr:spPr>
        <a:xfrm>
          <a:off x="7594111" y="666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63655</xdr:rowOff>
    </xdr:from>
    <xdr:to>
      <xdr:col>36</xdr:col>
      <xdr:colOff>165100</xdr:colOff>
      <xdr:row>38</xdr:row>
      <xdr:rowOff>165255</xdr:rowOff>
    </xdr:to>
    <xdr:sp macro="" textlink="">
      <xdr:nvSpPr>
        <xdr:cNvPr id="318" name="楕円 317"/>
        <xdr:cNvSpPr/>
      </xdr:nvSpPr>
      <xdr:spPr>
        <a:xfrm>
          <a:off x="6921500" y="65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156382</xdr:rowOff>
    </xdr:from>
    <xdr:ext cx="534377" cy="259045"/>
    <xdr:sp macro="" textlink="">
      <xdr:nvSpPr>
        <xdr:cNvPr id="319" name="テキスト ボックス 318"/>
        <xdr:cNvSpPr txBox="1"/>
      </xdr:nvSpPr>
      <xdr:spPr>
        <a:xfrm>
          <a:off x="6705111" y="667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82664</xdr:rowOff>
    </xdr:from>
    <xdr:to>
      <xdr:col>55</xdr:col>
      <xdr:colOff>0</xdr:colOff>
      <xdr:row>56</xdr:row>
      <xdr:rowOff>104969</xdr:rowOff>
    </xdr:to>
    <xdr:cxnSp macro="">
      <xdr:nvCxnSpPr>
        <xdr:cNvPr id="351" name="直線コネクタ 350"/>
        <xdr:cNvCxnSpPr/>
      </xdr:nvCxnSpPr>
      <xdr:spPr>
        <a:xfrm>
          <a:off x="9639300" y="9683864"/>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82664</xdr:rowOff>
    </xdr:from>
    <xdr:to>
      <xdr:col>50</xdr:col>
      <xdr:colOff>114300</xdr:colOff>
      <xdr:row>57</xdr:row>
      <xdr:rowOff>102798</xdr:rowOff>
    </xdr:to>
    <xdr:cxnSp macro="">
      <xdr:nvCxnSpPr>
        <xdr:cNvPr id="354" name="直線コネクタ 353"/>
        <xdr:cNvCxnSpPr/>
      </xdr:nvCxnSpPr>
      <xdr:spPr>
        <a:xfrm flipV="1">
          <a:off x="8750300" y="9683864"/>
          <a:ext cx="889000" cy="1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165891</xdr:rowOff>
    </xdr:from>
    <xdr:to>
      <xdr:col>45</xdr:col>
      <xdr:colOff>177800</xdr:colOff>
      <xdr:row>57</xdr:row>
      <xdr:rowOff>102798</xdr:rowOff>
    </xdr:to>
    <xdr:cxnSp macro="">
      <xdr:nvCxnSpPr>
        <xdr:cNvPr id="357" name="直線コネクタ 356"/>
        <xdr:cNvCxnSpPr/>
      </xdr:nvCxnSpPr>
      <xdr:spPr>
        <a:xfrm>
          <a:off x="7861300" y="9595641"/>
          <a:ext cx="889000" cy="27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165891</xdr:rowOff>
    </xdr:from>
    <xdr:to>
      <xdr:col>41</xdr:col>
      <xdr:colOff>50800</xdr:colOff>
      <xdr:row>57</xdr:row>
      <xdr:rowOff>78402</xdr:rowOff>
    </xdr:to>
    <xdr:cxnSp macro="">
      <xdr:nvCxnSpPr>
        <xdr:cNvPr id="360" name="直線コネクタ 359"/>
        <xdr:cNvCxnSpPr/>
      </xdr:nvCxnSpPr>
      <xdr:spPr>
        <a:xfrm flipV="1">
          <a:off x="6972300" y="9595641"/>
          <a:ext cx="889000" cy="2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2" name="テキスト ボックス 361"/>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140390</xdr:rowOff>
    </xdr:from>
    <xdr:ext cx="534377" cy="259045"/>
    <xdr:sp macro="" textlink="">
      <xdr:nvSpPr>
        <xdr:cNvPr id="364" name="テキスト ボックス 363"/>
        <xdr:cNvSpPr txBox="1"/>
      </xdr:nvSpPr>
      <xdr:spPr>
        <a:xfrm>
          <a:off x="6705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54169</xdr:rowOff>
    </xdr:from>
    <xdr:to>
      <xdr:col>55</xdr:col>
      <xdr:colOff>50800</xdr:colOff>
      <xdr:row>56</xdr:row>
      <xdr:rowOff>155769</xdr:rowOff>
    </xdr:to>
    <xdr:sp macro="" textlink="">
      <xdr:nvSpPr>
        <xdr:cNvPr id="370" name="楕円 369"/>
        <xdr:cNvSpPr/>
      </xdr:nvSpPr>
      <xdr:spPr>
        <a:xfrm>
          <a:off x="10426700" y="965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32596</xdr:rowOff>
    </xdr:from>
    <xdr:ext cx="534377" cy="259045"/>
    <xdr:sp macro="" textlink="">
      <xdr:nvSpPr>
        <xdr:cNvPr id="371" name="普通建設事業費該当値テキスト"/>
        <xdr:cNvSpPr txBox="1"/>
      </xdr:nvSpPr>
      <xdr:spPr>
        <a:xfrm>
          <a:off x="10528300" y="963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31864</xdr:rowOff>
    </xdr:from>
    <xdr:to>
      <xdr:col>50</xdr:col>
      <xdr:colOff>165100</xdr:colOff>
      <xdr:row>56</xdr:row>
      <xdr:rowOff>133464</xdr:rowOff>
    </xdr:to>
    <xdr:sp macro="" textlink="">
      <xdr:nvSpPr>
        <xdr:cNvPr id="372" name="楕円 371"/>
        <xdr:cNvSpPr/>
      </xdr:nvSpPr>
      <xdr:spPr>
        <a:xfrm>
          <a:off x="9588500" y="96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149991</xdr:rowOff>
    </xdr:from>
    <xdr:ext cx="534377" cy="259045"/>
    <xdr:sp macro="" textlink="">
      <xdr:nvSpPr>
        <xdr:cNvPr id="373" name="テキスト ボックス 372"/>
        <xdr:cNvSpPr txBox="1"/>
      </xdr:nvSpPr>
      <xdr:spPr>
        <a:xfrm>
          <a:off x="9372111" y="94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51998</xdr:rowOff>
    </xdr:from>
    <xdr:to>
      <xdr:col>46</xdr:col>
      <xdr:colOff>38100</xdr:colOff>
      <xdr:row>57</xdr:row>
      <xdr:rowOff>153598</xdr:rowOff>
    </xdr:to>
    <xdr:sp macro="" textlink="">
      <xdr:nvSpPr>
        <xdr:cNvPr id="374" name="楕円 373"/>
        <xdr:cNvSpPr/>
      </xdr:nvSpPr>
      <xdr:spPr>
        <a:xfrm>
          <a:off x="8699500" y="98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144725</xdr:rowOff>
    </xdr:from>
    <xdr:ext cx="534377" cy="259045"/>
    <xdr:sp macro="" textlink="">
      <xdr:nvSpPr>
        <xdr:cNvPr id="375" name="テキスト ボックス 374"/>
        <xdr:cNvSpPr txBox="1"/>
      </xdr:nvSpPr>
      <xdr:spPr>
        <a:xfrm>
          <a:off x="8483111" y="991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115091</xdr:rowOff>
    </xdr:from>
    <xdr:to>
      <xdr:col>41</xdr:col>
      <xdr:colOff>101600</xdr:colOff>
      <xdr:row>56</xdr:row>
      <xdr:rowOff>45241</xdr:rowOff>
    </xdr:to>
    <xdr:sp macro="" textlink="">
      <xdr:nvSpPr>
        <xdr:cNvPr id="376" name="楕円 375"/>
        <xdr:cNvSpPr/>
      </xdr:nvSpPr>
      <xdr:spPr>
        <a:xfrm>
          <a:off x="7810500" y="954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61768</xdr:rowOff>
    </xdr:from>
    <xdr:ext cx="534377" cy="259045"/>
    <xdr:sp macro="" textlink="">
      <xdr:nvSpPr>
        <xdr:cNvPr id="377" name="テキスト ボックス 376"/>
        <xdr:cNvSpPr txBox="1"/>
      </xdr:nvSpPr>
      <xdr:spPr>
        <a:xfrm>
          <a:off x="7594111" y="932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27602</xdr:rowOff>
    </xdr:from>
    <xdr:to>
      <xdr:col>36</xdr:col>
      <xdr:colOff>165100</xdr:colOff>
      <xdr:row>57</xdr:row>
      <xdr:rowOff>129202</xdr:rowOff>
    </xdr:to>
    <xdr:sp macro="" textlink="">
      <xdr:nvSpPr>
        <xdr:cNvPr id="378" name="楕円 377"/>
        <xdr:cNvSpPr/>
      </xdr:nvSpPr>
      <xdr:spPr>
        <a:xfrm>
          <a:off x="69215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120329</xdr:rowOff>
    </xdr:from>
    <xdr:ext cx="534377" cy="259045"/>
    <xdr:sp macro="" textlink="">
      <xdr:nvSpPr>
        <xdr:cNvPr id="379" name="テキスト ボックス 378"/>
        <xdr:cNvSpPr txBox="1"/>
      </xdr:nvSpPr>
      <xdr:spPr>
        <a:xfrm>
          <a:off x="6705111" y="98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105273</xdr:rowOff>
    </xdr:from>
    <xdr:to>
      <xdr:col>55</xdr:col>
      <xdr:colOff>0</xdr:colOff>
      <xdr:row>77</xdr:row>
      <xdr:rowOff>55826</xdr:rowOff>
    </xdr:to>
    <xdr:cxnSp macro="">
      <xdr:nvCxnSpPr>
        <xdr:cNvPr id="406" name="直線コネクタ 405"/>
        <xdr:cNvCxnSpPr/>
      </xdr:nvCxnSpPr>
      <xdr:spPr>
        <a:xfrm flipV="1">
          <a:off x="9639300" y="13135473"/>
          <a:ext cx="838200" cy="1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35801</xdr:rowOff>
    </xdr:from>
    <xdr:to>
      <xdr:col>50</xdr:col>
      <xdr:colOff>114300</xdr:colOff>
      <xdr:row>77</xdr:row>
      <xdr:rowOff>55826</xdr:rowOff>
    </xdr:to>
    <xdr:cxnSp macro="">
      <xdr:nvCxnSpPr>
        <xdr:cNvPr id="409" name="直線コネクタ 408"/>
        <xdr:cNvCxnSpPr/>
      </xdr:nvCxnSpPr>
      <xdr:spPr>
        <a:xfrm>
          <a:off x="8750300" y="13237451"/>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7500</xdr:rowOff>
    </xdr:from>
    <xdr:to>
      <xdr:col>45</xdr:col>
      <xdr:colOff>177800</xdr:colOff>
      <xdr:row>77</xdr:row>
      <xdr:rowOff>35801</xdr:rowOff>
    </xdr:to>
    <xdr:cxnSp macro="">
      <xdr:nvCxnSpPr>
        <xdr:cNvPr id="412" name="直線コネクタ 411"/>
        <xdr:cNvCxnSpPr/>
      </xdr:nvCxnSpPr>
      <xdr:spPr>
        <a:xfrm>
          <a:off x="7861300" y="13037700"/>
          <a:ext cx="889000" cy="19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7500</xdr:rowOff>
    </xdr:from>
    <xdr:to>
      <xdr:col>41</xdr:col>
      <xdr:colOff>50800</xdr:colOff>
      <xdr:row>77</xdr:row>
      <xdr:rowOff>27640</xdr:rowOff>
    </xdr:to>
    <xdr:cxnSp macro="">
      <xdr:nvCxnSpPr>
        <xdr:cNvPr id="415" name="直線コネクタ 414"/>
        <xdr:cNvCxnSpPr/>
      </xdr:nvCxnSpPr>
      <xdr:spPr>
        <a:xfrm flipV="1">
          <a:off x="6972300" y="13037700"/>
          <a:ext cx="889000" cy="1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59737</xdr:rowOff>
    </xdr:from>
    <xdr:ext cx="534377" cy="259045"/>
    <xdr:sp macro="" textlink="">
      <xdr:nvSpPr>
        <xdr:cNvPr id="417" name="テキスト ボックス 416"/>
        <xdr:cNvSpPr txBox="1"/>
      </xdr:nvSpPr>
      <xdr:spPr>
        <a:xfrm>
          <a:off x="7594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85709</xdr:rowOff>
    </xdr:from>
    <xdr:ext cx="534377" cy="259045"/>
    <xdr:sp macro="" textlink="">
      <xdr:nvSpPr>
        <xdr:cNvPr id="419" name="テキスト ボックス 418"/>
        <xdr:cNvSpPr txBox="1"/>
      </xdr:nvSpPr>
      <xdr:spPr>
        <a:xfrm>
          <a:off x="6705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54473</xdr:rowOff>
    </xdr:from>
    <xdr:to>
      <xdr:col>55</xdr:col>
      <xdr:colOff>50800</xdr:colOff>
      <xdr:row>76</xdr:row>
      <xdr:rowOff>156073</xdr:rowOff>
    </xdr:to>
    <xdr:sp macro="" textlink="">
      <xdr:nvSpPr>
        <xdr:cNvPr id="425" name="楕円 424"/>
        <xdr:cNvSpPr/>
      </xdr:nvSpPr>
      <xdr:spPr>
        <a:xfrm>
          <a:off x="10426700" y="130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77350</xdr:rowOff>
    </xdr:from>
    <xdr:ext cx="534377" cy="259045"/>
    <xdr:sp macro="" textlink="">
      <xdr:nvSpPr>
        <xdr:cNvPr id="426" name="普通建設事業費 （ うち新規整備　）該当値テキスト"/>
        <xdr:cNvSpPr txBox="1"/>
      </xdr:nvSpPr>
      <xdr:spPr>
        <a:xfrm>
          <a:off x="10528300" y="129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5026</xdr:rowOff>
    </xdr:from>
    <xdr:to>
      <xdr:col>50</xdr:col>
      <xdr:colOff>165100</xdr:colOff>
      <xdr:row>77</xdr:row>
      <xdr:rowOff>106626</xdr:rowOff>
    </xdr:to>
    <xdr:sp macro="" textlink="">
      <xdr:nvSpPr>
        <xdr:cNvPr id="427" name="楕円 426"/>
        <xdr:cNvSpPr/>
      </xdr:nvSpPr>
      <xdr:spPr>
        <a:xfrm>
          <a:off x="9588500" y="13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97753</xdr:rowOff>
    </xdr:from>
    <xdr:ext cx="534377" cy="259045"/>
    <xdr:sp macro="" textlink="">
      <xdr:nvSpPr>
        <xdr:cNvPr id="428" name="テキスト ボックス 427"/>
        <xdr:cNvSpPr txBox="1"/>
      </xdr:nvSpPr>
      <xdr:spPr>
        <a:xfrm>
          <a:off x="9372111" y="132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156451</xdr:rowOff>
    </xdr:from>
    <xdr:to>
      <xdr:col>46</xdr:col>
      <xdr:colOff>38100</xdr:colOff>
      <xdr:row>77</xdr:row>
      <xdr:rowOff>86601</xdr:rowOff>
    </xdr:to>
    <xdr:sp macro="" textlink="">
      <xdr:nvSpPr>
        <xdr:cNvPr id="429" name="楕円 428"/>
        <xdr:cNvSpPr/>
      </xdr:nvSpPr>
      <xdr:spPr>
        <a:xfrm>
          <a:off x="8699500" y="131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103128</xdr:rowOff>
    </xdr:from>
    <xdr:ext cx="534377" cy="259045"/>
    <xdr:sp macro="" textlink="">
      <xdr:nvSpPr>
        <xdr:cNvPr id="430" name="テキスト ボックス 429"/>
        <xdr:cNvSpPr txBox="1"/>
      </xdr:nvSpPr>
      <xdr:spPr>
        <a:xfrm>
          <a:off x="8483111" y="129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128150</xdr:rowOff>
    </xdr:from>
    <xdr:to>
      <xdr:col>41</xdr:col>
      <xdr:colOff>101600</xdr:colOff>
      <xdr:row>76</xdr:row>
      <xdr:rowOff>58300</xdr:rowOff>
    </xdr:to>
    <xdr:sp macro="" textlink="">
      <xdr:nvSpPr>
        <xdr:cNvPr id="431" name="楕円 430"/>
        <xdr:cNvSpPr/>
      </xdr:nvSpPr>
      <xdr:spPr>
        <a:xfrm>
          <a:off x="7810500" y="129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74827</xdr:rowOff>
    </xdr:from>
    <xdr:ext cx="534377" cy="259045"/>
    <xdr:sp macro="" textlink="">
      <xdr:nvSpPr>
        <xdr:cNvPr id="432" name="テキスト ボックス 431"/>
        <xdr:cNvSpPr txBox="1"/>
      </xdr:nvSpPr>
      <xdr:spPr>
        <a:xfrm>
          <a:off x="7594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148290</xdr:rowOff>
    </xdr:from>
    <xdr:to>
      <xdr:col>36</xdr:col>
      <xdr:colOff>165100</xdr:colOff>
      <xdr:row>77</xdr:row>
      <xdr:rowOff>78440</xdr:rowOff>
    </xdr:to>
    <xdr:sp macro="" textlink="">
      <xdr:nvSpPr>
        <xdr:cNvPr id="433" name="楕円 432"/>
        <xdr:cNvSpPr/>
      </xdr:nvSpPr>
      <xdr:spPr>
        <a:xfrm>
          <a:off x="6921500" y="131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69567</xdr:rowOff>
    </xdr:from>
    <xdr:ext cx="534377" cy="259045"/>
    <xdr:sp macro="" textlink="">
      <xdr:nvSpPr>
        <xdr:cNvPr id="434" name="テキスト ボックス 433"/>
        <xdr:cNvSpPr txBox="1"/>
      </xdr:nvSpPr>
      <xdr:spPr>
        <a:xfrm>
          <a:off x="6705111" y="132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2327</xdr:rowOff>
    </xdr:from>
    <xdr:to>
      <xdr:col>55</xdr:col>
      <xdr:colOff>0</xdr:colOff>
      <xdr:row>97</xdr:row>
      <xdr:rowOff>140060</xdr:rowOff>
    </xdr:to>
    <xdr:cxnSp macro="">
      <xdr:nvCxnSpPr>
        <xdr:cNvPr id="465" name="直線コネクタ 464"/>
        <xdr:cNvCxnSpPr/>
      </xdr:nvCxnSpPr>
      <xdr:spPr>
        <a:xfrm>
          <a:off x="9639300" y="16632977"/>
          <a:ext cx="838200" cy="13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2327</xdr:rowOff>
    </xdr:from>
    <xdr:to>
      <xdr:col>50</xdr:col>
      <xdr:colOff>114300</xdr:colOff>
      <xdr:row>98</xdr:row>
      <xdr:rowOff>10133</xdr:rowOff>
    </xdr:to>
    <xdr:cxnSp macro="">
      <xdr:nvCxnSpPr>
        <xdr:cNvPr id="468" name="直線コネクタ 467"/>
        <xdr:cNvCxnSpPr/>
      </xdr:nvCxnSpPr>
      <xdr:spPr>
        <a:xfrm flipV="1">
          <a:off x="8750300" y="16632977"/>
          <a:ext cx="889000" cy="17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149383</xdr:rowOff>
    </xdr:from>
    <xdr:to>
      <xdr:col>45</xdr:col>
      <xdr:colOff>177800</xdr:colOff>
      <xdr:row>98</xdr:row>
      <xdr:rowOff>10133</xdr:rowOff>
    </xdr:to>
    <xdr:cxnSp macro="">
      <xdr:nvCxnSpPr>
        <xdr:cNvPr id="471" name="直線コネクタ 470"/>
        <xdr:cNvCxnSpPr/>
      </xdr:nvCxnSpPr>
      <xdr:spPr>
        <a:xfrm>
          <a:off x="7861300" y="16608583"/>
          <a:ext cx="889000" cy="20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149383</xdr:rowOff>
    </xdr:from>
    <xdr:to>
      <xdr:col>41</xdr:col>
      <xdr:colOff>50800</xdr:colOff>
      <xdr:row>97</xdr:row>
      <xdr:rowOff>57502</xdr:rowOff>
    </xdr:to>
    <xdr:cxnSp macro="">
      <xdr:nvCxnSpPr>
        <xdr:cNvPr id="474" name="直線コネクタ 473"/>
        <xdr:cNvCxnSpPr/>
      </xdr:nvCxnSpPr>
      <xdr:spPr>
        <a:xfrm flipV="1">
          <a:off x="6972300" y="16608583"/>
          <a:ext cx="889000" cy="7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6" name="テキスト ボックス 475"/>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78" name="テキスト ボックス 477"/>
        <xdr:cNvSpPr txBox="1"/>
      </xdr:nvSpPr>
      <xdr:spPr>
        <a:xfrm>
          <a:off x="6705111"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89260</xdr:rowOff>
    </xdr:from>
    <xdr:to>
      <xdr:col>55</xdr:col>
      <xdr:colOff>50800</xdr:colOff>
      <xdr:row>98</xdr:row>
      <xdr:rowOff>19410</xdr:rowOff>
    </xdr:to>
    <xdr:sp macro="" textlink="">
      <xdr:nvSpPr>
        <xdr:cNvPr id="484" name="楕円 483"/>
        <xdr:cNvSpPr/>
      </xdr:nvSpPr>
      <xdr:spPr>
        <a:xfrm>
          <a:off x="10426700" y="167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67687</xdr:rowOff>
    </xdr:from>
    <xdr:ext cx="534377" cy="259045"/>
    <xdr:sp macro="" textlink="">
      <xdr:nvSpPr>
        <xdr:cNvPr id="485" name="普通建設事業費 （ うち更新整備　）該当値テキスト"/>
        <xdr:cNvSpPr txBox="1"/>
      </xdr:nvSpPr>
      <xdr:spPr>
        <a:xfrm>
          <a:off x="10528300" y="166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122977</xdr:rowOff>
    </xdr:from>
    <xdr:to>
      <xdr:col>50</xdr:col>
      <xdr:colOff>165100</xdr:colOff>
      <xdr:row>97</xdr:row>
      <xdr:rowOff>53127</xdr:rowOff>
    </xdr:to>
    <xdr:sp macro="" textlink="">
      <xdr:nvSpPr>
        <xdr:cNvPr id="486" name="楕円 485"/>
        <xdr:cNvSpPr/>
      </xdr:nvSpPr>
      <xdr:spPr>
        <a:xfrm>
          <a:off x="9588500" y="165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44254</xdr:rowOff>
    </xdr:from>
    <xdr:ext cx="534377" cy="259045"/>
    <xdr:sp macro="" textlink="">
      <xdr:nvSpPr>
        <xdr:cNvPr id="487" name="テキスト ボックス 486"/>
        <xdr:cNvSpPr txBox="1"/>
      </xdr:nvSpPr>
      <xdr:spPr>
        <a:xfrm>
          <a:off x="9372111" y="166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130783</xdr:rowOff>
    </xdr:from>
    <xdr:to>
      <xdr:col>46</xdr:col>
      <xdr:colOff>38100</xdr:colOff>
      <xdr:row>98</xdr:row>
      <xdr:rowOff>60933</xdr:rowOff>
    </xdr:to>
    <xdr:sp macro="" textlink="">
      <xdr:nvSpPr>
        <xdr:cNvPr id="488" name="楕円 487"/>
        <xdr:cNvSpPr/>
      </xdr:nvSpPr>
      <xdr:spPr>
        <a:xfrm>
          <a:off x="8699500" y="167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52060</xdr:rowOff>
    </xdr:from>
    <xdr:ext cx="534377" cy="259045"/>
    <xdr:sp macro="" textlink="">
      <xdr:nvSpPr>
        <xdr:cNvPr id="489" name="テキスト ボックス 488"/>
        <xdr:cNvSpPr txBox="1"/>
      </xdr:nvSpPr>
      <xdr:spPr>
        <a:xfrm>
          <a:off x="8483111" y="168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98583</xdr:rowOff>
    </xdr:from>
    <xdr:to>
      <xdr:col>41</xdr:col>
      <xdr:colOff>101600</xdr:colOff>
      <xdr:row>97</xdr:row>
      <xdr:rowOff>28733</xdr:rowOff>
    </xdr:to>
    <xdr:sp macro="" textlink="">
      <xdr:nvSpPr>
        <xdr:cNvPr id="490" name="楕円 489"/>
        <xdr:cNvSpPr/>
      </xdr:nvSpPr>
      <xdr:spPr>
        <a:xfrm>
          <a:off x="7810500" y="165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45260</xdr:rowOff>
    </xdr:from>
    <xdr:ext cx="534377" cy="259045"/>
    <xdr:sp macro="" textlink="">
      <xdr:nvSpPr>
        <xdr:cNvPr id="491" name="テキスト ボックス 490"/>
        <xdr:cNvSpPr txBox="1"/>
      </xdr:nvSpPr>
      <xdr:spPr>
        <a:xfrm>
          <a:off x="7594111" y="1633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6702</xdr:rowOff>
    </xdr:from>
    <xdr:to>
      <xdr:col>36</xdr:col>
      <xdr:colOff>165100</xdr:colOff>
      <xdr:row>97</xdr:row>
      <xdr:rowOff>108302</xdr:rowOff>
    </xdr:to>
    <xdr:sp macro="" textlink="">
      <xdr:nvSpPr>
        <xdr:cNvPr id="492" name="楕円 491"/>
        <xdr:cNvSpPr/>
      </xdr:nvSpPr>
      <xdr:spPr>
        <a:xfrm>
          <a:off x="6921500" y="166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124829</xdr:rowOff>
    </xdr:from>
    <xdr:ext cx="534377" cy="259045"/>
    <xdr:sp macro="" textlink="">
      <xdr:nvSpPr>
        <xdr:cNvPr id="493" name="テキスト ボックス 492"/>
        <xdr:cNvSpPr txBox="1"/>
      </xdr:nvSpPr>
      <xdr:spPr>
        <a:xfrm>
          <a:off x="6705111" y="164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39916</xdr:rowOff>
    </xdr:from>
    <xdr:to>
      <xdr:col>85</xdr:col>
      <xdr:colOff>127000</xdr:colOff>
      <xdr:row>39</xdr:row>
      <xdr:rowOff>44450</xdr:rowOff>
    </xdr:to>
    <xdr:cxnSp macro="">
      <xdr:nvCxnSpPr>
        <xdr:cNvPr id="522" name="直線コネクタ 521"/>
        <xdr:cNvCxnSpPr/>
      </xdr:nvCxnSpPr>
      <xdr:spPr>
        <a:xfrm flipV="1">
          <a:off x="15481300" y="6726466"/>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3" name="テキスト ボックス 532"/>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5" name="テキスト ボックス 534"/>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160566</xdr:rowOff>
    </xdr:from>
    <xdr:to>
      <xdr:col>85</xdr:col>
      <xdr:colOff>177800</xdr:colOff>
      <xdr:row>39</xdr:row>
      <xdr:rowOff>90716</xdr:rowOff>
    </xdr:to>
    <xdr:sp macro="" textlink="">
      <xdr:nvSpPr>
        <xdr:cNvPr id="541" name="楕円 540"/>
        <xdr:cNvSpPr/>
      </xdr:nvSpPr>
      <xdr:spPr>
        <a:xfrm>
          <a:off x="16268700" y="66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102621</xdr:rowOff>
    </xdr:from>
    <xdr:to>
      <xdr:col>85</xdr:col>
      <xdr:colOff>127000</xdr:colOff>
      <xdr:row>75</xdr:row>
      <xdr:rowOff>110234</xdr:rowOff>
    </xdr:to>
    <xdr:cxnSp macro="">
      <xdr:nvCxnSpPr>
        <xdr:cNvPr id="626" name="直線コネクタ 625"/>
        <xdr:cNvCxnSpPr/>
      </xdr:nvCxnSpPr>
      <xdr:spPr>
        <a:xfrm flipV="1">
          <a:off x="15481300" y="12961371"/>
          <a:ext cx="8382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91191</xdr:rowOff>
    </xdr:from>
    <xdr:to>
      <xdr:col>81</xdr:col>
      <xdr:colOff>50800</xdr:colOff>
      <xdr:row>75</xdr:row>
      <xdr:rowOff>110234</xdr:rowOff>
    </xdr:to>
    <xdr:cxnSp macro="">
      <xdr:nvCxnSpPr>
        <xdr:cNvPr id="629" name="直線コネクタ 628"/>
        <xdr:cNvCxnSpPr/>
      </xdr:nvCxnSpPr>
      <xdr:spPr>
        <a:xfrm>
          <a:off x="14592300" y="12949941"/>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60513</xdr:rowOff>
    </xdr:from>
    <xdr:to>
      <xdr:col>76</xdr:col>
      <xdr:colOff>114300</xdr:colOff>
      <xdr:row>75</xdr:row>
      <xdr:rowOff>91191</xdr:rowOff>
    </xdr:to>
    <xdr:cxnSp macro="">
      <xdr:nvCxnSpPr>
        <xdr:cNvPr id="632" name="直線コネクタ 631"/>
        <xdr:cNvCxnSpPr/>
      </xdr:nvCxnSpPr>
      <xdr:spPr>
        <a:xfrm>
          <a:off x="13703300" y="12919263"/>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50203</xdr:rowOff>
    </xdr:from>
    <xdr:to>
      <xdr:col>71</xdr:col>
      <xdr:colOff>177800</xdr:colOff>
      <xdr:row>75</xdr:row>
      <xdr:rowOff>60513</xdr:rowOff>
    </xdr:to>
    <xdr:cxnSp macro="">
      <xdr:nvCxnSpPr>
        <xdr:cNvPr id="635" name="直線コネクタ 634"/>
        <xdr:cNvCxnSpPr/>
      </xdr:nvCxnSpPr>
      <xdr:spPr>
        <a:xfrm>
          <a:off x="12814300" y="12908953"/>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3596</xdr:rowOff>
    </xdr:from>
    <xdr:ext cx="534377" cy="259045"/>
    <xdr:sp macro="" textlink="">
      <xdr:nvSpPr>
        <xdr:cNvPr id="637" name="テキスト ボックス 636"/>
        <xdr:cNvSpPr txBox="1"/>
      </xdr:nvSpPr>
      <xdr:spPr>
        <a:xfrm>
          <a:off x="13436111" y="125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164119</xdr:rowOff>
    </xdr:from>
    <xdr:ext cx="534377" cy="259045"/>
    <xdr:sp macro="" textlink="">
      <xdr:nvSpPr>
        <xdr:cNvPr id="639" name="テキスト ボックス 638"/>
        <xdr:cNvSpPr txBox="1"/>
      </xdr:nvSpPr>
      <xdr:spPr>
        <a:xfrm>
          <a:off x="12547111" y="125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51821</xdr:rowOff>
    </xdr:from>
    <xdr:to>
      <xdr:col>85</xdr:col>
      <xdr:colOff>177800</xdr:colOff>
      <xdr:row>75</xdr:row>
      <xdr:rowOff>153420</xdr:rowOff>
    </xdr:to>
    <xdr:sp macro="" textlink="">
      <xdr:nvSpPr>
        <xdr:cNvPr id="645" name="楕円 644"/>
        <xdr:cNvSpPr/>
      </xdr:nvSpPr>
      <xdr:spPr>
        <a:xfrm>
          <a:off x="16268700" y="129105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30248</xdr:rowOff>
    </xdr:from>
    <xdr:ext cx="534377" cy="259045"/>
    <xdr:sp macro="" textlink="">
      <xdr:nvSpPr>
        <xdr:cNvPr id="646" name="公債費該当値テキスト"/>
        <xdr:cNvSpPr txBox="1"/>
      </xdr:nvSpPr>
      <xdr:spPr>
        <a:xfrm>
          <a:off x="16370300" y="128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59434</xdr:rowOff>
    </xdr:from>
    <xdr:to>
      <xdr:col>81</xdr:col>
      <xdr:colOff>101600</xdr:colOff>
      <xdr:row>75</xdr:row>
      <xdr:rowOff>161034</xdr:rowOff>
    </xdr:to>
    <xdr:sp macro="" textlink="">
      <xdr:nvSpPr>
        <xdr:cNvPr id="647" name="楕円 646"/>
        <xdr:cNvSpPr/>
      </xdr:nvSpPr>
      <xdr:spPr>
        <a:xfrm>
          <a:off x="15430500" y="129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152161</xdr:rowOff>
    </xdr:from>
    <xdr:ext cx="534377" cy="259045"/>
    <xdr:sp macro="" textlink="">
      <xdr:nvSpPr>
        <xdr:cNvPr id="648" name="テキスト ボックス 647"/>
        <xdr:cNvSpPr txBox="1"/>
      </xdr:nvSpPr>
      <xdr:spPr>
        <a:xfrm>
          <a:off x="15214111" y="1301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40391</xdr:rowOff>
    </xdr:from>
    <xdr:to>
      <xdr:col>76</xdr:col>
      <xdr:colOff>165100</xdr:colOff>
      <xdr:row>75</xdr:row>
      <xdr:rowOff>141991</xdr:rowOff>
    </xdr:to>
    <xdr:sp macro="" textlink="">
      <xdr:nvSpPr>
        <xdr:cNvPr id="649" name="楕円 648"/>
        <xdr:cNvSpPr/>
      </xdr:nvSpPr>
      <xdr:spPr>
        <a:xfrm>
          <a:off x="14541500" y="128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133118</xdr:rowOff>
    </xdr:from>
    <xdr:ext cx="534377" cy="259045"/>
    <xdr:sp macro="" textlink="">
      <xdr:nvSpPr>
        <xdr:cNvPr id="650" name="テキスト ボックス 649"/>
        <xdr:cNvSpPr txBox="1"/>
      </xdr:nvSpPr>
      <xdr:spPr>
        <a:xfrm>
          <a:off x="14325111" y="1299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9713</xdr:rowOff>
    </xdr:from>
    <xdr:to>
      <xdr:col>72</xdr:col>
      <xdr:colOff>38100</xdr:colOff>
      <xdr:row>75</xdr:row>
      <xdr:rowOff>111313</xdr:rowOff>
    </xdr:to>
    <xdr:sp macro="" textlink="">
      <xdr:nvSpPr>
        <xdr:cNvPr id="651" name="楕円 650"/>
        <xdr:cNvSpPr/>
      </xdr:nvSpPr>
      <xdr:spPr>
        <a:xfrm>
          <a:off x="13652500" y="128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102440</xdr:rowOff>
    </xdr:from>
    <xdr:ext cx="534377" cy="259045"/>
    <xdr:sp macro="" textlink="">
      <xdr:nvSpPr>
        <xdr:cNvPr id="652" name="テキスト ボックス 651"/>
        <xdr:cNvSpPr txBox="1"/>
      </xdr:nvSpPr>
      <xdr:spPr>
        <a:xfrm>
          <a:off x="13436111" y="1296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170853</xdr:rowOff>
    </xdr:from>
    <xdr:to>
      <xdr:col>67</xdr:col>
      <xdr:colOff>101600</xdr:colOff>
      <xdr:row>75</xdr:row>
      <xdr:rowOff>101003</xdr:rowOff>
    </xdr:to>
    <xdr:sp macro="" textlink="">
      <xdr:nvSpPr>
        <xdr:cNvPr id="653" name="楕円 652"/>
        <xdr:cNvSpPr/>
      </xdr:nvSpPr>
      <xdr:spPr>
        <a:xfrm>
          <a:off x="12763500" y="12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92130</xdr:rowOff>
    </xdr:from>
    <xdr:ext cx="534377" cy="259045"/>
    <xdr:sp macro="" textlink="">
      <xdr:nvSpPr>
        <xdr:cNvPr id="654" name="テキスト ボックス 653"/>
        <xdr:cNvSpPr txBox="1"/>
      </xdr:nvSpPr>
      <xdr:spPr>
        <a:xfrm>
          <a:off x="12547111" y="129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87237</xdr:rowOff>
    </xdr:from>
    <xdr:to>
      <xdr:col>85</xdr:col>
      <xdr:colOff>127000</xdr:colOff>
      <xdr:row>99</xdr:row>
      <xdr:rowOff>32868</xdr:rowOff>
    </xdr:to>
    <xdr:cxnSp macro="">
      <xdr:nvCxnSpPr>
        <xdr:cNvPr id="683" name="直線コネクタ 682"/>
        <xdr:cNvCxnSpPr/>
      </xdr:nvCxnSpPr>
      <xdr:spPr>
        <a:xfrm>
          <a:off x="15481300" y="16889337"/>
          <a:ext cx="838200" cy="1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87237</xdr:rowOff>
    </xdr:from>
    <xdr:to>
      <xdr:col>81</xdr:col>
      <xdr:colOff>50800</xdr:colOff>
      <xdr:row>99</xdr:row>
      <xdr:rowOff>28677</xdr:rowOff>
    </xdr:to>
    <xdr:cxnSp macro="">
      <xdr:nvCxnSpPr>
        <xdr:cNvPr id="686" name="直線コネクタ 685"/>
        <xdr:cNvCxnSpPr/>
      </xdr:nvCxnSpPr>
      <xdr:spPr>
        <a:xfrm flipV="1">
          <a:off x="14592300" y="16889337"/>
          <a:ext cx="889000" cy="1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2960</xdr:rowOff>
    </xdr:from>
    <xdr:to>
      <xdr:col>76</xdr:col>
      <xdr:colOff>114300</xdr:colOff>
      <xdr:row>99</xdr:row>
      <xdr:rowOff>28677</xdr:rowOff>
    </xdr:to>
    <xdr:cxnSp macro="">
      <xdr:nvCxnSpPr>
        <xdr:cNvPr id="689" name="直線コネクタ 688"/>
        <xdr:cNvCxnSpPr/>
      </xdr:nvCxnSpPr>
      <xdr:spPr>
        <a:xfrm>
          <a:off x="13703300" y="16633610"/>
          <a:ext cx="889000" cy="3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11646</xdr:rowOff>
    </xdr:from>
    <xdr:to>
      <xdr:col>71</xdr:col>
      <xdr:colOff>177800</xdr:colOff>
      <xdr:row>97</xdr:row>
      <xdr:rowOff>2960</xdr:rowOff>
    </xdr:to>
    <xdr:cxnSp macro="">
      <xdr:nvCxnSpPr>
        <xdr:cNvPr id="692" name="直線コネクタ 691"/>
        <xdr:cNvCxnSpPr/>
      </xdr:nvCxnSpPr>
      <xdr:spPr>
        <a:xfrm>
          <a:off x="12814300" y="16470846"/>
          <a:ext cx="889000" cy="1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59822</xdr:rowOff>
    </xdr:from>
    <xdr:ext cx="469744" cy="259045"/>
    <xdr:sp macro="" textlink="">
      <xdr:nvSpPr>
        <xdr:cNvPr id="694" name="テキスト ボックス 693"/>
        <xdr:cNvSpPr txBox="1"/>
      </xdr:nvSpPr>
      <xdr:spPr>
        <a:xfrm>
          <a:off x="13468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40809</xdr:rowOff>
    </xdr:from>
    <xdr:ext cx="469744" cy="259045"/>
    <xdr:sp macro="" textlink="">
      <xdr:nvSpPr>
        <xdr:cNvPr id="696" name="テキスト ボックス 695"/>
        <xdr:cNvSpPr txBox="1"/>
      </xdr:nvSpPr>
      <xdr:spPr>
        <a:xfrm>
          <a:off x="12579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153518</xdr:rowOff>
    </xdr:from>
    <xdr:to>
      <xdr:col>85</xdr:col>
      <xdr:colOff>177800</xdr:colOff>
      <xdr:row>99</xdr:row>
      <xdr:rowOff>83668</xdr:rowOff>
    </xdr:to>
    <xdr:sp macro="" textlink="">
      <xdr:nvSpPr>
        <xdr:cNvPr id="702" name="楕円 701"/>
        <xdr:cNvSpPr/>
      </xdr:nvSpPr>
      <xdr:spPr>
        <a:xfrm>
          <a:off x="16268700" y="169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68445</xdr:rowOff>
    </xdr:from>
    <xdr:ext cx="378565" cy="259045"/>
    <xdr:sp macro="" textlink="">
      <xdr:nvSpPr>
        <xdr:cNvPr id="703" name="積立金該当値テキスト"/>
        <xdr:cNvSpPr txBox="1"/>
      </xdr:nvSpPr>
      <xdr:spPr>
        <a:xfrm>
          <a:off x="16370300" y="1687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36437</xdr:rowOff>
    </xdr:from>
    <xdr:to>
      <xdr:col>81</xdr:col>
      <xdr:colOff>101600</xdr:colOff>
      <xdr:row>98</xdr:row>
      <xdr:rowOff>138037</xdr:rowOff>
    </xdr:to>
    <xdr:sp macro="" textlink="">
      <xdr:nvSpPr>
        <xdr:cNvPr id="704" name="楕円 703"/>
        <xdr:cNvSpPr/>
      </xdr:nvSpPr>
      <xdr:spPr>
        <a:xfrm>
          <a:off x="15430500" y="168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129164</xdr:rowOff>
    </xdr:from>
    <xdr:ext cx="469744" cy="259045"/>
    <xdr:sp macro="" textlink="">
      <xdr:nvSpPr>
        <xdr:cNvPr id="705" name="テキスト ボックス 704"/>
        <xdr:cNvSpPr txBox="1"/>
      </xdr:nvSpPr>
      <xdr:spPr>
        <a:xfrm>
          <a:off x="15246428" y="169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149327</xdr:rowOff>
    </xdr:from>
    <xdr:to>
      <xdr:col>76</xdr:col>
      <xdr:colOff>165100</xdr:colOff>
      <xdr:row>99</xdr:row>
      <xdr:rowOff>79477</xdr:rowOff>
    </xdr:to>
    <xdr:sp macro="" textlink="">
      <xdr:nvSpPr>
        <xdr:cNvPr id="706" name="楕円 705"/>
        <xdr:cNvSpPr/>
      </xdr:nvSpPr>
      <xdr:spPr>
        <a:xfrm>
          <a:off x="14541500" y="169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70604</xdr:rowOff>
    </xdr:from>
    <xdr:ext cx="378565" cy="259045"/>
    <xdr:sp macro="" textlink="">
      <xdr:nvSpPr>
        <xdr:cNvPr id="707" name="テキスト ボックス 706"/>
        <xdr:cNvSpPr txBox="1"/>
      </xdr:nvSpPr>
      <xdr:spPr>
        <a:xfrm>
          <a:off x="14403017" y="1704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123610</xdr:rowOff>
    </xdr:from>
    <xdr:to>
      <xdr:col>72</xdr:col>
      <xdr:colOff>38100</xdr:colOff>
      <xdr:row>97</xdr:row>
      <xdr:rowOff>53760</xdr:rowOff>
    </xdr:to>
    <xdr:sp macro="" textlink="">
      <xdr:nvSpPr>
        <xdr:cNvPr id="708" name="楕円 707"/>
        <xdr:cNvSpPr/>
      </xdr:nvSpPr>
      <xdr:spPr>
        <a:xfrm>
          <a:off x="13652500" y="165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70287</xdr:rowOff>
    </xdr:from>
    <xdr:ext cx="534377" cy="259045"/>
    <xdr:sp macro="" textlink="">
      <xdr:nvSpPr>
        <xdr:cNvPr id="709" name="テキスト ボックス 708"/>
        <xdr:cNvSpPr txBox="1"/>
      </xdr:nvSpPr>
      <xdr:spPr>
        <a:xfrm>
          <a:off x="13436111" y="163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132296</xdr:rowOff>
    </xdr:from>
    <xdr:to>
      <xdr:col>67</xdr:col>
      <xdr:colOff>101600</xdr:colOff>
      <xdr:row>96</xdr:row>
      <xdr:rowOff>62446</xdr:rowOff>
    </xdr:to>
    <xdr:sp macro="" textlink="">
      <xdr:nvSpPr>
        <xdr:cNvPr id="710" name="楕円 709"/>
        <xdr:cNvSpPr/>
      </xdr:nvSpPr>
      <xdr:spPr>
        <a:xfrm>
          <a:off x="12763500" y="164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78973</xdr:rowOff>
    </xdr:from>
    <xdr:ext cx="534377" cy="259045"/>
    <xdr:sp macro="" textlink="">
      <xdr:nvSpPr>
        <xdr:cNvPr id="711" name="テキスト ボックス 710"/>
        <xdr:cNvSpPr txBox="1"/>
      </xdr:nvSpPr>
      <xdr:spPr>
        <a:xfrm>
          <a:off x="12547111" y="161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143945</xdr:rowOff>
    </xdr:from>
    <xdr:to>
      <xdr:col>116</xdr:col>
      <xdr:colOff>63500</xdr:colOff>
      <xdr:row>38</xdr:row>
      <xdr:rowOff>138394</xdr:rowOff>
    </xdr:to>
    <xdr:cxnSp macro="">
      <xdr:nvCxnSpPr>
        <xdr:cNvPr id="742" name="直線コネクタ 741"/>
        <xdr:cNvCxnSpPr/>
      </xdr:nvCxnSpPr>
      <xdr:spPr>
        <a:xfrm>
          <a:off x="21323300" y="6316145"/>
          <a:ext cx="838200" cy="3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143945</xdr:rowOff>
    </xdr:from>
    <xdr:to>
      <xdr:col>111</xdr:col>
      <xdr:colOff>177800</xdr:colOff>
      <xdr:row>39</xdr:row>
      <xdr:rowOff>98878</xdr:rowOff>
    </xdr:to>
    <xdr:cxnSp macro="">
      <xdr:nvCxnSpPr>
        <xdr:cNvPr id="745" name="直線コネクタ 744"/>
        <xdr:cNvCxnSpPr/>
      </xdr:nvCxnSpPr>
      <xdr:spPr>
        <a:xfrm flipV="1">
          <a:off x="20434300" y="6316145"/>
          <a:ext cx="889000" cy="46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53" name="テキスト ボックス 752"/>
        <xdr:cNvSpPr txBox="1"/>
      </xdr:nvSpPr>
      <xdr:spPr>
        <a:xfrm>
          <a:off x="19310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5" name="テキスト ボックス 754"/>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87594</xdr:rowOff>
    </xdr:from>
    <xdr:to>
      <xdr:col>116</xdr:col>
      <xdr:colOff>114300</xdr:colOff>
      <xdr:row>39</xdr:row>
      <xdr:rowOff>17744</xdr:rowOff>
    </xdr:to>
    <xdr:sp macro="" textlink="">
      <xdr:nvSpPr>
        <xdr:cNvPr id="761" name="楕円 760"/>
        <xdr:cNvSpPr/>
      </xdr:nvSpPr>
      <xdr:spPr>
        <a:xfrm>
          <a:off x="22110700" y="66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66021</xdr:rowOff>
    </xdr:from>
    <xdr:ext cx="378565" cy="259045"/>
    <xdr:sp macro="" textlink="">
      <xdr:nvSpPr>
        <xdr:cNvPr id="762" name="投資及び出資金該当値テキスト"/>
        <xdr:cNvSpPr txBox="1"/>
      </xdr:nvSpPr>
      <xdr:spPr>
        <a:xfrm>
          <a:off x="22212300" y="658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93145</xdr:rowOff>
    </xdr:from>
    <xdr:to>
      <xdr:col>112</xdr:col>
      <xdr:colOff>38100</xdr:colOff>
      <xdr:row>37</xdr:row>
      <xdr:rowOff>23295</xdr:rowOff>
    </xdr:to>
    <xdr:sp macro="" textlink="">
      <xdr:nvSpPr>
        <xdr:cNvPr id="763" name="楕円 762"/>
        <xdr:cNvSpPr/>
      </xdr:nvSpPr>
      <xdr:spPr>
        <a:xfrm>
          <a:off x="21272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39822</xdr:rowOff>
    </xdr:from>
    <xdr:ext cx="469744" cy="259045"/>
    <xdr:sp macro="" textlink="">
      <xdr:nvSpPr>
        <xdr:cNvPr id="764" name="テキスト ボックス 763"/>
        <xdr:cNvSpPr txBox="1"/>
      </xdr:nvSpPr>
      <xdr:spPr>
        <a:xfrm>
          <a:off x="21088428" y="604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94421</xdr:rowOff>
    </xdr:from>
    <xdr:to>
      <xdr:col>116</xdr:col>
      <xdr:colOff>63500</xdr:colOff>
      <xdr:row>59</xdr:row>
      <xdr:rowOff>95662</xdr:rowOff>
    </xdr:to>
    <xdr:cxnSp macro="">
      <xdr:nvCxnSpPr>
        <xdr:cNvPr id="801" name="直線コネクタ 800"/>
        <xdr:cNvCxnSpPr/>
      </xdr:nvCxnSpPr>
      <xdr:spPr>
        <a:xfrm>
          <a:off x="21323300" y="10209971"/>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93669</xdr:rowOff>
    </xdr:from>
    <xdr:to>
      <xdr:col>111</xdr:col>
      <xdr:colOff>177800</xdr:colOff>
      <xdr:row>59</xdr:row>
      <xdr:rowOff>94421</xdr:rowOff>
    </xdr:to>
    <xdr:cxnSp macro="">
      <xdr:nvCxnSpPr>
        <xdr:cNvPr id="804" name="直線コネクタ 803"/>
        <xdr:cNvCxnSpPr/>
      </xdr:nvCxnSpPr>
      <xdr:spPr>
        <a:xfrm>
          <a:off x="20434300" y="10209219"/>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93669</xdr:rowOff>
    </xdr:from>
    <xdr:to>
      <xdr:col>107</xdr:col>
      <xdr:colOff>50800</xdr:colOff>
      <xdr:row>59</xdr:row>
      <xdr:rowOff>94552</xdr:rowOff>
    </xdr:to>
    <xdr:cxnSp macro="">
      <xdr:nvCxnSpPr>
        <xdr:cNvPr id="807" name="直線コネクタ 806"/>
        <xdr:cNvCxnSpPr/>
      </xdr:nvCxnSpPr>
      <xdr:spPr>
        <a:xfrm flipV="1">
          <a:off x="19545300" y="10209219"/>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94519</xdr:rowOff>
    </xdr:from>
    <xdr:to>
      <xdr:col>102</xdr:col>
      <xdr:colOff>114300</xdr:colOff>
      <xdr:row>59</xdr:row>
      <xdr:rowOff>94552</xdr:rowOff>
    </xdr:to>
    <xdr:cxnSp macro="">
      <xdr:nvCxnSpPr>
        <xdr:cNvPr id="810" name="直線コネクタ 809"/>
        <xdr:cNvCxnSpPr/>
      </xdr:nvCxnSpPr>
      <xdr:spPr>
        <a:xfrm>
          <a:off x="18656300" y="1021006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2" name="テキスト ボックス 811"/>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4" name="テキスト ボックス 813"/>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44862</xdr:rowOff>
    </xdr:from>
    <xdr:to>
      <xdr:col>116</xdr:col>
      <xdr:colOff>114300</xdr:colOff>
      <xdr:row>59</xdr:row>
      <xdr:rowOff>146462</xdr:rowOff>
    </xdr:to>
    <xdr:sp macro="" textlink="">
      <xdr:nvSpPr>
        <xdr:cNvPr id="820" name="楕円 819"/>
        <xdr:cNvSpPr/>
      </xdr:nvSpPr>
      <xdr:spPr>
        <a:xfrm>
          <a:off x="22110700" y="101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131239</xdr:rowOff>
    </xdr:from>
    <xdr:ext cx="378565" cy="259045"/>
    <xdr:sp macro="" textlink="">
      <xdr:nvSpPr>
        <xdr:cNvPr id="821" name="貸付金該当値テキスト"/>
        <xdr:cNvSpPr txBox="1"/>
      </xdr:nvSpPr>
      <xdr:spPr>
        <a:xfrm>
          <a:off x="22212300" y="10075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43621</xdr:rowOff>
    </xdr:from>
    <xdr:to>
      <xdr:col>112</xdr:col>
      <xdr:colOff>38100</xdr:colOff>
      <xdr:row>59</xdr:row>
      <xdr:rowOff>145221</xdr:rowOff>
    </xdr:to>
    <xdr:sp macro="" textlink="">
      <xdr:nvSpPr>
        <xdr:cNvPr id="822" name="楕円 821"/>
        <xdr:cNvSpPr/>
      </xdr:nvSpPr>
      <xdr:spPr>
        <a:xfrm>
          <a:off x="21272500" y="101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136348</xdr:rowOff>
    </xdr:from>
    <xdr:ext cx="378565" cy="259045"/>
    <xdr:sp macro="" textlink="">
      <xdr:nvSpPr>
        <xdr:cNvPr id="823" name="テキスト ボックス 822"/>
        <xdr:cNvSpPr txBox="1"/>
      </xdr:nvSpPr>
      <xdr:spPr>
        <a:xfrm>
          <a:off x="21134017" y="1025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42869</xdr:rowOff>
    </xdr:from>
    <xdr:to>
      <xdr:col>107</xdr:col>
      <xdr:colOff>101600</xdr:colOff>
      <xdr:row>59</xdr:row>
      <xdr:rowOff>144469</xdr:rowOff>
    </xdr:to>
    <xdr:sp macro="" textlink="">
      <xdr:nvSpPr>
        <xdr:cNvPr id="824" name="楕円 823"/>
        <xdr:cNvSpPr/>
      </xdr:nvSpPr>
      <xdr:spPr>
        <a:xfrm>
          <a:off x="20383500" y="101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135596</xdr:rowOff>
    </xdr:from>
    <xdr:ext cx="378565" cy="259045"/>
    <xdr:sp macro="" textlink="">
      <xdr:nvSpPr>
        <xdr:cNvPr id="825" name="テキスト ボックス 824"/>
        <xdr:cNvSpPr txBox="1"/>
      </xdr:nvSpPr>
      <xdr:spPr>
        <a:xfrm>
          <a:off x="20245017" y="1025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43752</xdr:rowOff>
    </xdr:from>
    <xdr:to>
      <xdr:col>102</xdr:col>
      <xdr:colOff>165100</xdr:colOff>
      <xdr:row>59</xdr:row>
      <xdr:rowOff>145352</xdr:rowOff>
    </xdr:to>
    <xdr:sp macro="" textlink="">
      <xdr:nvSpPr>
        <xdr:cNvPr id="826" name="楕円 825"/>
        <xdr:cNvSpPr/>
      </xdr:nvSpPr>
      <xdr:spPr>
        <a:xfrm>
          <a:off x="19494500" y="101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136479</xdr:rowOff>
    </xdr:from>
    <xdr:ext cx="378565" cy="259045"/>
    <xdr:sp macro="" textlink="">
      <xdr:nvSpPr>
        <xdr:cNvPr id="827" name="テキスト ボックス 826"/>
        <xdr:cNvSpPr txBox="1"/>
      </xdr:nvSpPr>
      <xdr:spPr>
        <a:xfrm>
          <a:off x="19356017" y="102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43719</xdr:rowOff>
    </xdr:from>
    <xdr:to>
      <xdr:col>98</xdr:col>
      <xdr:colOff>38100</xdr:colOff>
      <xdr:row>59</xdr:row>
      <xdr:rowOff>145319</xdr:rowOff>
    </xdr:to>
    <xdr:sp macro="" textlink="">
      <xdr:nvSpPr>
        <xdr:cNvPr id="828" name="楕円 827"/>
        <xdr:cNvSpPr/>
      </xdr:nvSpPr>
      <xdr:spPr>
        <a:xfrm>
          <a:off x="18605500" y="101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136446</xdr:rowOff>
    </xdr:from>
    <xdr:ext cx="378565" cy="259045"/>
    <xdr:sp macro="" textlink="">
      <xdr:nvSpPr>
        <xdr:cNvPr id="829" name="テキスト ボックス 828"/>
        <xdr:cNvSpPr txBox="1"/>
      </xdr:nvSpPr>
      <xdr:spPr>
        <a:xfrm>
          <a:off x="18467017" y="10251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129184</xdr:rowOff>
    </xdr:from>
    <xdr:to>
      <xdr:col>116</xdr:col>
      <xdr:colOff>63500</xdr:colOff>
      <xdr:row>77</xdr:row>
      <xdr:rowOff>142329</xdr:rowOff>
    </xdr:to>
    <xdr:cxnSp macro="">
      <xdr:nvCxnSpPr>
        <xdr:cNvPr id="859" name="直線コネクタ 858"/>
        <xdr:cNvCxnSpPr/>
      </xdr:nvCxnSpPr>
      <xdr:spPr>
        <a:xfrm flipV="1">
          <a:off x="21323300" y="13330834"/>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35077</xdr:rowOff>
    </xdr:from>
    <xdr:to>
      <xdr:col>111</xdr:col>
      <xdr:colOff>177800</xdr:colOff>
      <xdr:row>77</xdr:row>
      <xdr:rowOff>142329</xdr:rowOff>
    </xdr:to>
    <xdr:cxnSp macro="">
      <xdr:nvCxnSpPr>
        <xdr:cNvPr id="862" name="直線コネクタ 861"/>
        <xdr:cNvCxnSpPr/>
      </xdr:nvCxnSpPr>
      <xdr:spPr>
        <a:xfrm>
          <a:off x="20434300" y="13065277"/>
          <a:ext cx="889000" cy="2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35077</xdr:rowOff>
    </xdr:from>
    <xdr:to>
      <xdr:col>107</xdr:col>
      <xdr:colOff>50800</xdr:colOff>
      <xdr:row>76</xdr:row>
      <xdr:rowOff>104191</xdr:rowOff>
    </xdr:to>
    <xdr:cxnSp macro="">
      <xdr:nvCxnSpPr>
        <xdr:cNvPr id="865" name="直線コネクタ 864"/>
        <xdr:cNvCxnSpPr/>
      </xdr:nvCxnSpPr>
      <xdr:spPr>
        <a:xfrm flipV="1">
          <a:off x="19545300" y="13065277"/>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61137</xdr:rowOff>
    </xdr:from>
    <xdr:to>
      <xdr:col>102</xdr:col>
      <xdr:colOff>114300</xdr:colOff>
      <xdr:row>76</xdr:row>
      <xdr:rowOff>104191</xdr:rowOff>
    </xdr:to>
    <xdr:cxnSp macro="">
      <xdr:nvCxnSpPr>
        <xdr:cNvPr id="868" name="直線コネクタ 867"/>
        <xdr:cNvCxnSpPr/>
      </xdr:nvCxnSpPr>
      <xdr:spPr>
        <a:xfrm>
          <a:off x="18656300" y="13091337"/>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145457</xdr:rowOff>
    </xdr:from>
    <xdr:ext cx="534377" cy="259045"/>
    <xdr:sp macro="" textlink="">
      <xdr:nvSpPr>
        <xdr:cNvPr id="870" name="テキスト ボックス 869"/>
        <xdr:cNvSpPr txBox="1"/>
      </xdr:nvSpPr>
      <xdr:spPr>
        <a:xfrm>
          <a:off x="19278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103090</xdr:rowOff>
    </xdr:from>
    <xdr:ext cx="534377" cy="259045"/>
    <xdr:sp macro="" textlink="">
      <xdr:nvSpPr>
        <xdr:cNvPr id="872" name="テキスト ボックス 871"/>
        <xdr:cNvSpPr txBox="1"/>
      </xdr:nvSpPr>
      <xdr:spPr>
        <a:xfrm>
          <a:off x="18389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78384</xdr:rowOff>
    </xdr:from>
    <xdr:to>
      <xdr:col>116</xdr:col>
      <xdr:colOff>114300</xdr:colOff>
      <xdr:row>78</xdr:row>
      <xdr:rowOff>8534</xdr:rowOff>
    </xdr:to>
    <xdr:sp macro="" textlink="">
      <xdr:nvSpPr>
        <xdr:cNvPr id="878" name="楕円 877"/>
        <xdr:cNvSpPr/>
      </xdr:nvSpPr>
      <xdr:spPr>
        <a:xfrm>
          <a:off x="22110700" y="132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56811</xdr:rowOff>
    </xdr:from>
    <xdr:ext cx="534377" cy="259045"/>
    <xdr:sp macro="" textlink="">
      <xdr:nvSpPr>
        <xdr:cNvPr id="879" name="繰出金該当値テキスト"/>
        <xdr:cNvSpPr txBox="1"/>
      </xdr:nvSpPr>
      <xdr:spPr>
        <a:xfrm>
          <a:off x="22212300" y="132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91529</xdr:rowOff>
    </xdr:from>
    <xdr:to>
      <xdr:col>112</xdr:col>
      <xdr:colOff>38100</xdr:colOff>
      <xdr:row>78</xdr:row>
      <xdr:rowOff>21679</xdr:rowOff>
    </xdr:to>
    <xdr:sp macro="" textlink="">
      <xdr:nvSpPr>
        <xdr:cNvPr id="880" name="楕円 879"/>
        <xdr:cNvSpPr/>
      </xdr:nvSpPr>
      <xdr:spPr>
        <a:xfrm>
          <a:off x="212725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12806</xdr:rowOff>
    </xdr:from>
    <xdr:ext cx="534377" cy="259045"/>
    <xdr:sp macro="" textlink="">
      <xdr:nvSpPr>
        <xdr:cNvPr id="881" name="テキスト ボックス 880"/>
        <xdr:cNvSpPr txBox="1"/>
      </xdr:nvSpPr>
      <xdr:spPr>
        <a:xfrm>
          <a:off x="21056111" y="133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155727</xdr:rowOff>
    </xdr:from>
    <xdr:to>
      <xdr:col>107</xdr:col>
      <xdr:colOff>101600</xdr:colOff>
      <xdr:row>76</xdr:row>
      <xdr:rowOff>85877</xdr:rowOff>
    </xdr:to>
    <xdr:sp macro="" textlink="">
      <xdr:nvSpPr>
        <xdr:cNvPr id="882" name="楕円 881"/>
        <xdr:cNvSpPr/>
      </xdr:nvSpPr>
      <xdr:spPr>
        <a:xfrm>
          <a:off x="20383500" y="13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77004</xdr:rowOff>
    </xdr:from>
    <xdr:ext cx="534377" cy="259045"/>
    <xdr:sp macro="" textlink="">
      <xdr:nvSpPr>
        <xdr:cNvPr id="883" name="テキスト ボックス 882"/>
        <xdr:cNvSpPr txBox="1"/>
      </xdr:nvSpPr>
      <xdr:spPr>
        <a:xfrm>
          <a:off x="20167111" y="131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53391</xdr:rowOff>
    </xdr:from>
    <xdr:to>
      <xdr:col>102</xdr:col>
      <xdr:colOff>165100</xdr:colOff>
      <xdr:row>76</xdr:row>
      <xdr:rowOff>154991</xdr:rowOff>
    </xdr:to>
    <xdr:sp macro="" textlink="">
      <xdr:nvSpPr>
        <xdr:cNvPr id="884" name="楕円 883"/>
        <xdr:cNvSpPr/>
      </xdr:nvSpPr>
      <xdr:spPr>
        <a:xfrm>
          <a:off x="19494500" y="130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146118</xdr:rowOff>
    </xdr:from>
    <xdr:ext cx="534377" cy="259045"/>
    <xdr:sp macro="" textlink="">
      <xdr:nvSpPr>
        <xdr:cNvPr id="885" name="テキスト ボックス 884"/>
        <xdr:cNvSpPr txBox="1"/>
      </xdr:nvSpPr>
      <xdr:spPr>
        <a:xfrm>
          <a:off x="19278111" y="131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10337</xdr:rowOff>
    </xdr:from>
    <xdr:to>
      <xdr:col>98</xdr:col>
      <xdr:colOff>38100</xdr:colOff>
      <xdr:row>76</xdr:row>
      <xdr:rowOff>111937</xdr:rowOff>
    </xdr:to>
    <xdr:sp macro="" textlink="">
      <xdr:nvSpPr>
        <xdr:cNvPr id="886" name="楕円 885"/>
        <xdr:cNvSpPr/>
      </xdr:nvSpPr>
      <xdr:spPr>
        <a:xfrm>
          <a:off x="186055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103064</xdr:rowOff>
    </xdr:from>
    <xdr:ext cx="534377" cy="259045"/>
    <xdr:sp macro="" textlink="">
      <xdr:nvSpPr>
        <xdr:cNvPr id="887" name="テキスト ボックス 886"/>
        <xdr:cNvSpPr txBox="1"/>
      </xdr:nvSpPr>
      <xdr:spPr>
        <a:xfrm>
          <a:off x="18389111" y="131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歳出決算総額は、住民１人あたり約</a:t>
          </a:r>
          <a:r>
            <a:rPr kumimoji="1" lang="en-US" altLang="ja-JP" sz="1100">
              <a:solidFill>
                <a:schemeClr val="dk1"/>
              </a:solidFill>
              <a:effectLst/>
              <a:latin typeface="+mn-lt"/>
              <a:ea typeface="+mn-ea"/>
              <a:cs typeface="+mn-cs"/>
            </a:rPr>
            <a:t>449,812</a:t>
          </a:r>
          <a:r>
            <a:rPr kumimoji="1" lang="ja-JP" altLang="ja-JP" sz="1100">
              <a:solidFill>
                <a:schemeClr val="dk1"/>
              </a:solidFill>
              <a:effectLst/>
              <a:latin typeface="+mn-lt"/>
              <a:ea typeface="+mn-ea"/>
              <a:cs typeface="+mn-cs"/>
            </a:rPr>
            <a:t>円となっており、前年度の約</a:t>
          </a:r>
          <a:r>
            <a:rPr kumimoji="1" lang="en-US" altLang="ja-JP" sz="1100">
              <a:solidFill>
                <a:schemeClr val="dk1"/>
              </a:solidFill>
              <a:effectLst/>
              <a:latin typeface="+mn-lt"/>
              <a:ea typeface="+mn-ea"/>
              <a:cs typeface="+mn-cs"/>
            </a:rPr>
            <a:t>335,798</a:t>
          </a:r>
          <a:r>
            <a:rPr kumimoji="1" lang="ja-JP" altLang="ja-JP" sz="1100">
              <a:solidFill>
                <a:schemeClr val="dk1"/>
              </a:solidFill>
              <a:effectLst/>
              <a:latin typeface="+mn-lt"/>
              <a:ea typeface="+mn-ea"/>
              <a:cs typeface="+mn-cs"/>
            </a:rPr>
            <a:t>円と比べて</a:t>
          </a:r>
          <a:r>
            <a:rPr kumimoji="1" lang="en-US" altLang="ja-JP" sz="1100">
              <a:solidFill>
                <a:schemeClr val="dk1"/>
              </a:solidFill>
              <a:effectLst/>
              <a:latin typeface="+mn-lt"/>
              <a:ea typeface="+mn-ea"/>
              <a:cs typeface="+mn-cs"/>
            </a:rPr>
            <a:t>114,014</a:t>
          </a:r>
          <a:r>
            <a:rPr kumimoji="1" lang="ja-JP" altLang="ja-JP" sz="1100">
              <a:solidFill>
                <a:schemeClr val="dk1"/>
              </a:solidFill>
              <a:effectLst/>
              <a:latin typeface="+mn-lt"/>
              <a:ea typeface="+mn-ea"/>
              <a:cs typeface="+mn-cs"/>
            </a:rPr>
            <a:t>円の増となっている。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が前年度と比べて</a:t>
          </a:r>
          <a:r>
            <a:rPr kumimoji="1" lang="en-US" altLang="ja-JP" sz="1100">
              <a:solidFill>
                <a:schemeClr val="dk1"/>
              </a:solidFill>
              <a:effectLst/>
              <a:latin typeface="+mn-lt"/>
              <a:ea typeface="+mn-ea"/>
              <a:cs typeface="+mn-cs"/>
            </a:rPr>
            <a:t>106,200</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特別定額給付金の増などによるもの。</a:t>
          </a:r>
          <a:r>
            <a:rPr kumimoji="1" lang="ja-JP" altLang="ja-JP" sz="1100">
              <a:solidFill>
                <a:schemeClr val="dk1"/>
              </a:solidFill>
              <a:effectLst/>
              <a:latin typeface="+mn-lt"/>
              <a:ea typeface="+mn-ea"/>
              <a:cs typeface="+mn-cs"/>
            </a:rPr>
            <a:t>扶助費が</a:t>
          </a:r>
          <a:r>
            <a:rPr kumimoji="1" lang="en-US" altLang="ja-JP" sz="1100">
              <a:solidFill>
                <a:schemeClr val="dk1"/>
              </a:solidFill>
              <a:effectLst/>
              <a:latin typeface="+mn-lt"/>
              <a:ea typeface="+mn-ea"/>
              <a:cs typeface="+mn-cs"/>
            </a:rPr>
            <a:t>6,624</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幼児教育・保育無償化による私立幼稚園利用給付費の増及び民間保育所運営委託料の増などによるもの。</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（うち新規整備）が</a:t>
          </a:r>
          <a:r>
            <a:rPr kumimoji="1" lang="en-US" altLang="ja-JP" sz="1100">
              <a:solidFill>
                <a:schemeClr val="dk1"/>
              </a:solidFill>
              <a:effectLst/>
              <a:latin typeface="+mn-lt"/>
              <a:ea typeface="+mn-ea"/>
              <a:cs typeface="+mn-cs"/>
            </a:rPr>
            <a:t>5,337</a:t>
          </a:r>
          <a:r>
            <a:rPr kumimoji="1" lang="ja-JP" altLang="en-US" sz="1100">
              <a:solidFill>
                <a:schemeClr val="dk1"/>
              </a:solidFill>
              <a:effectLst/>
              <a:latin typeface="+mn-lt"/>
              <a:ea typeface="+mn-ea"/>
              <a:cs typeface="+mn-cs"/>
            </a:rPr>
            <a:t>円の増で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整備事業の皆増などによるもの。</a:t>
          </a:r>
          <a:r>
            <a:rPr kumimoji="1" lang="ja-JP" altLang="ja-JP" sz="1100">
              <a:solidFill>
                <a:schemeClr val="dk1"/>
              </a:solidFill>
              <a:effectLst/>
              <a:latin typeface="+mn-lt"/>
              <a:ea typeface="+mn-ea"/>
              <a:cs typeface="+mn-cs"/>
            </a:rPr>
            <a:t>また物件費は、前年度から</a:t>
          </a:r>
          <a:r>
            <a:rPr kumimoji="1" lang="en-US" altLang="ja-JP" sz="1100">
              <a:solidFill>
                <a:schemeClr val="dk1"/>
              </a:solidFill>
              <a:effectLst/>
              <a:latin typeface="+mn-lt"/>
              <a:ea typeface="+mn-ea"/>
              <a:cs typeface="+mn-cs"/>
            </a:rPr>
            <a:t>4,508</a:t>
          </a:r>
          <a:r>
            <a:rPr kumimoji="1" lang="ja-JP" altLang="ja-JP" sz="1100">
              <a:solidFill>
                <a:schemeClr val="dk1"/>
              </a:solidFill>
              <a:effectLst/>
              <a:latin typeface="+mn-lt"/>
              <a:ea typeface="+mn-ea"/>
              <a:cs typeface="+mn-cs"/>
            </a:rPr>
            <a:t>円の増で、</a:t>
          </a:r>
          <a:r>
            <a:rPr kumimoji="1" lang="ja-JP" altLang="en-US" sz="1100">
              <a:solidFill>
                <a:schemeClr val="dk1"/>
              </a:solidFill>
              <a:effectLst/>
              <a:latin typeface="+mn-lt"/>
              <a:ea typeface="+mn-ea"/>
              <a:cs typeface="+mn-cs"/>
            </a:rPr>
            <a:t>予防接種委託料の増及び小学校運営費の増などによるもの。人件費</a:t>
          </a:r>
          <a:r>
            <a:rPr kumimoji="1" lang="ja-JP" altLang="ja-JP" sz="1100">
              <a:solidFill>
                <a:schemeClr val="dk1"/>
              </a:solidFill>
              <a:effectLst/>
              <a:latin typeface="+mn-lt"/>
              <a:ea typeface="+mn-ea"/>
              <a:cs typeface="+mn-cs"/>
            </a:rPr>
            <a:t>は、前年度から</a:t>
          </a:r>
          <a:r>
            <a:rPr kumimoji="1" lang="en-US" altLang="ja-JP" sz="1100">
              <a:solidFill>
                <a:schemeClr val="dk1"/>
              </a:solidFill>
              <a:effectLst/>
              <a:latin typeface="+mn-lt"/>
              <a:ea typeface="+mn-ea"/>
              <a:cs typeface="+mn-cs"/>
            </a:rPr>
            <a:t>2,576</a:t>
          </a:r>
          <a:r>
            <a:rPr kumimoji="1" lang="ja-JP" altLang="ja-JP" sz="1100">
              <a:solidFill>
                <a:schemeClr val="dk1"/>
              </a:solidFill>
              <a:effectLst/>
              <a:latin typeface="+mn-lt"/>
              <a:ea typeface="+mn-ea"/>
              <a:cs typeface="+mn-cs"/>
            </a:rPr>
            <a:t>円の増で、</a:t>
          </a:r>
          <a:r>
            <a:rPr kumimoji="1" lang="ja-JP" altLang="en-US" sz="1100">
              <a:solidFill>
                <a:schemeClr val="dk1"/>
              </a:solidFill>
              <a:effectLst/>
              <a:latin typeface="+mn-lt"/>
              <a:ea typeface="+mn-ea"/>
              <a:cs typeface="+mn-cs"/>
            </a:rPr>
            <a:t>会計年度任用職員制度の導入などによるものである。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607,373
568,428
61.95
285,145,060
273,203,565
9,329,773
110,465,740
169,391,488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55118</xdr:rowOff>
    </xdr:from>
    <xdr:to>
      <xdr:col>24</xdr:col>
      <xdr:colOff>63500</xdr:colOff>
      <xdr:row>37</xdr:row>
      <xdr:rowOff>72644</xdr:rowOff>
    </xdr:to>
    <xdr:cxnSp macro="">
      <xdr:nvCxnSpPr>
        <xdr:cNvPr id="61" name="直線コネクタ 60"/>
        <xdr:cNvCxnSpPr/>
      </xdr:nvCxnSpPr>
      <xdr:spPr>
        <a:xfrm>
          <a:off x="3797300" y="639876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36830</xdr:rowOff>
    </xdr:from>
    <xdr:to>
      <xdr:col>19</xdr:col>
      <xdr:colOff>177800</xdr:colOff>
      <xdr:row>37</xdr:row>
      <xdr:rowOff>55118</xdr:rowOff>
    </xdr:to>
    <xdr:cxnSp macro="">
      <xdr:nvCxnSpPr>
        <xdr:cNvPr id="64" name="直線コネクタ 63"/>
        <xdr:cNvCxnSpPr/>
      </xdr:nvCxnSpPr>
      <xdr:spPr>
        <a:xfrm>
          <a:off x="2908300" y="6380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26924</xdr:rowOff>
    </xdr:from>
    <xdr:to>
      <xdr:col>15</xdr:col>
      <xdr:colOff>50800</xdr:colOff>
      <xdr:row>37</xdr:row>
      <xdr:rowOff>36830</xdr:rowOff>
    </xdr:to>
    <xdr:cxnSp macro="">
      <xdr:nvCxnSpPr>
        <xdr:cNvPr id="67" name="直線コネクタ 66"/>
        <xdr:cNvCxnSpPr/>
      </xdr:nvCxnSpPr>
      <xdr:spPr>
        <a:xfrm>
          <a:off x="2019300" y="63705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26924</xdr:rowOff>
    </xdr:from>
    <xdr:to>
      <xdr:col>10</xdr:col>
      <xdr:colOff>114300</xdr:colOff>
      <xdr:row>37</xdr:row>
      <xdr:rowOff>36830</xdr:rowOff>
    </xdr:to>
    <xdr:cxnSp macro="">
      <xdr:nvCxnSpPr>
        <xdr:cNvPr id="70" name="直線コネクタ 69"/>
        <xdr:cNvCxnSpPr/>
      </xdr:nvCxnSpPr>
      <xdr:spPr>
        <a:xfrm flipV="1">
          <a:off x="1130300" y="63705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65295</xdr:rowOff>
    </xdr:from>
    <xdr:ext cx="469744" cy="259045"/>
    <xdr:sp macro="" textlink="">
      <xdr:nvSpPr>
        <xdr:cNvPr id="72" name="テキスト ボックス 71"/>
        <xdr:cNvSpPr txBox="1"/>
      </xdr:nvSpPr>
      <xdr:spPr>
        <a:xfrm>
          <a:off x="1784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58437</xdr:rowOff>
    </xdr:from>
    <xdr:ext cx="469744" cy="259045"/>
    <xdr:sp macro="" textlink="">
      <xdr:nvSpPr>
        <xdr:cNvPr id="74" name="テキスト ボックス 73"/>
        <xdr:cNvSpPr txBox="1"/>
      </xdr:nvSpPr>
      <xdr:spPr>
        <a:xfrm>
          <a:off x="895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21844</xdr:rowOff>
    </xdr:from>
    <xdr:to>
      <xdr:col>24</xdr:col>
      <xdr:colOff>114300</xdr:colOff>
      <xdr:row>37</xdr:row>
      <xdr:rowOff>123444</xdr:rowOff>
    </xdr:to>
    <xdr:sp macro="" textlink="">
      <xdr:nvSpPr>
        <xdr:cNvPr id="80" name="楕円 79"/>
        <xdr:cNvSpPr/>
      </xdr:nvSpPr>
      <xdr:spPr>
        <a:xfrm>
          <a:off x="45847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108221</xdr:rowOff>
    </xdr:from>
    <xdr:ext cx="469744" cy="259045"/>
    <xdr:sp macro="" textlink="">
      <xdr:nvSpPr>
        <xdr:cNvPr id="81" name="議会費該当値テキスト"/>
        <xdr:cNvSpPr txBox="1"/>
      </xdr:nvSpPr>
      <xdr:spPr>
        <a:xfrm>
          <a:off x="4686300" y="62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4318</xdr:rowOff>
    </xdr:from>
    <xdr:to>
      <xdr:col>20</xdr:col>
      <xdr:colOff>38100</xdr:colOff>
      <xdr:row>37</xdr:row>
      <xdr:rowOff>105918</xdr:rowOff>
    </xdr:to>
    <xdr:sp macro="" textlink="">
      <xdr:nvSpPr>
        <xdr:cNvPr id="82" name="楕円 81"/>
        <xdr:cNvSpPr/>
      </xdr:nvSpPr>
      <xdr:spPr>
        <a:xfrm>
          <a:off x="3746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97045</xdr:rowOff>
    </xdr:from>
    <xdr:ext cx="469744" cy="259045"/>
    <xdr:sp macro="" textlink="">
      <xdr:nvSpPr>
        <xdr:cNvPr id="83" name="テキスト ボックス 82"/>
        <xdr:cNvSpPr txBox="1"/>
      </xdr:nvSpPr>
      <xdr:spPr>
        <a:xfrm>
          <a:off x="3562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157480</xdr:rowOff>
    </xdr:from>
    <xdr:to>
      <xdr:col>15</xdr:col>
      <xdr:colOff>101600</xdr:colOff>
      <xdr:row>37</xdr:row>
      <xdr:rowOff>87630</xdr:rowOff>
    </xdr:to>
    <xdr:sp macro="" textlink="">
      <xdr:nvSpPr>
        <xdr:cNvPr id="84" name="楕円 83"/>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78757</xdr:rowOff>
    </xdr:from>
    <xdr:ext cx="469744" cy="259045"/>
    <xdr:sp macro="" textlink="">
      <xdr:nvSpPr>
        <xdr:cNvPr id="85" name="テキスト ボックス 84"/>
        <xdr:cNvSpPr txBox="1"/>
      </xdr:nvSpPr>
      <xdr:spPr>
        <a:xfrm>
          <a:off x="2673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147574</xdr:rowOff>
    </xdr:from>
    <xdr:to>
      <xdr:col>10</xdr:col>
      <xdr:colOff>165100</xdr:colOff>
      <xdr:row>37</xdr:row>
      <xdr:rowOff>77724</xdr:rowOff>
    </xdr:to>
    <xdr:sp macro="" textlink="">
      <xdr:nvSpPr>
        <xdr:cNvPr id="86" name="楕円 85"/>
        <xdr:cNvSpPr/>
      </xdr:nvSpPr>
      <xdr:spPr>
        <a:xfrm>
          <a:off x="1968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68851</xdr:rowOff>
    </xdr:from>
    <xdr:ext cx="469744" cy="259045"/>
    <xdr:sp macro="" textlink="">
      <xdr:nvSpPr>
        <xdr:cNvPr id="87" name="テキスト ボックス 86"/>
        <xdr:cNvSpPr txBox="1"/>
      </xdr:nvSpPr>
      <xdr:spPr>
        <a:xfrm>
          <a:off x="1784428"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157480</xdr:rowOff>
    </xdr:from>
    <xdr:to>
      <xdr:col>6</xdr:col>
      <xdr:colOff>38100</xdr:colOff>
      <xdr:row>37</xdr:row>
      <xdr:rowOff>87630</xdr:rowOff>
    </xdr:to>
    <xdr:sp macro="" textlink="">
      <xdr:nvSpPr>
        <xdr:cNvPr id="88" name="楕円 87"/>
        <xdr:cNvSpPr/>
      </xdr:nvSpPr>
      <xdr:spPr>
        <a:xfrm>
          <a:off x="107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78757</xdr:rowOff>
    </xdr:from>
    <xdr:ext cx="469744" cy="259045"/>
    <xdr:sp macro="" textlink="">
      <xdr:nvSpPr>
        <xdr:cNvPr id="89" name="テキスト ボックス 88"/>
        <xdr:cNvSpPr txBox="1"/>
      </xdr:nvSpPr>
      <xdr:spPr>
        <a:xfrm>
          <a:off x="895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70006</xdr:rowOff>
    </xdr:from>
    <xdr:to>
      <xdr:col>24</xdr:col>
      <xdr:colOff>62865</xdr:colOff>
      <xdr:row>53</xdr:row>
      <xdr:rowOff>644</xdr:rowOff>
    </xdr:to>
    <xdr:cxnSp macro="">
      <xdr:nvCxnSpPr>
        <xdr:cNvPr id="117" name="直線コネクタ 116"/>
        <xdr:cNvCxnSpPr/>
      </xdr:nvCxnSpPr>
      <xdr:spPr>
        <a:xfrm flipV="1">
          <a:off x="4633595" y="8642506"/>
          <a:ext cx="1270" cy="444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4471</xdr:rowOff>
    </xdr:from>
    <xdr:ext cx="599010" cy="259045"/>
    <xdr:sp macro="" textlink="">
      <xdr:nvSpPr>
        <xdr:cNvPr id="118" name="総務費最小値テキスト"/>
        <xdr:cNvSpPr txBox="1"/>
      </xdr:nvSpPr>
      <xdr:spPr>
        <a:xfrm>
          <a:off x="4686300" y="909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644</xdr:rowOff>
    </xdr:from>
    <xdr:to>
      <xdr:col>24</xdr:col>
      <xdr:colOff>152400</xdr:colOff>
      <xdr:row>53</xdr:row>
      <xdr:rowOff>644</xdr:rowOff>
    </xdr:to>
    <xdr:cxnSp macro="">
      <xdr:nvCxnSpPr>
        <xdr:cNvPr id="119" name="直線コネクタ 118"/>
        <xdr:cNvCxnSpPr/>
      </xdr:nvCxnSpPr>
      <xdr:spPr>
        <a:xfrm>
          <a:off x="4546600" y="90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16683</xdr:rowOff>
    </xdr:from>
    <xdr:ext cx="599010" cy="259045"/>
    <xdr:sp macro="" textlink="">
      <xdr:nvSpPr>
        <xdr:cNvPr id="120" name="総務費最大値テキスト"/>
        <xdr:cNvSpPr txBox="1"/>
      </xdr:nvSpPr>
      <xdr:spPr>
        <a:xfrm>
          <a:off x="4686300" y="841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70006</xdr:rowOff>
    </xdr:from>
    <xdr:to>
      <xdr:col>24</xdr:col>
      <xdr:colOff>152400</xdr:colOff>
      <xdr:row>50</xdr:row>
      <xdr:rowOff>70006</xdr:rowOff>
    </xdr:to>
    <xdr:cxnSp macro="">
      <xdr:nvCxnSpPr>
        <xdr:cNvPr id="121" name="直線コネクタ 120"/>
        <xdr:cNvCxnSpPr/>
      </xdr:nvCxnSpPr>
      <xdr:spPr>
        <a:xfrm>
          <a:off x="4546600" y="8642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170866</xdr:rowOff>
    </xdr:from>
    <xdr:to>
      <xdr:col>24</xdr:col>
      <xdr:colOff>63500</xdr:colOff>
      <xdr:row>57</xdr:row>
      <xdr:rowOff>121688</xdr:rowOff>
    </xdr:to>
    <xdr:cxnSp macro="">
      <xdr:nvCxnSpPr>
        <xdr:cNvPr id="122" name="直線コネクタ 121"/>
        <xdr:cNvCxnSpPr/>
      </xdr:nvCxnSpPr>
      <xdr:spPr>
        <a:xfrm flipV="1">
          <a:off x="3797300" y="9086266"/>
          <a:ext cx="838200" cy="8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138495</xdr:rowOff>
    </xdr:from>
    <xdr:ext cx="599010" cy="259045"/>
    <xdr:sp macro="" textlink="">
      <xdr:nvSpPr>
        <xdr:cNvPr id="123" name="総務費平均値テキスト"/>
        <xdr:cNvSpPr txBox="1"/>
      </xdr:nvSpPr>
      <xdr:spPr>
        <a:xfrm>
          <a:off x="4686300" y="8710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115618</xdr:rowOff>
    </xdr:from>
    <xdr:to>
      <xdr:col>24</xdr:col>
      <xdr:colOff>114300</xdr:colOff>
      <xdr:row>52</xdr:row>
      <xdr:rowOff>45768</xdr:rowOff>
    </xdr:to>
    <xdr:sp macro="" textlink="">
      <xdr:nvSpPr>
        <xdr:cNvPr id="124" name="フローチャート: 判断 123"/>
        <xdr:cNvSpPr/>
      </xdr:nvSpPr>
      <xdr:spPr>
        <a:xfrm>
          <a:off x="45847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121688</xdr:rowOff>
    </xdr:from>
    <xdr:to>
      <xdr:col>19</xdr:col>
      <xdr:colOff>177800</xdr:colOff>
      <xdr:row>58</xdr:row>
      <xdr:rowOff>110077</xdr:rowOff>
    </xdr:to>
    <xdr:cxnSp macro="">
      <xdr:nvCxnSpPr>
        <xdr:cNvPr id="125" name="直線コネクタ 124"/>
        <xdr:cNvCxnSpPr/>
      </xdr:nvCxnSpPr>
      <xdr:spPr>
        <a:xfrm flipV="1">
          <a:off x="2908300" y="9894338"/>
          <a:ext cx="889000" cy="15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69288</xdr:rowOff>
    </xdr:from>
    <xdr:to>
      <xdr:col>20</xdr:col>
      <xdr:colOff>38100</xdr:colOff>
      <xdr:row>57</xdr:row>
      <xdr:rowOff>170888</xdr:rowOff>
    </xdr:to>
    <xdr:sp macro="" textlink="">
      <xdr:nvSpPr>
        <xdr:cNvPr id="126" name="フローチャート: 判断 125"/>
        <xdr:cNvSpPr/>
      </xdr:nvSpPr>
      <xdr:spPr>
        <a:xfrm>
          <a:off x="3746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15965</xdr:rowOff>
    </xdr:from>
    <xdr:ext cx="534377" cy="259045"/>
    <xdr:sp macro="" textlink="">
      <xdr:nvSpPr>
        <xdr:cNvPr id="127" name="テキスト ボックス 126"/>
        <xdr:cNvSpPr txBox="1"/>
      </xdr:nvSpPr>
      <xdr:spPr>
        <a:xfrm>
          <a:off x="3530111" y="96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110077</xdr:rowOff>
    </xdr:from>
    <xdr:to>
      <xdr:col>15</xdr:col>
      <xdr:colOff>50800</xdr:colOff>
      <xdr:row>58</xdr:row>
      <xdr:rowOff>117659</xdr:rowOff>
    </xdr:to>
    <xdr:cxnSp macro="">
      <xdr:nvCxnSpPr>
        <xdr:cNvPr id="128" name="直線コネクタ 127"/>
        <xdr:cNvCxnSpPr/>
      </xdr:nvCxnSpPr>
      <xdr:spPr>
        <a:xfrm flipV="1">
          <a:off x="2019300" y="1005417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91443</xdr:rowOff>
    </xdr:from>
    <xdr:to>
      <xdr:col>15</xdr:col>
      <xdr:colOff>101600</xdr:colOff>
      <xdr:row>58</xdr:row>
      <xdr:rowOff>21593</xdr:rowOff>
    </xdr:to>
    <xdr:sp macro="" textlink="">
      <xdr:nvSpPr>
        <xdr:cNvPr id="129" name="フローチャート: 判断 128"/>
        <xdr:cNvSpPr/>
      </xdr:nvSpPr>
      <xdr:spPr>
        <a:xfrm>
          <a:off x="2857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38120</xdr:rowOff>
    </xdr:from>
    <xdr:ext cx="534377" cy="259045"/>
    <xdr:sp macro="" textlink="">
      <xdr:nvSpPr>
        <xdr:cNvPr id="130" name="テキスト ボックス 129"/>
        <xdr:cNvSpPr txBox="1"/>
      </xdr:nvSpPr>
      <xdr:spPr>
        <a:xfrm>
          <a:off x="2641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76130</xdr:rowOff>
    </xdr:from>
    <xdr:to>
      <xdr:col>10</xdr:col>
      <xdr:colOff>114300</xdr:colOff>
      <xdr:row>58</xdr:row>
      <xdr:rowOff>117659</xdr:rowOff>
    </xdr:to>
    <xdr:cxnSp macro="">
      <xdr:nvCxnSpPr>
        <xdr:cNvPr id="131" name="直線コネクタ 130"/>
        <xdr:cNvCxnSpPr/>
      </xdr:nvCxnSpPr>
      <xdr:spPr>
        <a:xfrm>
          <a:off x="1130300" y="10020230"/>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86509</xdr:rowOff>
    </xdr:from>
    <xdr:to>
      <xdr:col>10</xdr:col>
      <xdr:colOff>165100</xdr:colOff>
      <xdr:row>58</xdr:row>
      <xdr:rowOff>16659</xdr:rowOff>
    </xdr:to>
    <xdr:sp macro="" textlink="">
      <xdr:nvSpPr>
        <xdr:cNvPr id="132" name="フローチャート: 判断 131"/>
        <xdr:cNvSpPr/>
      </xdr:nvSpPr>
      <xdr:spPr>
        <a:xfrm>
          <a:off x="1968500" y="98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33186</xdr:rowOff>
    </xdr:from>
    <xdr:ext cx="534377" cy="259045"/>
    <xdr:sp macro="" textlink="">
      <xdr:nvSpPr>
        <xdr:cNvPr id="133" name="テキスト ボックス 132"/>
        <xdr:cNvSpPr txBox="1"/>
      </xdr:nvSpPr>
      <xdr:spPr>
        <a:xfrm>
          <a:off x="1752111" y="96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87757</xdr:rowOff>
    </xdr:from>
    <xdr:to>
      <xdr:col>6</xdr:col>
      <xdr:colOff>38100</xdr:colOff>
      <xdr:row>58</xdr:row>
      <xdr:rowOff>17907</xdr:rowOff>
    </xdr:to>
    <xdr:sp macro="" textlink="">
      <xdr:nvSpPr>
        <xdr:cNvPr id="134" name="フローチャート: 判断 133"/>
        <xdr:cNvSpPr/>
      </xdr:nvSpPr>
      <xdr:spPr>
        <a:xfrm>
          <a:off x="1079500" y="986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34434</xdr:rowOff>
    </xdr:from>
    <xdr:ext cx="534377" cy="259045"/>
    <xdr:sp macro="" textlink="">
      <xdr:nvSpPr>
        <xdr:cNvPr id="135" name="テキスト ボックス 134"/>
        <xdr:cNvSpPr txBox="1"/>
      </xdr:nvSpPr>
      <xdr:spPr>
        <a:xfrm>
          <a:off x="863111" y="963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120066</xdr:rowOff>
    </xdr:from>
    <xdr:to>
      <xdr:col>24</xdr:col>
      <xdr:colOff>114300</xdr:colOff>
      <xdr:row>53</xdr:row>
      <xdr:rowOff>50216</xdr:rowOff>
    </xdr:to>
    <xdr:sp macro="" textlink="">
      <xdr:nvSpPr>
        <xdr:cNvPr id="141" name="楕円 140"/>
        <xdr:cNvSpPr/>
      </xdr:nvSpPr>
      <xdr:spPr>
        <a:xfrm>
          <a:off x="4584700" y="90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34993</xdr:rowOff>
    </xdr:from>
    <xdr:ext cx="599010" cy="259045"/>
    <xdr:sp macro="" textlink="">
      <xdr:nvSpPr>
        <xdr:cNvPr id="142" name="総務費該当値テキスト"/>
        <xdr:cNvSpPr txBox="1"/>
      </xdr:nvSpPr>
      <xdr:spPr>
        <a:xfrm>
          <a:off x="4686300" y="89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70888</xdr:rowOff>
    </xdr:from>
    <xdr:to>
      <xdr:col>20</xdr:col>
      <xdr:colOff>38100</xdr:colOff>
      <xdr:row>58</xdr:row>
      <xdr:rowOff>1038</xdr:rowOff>
    </xdr:to>
    <xdr:sp macro="" textlink="">
      <xdr:nvSpPr>
        <xdr:cNvPr id="143" name="楕円 142"/>
        <xdr:cNvSpPr/>
      </xdr:nvSpPr>
      <xdr:spPr>
        <a:xfrm>
          <a:off x="3746500" y="98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163615</xdr:rowOff>
    </xdr:from>
    <xdr:ext cx="534377" cy="259045"/>
    <xdr:sp macro="" textlink="">
      <xdr:nvSpPr>
        <xdr:cNvPr id="144" name="テキスト ボックス 143"/>
        <xdr:cNvSpPr txBox="1"/>
      </xdr:nvSpPr>
      <xdr:spPr>
        <a:xfrm>
          <a:off x="3530111" y="993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59277</xdr:rowOff>
    </xdr:from>
    <xdr:to>
      <xdr:col>15</xdr:col>
      <xdr:colOff>101600</xdr:colOff>
      <xdr:row>58</xdr:row>
      <xdr:rowOff>160877</xdr:rowOff>
    </xdr:to>
    <xdr:sp macro="" textlink="">
      <xdr:nvSpPr>
        <xdr:cNvPr id="145" name="楕円 144"/>
        <xdr:cNvSpPr/>
      </xdr:nvSpPr>
      <xdr:spPr>
        <a:xfrm>
          <a:off x="2857500" y="100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152004</xdr:rowOff>
    </xdr:from>
    <xdr:ext cx="534377" cy="259045"/>
    <xdr:sp macro="" textlink="">
      <xdr:nvSpPr>
        <xdr:cNvPr id="146" name="テキスト ボックス 145"/>
        <xdr:cNvSpPr txBox="1"/>
      </xdr:nvSpPr>
      <xdr:spPr>
        <a:xfrm>
          <a:off x="2641111" y="100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66859</xdr:rowOff>
    </xdr:from>
    <xdr:to>
      <xdr:col>10</xdr:col>
      <xdr:colOff>165100</xdr:colOff>
      <xdr:row>58</xdr:row>
      <xdr:rowOff>168459</xdr:rowOff>
    </xdr:to>
    <xdr:sp macro="" textlink="">
      <xdr:nvSpPr>
        <xdr:cNvPr id="147" name="楕円 146"/>
        <xdr:cNvSpPr/>
      </xdr:nvSpPr>
      <xdr:spPr>
        <a:xfrm>
          <a:off x="1968500" y="100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159586</xdr:rowOff>
    </xdr:from>
    <xdr:ext cx="534377" cy="259045"/>
    <xdr:sp macro="" textlink="">
      <xdr:nvSpPr>
        <xdr:cNvPr id="148" name="テキスト ボックス 147"/>
        <xdr:cNvSpPr txBox="1"/>
      </xdr:nvSpPr>
      <xdr:spPr>
        <a:xfrm>
          <a:off x="1752111" y="1010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25330</xdr:rowOff>
    </xdr:from>
    <xdr:to>
      <xdr:col>6</xdr:col>
      <xdr:colOff>38100</xdr:colOff>
      <xdr:row>58</xdr:row>
      <xdr:rowOff>126930</xdr:rowOff>
    </xdr:to>
    <xdr:sp macro="" textlink="">
      <xdr:nvSpPr>
        <xdr:cNvPr id="149" name="楕円 148"/>
        <xdr:cNvSpPr/>
      </xdr:nvSpPr>
      <xdr:spPr>
        <a:xfrm>
          <a:off x="1079500" y="99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118057</xdr:rowOff>
    </xdr:from>
    <xdr:ext cx="534377" cy="259045"/>
    <xdr:sp macro="" textlink="">
      <xdr:nvSpPr>
        <xdr:cNvPr id="150" name="テキスト ボックス 149"/>
        <xdr:cNvSpPr txBox="1"/>
      </xdr:nvSpPr>
      <xdr:spPr>
        <a:xfrm>
          <a:off x="863111" y="100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7" name="直線コネクタ 176"/>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8"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9" name="直線コネクタ 178"/>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80"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1" name="直線コネクタ 180"/>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57339</xdr:rowOff>
    </xdr:from>
    <xdr:to>
      <xdr:col>24</xdr:col>
      <xdr:colOff>63500</xdr:colOff>
      <xdr:row>77</xdr:row>
      <xdr:rowOff>115315</xdr:rowOff>
    </xdr:to>
    <xdr:cxnSp macro="">
      <xdr:nvCxnSpPr>
        <xdr:cNvPr id="182" name="直線コネクタ 181"/>
        <xdr:cNvCxnSpPr/>
      </xdr:nvCxnSpPr>
      <xdr:spPr>
        <a:xfrm flipV="1">
          <a:off x="3797300" y="13258989"/>
          <a:ext cx="8382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3"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4" name="フローチャート: 判断 183"/>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115315</xdr:rowOff>
    </xdr:from>
    <xdr:to>
      <xdr:col>19</xdr:col>
      <xdr:colOff>177800</xdr:colOff>
      <xdr:row>78</xdr:row>
      <xdr:rowOff>5305</xdr:rowOff>
    </xdr:to>
    <xdr:cxnSp macro="">
      <xdr:nvCxnSpPr>
        <xdr:cNvPr id="185" name="直線コネクタ 184"/>
        <xdr:cNvCxnSpPr/>
      </xdr:nvCxnSpPr>
      <xdr:spPr>
        <a:xfrm flipV="1">
          <a:off x="2908300" y="13316965"/>
          <a:ext cx="889000" cy="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6" name="フローチャート: 判断 185"/>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7" name="テキスト ボックス 186"/>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5011</xdr:rowOff>
    </xdr:from>
    <xdr:to>
      <xdr:col>15</xdr:col>
      <xdr:colOff>50800</xdr:colOff>
      <xdr:row>78</xdr:row>
      <xdr:rowOff>5305</xdr:rowOff>
    </xdr:to>
    <xdr:cxnSp macro="">
      <xdr:nvCxnSpPr>
        <xdr:cNvPr id="188" name="直線コネクタ 187"/>
        <xdr:cNvCxnSpPr/>
      </xdr:nvCxnSpPr>
      <xdr:spPr>
        <a:xfrm>
          <a:off x="2019300" y="1337811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9" name="フローチャート: 判断 188"/>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90" name="テキスト ボックス 189"/>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5011</xdr:rowOff>
    </xdr:from>
    <xdr:to>
      <xdr:col>10</xdr:col>
      <xdr:colOff>114300</xdr:colOff>
      <xdr:row>78</xdr:row>
      <xdr:rowOff>42632</xdr:rowOff>
    </xdr:to>
    <xdr:cxnSp macro="">
      <xdr:nvCxnSpPr>
        <xdr:cNvPr id="191" name="直線コネクタ 190"/>
        <xdr:cNvCxnSpPr/>
      </xdr:nvCxnSpPr>
      <xdr:spPr>
        <a:xfrm flipV="1">
          <a:off x="1130300" y="13378111"/>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2" name="フローチャート: 判断 191"/>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50480</xdr:rowOff>
    </xdr:from>
    <xdr:ext cx="599010" cy="259045"/>
    <xdr:sp macro="" textlink="">
      <xdr:nvSpPr>
        <xdr:cNvPr id="193" name="テキスト ボックス 192"/>
        <xdr:cNvSpPr txBox="1"/>
      </xdr:nvSpPr>
      <xdr:spPr>
        <a:xfrm>
          <a:off x="1719795" y="1308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4" name="フローチャート: 判断 193"/>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85565</xdr:rowOff>
    </xdr:from>
    <xdr:ext cx="599010" cy="259045"/>
    <xdr:sp macro="" textlink="">
      <xdr:nvSpPr>
        <xdr:cNvPr id="195" name="テキスト ボックス 194"/>
        <xdr:cNvSpPr txBox="1"/>
      </xdr:nvSpPr>
      <xdr:spPr>
        <a:xfrm>
          <a:off x="830795" y="1311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6539</xdr:rowOff>
    </xdr:from>
    <xdr:to>
      <xdr:col>24</xdr:col>
      <xdr:colOff>114300</xdr:colOff>
      <xdr:row>77</xdr:row>
      <xdr:rowOff>108139</xdr:rowOff>
    </xdr:to>
    <xdr:sp macro="" textlink="">
      <xdr:nvSpPr>
        <xdr:cNvPr id="201" name="楕円 200"/>
        <xdr:cNvSpPr/>
      </xdr:nvSpPr>
      <xdr:spPr>
        <a:xfrm>
          <a:off x="4584700" y="132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156416</xdr:rowOff>
    </xdr:from>
    <xdr:ext cx="599010" cy="259045"/>
    <xdr:sp macro="" textlink="">
      <xdr:nvSpPr>
        <xdr:cNvPr id="202" name="民生費該当値テキスト"/>
        <xdr:cNvSpPr txBox="1"/>
      </xdr:nvSpPr>
      <xdr:spPr>
        <a:xfrm>
          <a:off x="4686300" y="1318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64515</xdr:rowOff>
    </xdr:from>
    <xdr:to>
      <xdr:col>20</xdr:col>
      <xdr:colOff>38100</xdr:colOff>
      <xdr:row>77</xdr:row>
      <xdr:rowOff>166115</xdr:rowOff>
    </xdr:to>
    <xdr:sp macro="" textlink="">
      <xdr:nvSpPr>
        <xdr:cNvPr id="203" name="楕円 202"/>
        <xdr:cNvSpPr/>
      </xdr:nvSpPr>
      <xdr:spPr>
        <a:xfrm>
          <a:off x="3746500" y="132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157242</xdr:rowOff>
    </xdr:from>
    <xdr:ext cx="599010" cy="259045"/>
    <xdr:sp macro="" textlink="">
      <xdr:nvSpPr>
        <xdr:cNvPr id="204" name="テキスト ボックス 203"/>
        <xdr:cNvSpPr txBox="1"/>
      </xdr:nvSpPr>
      <xdr:spPr>
        <a:xfrm>
          <a:off x="3497795" y="1335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125955</xdr:rowOff>
    </xdr:from>
    <xdr:to>
      <xdr:col>15</xdr:col>
      <xdr:colOff>101600</xdr:colOff>
      <xdr:row>78</xdr:row>
      <xdr:rowOff>56105</xdr:rowOff>
    </xdr:to>
    <xdr:sp macro="" textlink="">
      <xdr:nvSpPr>
        <xdr:cNvPr id="205" name="楕円 204"/>
        <xdr:cNvSpPr/>
      </xdr:nvSpPr>
      <xdr:spPr>
        <a:xfrm>
          <a:off x="2857500" y="133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47232</xdr:rowOff>
    </xdr:from>
    <xdr:ext cx="599010" cy="259045"/>
    <xdr:sp macro="" textlink="">
      <xdr:nvSpPr>
        <xdr:cNvPr id="206" name="テキスト ボックス 205"/>
        <xdr:cNvSpPr txBox="1"/>
      </xdr:nvSpPr>
      <xdr:spPr>
        <a:xfrm>
          <a:off x="2608795" y="1342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125661</xdr:rowOff>
    </xdr:from>
    <xdr:to>
      <xdr:col>10</xdr:col>
      <xdr:colOff>165100</xdr:colOff>
      <xdr:row>78</xdr:row>
      <xdr:rowOff>55811</xdr:rowOff>
    </xdr:to>
    <xdr:sp macro="" textlink="">
      <xdr:nvSpPr>
        <xdr:cNvPr id="207" name="楕円 206"/>
        <xdr:cNvSpPr/>
      </xdr:nvSpPr>
      <xdr:spPr>
        <a:xfrm>
          <a:off x="1968500" y="133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46938</xdr:rowOff>
    </xdr:from>
    <xdr:ext cx="599010" cy="259045"/>
    <xdr:sp macro="" textlink="">
      <xdr:nvSpPr>
        <xdr:cNvPr id="208" name="テキスト ボックス 207"/>
        <xdr:cNvSpPr txBox="1"/>
      </xdr:nvSpPr>
      <xdr:spPr>
        <a:xfrm>
          <a:off x="1719795" y="1342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163282</xdr:rowOff>
    </xdr:from>
    <xdr:to>
      <xdr:col>6</xdr:col>
      <xdr:colOff>38100</xdr:colOff>
      <xdr:row>78</xdr:row>
      <xdr:rowOff>93432</xdr:rowOff>
    </xdr:to>
    <xdr:sp macro="" textlink="">
      <xdr:nvSpPr>
        <xdr:cNvPr id="209" name="楕円 208"/>
        <xdr:cNvSpPr/>
      </xdr:nvSpPr>
      <xdr:spPr>
        <a:xfrm>
          <a:off x="1079500" y="133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84559</xdr:rowOff>
    </xdr:from>
    <xdr:ext cx="599010" cy="259045"/>
    <xdr:sp macro="" textlink="">
      <xdr:nvSpPr>
        <xdr:cNvPr id="210" name="テキスト ボックス 209"/>
        <xdr:cNvSpPr txBox="1"/>
      </xdr:nvSpPr>
      <xdr:spPr>
        <a:xfrm>
          <a:off x="830795" y="1345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3" name="テキスト ボックス 232"/>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5" name="テキスト ボックス 23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7" name="直線コネクタ 236"/>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8"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9" name="直線コネクタ 238"/>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40"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1" name="直線コネクタ 240"/>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154070</xdr:rowOff>
    </xdr:from>
    <xdr:to>
      <xdr:col>24</xdr:col>
      <xdr:colOff>63500</xdr:colOff>
      <xdr:row>98</xdr:row>
      <xdr:rowOff>25662</xdr:rowOff>
    </xdr:to>
    <xdr:cxnSp macro="">
      <xdr:nvCxnSpPr>
        <xdr:cNvPr id="242" name="直線コネクタ 241"/>
        <xdr:cNvCxnSpPr/>
      </xdr:nvCxnSpPr>
      <xdr:spPr>
        <a:xfrm flipV="1">
          <a:off x="3797300" y="16613270"/>
          <a:ext cx="838200" cy="2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3"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4" name="フローチャート: 判断 243"/>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25662</xdr:rowOff>
    </xdr:from>
    <xdr:to>
      <xdr:col>19</xdr:col>
      <xdr:colOff>177800</xdr:colOff>
      <xdr:row>98</xdr:row>
      <xdr:rowOff>49076</xdr:rowOff>
    </xdr:to>
    <xdr:cxnSp macro="">
      <xdr:nvCxnSpPr>
        <xdr:cNvPr id="245" name="直線コネクタ 244"/>
        <xdr:cNvCxnSpPr/>
      </xdr:nvCxnSpPr>
      <xdr:spPr>
        <a:xfrm flipV="1">
          <a:off x="2908300" y="16827762"/>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6" name="フローチャート: 判断 245"/>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7" name="テキスト ボックス 246"/>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139405</xdr:rowOff>
    </xdr:from>
    <xdr:to>
      <xdr:col>15</xdr:col>
      <xdr:colOff>50800</xdr:colOff>
      <xdr:row>98</xdr:row>
      <xdr:rowOff>49076</xdr:rowOff>
    </xdr:to>
    <xdr:cxnSp macro="">
      <xdr:nvCxnSpPr>
        <xdr:cNvPr id="248" name="直線コネクタ 247"/>
        <xdr:cNvCxnSpPr/>
      </xdr:nvCxnSpPr>
      <xdr:spPr>
        <a:xfrm>
          <a:off x="2019300" y="16427155"/>
          <a:ext cx="889000" cy="4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9" name="フローチャート: 判断 248"/>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50" name="テキスト ボックス 249"/>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139405</xdr:rowOff>
    </xdr:from>
    <xdr:to>
      <xdr:col>10</xdr:col>
      <xdr:colOff>114300</xdr:colOff>
      <xdr:row>97</xdr:row>
      <xdr:rowOff>75921</xdr:rowOff>
    </xdr:to>
    <xdr:cxnSp macro="">
      <xdr:nvCxnSpPr>
        <xdr:cNvPr id="251" name="直線コネクタ 250"/>
        <xdr:cNvCxnSpPr/>
      </xdr:nvCxnSpPr>
      <xdr:spPr>
        <a:xfrm flipV="1">
          <a:off x="1130300" y="16427155"/>
          <a:ext cx="889000" cy="27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2" name="フローチャート: 判断 251"/>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53" name="テキスト ボックス 252"/>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4" name="フローチャート: 判断 253"/>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5" name="テキスト ボックス 254"/>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103270</xdr:rowOff>
    </xdr:from>
    <xdr:to>
      <xdr:col>24</xdr:col>
      <xdr:colOff>114300</xdr:colOff>
      <xdr:row>97</xdr:row>
      <xdr:rowOff>33420</xdr:rowOff>
    </xdr:to>
    <xdr:sp macro="" textlink="">
      <xdr:nvSpPr>
        <xdr:cNvPr id="261" name="楕円 260"/>
        <xdr:cNvSpPr/>
      </xdr:nvSpPr>
      <xdr:spPr>
        <a:xfrm>
          <a:off x="4584700" y="165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81697</xdr:rowOff>
    </xdr:from>
    <xdr:ext cx="534377" cy="259045"/>
    <xdr:sp macro="" textlink="">
      <xdr:nvSpPr>
        <xdr:cNvPr id="262" name="衛生費該当値テキスト"/>
        <xdr:cNvSpPr txBox="1"/>
      </xdr:nvSpPr>
      <xdr:spPr>
        <a:xfrm>
          <a:off x="4686300" y="165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146312</xdr:rowOff>
    </xdr:from>
    <xdr:to>
      <xdr:col>20</xdr:col>
      <xdr:colOff>38100</xdr:colOff>
      <xdr:row>98</xdr:row>
      <xdr:rowOff>76462</xdr:rowOff>
    </xdr:to>
    <xdr:sp macro="" textlink="">
      <xdr:nvSpPr>
        <xdr:cNvPr id="263" name="楕円 262"/>
        <xdr:cNvSpPr/>
      </xdr:nvSpPr>
      <xdr:spPr>
        <a:xfrm>
          <a:off x="3746500" y="167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67589</xdr:rowOff>
    </xdr:from>
    <xdr:ext cx="534377" cy="259045"/>
    <xdr:sp macro="" textlink="">
      <xdr:nvSpPr>
        <xdr:cNvPr id="264" name="テキスト ボックス 263"/>
        <xdr:cNvSpPr txBox="1"/>
      </xdr:nvSpPr>
      <xdr:spPr>
        <a:xfrm>
          <a:off x="3530111" y="168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169726</xdr:rowOff>
    </xdr:from>
    <xdr:to>
      <xdr:col>15</xdr:col>
      <xdr:colOff>101600</xdr:colOff>
      <xdr:row>98</xdr:row>
      <xdr:rowOff>99876</xdr:rowOff>
    </xdr:to>
    <xdr:sp macro="" textlink="">
      <xdr:nvSpPr>
        <xdr:cNvPr id="265" name="楕円 264"/>
        <xdr:cNvSpPr/>
      </xdr:nvSpPr>
      <xdr:spPr>
        <a:xfrm>
          <a:off x="2857500" y="168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91003</xdr:rowOff>
    </xdr:from>
    <xdr:ext cx="534377" cy="259045"/>
    <xdr:sp macro="" textlink="">
      <xdr:nvSpPr>
        <xdr:cNvPr id="266" name="テキスト ボックス 265"/>
        <xdr:cNvSpPr txBox="1"/>
      </xdr:nvSpPr>
      <xdr:spPr>
        <a:xfrm>
          <a:off x="2641111" y="168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88605</xdr:rowOff>
    </xdr:from>
    <xdr:to>
      <xdr:col>10</xdr:col>
      <xdr:colOff>165100</xdr:colOff>
      <xdr:row>96</xdr:row>
      <xdr:rowOff>18755</xdr:rowOff>
    </xdr:to>
    <xdr:sp macro="" textlink="">
      <xdr:nvSpPr>
        <xdr:cNvPr id="267" name="楕円 266"/>
        <xdr:cNvSpPr/>
      </xdr:nvSpPr>
      <xdr:spPr>
        <a:xfrm>
          <a:off x="1968500" y="163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35282</xdr:rowOff>
    </xdr:from>
    <xdr:ext cx="534377" cy="259045"/>
    <xdr:sp macro="" textlink="">
      <xdr:nvSpPr>
        <xdr:cNvPr id="268" name="テキスト ボックス 267"/>
        <xdr:cNvSpPr txBox="1"/>
      </xdr:nvSpPr>
      <xdr:spPr>
        <a:xfrm>
          <a:off x="1752111" y="161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25121</xdr:rowOff>
    </xdr:from>
    <xdr:to>
      <xdr:col>6</xdr:col>
      <xdr:colOff>38100</xdr:colOff>
      <xdr:row>97</xdr:row>
      <xdr:rowOff>126721</xdr:rowOff>
    </xdr:to>
    <xdr:sp macro="" textlink="">
      <xdr:nvSpPr>
        <xdr:cNvPr id="269" name="楕円 268"/>
        <xdr:cNvSpPr/>
      </xdr:nvSpPr>
      <xdr:spPr>
        <a:xfrm>
          <a:off x="10795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117848</xdr:rowOff>
    </xdr:from>
    <xdr:ext cx="534377" cy="259045"/>
    <xdr:sp macro="" textlink="">
      <xdr:nvSpPr>
        <xdr:cNvPr id="270" name="テキスト ボックス 269"/>
        <xdr:cNvSpPr txBox="1"/>
      </xdr:nvSpPr>
      <xdr:spPr>
        <a:xfrm>
          <a:off x="863111" y="167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4" name="テキスト ボックス 28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6" name="テキスト ボックス 28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8" name="テキスト ボックス 28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2" name="直線コネクタ 291"/>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4" name="直線コネクタ 29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5"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6" name="直線コネクタ 295"/>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25857</xdr:rowOff>
    </xdr:from>
    <xdr:to>
      <xdr:col>55</xdr:col>
      <xdr:colOff>0</xdr:colOff>
      <xdr:row>37</xdr:row>
      <xdr:rowOff>94894</xdr:rowOff>
    </xdr:to>
    <xdr:cxnSp macro="">
      <xdr:nvCxnSpPr>
        <xdr:cNvPr id="297" name="直線コネクタ 296"/>
        <xdr:cNvCxnSpPr/>
      </xdr:nvCxnSpPr>
      <xdr:spPr>
        <a:xfrm>
          <a:off x="9639300" y="6369507"/>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8"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9" name="フローチャート: 判断 298"/>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152502</xdr:rowOff>
    </xdr:from>
    <xdr:to>
      <xdr:col>50</xdr:col>
      <xdr:colOff>114300</xdr:colOff>
      <xdr:row>37</xdr:row>
      <xdr:rowOff>25857</xdr:rowOff>
    </xdr:to>
    <xdr:cxnSp macro="">
      <xdr:nvCxnSpPr>
        <xdr:cNvPr id="300" name="直線コネクタ 299"/>
        <xdr:cNvCxnSpPr/>
      </xdr:nvCxnSpPr>
      <xdr:spPr>
        <a:xfrm>
          <a:off x="8750300" y="6324702"/>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1" name="フローチャート: 判断 300"/>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2" name="テキスト ボックス 301"/>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152502</xdr:rowOff>
    </xdr:from>
    <xdr:to>
      <xdr:col>45</xdr:col>
      <xdr:colOff>177800</xdr:colOff>
      <xdr:row>37</xdr:row>
      <xdr:rowOff>70206</xdr:rowOff>
    </xdr:to>
    <xdr:cxnSp macro="">
      <xdr:nvCxnSpPr>
        <xdr:cNvPr id="303" name="直線コネクタ 302"/>
        <xdr:cNvCxnSpPr/>
      </xdr:nvCxnSpPr>
      <xdr:spPr>
        <a:xfrm flipV="1">
          <a:off x="7861300" y="632470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4" name="フローチャート: 判断 303"/>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5" name="テキスト ボックス 304"/>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100381</xdr:rowOff>
    </xdr:from>
    <xdr:to>
      <xdr:col>41</xdr:col>
      <xdr:colOff>50800</xdr:colOff>
      <xdr:row>37</xdr:row>
      <xdr:rowOff>70206</xdr:rowOff>
    </xdr:to>
    <xdr:cxnSp macro="">
      <xdr:nvCxnSpPr>
        <xdr:cNvPr id="306" name="直線コネクタ 305"/>
        <xdr:cNvCxnSpPr/>
      </xdr:nvCxnSpPr>
      <xdr:spPr>
        <a:xfrm>
          <a:off x="6972300" y="6272581"/>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7" name="フローチャート: 判断 306"/>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8" name="テキスト ボックス 307"/>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9" name="フローチャート: 判断 308"/>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10" name="テキスト ボックス 309"/>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44094</xdr:rowOff>
    </xdr:from>
    <xdr:to>
      <xdr:col>55</xdr:col>
      <xdr:colOff>50800</xdr:colOff>
      <xdr:row>37</xdr:row>
      <xdr:rowOff>145694</xdr:rowOff>
    </xdr:to>
    <xdr:sp macro="" textlink="">
      <xdr:nvSpPr>
        <xdr:cNvPr id="316" name="楕円 315"/>
        <xdr:cNvSpPr/>
      </xdr:nvSpPr>
      <xdr:spPr>
        <a:xfrm>
          <a:off x="104267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22521</xdr:rowOff>
    </xdr:from>
    <xdr:ext cx="378565" cy="259045"/>
    <xdr:sp macro="" textlink="">
      <xdr:nvSpPr>
        <xdr:cNvPr id="317" name="労働費該当値テキスト"/>
        <xdr:cNvSpPr txBox="1"/>
      </xdr:nvSpPr>
      <xdr:spPr>
        <a:xfrm>
          <a:off x="10528300" y="636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146507</xdr:rowOff>
    </xdr:from>
    <xdr:to>
      <xdr:col>50</xdr:col>
      <xdr:colOff>165100</xdr:colOff>
      <xdr:row>37</xdr:row>
      <xdr:rowOff>76657</xdr:rowOff>
    </xdr:to>
    <xdr:sp macro="" textlink="">
      <xdr:nvSpPr>
        <xdr:cNvPr id="318" name="楕円 317"/>
        <xdr:cNvSpPr/>
      </xdr:nvSpPr>
      <xdr:spPr>
        <a:xfrm>
          <a:off x="9588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67784</xdr:rowOff>
    </xdr:from>
    <xdr:ext cx="378565" cy="259045"/>
    <xdr:sp macro="" textlink="">
      <xdr:nvSpPr>
        <xdr:cNvPr id="319" name="テキスト ボックス 318"/>
        <xdr:cNvSpPr txBox="1"/>
      </xdr:nvSpPr>
      <xdr:spPr>
        <a:xfrm>
          <a:off x="9450017" y="64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101702</xdr:rowOff>
    </xdr:from>
    <xdr:to>
      <xdr:col>46</xdr:col>
      <xdr:colOff>38100</xdr:colOff>
      <xdr:row>37</xdr:row>
      <xdr:rowOff>31852</xdr:rowOff>
    </xdr:to>
    <xdr:sp macro="" textlink="">
      <xdr:nvSpPr>
        <xdr:cNvPr id="320" name="楕円 319"/>
        <xdr:cNvSpPr/>
      </xdr:nvSpPr>
      <xdr:spPr>
        <a:xfrm>
          <a:off x="8699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48379</xdr:rowOff>
    </xdr:from>
    <xdr:ext cx="378565" cy="259045"/>
    <xdr:sp macro="" textlink="">
      <xdr:nvSpPr>
        <xdr:cNvPr id="321" name="テキスト ボックス 320"/>
        <xdr:cNvSpPr txBox="1"/>
      </xdr:nvSpPr>
      <xdr:spPr>
        <a:xfrm>
          <a:off x="8561017" y="604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19406</xdr:rowOff>
    </xdr:from>
    <xdr:to>
      <xdr:col>41</xdr:col>
      <xdr:colOff>101600</xdr:colOff>
      <xdr:row>37</xdr:row>
      <xdr:rowOff>121006</xdr:rowOff>
    </xdr:to>
    <xdr:sp macro="" textlink="">
      <xdr:nvSpPr>
        <xdr:cNvPr id="322" name="楕円 321"/>
        <xdr:cNvSpPr/>
      </xdr:nvSpPr>
      <xdr:spPr>
        <a:xfrm>
          <a:off x="7810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112133</xdr:rowOff>
    </xdr:from>
    <xdr:ext cx="378565" cy="259045"/>
    <xdr:sp macro="" textlink="">
      <xdr:nvSpPr>
        <xdr:cNvPr id="323" name="テキスト ボックス 322"/>
        <xdr:cNvSpPr txBox="1"/>
      </xdr:nvSpPr>
      <xdr:spPr>
        <a:xfrm>
          <a:off x="7672017" y="64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49581</xdr:rowOff>
    </xdr:from>
    <xdr:to>
      <xdr:col>36</xdr:col>
      <xdr:colOff>165100</xdr:colOff>
      <xdr:row>36</xdr:row>
      <xdr:rowOff>151181</xdr:rowOff>
    </xdr:to>
    <xdr:sp macro="" textlink="">
      <xdr:nvSpPr>
        <xdr:cNvPr id="324" name="楕円 323"/>
        <xdr:cNvSpPr/>
      </xdr:nvSpPr>
      <xdr:spPr>
        <a:xfrm>
          <a:off x="69215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142308</xdr:rowOff>
    </xdr:from>
    <xdr:ext cx="378565" cy="259045"/>
    <xdr:sp macro="" textlink="">
      <xdr:nvSpPr>
        <xdr:cNvPr id="325" name="テキスト ボックス 324"/>
        <xdr:cNvSpPr txBox="1"/>
      </xdr:nvSpPr>
      <xdr:spPr>
        <a:xfrm>
          <a:off x="6783017" y="6314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1" name="テキスト ボックス 34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5" name="直線コネクタ 344"/>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6"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7" name="直線コネクタ 346"/>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8"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9" name="直線コネクタ 348"/>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90436</xdr:rowOff>
    </xdr:from>
    <xdr:to>
      <xdr:col>55</xdr:col>
      <xdr:colOff>0</xdr:colOff>
      <xdr:row>57</xdr:row>
      <xdr:rowOff>107924</xdr:rowOff>
    </xdr:to>
    <xdr:cxnSp macro="">
      <xdr:nvCxnSpPr>
        <xdr:cNvPr id="350" name="直線コネクタ 349"/>
        <xdr:cNvCxnSpPr/>
      </xdr:nvCxnSpPr>
      <xdr:spPr>
        <a:xfrm flipV="1">
          <a:off x="9639300" y="9863086"/>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1"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2" name="フローチャート: 判断 351"/>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97009</xdr:rowOff>
    </xdr:from>
    <xdr:to>
      <xdr:col>50</xdr:col>
      <xdr:colOff>114300</xdr:colOff>
      <xdr:row>57</xdr:row>
      <xdr:rowOff>107924</xdr:rowOff>
    </xdr:to>
    <xdr:cxnSp macro="">
      <xdr:nvCxnSpPr>
        <xdr:cNvPr id="353" name="直線コネクタ 352"/>
        <xdr:cNvCxnSpPr/>
      </xdr:nvCxnSpPr>
      <xdr:spPr>
        <a:xfrm>
          <a:off x="8750300" y="9869659"/>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4" name="フローチャート: 判断 353"/>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5" name="テキスト ボックス 354"/>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97009</xdr:rowOff>
    </xdr:from>
    <xdr:to>
      <xdr:col>45</xdr:col>
      <xdr:colOff>177800</xdr:colOff>
      <xdr:row>57</xdr:row>
      <xdr:rowOff>121012</xdr:rowOff>
    </xdr:to>
    <xdr:cxnSp macro="">
      <xdr:nvCxnSpPr>
        <xdr:cNvPr id="356" name="直線コネクタ 355"/>
        <xdr:cNvCxnSpPr/>
      </xdr:nvCxnSpPr>
      <xdr:spPr>
        <a:xfrm flipV="1">
          <a:off x="7861300" y="986965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7" name="フローチャート: 判断 356"/>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8" name="テキスト ボックス 357"/>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121012</xdr:rowOff>
    </xdr:from>
    <xdr:to>
      <xdr:col>41</xdr:col>
      <xdr:colOff>50800</xdr:colOff>
      <xdr:row>57</xdr:row>
      <xdr:rowOff>126670</xdr:rowOff>
    </xdr:to>
    <xdr:cxnSp macro="">
      <xdr:nvCxnSpPr>
        <xdr:cNvPr id="359" name="直線コネクタ 358"/>
        <xdr:cNvCxnSpPr/>
      </xdr:nvCxnSpPr>
      <xdr:spPr>
        <a:xfrm flipV="1">
          <a:off x="6972300" y="9893662"/>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60" name="フローチャート: 判断 359"/>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61" name="テキスト ボックス 360"/>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2" name="フローチャート: 判断 361"/>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63" name="テキスト ボックス 362"/>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39636</xdr:rowOff>
    </xdr:from>
    <xdr:to>
      <xdr:col>55</xdr:col>
      <xdr:colOff>50800</xdr:colOff>
      <xdr:row>57</xdr:row>
      <xdr:rowOff>141236</xdr:rowOff>
    </xdr:to>
    <xdr:sp macro="" textlink="">
      <xdr:nvSpPr>
        <xdr:cNvPr id="369" name="楕円 368"/>
        <xdr:cNvSpPr/>
      </xdr:nvSpPr>
      <xdr:spPr>
        <a:xfrm>
          <a:off x="104267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126013</xdr:rowOff>
    </xdr:from>
    <xdr:ext cx="469744" cy="259045"/>
    <xdr:sp macro="" textlink="">
      <xdr:nvSpPr>
        <xdr:cNvPr id="370" name="農林水産業費該当値テキスト"/>
        <xdr:cNvSpPr txBox="1"/>
      </xdr:nvSpPr>
      <xdr:spPr>
        <a:xfrm>
          <a:off x="10528300" y="972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57124</xdr:rowOff>
    </xdr:from>
    <xdr:to>
      <xdr:col>50</xdr:col>
      <xdr:colOff>165100</xdr:colOff>
      <xdr:row>57</xdr:row>
      <xdr:rowOff>158724</xdr:rowOff>
    </xdr:to>
    <xdr:sp macro="" textlink="">
      <xdr:nvSpPr>
        <xdr:cNvPr id="371" name="楕円 370"/>
        <xdr:cNvSpPr/>
      </xdr:nvSpPr>
      <xdr:spPr>
        <a:xfrm>
          <a:off x="9588500" y="98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149851</xdr:rowOff>
    </xdr:from>
    <xdr:ext cx="469744" cy="259045"/>
    <xdr:sp macro="" textlink="">
      <xdr:nvSpPr>
        <xdr:cNvPr id="372" name="テキスト ボックス 371"/>
        <xdr:cNvSpPr txBox="1"/>
      </xdr:nvSpPr>
      <xdr:spPr>
        <a:xfrm>
          <a:off x="9404428" y="99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46209</xdr:rowOff>
    </xdr:from>
    <xdr:to>
      <xdr:col>46</xdr:col>
      <xdr:colOff>38100</xdr:colOff>
      <xdr:row>57</xdr:row>
      <xdr:rowOff>147809</xdr:rowOff>
    </xdr:to>
    <xdr:sp macro="" textlink="">
      <xdr:nvSpPr>
        <xdr:cNvPr id="373" name="楕円 372"/>
        <xdr:cNvSpPr/>
      </xdr:nvSpPr>
      <xdr:spPr>
        <a:xfrm>
          <a:off x="8699500" y="98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138936</xdr:rowOff>
    </xdr:from>
    <xdr:ext cx="469744" cy="259045"/>
    <xdr:sp macro="" textlink="">
      <xdr:nvSpPr>
        <xdr:cNvPr id="374" name="テキスト ボックス 373"/>
        <xdr:cNvSpPr txBox="1"/>
      </xdr:nvSpPr>
      <xdr:spPr>
        <a:xfrm>
          <a:off x="8515428" y="99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70212</xdr:rowOff>
    </xdr:from>
    <xdr:to>
      <xdr:col>41</xdr:col>
      <xdr:colOff>101600</xdr:colOff>
      <xdr:row>58</xdr:row>
      <xdr:rowOff>362</xdr:rowOff>
    </xdr:to>
    <xdr:sp macro="" textlink="">
      <xdr:nvSpPr>
        <xdr:cNvPr id="375" name="楕円 374"/>
        <xdr:cNvSpPr/>
      </xdr:nvSpPr>
      <xdr:spPr>
        <a:xfrm>
          <a:off x="7810500" y="98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162939</xdr:rowOff>
    </xdr:from>
    <xdr:ext cx="469744" cy="259045"/>
    <xdr:sp macro="" textlink="">
      <xdr:nvSpPr>
        <xdr:cNvPr id="376" name="テキスト ボックス 375"/>
        <xdr:cNvSpPr txBox="1"/>
      </xdr:nvSpPr>
      <xdr:spPr>
        <a:xfrm>
          <a:off x="7626428" y="99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75870</xdr:rowOff>
    </xdr:from>
    <xdr:to>
      <xdr:col>36</xdr:col>
      <xdr:colOff>165100</xdr:colOff>
      <xdr:row>58</xdr:row>
      <xdr:rowOff>6020</xdr:rowOff>
    </xdr:to>
    <xdr:sp macro="" textlink="">
      <xdr:nvSpPr>
        <xdr:cNvPr id="377" name="楕円 376"/>
        <xdr:cNvSpPr/>
      </xdr:nvSpPr>
      <xdr:spPr>
        <a:xfrm>
          <a:off x="6921500" y="98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168597</xdr:rowOff>
    </xdr:from>
    <xdr:ext cx="469744" cy="259045"/>
    <xdr:sp macro="" textlink="">
      <xdr:nvSpPr>
        <xdr:cNvPr id="378" name="テキスト ボックス 377"/>
        <xdr:cNvSpPr txBox="1"/>
      </xdr:nvSpPr>
      <xdr:spPr>
        <a:xfrm>
          <a:off x="6737428"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2" name="直線コネクタ 401"/>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3"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4" name="直線コネクタ 403"/>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5"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6" name="直線コネクタ 405"/>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78702</xdr:rowOff>
    </xdr:from>
    <xdr:to>
      <xdr:col>55</xdr:col>
      <xdr:colOff>0</xdr:colOff>
      <xdr:row>79</xdr:row>
      <xdr:rowOff>27432</xdr:rowOff>
    </xdr:to>
    <xdr:cxnSp macro="">
      <xdr:nvCxnSpPr>
        <xdr:cNvPr id="407" name="直線コネクタ 406"/>
        <xdr:cNvCxnSpPr/>
      </xdr:nvCxnSpPr>
      <xdr:spPr>
        <a:xfrm flipV="1">
          <a:off x="9639300" y="13451802"/>
          <a:ext cx="838200" cy="1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8"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9" name="フローチャート: 判断 408"/>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27242</xdr:rowOff>
    </xdr:from>
    <xdr:to>
      <xdr:col>50</xdr:col>
      <xdr:colOff>114300</xdr:colOff>
      <xdr:row>79</xdr:row>
      <xdr:rowOff>27432</xdr:rowOff>
    </xdr:to>
    <xdr:cxnSp macro="">
      <xdr:nvCxnSpPr>
        <xdr:cNvPr id="410" name="直線コネクタ 409"/>
        <xdr:cNvCxnSpPr/>
      </xdr:nvCxnSpPr>
      <xdr:spPr>
        <a:xfrm>
          <a:off x="8750300" y="1357179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1" name="フローチャート: 判断 410"/>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2" name="テキスト ボックス 411"/>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27242</xdr:rowOff>
    </xdr:from>
    <xdr:to>
      <xdr:col>45</xdr:col>
      <xdr:colOff>177800</xdr:colOff>
      <xdr:row>79</xdr:row>
      <xdr:rowOff>28003</xdr:rowOff>
    </xdr:to>
    <xdr:cxnSp macro="">
      <xdr:nvCxnSpPr>
        <xdr:cNvPr id="413" name="直線コネクタ 412"/>
        <xdr:cNvCxnSpPr/>
      </xdr:nvCxnSpPr>
      <xdr:spPr>
        <a:xfrm flipV="1">
          <a:off x="7861300" y="1357179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4" name="フローチャート: 判断 413"/>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5" name="テキスト ボックス 414"/>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28003</xdr:rowOff>
    </xdr:from>
    <xdr:to>
      <xdr:col>41</xdr:col>
      <xdr:colOff>50800</xdr:colOff>
      <xdr:row>79</xdr:row>
      <xdr:rowOff>31090</xdr:rowOff>
    </xdr:to>
    <xdr:cxnSp macro="">
      <xdr:nvCxnSpPr>
        <xdr:cNvPr id="416" name="直線コネクタ 415"/>
        <xdr:cNvCxnSpPr/>
      </xdr:nvCxnSpPr>
      <xdr:spPr>
        <a:xfrm flipV="1">
          <a:off x="6972300" y="1357255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7" name="フローチャート: 判断 416"/>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8" name="テキスト ボックス 417"/>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9" name="フローチャート: 判断 418"/>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20" name="テキスト ボックス 419"/>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27902</xdr:rowOff>
    </xdr:from>
    <xdr:to>
      <xdr:col>55</xdr:col>
      <xdr:colOff>50800</xdr:colOff>
      <xdr:row>78</xdr:row>
      <xdr:rowOff>129502</xdr:rowOff>
    </xdr:to>
    <xdr:sp macro="" textlink="">
      <xdr:nvSpPr>
        <xdr:cNvPr id="426" name="楕円 425"/>
        <xdr:cNvSpPr/>
      </xdr:nvSpPr>
      <xdr:spPr>
        <a:xfrm>
          <a:off x="10426700" y="134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114279</xdr:rowOff>
    </xdr:from>
    <xdr:ext cx="534377" cy="259045"/>
    <xdr:sp macro="" textlink="">
      <xdr:nvSpPr>
        <xdr:cNvPr id="427" name="商工費該当値テキスト"/>
        <xdr:cNvSpPr txBox="1"/>
      </xdr:nvSpPr>
      <xdr:spPr>
        <a:xfrm>
          <a:off x="10528300" y="133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148082</xdr:rowOff>
    </xdr:from>
    <xdr:to>
      <xdr:col>50</xdr:col>
      <xdr:colOff>165100</xdr:colOff>
      <xdr:row>79</xdr:row>
      <xdr:rowOff>78232</xdr:rowOff>
    </xdr:to>
    <xdr:sp macro="" textlink="">
      <xdr:nvSpPr>
        <xdr:cNvPr id="428" name="楕円 427"/>
        <xdr:cNvSpPr/>
      </xdr:nvSpPr>
      <xdr:spPr>
        <a:xfrm>
          <a:off x="9588500" y="13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69359</xdr:rowOff>
    </xdr:from>
    <xdr:ext cx="469744" cy="259045"/>
    <xdr:sp macro="" textlink="">
      <xdr:nvSpPr>
        <xdr:cNvPr id="429" name="テキスト ボックス 428"/>
        <xdr:cNvSpPr txBox="1"/>
      </xdr:nvSpPr>
      <xdr:spPr>
        <a:xfrm>
          <a:off x="9404428" y="136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147892</xdr:rowOff>
    </xdr:from>
    <xdr:to>
      <xdr:col>46</xdr:col>
      <xdr:colOff>38100</xdr:colOff>
      <xdr:row>79</xdr:row>
      <xdr:rowOff>78042</xdr:rowOff>
    </xdr:to>
    <xdr:sp macro="" textlink="">
      <xdr:nvSpPr>
        <xdr:cNvPr id="430" name="楕円 429"/>
        <xdr:cNvSpPr/>
      </xdr:nvSpPr>
      <xdr:spPr>
        <a:xfrm>
          <a:off x="8699500" y="13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69169</xdr:rowOff>
    </xdr:from>
    <xdr:ext cx="469744" cy="259045"/>
    <xdr:sp macro="" textlink="">
      <xdr:nvSpPr>
        <xdr:cNvPr id="431" name="テキスト ボックス 430"/>
        <xdr:cNvSpPr txBox="1"/>
      </xdr:nvSpPr>
      <xdr:spPr>
        <a:xfrm>
          <a:off x="8515428" y="136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148653</xdr:rowOff>
    </xdr:from>
    <xdr:to>
      <xdr:col>41</xdr:col>
      <xdr:colOff>101600</xdr:colOff>
      <xdr:row>79</xdr:row>
      <xdr:rowOff>78803</xdr:rowOff>
    </xdr:to>
    <xdr:sp macro="" textlink="">
      <xdr:nvSpPr>
        <xdr:cNvPr id="432" name="楕円 431"/>
        <xdr:cNvSpPr/>
      </xdr:nvSpPr>
      <xdr:spPr>
        <a:xfrm>
          <a:off x="7810500" y="135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69930</xdr:rowOff>
    </xdr:from>
    <xdr:ext cx="469744" cy="259045"/>
    <xdr:sp macro="" textlink="">
      <xdr:nvSpPr>
        <xdr:cNvPr id="433" name="テキスト ボックス 432"/>
        <xdr:cNvSpPr txBox="1"/>
      </xdr:nvSpPr>
      <xdr:spPr>
        <a:xfrm>
          <a:off x="7626428" y="1361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151740</xdr:rowOff>
    </xdr:from>
    <xdr:to>
      <xdr:col>36</xdr:col>
      <xdr:colOff>165100</xdr:colOff>
      <xdr:row>79</xdr:row>
      <xdr:rowOff>81890</xdr:rowOff>
    </xdr:to>
    <xdr:sp macro="" textlink="">
      <xdr:nvSpPr>
        <xdr:cNvPr id="434" name="楕円 433"/>
        <xdr:cNvSpPr/>
      </xdr:nvSpPr>
      <xdr:spPr>
        <a:xfrm>
          <a:off x="6921500" y="135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73017</xdr:rowOff>
    </xdr:from>
    <xdr:ext cx="469744" cy="259045"/>
    <xdr:sp macro="" textlink="">
      <xdr:nvSpPr>
        <xdr:cNvPr id="435" name="テキスト ボックス 434"/>
        <xdr:cNvSpPr txBox="1"/>
      </xdr:nvSpPr>
      <xdr:spPr>
        <a:xfrm>
          <a:off x="6737428" y="136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60" name="直線コネクタ 459"/>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1"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2" name="直線コネクタ 461"/>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3"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4" name="直線コネクタ 463"/>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540</xdr:rowOff>
    </xdr:from>
    <xdr:to>
      <xdr:col>55</xdr:col>
      <xdr:colOff>0</xdr:colOff>
      <xdr:row>97</xdr:row>
      <xdr:rowOff>55004</xdr:rowOff>
    </xdr:to>
    <xdr:cxnSp macro="">
      <xdr:nvCxnSpPr>
        <xdr:cNvPr id="465" name="直線コネクタ 464"/>
        <xdr:cNvCxnSpPr/>
      </xdr:nvCxnSpPr>
      <xdr:spPr>
        <a:xfrm>
          <a:off x="9639300" y="16631190"/>
          <a:ext cx="8382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6"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7" name="フローチャート: 判断 466"/>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143796</xdr:rowOff>
    </xdr:from>
    <xdr:to>
      <xdr:col>50</xdr:col>
      <xdr:colOff>114300</xdr:colOff>
      <xdr:row>97</xdr:row>
      <xdr:rowOff>540</xdr:rowOff>
    </xdr:to>
    <xdr:cxnSp macro="">
      <xdr:nvCxnSpPr>
        <xdr:cNvPr id="468" name="直線コネクタ 467"/>
        <xdr:cNvCxnSpPr/>
      </xdr:nvCxnSpPr>
      <xdr:spPr>
        <a:xfrm>
          <a:off x="8750300" y="1660299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9" name="フローチャート: 判断 468"/>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70" name="テキスト ボックス 469"/>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143796</xdr:rowOff>
    </xdr:from>
    <xdr:to>
      <xdr:col>45</xdr:col>
      <xdr:colOff>177800</xdr:colOff>
      <xdr:row>97</xdr:row>
      <xdr:rowOff>40717</xdr:rowOff>
    </xdr:to>
    <xdr:cxnSp macro="">
      <xdr:nvCxnSpPr>
        <xdr:cNvPr id="471" name="直線コネクタ 470"/>
        <xdr:cNvCxnSpPr/>
      </xdr:nvCxnSpPr>
      <xdr:spPr>
        <a:xfrm flipV="1">
          <a:off x="7861300" y="16602996"/>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2" name="フローチャート: 判断 471"/>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3" name="テキスト ボックス 472"/>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40717</xdr:rowOff>
    </xdr:from>
    <xdr:to>
      <xdr:col>41</xdr:col>
      <xdr:colOff>50800</xdr:colOff>
      <xdr:row>97</xdr:row>
      <xdr:rowOff>133795</xdr:rowOff>
    </xdr:to>
    <xdr:cxnSp macro="">
      <xdr:nvCxnSpPr>
        <xdr:cNvPr id="474" name="直線コネクタ 473"/>
        <xdr:cNvCxnSpPr/>
      </xdr:nvCxnSpPr>
      <xdr:spPr>
        <a:xfrm flipV="1">
          <a:off x="6972300" y="16671367"/>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5" name="フローチャート: 判断 474"/>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6" name="テキスト ボックス 475"/>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7" name="フローチャート: 判断 476"/>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78" name="テキスト ボックス 477"/>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4204</xdr:rowOff>
    </xdr:from>
    <xdr:to>
      <xdr:col>55</xdr:col>
      <xdr:colOff>50800</xdr:colOff>
      <xdr:row>97</xdr:row>
      <xdr:rowOff>105804</xdr:rowOff>
    </xdr:to>
    <xdr:sp macro="" textlink="">
      <xdr:nvSpPr>
        <xdr:cNvPr id="484" name="楕円 483"/>
        <xdr:cNvSpPr/>
      </xdr:nvSpPr>
      <xdr:spPr>
        <a:xfrm>
          <a:off x="10426700" y="166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154081</xdr:rowOff>
    </xdr:from>
    <xdr:ext cx="534377" cy="259045"/>
    <xdr:sp macro="" textlink="">
      <xdr:nvSpPr>
        <xdr:cNvPr id="485" name="土木費該当値テキスト"/>
        <xdr:cNvSpPr txBox="1"/>
      </xdr:nvSpPr>
      <xdr:spPr>
        <a:xfrm>
          <a:off x="10528300" y="166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121190</xdr:rowOff>
    </xdr:from>
    <xdr:to>
      <xdr:col>50</xdr:col>
      <xdr:colOff>165100</xdr:colOff>
      <xdr:row>97</xdr:row>
      <xdr:rowOff>51340</xdr:rowOff>
    </xdr:to>
    <xdr:sp macro="" textlink="">
      <xdr:nvSpPr>
        <xdr:cNvPr id="486" name="楕円 485"/>
        <xdr:cNvSpPr/>
      </xdr:nvSpPr>
      <xdr:spPr>
        <a:xfrm>
          <a:off x="9588500" y="165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42467</xdr:rowOff>
    </xdr:from>
    <xdr:ext cx="534377" cy="259045"/>
    <xdr:sp macro="" textlink="">
      <xdr:nvSpPr>
        <xdr:cNvPr id="487" name="テキスト ボックス 486"/>
        <xdr:cNvSpPr txBox="1"/>
      </xdr:nvSpPr>
      <xdr:spPr>
        <a:xfrm>
          <a:off x="9372111" y="166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92996</xdr:rowOff>
    </xdr:from>
    <xdr:to>
      <xdr:col>46</xdr:col>
      <xdr:colOff>38100</xdr:colOff>
      <xdr:row>97</xdr:row>
      <xdr:rowOff>23146</xdr:rowOff>
    </xdr:to>
    <xdr:sp macro="" textlink="">
      <xdr:nvSpPr>
        <xdr:cNvPr id="488" name="楕円 487"/>
        <xdr:cNvSpPr/>
      </xdr:nvSpPr>
      <xdr:spPr>
        <a:xfrm>
          <a:off x="8699500" y="165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14273</xdr:rowOff>
    </xdr:from>
    <xdr:ext cx="534377" cy="259045"/>
    <xdr:sp macro="" textlink="">
      <xdr:nvSpPr>
        <xdr:cNvPr id="489" name="テキスト ボックス 488"/>
        <xdr:cNvSpPr txBox="1"/>
      </xdr:nvSpPr>
      <xdr:spPr>
        <a:xfrm>
          <a:off x="8483111" y="166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161367</xdr:rowOff>
    </xdr:from>
    <xdr:to>
      <xdr:col>41</xdr:col>
      <xdr:colOff>101600</xdr:colOff>
      <xdr:row>97</xdr:row>
      <xdr:rowOff>91517</xdr:rowOff>
    </xdr:to>
    <xdr:sp macro="" textlink="">
      <xdr:nvSpPr>
        <xdr:cNvPr id="490" name="楕円 489"/>
        <xdr:cNvSpPr/>
      </xdr:nvSpPr>
      <xdr:spPr>
        <a:xfrm>
          <a:off x="7810500" y="166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82644</xdr:rowOff>
    </xdr:from>
    <xdr:ext cx="534377" cy="259045"/>
    <xdr:sp macro="" textlink="">
      <xdr:nvSpPr>
        <xdr:cNvPr id="491" name="テキスト ボックス 490"/>
        <xdr:cNvSpPr txBox="1"/>
      </xdr:nvSpPr>
      <xdr:spPr>
        <a:xfrm>
          <a:off x="7594111" y="167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82995</xdr:rowOff>
    </xdr:from>
    <xdr:to>
      <xdr:col>36</xdr:col>
      <xdr:colOff>165100</xdr:colOff>
      <xdr:row>98</xdr:row>
      <xdr:rowOff>13145</xdr:rowOff>
    </xdr:to>
    <xdr:sp macro="" textlink="">
      <xdr:nvSpPr>
        <xdr:cNvPr id="492" name="楕円 491"/>
        <xdr:cNvSpPr/>
      </xdr:nvSpPr>
      <xdr:spPr>
        <a:xfrm>
          <a:off x="6921500" y="167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4272</xdr:rowOff>
    </xdr:from>
    <xdr:ext cx="534377" cy="259045"/>
    <xdr:sp macro="" textlink="">
      <xdr:nvSpPr>
        <xdr:cNvPr id="493" name="テキスト ボックス 492"/>
        <xdr:cNvSpPr txBox="1"/>
      </xdr:nvSpPr>
      <xdr:spPr>
        <a:xfrm>
          <a:off x="6705111" y="168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20" name="直線コネクタ 519"/>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1"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2" name="直線コネクタ 521"/>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3"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4" name="直線コネクタ 523"/>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46845</xdr:rowOff>
    </xdr:from>
    <xdr:to>
      <xdr:col>85</xdr:col>
      <xdr:colOff>127000</xdr:colOff>
      <xdr:row>38</xdr:row>
      <xdr:rowOff>147865</xdr:rowOff>
    </xdr:to>
    <xdr:cxnSp macro="">
      <xdr:nvCxnSpPr>
        <xdr:cNvPr id="525" name="直線コネクタ 524"/>
        <xdr:cNvCxnSpPr/>
      </xdr:nvCxnSpPr>
      <xdr:spPr>
        <a:xfrm flipV="1">
          <a:off x="15481300" y="6561945"/>
          <a:ext cx="838200" cy="10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6"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7" name="フローチャート: 判断 526"/>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147865</xdr:rowOff>
    </xdr:from>
    <xdr:to>
      <xdr:col>81</xdr:col>
      <xdr:colOff>50800</xdr:colOff>
      <xdr:row>39</xdr:row>
      <xdr:rowOff>12228</xdr:rowOff>
    </xdr:to>
    <xdr:cxnSp macro="">
      <xdr:nvCxnSpPr>
        <xdr:cNvPr id="528" name="直線コネクタ 527"/>
        <xdr:cNvCxnSpPr/>
      </xdr:nvCxnSpPr>
      <xdr:spPr>
        <a:xfrm flipV="1">
          <a:off x="14592300" y="6662965"/>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9" name="フローチャート: 判断 528"/>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30" name="テキスト ボックス 529"/>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12228</xdr:rowOff>
    </xdr:from>
    <xdr:to>
      <xdr:col>76</xdr:col>
      <xdr:colOff>114300</xdr:colOff>
      <xdr:row>39</xdr:row>
      <xdr:rowOff>48913</xdr:rowOff>
    </xdr:to>
    <xdr:cxnSp macro="">
      <xdr:nvCxnSpPr>
        <xdr:cNvPr id="531" name="直線コネクタ 530"/>
        <xdr:cNvCxnSpPr/>
      </xdr:nvCxnSpPr>
      <xdr:spPr>
        <a:xfrm flipV="1">
          <a:off x="13703300" y="6698778"/>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2" name="フローチャート: 判断 531"/>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3" name="テキスト ボックス 532"/>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48913</xdr:rowOff>
    </xdr:from>
    <xdr:to>
      <xdr:col>71</xdr:col>
      <xdr:colOff>177800</xdr:colOff>
      <xdr:row>39</xdr:row>
      <xdr:rowOff>66330</xdr:rowOff>
    </xdr:to>
    <xdr:cxnSp macro="">
      <xdr:nvCxnSpPr>
        <xdr:cNvPr id="534" name="直線コネクタ 533"/>
        <xdr:cNvCxnSpPr/>
      </xdr:nvCxnSpPr>
      <xdr:spPr>
        <a:xfrm flipV="1">
          <a:off x="12814300" y="6735463"/>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5" name="フローチャート: 判断 534"/>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168709</xdr:rowOff>
    </xdr:from>
    <xdr:ext cx="534377" cy="259045"/>
    <xdr:sp macro="" textlink="">
      <xdr:nvSpPr>
        <xdr:cNvPr id="536" name="テキスト ボックス 535"/>
        <xdr:cNvSpPr txBox="1"/>
      </xdr:nvSpPr>
      <xdr:spPr>
        <a:xfrm>
          <a:off x="13436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7" name="フローチャート: 判断 536"/>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160763</xdr:rowOff>
    </xdr:from>
    <xdr:ext cx="534377" cy="259045"/>
    <xdr:sp macro="" textlink="">
      <xdr:nvSpPr>
        <xdr:cNvPr id="538" name="テキスト ボックス 537"/>
        <xdr:cNvSpPr txBox="1"/>
      </xdr:nvSpPr>
      <xdr:spPr>
        <a:xfrm>
          <a:off x="12547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167495</xdr:rowOff>
    </xdr:from>
    <xdr:to>
      <xdr:col>85</xdr:col>
      <xdr:colOff>177800</xdr:colOff>
      <xdr:row>38</xdr:row>
      <xdr:rowOff>97645</xdr:rowOff>
    </xdr:to>
    <xdr:sp macro="" textlink="">
      <xdr:nvSpPr>
        <xdr:cNvPr id="544" name="楕円 543"/>
        <xdr:cNvSpPr/>
      </xdr:nvSpPr>
      <xdr:spPr>
        <a:xfrm>
          <a:off x="16268700" y="65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145922</xdr:rowOff>
    </xdr:from>
    <xdr:ext cx="534377" cy="259045"/>
    <xdr:sp macro="" textlink="">
      <xdr:nvSpPr>
        <xdr:cNvPr id="545" name="消防費該当値テキスト"/>
        <xdr:cNvSpPr txBox="1"/>
      </xdr:nvSpPr>
      <xdr:spPr>
        <a:xfrm>
          <a:off x="16370300" y="648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97065</xdr:rowOff>
    </xdr:from>
    <xdr:to>
      <xdr:col>81</xdr:col>
      <xdr:colOff>101600</xdr:colOff>
      <xdr:row>39</xdr:row>
      <xdr:rowOff>27215</xdr:rowOff>
    </xdr:to>
    <xdr:sp macro="" textlink="">
      <xdr:nvSpPr>
        <xdr:cNvPr id="546" name="楕円 545"/>
        <xdr:cNvSpPr/>
      </xdr:nvSpPr>
      <xdr:spPr>
        <a:xfrm>
          <a:off x="15430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18342</xdr:rowOff>
    </xdr:from>
    <xdr:ext cx="534377" cy="259045"/>
    <xdr:sp macro="" textlink="">
      <xdr:nvSpPr>
        <xdr:cNvPr id="547" name="テキスト ボックス 546"/>
        <xdr:cNvSpPr txBox="1"/>
      </xdr:nvSpPr>
      <xdr:spPr>
        <a:xfrm>
          <a:off x="15214111" y="67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132878</xdr:rowOff>
    </xdr:from>
    <xdr:to>
      <xdr:col>76</xdr:col>
      <xdr:colOff>165100</xdr:colOff>
      <xdr:row>39</xdr:row>
      <xdr:rowOff>63028</xdr:rowOff>
    </xdr:to>
    <xdr:sp macro="" textlink="">
      <xdr:nvSpPr>
        <xdr:cNvPr id="548" name="楕円 547"/>
        <xdr:cNvSpPr/>
      </xdr:nvSpPr>
      <xdr:spPr>
        <a:xfrm>
          <a:off x="14541500" y="66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54155</xdr:rowOff>
    </xdr:from>
    <xdr:ext cx="469744" cy="259045"/>
    <xdr:sp macro="" textlink="">
      <xdr:nvSpPr>
        <xdr:cNvPr id="549" name="テキスト ボックス 548"/>
        <xdr:cNvSpPr txBox="1"/>
      </xdr:nvSpPr>
      <xdr:spPr>
        <a:xfrm>
          <a:off x="14357428" y="67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169563</xdr:rowOff>
    </xdr:from>
    <xdr:to>
      <xdr:col>72</xdr:col>
      <xdr:colOff>38100</xdr:colOff>
      <xdr:row>39</xdr:row>
      <xdr:rowOff>99713</xdr:rowOff>
    </xdr:to>
    <xdr:sp macro="" textlink="">
      <xdr:nvSpPr>
        <xdr:cNvPr id="550" name="楕円 549"/>
        <xdr:cNvSpPr/>
      </xdr:nvSpPr>
      <xdr:spPr>
        <a:xfrm>
          <a:off x="136525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90840</xdr:rowOff>
    </xdr:from>
    <xdr:ext cx="469744" cy="259045"/>
    <xdr:sp macro="" textlink="">
      <xdr:nvSpPr>
        <xdr:cNvPr id="551" name="テキスト ボックス 550"/>
        <xdr:cNvSpPr txBox="1"/>
      </xdr:nvSpPr>
      <xdr:spPr>
        <a:xfrm>
          <a:off x="13468428" y="67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15530</xdr:rowOff>
    </xdr:from>
    <xdr:to>
      <xdr:col>67</xdr:col>
      <xdr:colOff>101600</xdr:colOff>
      <xdr:row>39</xdr:row>
      <xdr:rowOff>117130</xdr:rowOff>
    </xdr:to>
    <xdr:sp macro="" textlink="">
      <xdr:nvSpPr>
        <xdr:cNvPr id="552" name="楕円 551"/>
        <xdr:cNvSpPr/>
      </xdr:nvSpPr>
      <xdr:spPr>
        <a:xfrm>
          <a:off x="12763500" y="67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108257</xdr:rowOff>
    </xdr:from>
    <xdr:ext cx="469744" cy="259045"/>
    <xdr:sp macro="" textlink="">
      <xdr:nvSpPr>
        <xdr:cNvPr id="553" name="テキスト ボックス 552"/>
        <xdr:cNvSpPr txBox="1"/>
      </xdr:nvSpPr>
      <xdr:spPr>
        <a:xfrm>
          <a:off x="12579428" y="67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4" name="テキスト ボックス 573"/>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8" name="直線コネクタ 577"/>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9"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0" name="直線コネクタ 579"/>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1"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2" name="直線コネクタ 581"/>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128346</xdr:rowOff>
    </xdr:from>
    <xdr:to>
      <xdr:col>85</xdr:col>
      <xdr:colOff>127000</xdr:colOff>
      <xdr:row>56</xdr:row>
      <xdr:rowOff>130137</xdr:rowOff>
    </xdr:to>
    <xdr:cxnSp macro="">
      <xdr:nvCxnSpPr>
        <xdr:cNvPr id="583" name="直線コネクタ 582"/>
        <xdr:cNvCxnSpPr/>
      </xdr:nvCxnSpPr>
      <xdr:spPr>
        <a:xfrm flipV="1">
          <a:off x="15481300" y="9386646"/>
          <a:ext cx="838200" cy="3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4"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5" name="フローチャート: 判断 584"/>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130137</xdr:rowOff>
    </xdr:from>
    <xdr:to>
      <xdr:col>81</xdr:col>
      <xdr:colOff>50800</xdr:colOff>
      <xdr:row>57</xdr:row>
      <xdr:rowOff>34239</xdr:rowOff>
    </xdr:to>
    <xdr:cxnSp macro="">
      <xdr:nvCxnSpPr>
        <xdr:cNvPr id="586" name="直線コネクタ 585"/>
        <xdr:cNvCxnSpPr/>
      </xdr:nvCxnSpPr>
      <xdr:spPr>
        <a:xfrm flipV="1">
          <a:off x="14592300" y="9731337"/>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7" name="フローチャート: 判断 586"/>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8" name="テキスト ボックス 587"/>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39725</xdr:rowOff>
    </xdr:from>
    <xdr:to>
      <xdr:col>76</xdr:col>
      <xdr:colOff>114300</xdr:colOff>
      <xdr:row>57</xdr:row>
      <xdr:rowOff>34239</xdr:rowOff>
    </xdr:to>
    <xdr:cxnSp macro="">
      <xdr:nvCxnSpPr>
        <xdr:cNvPr id="589" name="直線コネクタ 588"/>
        <xdr:cNvCxnSpPr/>
      </xdr:nvCxnSpPr>
      <xdr:spPr>
        <a:xfrm>
          <a:off x="13703300" y="9298025"/>
          <a:ext cx="889000" cy="5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0" name="フローチャート: 判断 589"/>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1" name="テキスト ボックス 590"/>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39725</xdr:rowOff>
    </xdr:from>
    <xdr:to>
      <xdr:col>71</xdr:col>
      <xdr:colOff>177800</xdr:colOff>
      <xdr:row>54</xdr:row>
      <xdr:rowOff>117640</xdr:rowOff>
    </xdr:to>
    <xdr:cxnSp macro="">
      <xdr:nvCxnSpPr>
        <xdr:cNvPr id="592" name="直線コネクタ 591"/>
        <xdr:cNvCxnSpPr/>
      </xdr:nvCxnSpPr>
      <xdr:spPr>
        <a:xfrm flipV="1">
          <a:off x="12814300" y="9298025"/>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3" name="フローチャート: 判断 592"/>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94" name="テキスト ボックス 593"/>
        <xdr:cNvSpPr txBox="1"/>
      </xdr:nvSpPr>
      <xdr:spPr>
        <a:xfrm>
          <a:off x="13436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5" name="フローチャート: 判断 594"/>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6" name="テキスト ボックス 595"/>
        <xdr:cNvSpPr txBox="1"/>
      </xdr:nvSpPr>
      <xdr:spPr>
        <a:xfrm>
          <a:off x="12547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77546</xdr:rowOff>
    </xdr:from>
    <xdr:to>
      <xdr:col>85</xdr:col>
      <xdr:colOff>177800</xdr:colOff>
      <xdr:row>55</xdr:row>
      <xdr:rowOff>7696</xdr:rowOff>
    </xdr:to>
    <xdr:sp macro="" textlink="">
      <xdr:nvSpPr>
        <xdr:cNvPr id="602" name="楕円 601"/>
        <xdr:cNvSpPr/>
      </xdr:nvSpPr>
      <xdr:spPr>
        <a:xfrm>
          <a:off x="16268700" y="93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100423</xdr:rowOff>
    </xdr:from>
    <xdr:ext cx="534377" cy="259045"/>
    <xdr:sp macro="" textlink="">
      <xdr:nvSpPr>
        <xdr:cNvPr id="603" name="教育費該当値テキスト"/>
        <xdr:cNvSpPr txBox="1"/>
      </xdr:nvSpPr>
      <xdr:spPr>
        <a:xfrm>
          <a:off x="16370300" y="918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79337</xdr:rowOff>
    </xdr:from>
    <xdr:to>
      <xdr:col>81</xdr:col>
      <xdr:colOff>101600</xdr:colOff>
      <xdr:row>57</xdr:row>
      <xdr:rowOff>9487</xdr:rowOff>
    </xdr:to>
    <xdr:sp macro="" textlink="">
      <xdr:nvSpPr>
        <xdr:cNvPr id="604" name="楕円 603"/>
        <xdr:cNvSpPr/>
      </xdr:nvSpPr>
      <xdr:spPr>
        <a:xfrm>
          <a:off x="15430500" y="96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614</xdr:rowOff>
    </xdr:from>
    <xdr:ext cx="534377" cy="259045"/>
    <xdr:sp macro="" textlink="">
      <xdr:nvSpPr>
        <xdr:cNvPr id="605" name="テキスト ボックス 604"/>
        <xdr:cNvSpPr txBox="1"/>
      </xdr:nvSpPr>
      <xdr:spPr>
        <a:xfrm>
          <a:off x="15214111" y="97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154889</xdr:rowOff>
    </xdr:from>
    <xdr:to>
      <xdr:col>76</xdr:col>
      <xdr:colOff>165100</xdr:colOff>
      <xdr:row>57</xdr:row>
      <xdr:rowOff>85039</xdr:rowOff>
    </xdr:to>
    <xdr:sp macro="" textlink="">
      <xdr:nvSpPr>
        <xdr:cNvPr id="606" name="楕円 605"/>
        <xdr:cNvSpPr/>
      </xdr:nvSpPr>
      <xdr:spPr>
        <a:xfrm>
          <a:off x="14541500" y="97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76166</xdr:rowOff>
    </xdr:from>
    <xdr:ext cx="534377" cy="259045"/>
    <xdr:sp macro="" textlink="">
      <xdr:nvSpPr>
        <xdr:cNvPr id="607" name="テキスト ボックス 606"/>
        <xdr:cNvSpPr txBox="1"/>
      </xdr:nvSpPr>
      <xdr:spPr>
        <a:xfrm>
          <a:off x="14325111"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160375</xdr:rowOff>
    </xdr:from>
    <xdr:to>
      <xdr:col>72</xdr:col>
      <xdr:colOff>38100</xdr:colOff>
      <xdr:row>54</xdr:row>
      <xdr:rowOff>90525</xdr:rowOff>
    </xdr:to>
    <xdr:sp macro="" textlink="">
      <xdr:nvSpPr>
        <xdr:cNvPr id="608" name="楕円 607"/>
        <xdr:cNvSpPr/>
      </xdr:nvSpPr>
      <xdr:spPr>
        <a:xfrm>
          <a:off x="13652500" y="92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107052</xdr:rowOff>
    </xdr:from>
    <xdr:ext cx="534377" cy="259045"/>
    <xdr:sp macro="" textlink="">
      <xdr:nvSpPr>
        <xdr:cNvPr id="609" name="テキスト ボックス 608"/>
        <xdr:cNvSpPr txBox="1"/>
      </xdr:nvSpPr>
      <xdr:spPr>
        <a:xfrm>
          <a:off x="13436111" y="90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66840</xdr:rowOff>
    </xdr:from>
    <xdr:to>
      <xdr:col>67</xdr:col>
      <xdr:colOff>101600</xdr:colOff>
      <xdr:row>54</xdr:row>
      <xdr:rowOff>168440</xdr:rowOff>
    </xdr:to>
    <xdr:sp macro="" textlink="">
      <xdr:nvSpPr>
        <xdr:cNvPr id="610" name="楕円 609"/>
        <xdr:cNvSpPr/>
      </xdr:nvSpPr>
      <xdr:spPr>
        <a:xfrm>
          <a:off x="12763500" y="93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13517</xdr:rowOff>
    </xdr:from>
    <xdr:ext cx="534377" cy="259045"/>
    <xdr:sp macro="" textlink="">
      <xdr:nvSpPr>
        <xdr:cNvPr id="611" name="テキスト ボックス 610"/>
        <xdr:cNvSpPr txBox="1"/>
      </xdr:nvSpPr>
      <xdr:spPr>
        <a:xfrm>
          <a:off x="12547111" y="91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5" name="直線コネクタ 634"/>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8"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9" name="直線コネクタ 638"/>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39915</xdr:rowOff>
    </xdr:from>
    <xdr:to>
      <xdr:col>85</xdr:col>
      <xdr:colOff>127000</xdr:colOff>
      <xdr:row>79</xdr:row>
      <xdr:rowOff>44450</xdr:rowOff>
    </xdr:to>
    <xdr:cxnSp macro="">
      <xdr:nvCxnSpPr>
        <xdr:cNvPr id="640" name="直線コネクタ 639"/>
        <xdr:cNvCxnSpPr/>
      </xdr:nvCxnSpPr>
      <xdr:spPr>
        <a:xfrm flipV="1">
          <a:off x="15481300" y="13584465"/>
          <a:ext cx="8382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1"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2" name="フローチャート: 判断 641"/>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4" name="フローチャート: 判断 643"/>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5" name="テキスト ボックス 644"/>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7" name="フローチャート: 判断 646"/>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8" name="テキスト ボックス 647"/>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50" name="フローチャート: 判断 649"/>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1" name="テキスト ボックス 650"/>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2" name="フローチャート: 判断 651"/>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3" name="テキスト ボックス 652"/>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160565</xdr:rowOff>
    </xdr:from>
    <xdr:to>
      <xdr:col>85</xdr:col>
      <xdr:colOff>177800</xdr:colOff>
      <xdr:row>79</xdr:row>
      <xdr:rowOff>90715</xdr:rowOff>
    </xdr:to>
    <xdr:sp macro="" textlink="">
      <xdr:nvSpPr>
        <xdr:cNvPr id="659" name="楕円 658"/>
        <xdr:cNvSpPr/>
      </xdr:nvSpPr>
      <xdr:spPr>
        <a:xfrm>
          <a:off x="162687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86414</xdr:rowOff>
    </xdr:from>
    <xdr:ext cx="378565" cy="259045"/>
    <xdr:sp macro="" textlink="">
      <xdr:nvSpPr>
        <xdr:cNvPr id="660" name="災害復旧費該当値テキスト"/>
        <xdr:cNvSpPr txBox="1"/>
      </xdr:nvSpPr>
      <xdr:spPr>
        <a:xfrm>
          <a:off x="16370300" y="1345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0" name="直線コネクタ 689"/>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1"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2" name="直線コネクタ 691"/>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3"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4" name="直線コネクタ 693"/>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102622</xdr:rowOff>
    </xdr:from>
    <xdr:to>
      <xdr:col>85</xdr:col>
      <xdr:colOff>127000</xdr:colOff>
      <xdr:row>95</xdr:row>
      <xdr:rowOff>110234</xdr:rowOff>
    </xdr:to>
    <xdr:cxnSp macro="">
      <xdr:nvCxnSpPr>
        <xdr:cNvPr id="695" name="直線コネクタ 694"/>
        <xdr:cNvCxnSpPr/>
      </xdr:nvCxnSpPr>
      <xdr:spPr>
        <a:xfrm flipV="1">
          <a:off x="15481300" y="16390372"/>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6"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7" name="フローチャート: 判断 696"/>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91191</xdr:rowOff>
    </xdr:from>
    <xdr:to>
      <xdr:col>81</xdr:col>
      <xdr:colOff>50800</xdr:colOff>
      <xdr:row>95</xdr:row>
      <xdr:rowOff>110234</xdr:rowOff>
    </xdr:to>
    <xdr:cxnSp macro="">
      <xdr:nvCxnSpPr>
        <xdr:cNvPr id="698" name="直線コネクタ 697"/>
        <xdr:cNvCxnSpPr/>
      </xdr:nvCxnSpPr>
      <xdr:spPr>
        <a:xfrm>
          <a:off x="14592300" y="16378941"/>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9" name="フローチャート: 判断 698"/>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700" name="テキスト ボックス 699"/>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60513</xdr:rowOff>
    </xdr:from>
    <xdr:to>
      <xdr:col>76</xdr:col>
      <xdr:colOff>114300</xdr:colOff>
      <xdr:row>95</xdr:row>
      <xdr:rowOff>91191</xdr:rowOff>
    </xdr:to>
    <xdr:cxnSp macro="">
      <xdr:nvCxnSpPr>
        <xdr:cNvPr id="701" name="直線コネクタ 700"/>
        <xdr:cNvCxnSpPr/>
      </xdr:nvCxnSpPr>
      <xdr:spPr>
        <a:xfrm>
          <a:off x="13703300" y="16348263"/>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2" name="フローチャート: 判断 701"/>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3" name="テキスト ボックス 702"/>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50203</xdr:rowOff>
    </xdr:from>
    <xdr:to>
      <xdr:col>71</xdr:col>
      <xdr:colOff>177800</xdr:colOff>
      <xdr:row>95</xdr:row>
      <xdr:rowOff>60513</xdr:rowOff>
    </xdr:to>
    <xdr:cxnSp macro="">
      <xdr:nvCxnSpPr>
        <xdr:cNvPr id="704" name="直線コネクタ 703"/>
        <xdr:cNvCxnSpPr/>
      </xdr:nvCxnSpPr>
      <xdr:spPr>
        <a:xfrm>
          <a:off x="12814300" y="16337953"/>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5" name="フローチャート: 判断 704"/>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3573</xdr:rowOff>
    </xdr:from>
    <xdr:ext cx="534377" cy="259045"/>
    <xdr:sp macro="" textlink="">
      <xdr:nvSpPr>
        <xdr:cNvPr id="706" name="テキスト ボックス 705"/>
        <xdr:cNvSpPr txBox="1"/>
      </xdr:nvSpPr>
      <xdr:spPr>
        <a:xfrm>
          <a:off x="13436111" y="159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7" name="フローチャート: 判断 706"/>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164073</xdr:rowOff>
    </xdr:from>
    <xdr:ext cx="534377" cy="259045"/>
    <xdr:sp macro="" textlink="">
      <xdr:nvSpPr>
        <xdr:cNvPr id="708" name="テキスト ボックス 707"/>
        <xdr:cNvSpPr txBox="1"/>
      </xdr:nvSpPr>
      <xdr:spPr>
        <a:xfrm>
          <a:off x="12547111" y="159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51822</xdr:rowOff>
    </xdr:from>
    <xdr:to>
      <xdr:col>85</xdr:col>
      <xdr:colOff>177800</xdr:colOff>
      <xdr:row>95</xdr:row>
      <xdr:rowOff>153422</xdr:rowOff>
    </xdr:to>
    <xdr:sp macro="" textlink="">
      <xdr:nvSpPr>
        <xdr:cNvPr id="714" name="楕円 713"/>
        <xdr:cNvSpPr/>
      </xdr:nvSpPr>
      <xdr:spPr>
        <a:xfrm>
          <a:off x="16268700" y="16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30249</xdr:rowOff>
    </xdr:from>
    <xdr:ext cx="534377" cy="259045"/>
    <xdr:sp macro="" textlink="">
      <xdr:nvSpPr>
        <xdr:cNvPr id="715" name="公債費該当値テキスト"/>
        <xdr:cNvSpPr txBox="1"/>
      </xdr:nvSpPr>
      <xdr:spPr>
        <a:xfrm>
          <a:off x="16370300" y="1631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59434</xdr:rowOff>
    </xdr:from>
    <xdr:to>
      <xdr:col>81</xdr:col>
      <xdr:colOff>101600</xdr:colOff>
      <xdr:row>95</xdr:row>
      <xdr:rowOff>161034</xdr:rowOff>
    </xdr:to>
    <xdr:sp macro="" textlink="">
      <xdr:nvSpPr>
        <xdr:cNvPr id="716" name="楕円 715"/>
        <xdr:cNvSpPr/>
      </xdr:nvSpPr>
      <xdr:spPr>
        <a:xfrm>
          <a:off x="15430500" y="163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152161</xdr:rowOff>
    </xdr:from>
    <xdr:ext cx="534377" cy="259045"/>
    <xdr:sp macro="" textlink="">
      <xdr:nvSpPr>
        <xdr:cNvPr id="717" name="テキスト ボックス 716"/>
        <xdr:cNvSpPr txBox="1"/>
      </xdr:nvSpPr>
      <xdr:spPr>
        <a:xfrm>
          <a:off x="15214111" y="164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40391</xdr:rowOff>
    </xdr:from>
    <xdr:to>
      <xdr:col>76</xdr:col>
      <xdr:colOff>165100</xdr:colOff>
      <xdr:row>95</xdr:row>
      <xdr:rowOff>141991</xdr:rowOff>
    </xdr:to>
    <xdr:sp macro="" textlink="">
      <xdr:nvSpPr>
        <xdr:cNvPr id="718" name="楕円 717"/>
        <xdr:cNvSpPr/>
      </xdr:nvSpPr>
      <xdr:spPr>
        <a:xfrm>
          <a:off x="14541500" y="163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133118</xdr:rowOff>
    </xdr:from>
    <xdr:ext cx="534377" cy="259045"/>
    <xdr:sp macro="" textlink="">
      <xdr:nvSpPr>
        <xdr:cNvPr id="719" name="テキスト ボックス 718"/>
        <xdr:cNvSpPr txBox="1"/>
      </xdr:nvSpPr>
      <xdr:spPr>
        <a:xfrm>
          <a:off x="14325111" y="164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9713</xdr:rowOff>
    </xdr:from>
    <xdr:to>
      <xdr:col>72</xdr:col>
      <xdr:colOff>38100</xdr:colOff>
      <xdr:row>95</xdr:row>
      <xdr:rowOff>111313</xdr:rowOff>
    </xdr:to>
    <xdr:sp macro="" textlink="">
      <xdr:nvSpPr>
        <xdr:cNvPr id="720" name="楕円 719"/>
        <xdr:cNvSpPr/>
      </xdr:nvSpPr>
      <xdr:spPr>
        <a:xfrm>
          <a:off x="13652500" y="162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102440</xdr:rowOff>
    </xdr:from>
    <xdr:ext cx="534377" cy="259045"/>
    <xdr:sp macro="" textlink="">
      <xdr:nvSpPr>
        <xdr:cNvPr id="721" name="テキスト ボックス 720"/>
        <xdr:cNvSpPr txBox="1"/>
      </xdr:nvSpPr>
      <xdr:spPr>
        <a:xfrm>
          <a:off x="13436111" y="163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170853</xdr:rowOff>
    </xdr:from>
    <xdr:to>
      <xdr:col>67</xdr:col>
      <xdr:colOff>101600</xdr:colOff>
      <xdr:row>95</xdr:row>
      <xdr:rowOff>101003</xdr:rowOff>
    </xdr:to>
    <xdr:sp macro="" textlink="">
      <xdr:nvSpPr>
        <xdr:cNvPr id="722" name="楕円 721"/>
        <xdr:cNvSpPr/>
      </xdr:nvSpPr>
      <xdr:spPr>
        <a:xfrm>
          <a:off x="12763500" y="162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92130</xdr:rowOff>
    </xdr:from>
    <xdr:ext cx="534377" cy="259045"/>
    <xdr:sp macro="" textlink="">
      <xdr:nvSpPr>
        <xdr:cNvPr id="723" name="テキスト ボックス 722"/>
        <xdr:cNvSpPr txBox="1"/>
      </xdr:nvSpPr>
      <xdr:spPr>
        <a:xfrm>
          <a:off x="12547111" y="163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7" name="直線コネクタ 746"/>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0"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1" name="直線コネクタ 750"/>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3"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4" name="フローチャート: 判断 753"/>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6" name="フローチャート: 判断 755"/>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7" name="テキスト ボックス 756"/>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9" name="フローチャート: 判断 758"/>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0" name="テキスト ボックス 759"/>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2" name="フローチャート: 判断 761"/>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3" name="テキスト ボックス 762"/>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4" name="フローチャート: 判断 763"/>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5" name="テキスト ボックス 764"/>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歳出決算総額は、住民１人あたり約</a:t>
          </a:r>
          <a:r>
            <a:rPr kumimoji="1" lang="en-US" altLang="ja-JP" sz="1100">
              <a:solidFill>
                <a:schemeClr val="dk1"/>
              </a:solidFill>
              <a:effectLst/>
              <a:latin typeface="+mn-lt"/>
              <a:ea typeface="+mn-ea"/>
              <a:cs typeface="+mn-cs"/>
            </a:rPr>
            <a:t>449,812</a:t>
          </a:r>
          <a:r>
            <a:rPr kumimoji="1" lang="ja-JP" altLang="ja-JP" sz="1100">
              <a:solidFill>
                <a:schemeClr val="dk1"/>
              </a:solidFill>
              <a:effectLst/>
              <a:latin typeface="+mn-lt"/>
              <a:ea typeface="+mn-ea"/>
              <a:cs typeface="+mn-cs"/>
            </a:rPr>
            <a:t>円となっており、前年度の約</a:t>
          </a:r>
          <a:r>
            <a:rPr kumimoji="1" lang="en-US" altLang="ja-JP" sz="1100">
              <a:solidFill>
                <a:schemeClr val="dk1"/>
              </a:solidFill>
              <a:effectLst/>
              <a:latin typeface="+mn-lt"/>
              <a:ea typeface="+mn-ea"/>
              <a:cs typeface="+mn-cs"/>
            </a:rPr>
            <a:t>335,798</a:t>
          </a:r>
          <a:r>
            <a:rPr kumimoji="1" lang="ja-JP" altLang="ja-JP" sz="1100">
              <a:solidFill>
                <a:schemeClr val="dk1"/>
              </a:solidFill>
              <a:effectLst/>
              <a:latin typeface="+mn-lt"/>
              <a:ea typeface="+mn-ea"/>
              <a:cs typeface="+mn-cs"/>
            </a:rPr>
            <a:t>円と比べて</a:t>
          </a:r>
          <a:r>
            <a:rPr kumimoji="1" lang="en-US" altLang="ja-JP" sz="1100">
              <a:solidFill>
                <a:schemeClr val="dk1"/>
              </a:solidFill>
              <a:effectLst/>
              <a:latin typeface="+mn-lt"/>
              <a:ea typeface="+mn-ea"/>
              <a:cs typeface="+mn-cs"/>
            </a:rPr>
            <a:t>114,014</a:t>
          </a:r>
          <a:r>
            <a:rPr kumimoji="1" lang="ja-JP" altLang="ja-JP" sz="1100">
              <a:solidFill>
                <a:schemeClr val="dk1"/>
              </a:solidFill>
              <a:effectLst/>
              <a:latin typeface="+mn-lt"/>
              <a:ea typeface="+mn-ea"/>
              <a:cs typeface="+mn-cs"/>
            </a:rPr>
            <a:t>円の増となっている。総務費が前年度と比べて住民１人あたり</a:t>
          </a:r>
          <a:r>
            <a:rPr kumimoji="1" lang="en-US" altLang="ja-JP" sz="1100">
              <a:solidFill>
                <a:schemeClr val="dk1"/>
              </a:solidFill>
              <a:effectLst/>
              <a:latin typeface="+mn-lt"/>
              <a:ea typeface="+mn-ea"/>
              <a:cs typeface="+mn-cs"/>
            </a:rPr>
            <a:t>84,837</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、特別定額給付金の増になどよるもの</a:t>
          </a:r>
          <a:r>
            <a:rPr kumimoji="1" lang="ja-JP" altLang="en-US" sz="1100">
              <a:solidFill>
                <a:schemeClr val="dk1"/>
              </a:solidFill>
              <a:effectLst/>
              <a:latin typeface="+mn-lt"/>
              <a:ea typeface="+mn-ea"/>
              <a:cs typeface="+mn-cs"/>
            </a:rPr>
            <a:t>。商工費が前年度と</a:t>
          </a:r>
          <a:r>
            <a:rPr kumimoji="1" lang="ja-JP" altLang="ja-JP" sz="1100">
              <a:solidFill>
                <a:schemeClr val="dk1"/>
              </a:solidFill>
              <a:effectLst/>
              <a:latin typeface="+mn-lt"/>
              <a:ea typeface="+mn-ea"/>
              <a:cs typeface="+mn-cs"/>
            </a:rPr>
            <a:t>比べて住民１人あたり</a:t>
          </a:r>
          <a:r>
            <a:rPr kumimoji="1" lang="en-US" altLang="ja-JP" sz="1100">
              <a:solidFill>
                <a:schemeClr val="dk1"/>
              </a:solidFill>
              <a:effectLst/>
              <a:latin typeface="+mn-lt"/>
              <a:ea typeface="+mn-ea"/>
              <a:cs typeface="+mn-cs"/>
            </a:rPr>
            <a:t>9,463</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NHK</a:t>
          </a:r>
          <a:r>
            <a:rPr kumimoji="1" lang="ja-JP" altLang="ja-JP" sz="1100">
              <a:solidFill>
                <a:schemeClr val="dk1"/>
              </a:solidFill>
              <a:effectLst/>
              <a:latin typeface="+mn-lt"/>
              <a:ea typeface="+mn-ea"/>
              <a:cs typeface="+mn-cs"/>
            </a:rPr>
            <a:t>跡地整備事業及び緊急経済対策費の増などによるもの</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費が前年度と比べて住民１人あたり</a:t>
          </a:r>
          <a:r>
            <a:rPr kumimoji="1" lang="en-US" altLang="ja-JP" sz="1100">
              <a:solidFill>
                <a:schemeClr val="dk1"/>
              </a:solidFill>
              <a:effectLst/>
              <a:latin typeface="+mn-lt"/>
              <a:ea typeface="+mn-ea"/>
              <a:cs typeface="+mn-cs"/>
            </a:rPr>
            <a:t>9,047</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学校</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整備事業及び高等学校建設事業の増などによるもの</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a:t>
          </a:r>
          <a:r>
            <a:rPr kumimoji="1" lang="ja-JP" altLang="en-US" sz="1100" baseline="0">
              <a:solidFill>
                <a:schemeClr val="dk1"/>
              </a:solidFill>
              <a:effectLst/>
              <a:latin typeface="+mn-lt"/>
              <a:ea typeface="+mn-ea"/>
              <a:cs typeface="+mn-cs"/>
            </a:rPr>
            <a:t>残高</a:t>
          </a:r>
          <a:r>
            <a:rPr kumimoji="1" lang="ja-JP" altLang="ja-JP" sz="1100" baseline="0">
              <a:solidFill>
                <a:schemeClr val="dk1"/>
              </a:solidFill>
              <a:effectLst/>
              <a:latin typeface="+mn-lt"/>
              <a:ea typeface="+mn-ea"/>
              <a:cs typeface="+mn-cs"/>
            </a:rPr>
            <a:t>については、</a:t>
          </a:r>
          <a:r>
            <a:rPr kumimoji="1" lang="en-US" altLang="ja-JP" sz="1100" baseline="0">
              <a:solidFill>
                <a:schemeClr val="dk1"/>
              </a:solidFill>
              <a:effectLst/>
              <a:latin typeface="+mn-lt"/>
              <a:ea typeface="+mn-ea"/>
              <a:cs typeface="+mn-cs"/>
            </a:rPr>
            <a:t>NHK</a:t>
          </a:r>
          <a:r>
            <a:rPr kumimoji="1" lang="ja-JP" altLang="en-US" sz="1100" baseline="0">
              <a:solidFill>
                <a:schemeClr val="dk1"/>
              </a:solidFill>
              <a:effectLst/>
              <a:latin typeface="+mn-lt"/>
              <a:ea typeface="+mn-ea"/>
              <a:cs typeface="+mn-cs"/>
            </a:rPr>
            <a:t>用地購入等の財源として取り崩したことから、</a:t>
          </a:r>
          <a:r>
            <a:rPr kumimoji="1" lang="ja-JP" altLang="ja-JP" sz="1100" baseline="0">
              <a:solidFill>
                <a:schemeClr val="dk1"/>
              </a:solidFill>
              <a:effectLst/>
              <a:latin typeface="+mn-lt"/>
              <a:ea typeface="+mn-ea"/>
              <a:cs typeface="+mn-cs"/>
            </a:rPr>
            <a:t>前年度比</a:t>
          </a:r>
          <a:r>
            <a:rPr kumimoji="1" lang="en-US" altLang="ja-JP" sz="1100" baseline="0">
              <a:solidFill>
                <a:schemeClr val="dk1"/>
              </a:solidFill>
              <a:effectLst/>
              <a:latin typeface="+mn-lt"/>
              <a:ea typeface="+mn-ea"/>
              <a:cs typeface="+mn-cs"/>
            </a:rPr>
            <a:t>4.76</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実質収支額は</a:t>
          </a:r>
          <a:r>
            <a:rPr kumimoji="1" lang="ja-JP" altLang="en-US" sz="1100" baseline="0">
              <a:solidFill>
                <a:schemeClr val="dk1"/>
              </a:solidFill>
              <a:effectLst/>
              <a:latin typeface="+mn-lt"/>
              <a:ea typeface="+mn-ea"/>
              <a:cs typeface="+mn-cs"/>
            </a:rPr>
            <a:t>、市税収入及び地方消費税交付金が増加したこと、及び財政調整基金を取り崩したことなどから、</a:t>
          </a:r>
          <a:r>
            <a:rPr kumimoji="1" lang="ja-JP" altLang="ja-JP" sz="1100" baseline="0">
              <a:solidFill>
                <a:schemeClr val="dk1"/>
              </a:solidFill>
              <a:effectLst/>
              <a:latin typeface="+mn-lt"/>
              <a:ea typeface="+mn-ea"/>
              <a:cs typeface="+mn-cs"/>
            </a:rPr>
            <a:t>前年度</a:t>
          </a:r>
          <a:r>
            <a:rPr kumimoji="1" lang="ja-JP" altLang="en-US" sz="1100" baseline="0">
              <a:solidFill>
                <a:schemeClr val="dk1"/>
              </a:solidFill>
              <a:effectLst/>
              <a:latin typeface="+mn-lt"/>
              <a:ea typeface="+mn-ea"/>
              <a:cs typeface="+mn-cs"/>
            </a:rPr>
            <a:t>比</a:t>
          </a:r>
          <a:r>
            <a:rPr kumimoji="1" lang="en-US" altLang="ja-JP" sz="1100" baseline="0">
              <a:solidFill>
                <a:schemeClr val="dk1"/>
              </a:solidFill>
              <a:effectLst/>
              <a:latin typeface="+mn-lt"/>
              <a:ea typeface="+mn-ea"/>
              <a:cs typeface="+mn-cs"/>
            </a:rPr>
            <a:t>1.43</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実質単年度収支は</a:t>
          </a:r>
          <a:r>
            <a:rPr kumimoji="1" lang="ja-JP" altLang="en-US" sz="1100" baseline="0">
              <a:solidFill>
                <a:schemeClr val="dk1"/>
              </a:solidFill>
              <a:effectLst/>
              <a:latin typeface="+mn-lt"/>
              <a:ea typeface="+mn-ea"/>
              <a:cs typeface="+mn-cs"/>
            </a:rPr>
            <a:t>、財政調整基金の取り崩しを前年度から増額したことから</a:t>
          </a:r>
          <a:r>
            <a:rPr kumimoji="1" lang="en-US" altLang="ja-JP" sz="1100" baseline="0">
              <a:solidFill>
                <a:schemeClr val="dk1"/>
              </a:solidFill>
              <a:effectLst/>
              <a:latin typeface="+mn-lt"/>
              <a:ea typeface="+mn-ea"/>
              <a:cs typeface="+mn-cs"/>
            </a:rPr>
            <a:t>3.72</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の減となった</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全体として昨年度より黒字額が増加している。（</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160.9</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204.4</a:t>
          </a:r>
          <a:r>
            <a:rPr kumimoji="1" lang="ja-JP" altLang="ja-JP" sz="1100">
              <a:solidFill>
                <a:schemeClr val="dk1"/>
              </a:solidFill>
              <a:effectLst/>
              <a:latin typeface="+mn-lt"/>
              <a:ea typeface="+mn-ea"/>
              <a:cs typeface="+mn-cs"/>
            </a:rPr>
            <a:t>億円）</a:t>
          </a:r>
          <a:endParaRPr lang="ja-JP" altLang="ja-JP" sz="1400">
            <a:effectLst/>
          </a:endParaRPr>
        </a:p>
        <a:p>
          <a:r>
            <a:rPr kumimoji="1" lang="ja-JP" altLang="ja-JP" sz="1100">
              <a:solidFill>
                <a:schemeClr val="dk1"/>
              </a:solidFill>
              <a:effectLst/>
              <a:latin typeface="+mn-lt"/>
              <a:ea typeface="+mn-ea"/>
              <a:cs typeface="+mn-cs"/>
            </a:rPr>
            <a:t>会計ごとの変化として、</a:t>
          </a:r>
          <a:endParaRPr lang="ja-JP" altLang="ja-JP" sz="1400">
            <a:effectLst/>
          </a:endParaRPr>
        </a:p>
        <a:p>
          <a:r>
            <a:rPr kumimoji="1" lang="ja-JP" altLang="ja-JP" sz="1100">
              <a:solidFill>
                <a:schemeClr val="dk1"/>
              </a:solidFill>
              <a:effectLst/>
              <a:latin typeface="+mn-lt"/>
              <a:ea typeface="+mn-ea"/>
              <a:cs typeface="+mn-cs"/>
            </a:rPr>
            <a:t>・一般会計において、市税収入及び地方消費税交付金の増等により</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億円の増となった。</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74.8</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92.5</a:t>
          </a:r>
          <a:r>
            <a:rPr kumimoji="1" lang="ja-JP" altLang="ja-JP" sz="1100">
              <a:solidFill>
                <a:schemeClr val="dk1"/>
              </a:solidFill>
              <a:effectLst/>
              <a:latin typeface="+mn-lt"/>
              <a:ea typeface="+mn-ea"/>
              <a:cs typeface="+mn-cs"/>
            </a:rPr>
            <a:t>億円）</a:t>
          </a:r>
          <a:endParaRPr lang="ja-JP" altLang="ja-JP" sz="1400">
            <a:effectLst/>
          </a:endParaRPr>
        </a:p>
        <a:p>
          <a:r>
            <a:rPr kumimoji="1" lang="ja-JP" altLang="ja-JP" sz="1100">
              <a:solidFill>
                <a:schemeClr val="dk1"/>
              </a:solidFill>
              <a:effectLst/>
              <a:latin typeface="+mn-lt"/>
              <a:ea typeface="+mn-ea"/>
              <a:cs typeface="+mn-cs"/>
            </a:rPr>
            <a:t>・病院事業会計において、新型コロナウイルス感染症医療提供体制支援事業費補助金等、県補助金の増等により</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億円の増となった。</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億円）</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すべての会計において赤字は発生しておらず、今後も適切な財政運営に努めていく。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0" workbookViewId="0">
      <selection activeCell="CQ43" sqref="CQ43:DE43"/>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285145060</v>
      </c>
      <c r="BO4" s="464"/>
      <c r="BP4" s="464"/>
      <c r="BQ4" s="464"/>
      <c r="BR4" s="464"/>
      <c r="BS4" s="464"/>
      <c r="BT4" s="464"/>
      <c r="BU4" s="465"/>
      <c r="BV4" s="463">
        <v>213602795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8.4</v>
      </c>
      <c r="CU4" s="648"/>
      <c r="CV4" s="648"/>
      <c r="CW4" s="648"/>
      <c r="CX4" s="648"/>
      <c r="CY4" s="648"/>
      <c r="CZ4" s="648"/>
      <c r="DA4" s="649"/>
      <c r="DB4" s="647">
        <v>7</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273203565</v>
      </c>
      <c r="BO5" s="469"/>
      <c r="BP5" s="469"/>
      <c r="BQ5" s="469"/>
      <c r="BR5" s="469"/>
      <c r="BS5" s="469"/>
      <c r="BT5" s="469"/>
      <c r="BU5" s="470"/>
      <c r="BV5" s="468">
        <v>203864761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97.1</v>
      </c>
      <c r="CU5" s="439"/>
      <c r="CV5" s="439"/>
      <c r="CW5" s="439"/>
      <c r="CX5" s="439"/>
      <c r="CY5" s="439"/>
      <c r="CZ5" s="439"/>
      <c r="DA5" s="440"/>
      <c r="DB5" s="438">
        <v>95.4</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11941495</v>
      </c>
      <c r="BO6" s="469"/>
      <c r="BP6" s="469"/>
      <c r="BQ6" s="469"/>
      <c r="BR6" s="469"/>
      <c r="BS6" s="469"/>
      <c r="BT6" s="469"/>
      <c r="BU6" s="470"/>
      <c r="BV6" s="468">
        <v>9738034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100.6</v>
      </c>
      <c r="CU6" s="622"/>
      <c r="CV6" s="622"/>
      <c r="CW6" s="622"/>
      <c r="CX6" s="622"/>
      <c r="CY6" s="622"/>
      <c r="CZ6" s="622"/>
      <c r="DA6" s="623"/>
      <c r="DB6" s="621">
        <v>98.9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2611722</v>
      </c>
      <c r="BO7" s="469"/>
      <c r="BP7" s="469"/>
      <c r="BQ7" s="469"/>
      <c r="BR7" s="469"/>
      <c r="BS7" s="469"/>
      <c r="BT7" s="469"/>
      <c r="BU7" s="470"/>
      <c r="BV7" s="468">
        <v>2199459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110465740</v>
      </c>
      <c r="CU7" s="469"/>
      <c r="CV7" s="469"/>
      <c r="CW7" s="469"/>
      <c r="CX7" s="469"/>
      <c r="CY7" s="469"/>
      <c r="CZ7" s="469"/>
      <c r="DA7" s="470"/>
      <c r="DB7" s="468">
        <v>107345515</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9329773</v>
      </c>
      <c r="BO8" s="469"/>
      <c r="BP8" s="469"/>
      <c r="BQ8" s="469"/>
      <c r="BR8" s="469"/>
      <c r="BS8" s="469"/>
      <c r="BT8" s="469"/>
      <c r="BU8" s="470"/>
      <c r="BV8" s="468">
        <v>7538575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0.96</v>
      </c>
      <c r="CU8" s="582"/>
      <c r="CV8" s="582"/>
      <c r="CW8" s="582"/>
      <c r="CX8" s="582"/>
      <c r="CY8" s="582"/>
      <c r="CZ8" s="582"/>
      <c r="DA8" s="583"/>
      <c r="DB8" s="581">
        <v>0.96</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594274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1791197</v>
      </c>
      <c r="BO9" s="469"/>
      <c r="BP9" s="469"/>
      <c r="BQ9" s="469"/>
      <c r="BR9" s="469"/>
      <c r="BS9" s="469"/>
      <c r="BT9" s="469"/>
      <c r="BU9" s="470"/>
      <c r="BV9" s="468">
        <v>-372603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v>
      </c>
      <c r="CU9" s="439"/>
      <c r="CV9" s="439"/>
      <c r="CW9" s="439"/>
      <c r="CX9" s="439"/>
      <c r="CY9" s="439"/>
      <c r="CZ9" s="439"/>
      <c r="DA9" s="440"/>
      <c r="DB9" s="438">
        <v>10.6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578112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5643</v>
      </c>
      <c r="BO10" s="469"/>
      <c r="BP10" s="469"/>
      <c r="BQ10" s="469"/>
      <c r="BR10" s="469"/>
      <c r="BS10" s="469"/>
      <c r="BT10" s="469"/>
      <c r="BU10" s="470"/>
      <c r="BV10" s="468">
        <v>1443877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607373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4803149</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568428</v>
      </c>
      <c r="S13" s="572"/>
      <c r="T13" s="572"/>
      <c r="U13" s="572"/>
      <c r="V13" s="573"/>
      <c r="W13" s="559" t="s">
        <v>140</v>
      </c>
      <c r="X13" s="481"/>
      <c r="Y13" s="481"/>
      <c r="Z13" s="481"/>
      <c r="AA13" s="481"/>
      <c r="AB13" s="482"/>
      <c r="AC13" s="444">
        <v>1824</v>
      </c>
      <c r="AD13" s="445"/>
      <c r="AE13" s="445"/>
      <c r="AF13" s="445"/>
      <c r="AG13" s="446"/>
      <c r="AH13" s="444">
        <v>1738</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-3006309</v>
      </c>
      <c r="BO13" s="469"/>
      <c r="BP13" s="469"/>
      <c r="BQ13" s="469"/>
      <c r="BR13" s="469"/>
      <c r="BS13" s="469"/>
      <c r="BT13" s="469"/>
      <c r="BU13" s="470"/>
      <c r="BV13" s="468">
        <v>1071274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5</v>
      </c>
      <c r="CU13" s="439"/>
      <c r="CV13" s="439"/>
      <c r="CW13" s="439"/>
      <c r="CX13" s="439"/>
      <c r="CY13" s="439"/>
      <c r="CZ13" s="439"/>
      <c r="DA13" s="440"/>
      <c r="DB13" s="438">
        <v>5.8</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607105</v>
      </c>
      <c r="S14" s="572"/>
      <c r="T14" s="572"/>
      <c r="U14" s="572"/>
      <c r="V14" s="573"/>
      <c r="W14" s="574"/>
      <c r="X14" s="484"/>
      <c r="Y14" s="484"/>
      <c r="Z14" s="484"/>
      <c r="AA14" s="484"/>
      <c r="AB14" s="485"/>
      <c r="AC14" s="564">
        <v>0.7</v>
      </c>
      <c r="AD14" s="565"/>
      <c r="AE14" s="565"/>
      <c r="AF14" s="565"/>
      <c r="AG14" s="566"/>
      <c r="AH14" s="564">
        <v>0.7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11.4</v>
      </c>
      <c r="CU14" s="576"/>
      <c r="CV14" s="576"/>
      <c r="CW14" s="576"/>
      <c r="CX14" s="576"/>
      <c r="CY14" s="576"/>
      <c r="CZ14" s="576"/>
      <c r="DA14" s="577"/>
      <c r="DB14" s="575">
        <v>7.9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139</v>
      </c>
      <c r="N15" s="569"/>
      <c r="O15" s="569"/>
      <c r="P15" s="569"/>
      <c r="Q15" s="570"/>
      <c r="R15" s="571">
        <v>568341</v>
      </c>
      <c r="S15" s="572"/>
      <c r="T15" s="572"/>
      <c r="U15" s="572"/>
      <c r="V15" s="573"/>
      <c r="W15" s="559" t="s">
        <v>147</v>
      </c>
      <c r="X15" s="481"/>
      <c r="Y15" s="481"/>
      <c r="Z15" s="481"/>
      <c r="AA15" s="481"/>
      <c r="AB15" s="482"/>
      <c r="AC15" s="444">
        <v>65209</v>
      </c>
      <c r="AD15" s="445"/>
      <c r="AE15" s="445"/>
      <c r="AF15" s="445"/>
      <c r="AG15" s="446"/>
      <c r="AH15" s="444">
        <v>66556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80052660</v>
      </c>
      <c r="BO15" s="464"/>
      <c r="BP15" s="464"/>
      <c r="BQ15" s="464"/>
      <c r="BR15" s="464"/>
      <c r="BS15" s="464"/>
      <c r="BT15" s="464"/>
      <c r="BU15" s="465"/>
      <c r="BV15" s="463">
        <v>77434988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25.3</v>
      </c>
      <c r="AD16" s="565"/>
      <c r="AE16" s="565"/>
      <c r="AF16" s="565"/>
      <c r="AG16" s="566"/>
      <c r="AH16" s="564">
        <v>26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83313056</v>
      </c>
      <c r="BO16" s="469"/>
      <c r="BP16" s="469"/>
      <c r="BQ16" s="469"/>
      <c r="BR16" s="469"/>
      <c r="BS16" s="469"/>
      <c r="BT16" s="469"/>
      <c r="BU16" s="470"/>
      <c r="BV16" s="468">
        <v>80320703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191085</v>
      </c>
      <c r="AD17" s="445"/>
      <c r="AE17" s="445"/>
      <c r="AF17" s="445"/>
      <c r="AG17" s="446"/>
      <c r="AH17" s="444">
        <v>187908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102455798</v>
      </c>
      <c r="BO17" s="469"/>
      <c r="BP17" s="469"/>
      <c r="BQ17" s="469"/>
      <c r="BR17" s="469"/>
      <c r="BS17" s="469"/>
      <c r="BT17" s="469"/>
      <c r="BU17" s="470"/>
      <c r="BV17" s="468">
        <v>99696372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61.95</v>
      </c>
      <c r="M18" s="533"/>
      <c r="N18" s="533"/>
      <c r="O18" s="533"/>
      <c r="P18" s="533"/>
      <c r="Q18" s="533"/>
      <c r="R18" s="534"/>
      <c r="S18" s="534"/>
      <c r="T18" s="534"/>
      <c r="U18" s="534"/>
      <c r="V18" s="535"/>
      <c r="W18" s="549"/>
      <c r="X18" s="550"/>
      <c r="Y18" s="550"/>
      <c r="Z18" s="550"/>
      <c r="AA18" s="550"/>
      <c r="AB18" s="560"/>
      <c r="AC18" s="432">
        <v>74</v>
      </c>
      <c r="AD18" s="433"/>
      <c r="AE18" s="433"/>
      <c r="AF18" s="433"/>
      <c r="AG18" s="536"/>
      <c r="AH18" s="432">
        <v>73.3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109757681</v>
      </c>
      <c r="BO18" s="469"/>
      <c r="BP18" s="469"/>
      <c r="BQ18" s="469"/>
      <c r="BR18" s="469"/>
      <c r="BS18" s="469"/>
      <c r="BT18" s="469"/>
      <c r="BU18" s="470"/>
      <c r="BV18" s="468">
        <v>105414356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9593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144822368</v>
      </c>
      <c r="BO19" s="469"/>
      <c r="BP19" s="469"/>
      <c r="BQ19" s="469"/>
      <c r="BR19" s="469"/>
      <c r="BS19" s="469"/>
      <c r="BT19" s="469"/>
      <c r="BU19" s="470"/>
      <c r="BV19" s="468">
        <v>133965924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267141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169391488</v>
      </c>
      <c r="BO23" s="469"/>
      <c r="BP23" s="469"/>
      <c r="BQ23" s="469"/>
      <c r="BR23" s="469"/>
      <c r="BS23" s="469"/>
      <c r="BT23" s="469"/>
      <c r="BU23" s="470"/>
      <c r="BV23" s="468">
        <v>168345471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11460</v>
      </c>
      <c r="R24" s="445"/>
      <c r="S24" s="445"/>
      <c r="T24" s="445"/>
      <c r="U24" s="445"/>
      <c r="V24" s="446"/>
      <c r="W24" s="510"/>
      <c r="X24" s="501"/>
      <c r="Y24" s="502"/>
      <c r="Z24" s="441" t="s">
        <v>170</v>
      </c>
      <c r="AA24" s="442"/>
      <c r="AB24" s="442"/>
      <c r="AC24" s="442"/>
      <c r="AD24" s="442"/>
      <c r="AE24" s="442"/>
      <c r="AF24" s="442"/>
      <c r="AG24" s="443"/>
      <c r="AH24" s="444">
        <v>3289</v>
      </c>
      <c r="AI24" s="445"/>
      <c r="AJ24" s="445"/>
      <c r="AK24" s="445"/>
      <c r="AL24" s="446"/>
      <c r="AM24" s="444">
        <v>10205767</v>
      </c>
      <c r="AN24" s="445"/>
      <c r="AO24" s="445"/>
      <c r="AP24" s="445"/>
      <c r="AQ24" s="445"/>
      <c r="AR24" s="446"/>
      <c r="AS24" s="444">
        <v>3103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94537842</v>
      </c>
      <c r="BO24" s="469"/>
      <c r="BP24" s="469"/>
      <c r="BQ24" s="469"/>
      <c r="BR24" s="469"/>
      <c r="BS24" s="469"/>
      <c r="BT24" s="469"/>
      <c r="BU24" s="470"/>
      <c r="BV24" s="468">
        <v>94140954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2</v>
      </c>
      <c r="M25" s="445"/>
      <c r="N25" s="445"/>
      <c r="O25" s="445"/>
      <c r="P25" s="446"/>
      <c r="Q25" s="444">
        <v>9420</v>
      </c>
      <c r="R25" s="445"/>
      <c r="S25" s="445"/>
      <c r="T25" s="445"/>
      <c r="U25" s="445"/>
      <c r="V25" s="446"/>
      <c r="W25" s="510"/>
      <c r="X25" s="501"/>
      <c r="Y25" s="502"/>
      <c r="Z25" s="441" t="s">
        <v>173</v>
      </c>
      <c r="AA25" s="442"/>
      <c r="AB25" s="442"/>
      <c r="AC25" s="442"/>
      <c r="AD25" s="442"/>
      <c r="AE25" s="442"/>
      <c r="AF25" s="442"/>
      <c r="AG25" s="443"/>
      <c r="AH25" s="444">
        <v>572</v>
      </c>
      <c r="AI25" s="445"/>
      <c r="AJ25" s="445"/>
      <c r="AK25" s="445"/>
      <c r="AL25" s="446"/>
      <c r="AM25" s="444">
        <v>1740596</v>
      </c>
      <c r="AN25" s="445"/>
      <c r="AO25" s="445"/>
      <c r="AP25" s="445"/>
      <c r="AQ25" s="445"/>
      <c r="AR25" s="446"/>
      <c r="AS25" s="444">
        <v>3043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97474604</v>
      </c>
      <c r="BO25" s="464"/>
      <c r="BP25" s="464"/>
      <c r="BQ25" s="464"/>
      <c r="BR25" s="464"/>
      <c r="BS25" s="464"/>
      <c r="BT25" s="464"/>
      <c r="BU25" s="465"/>
      <c r="BV25" s="463">
        <v>25490808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175</v>
      </c>
      <c r="F26" s="442"/>
      <c r="G26" s="442"/>
      <c r="H26" s="442"/>
      <c r="I26" s="442"/>
      <c r="J26" s="442"/>
      <c r="K26" s="443"/>
      <c r="L26" s="444">
        <v>1</v>
      </c>
      <c r="M26" s="445"/>
      <c r="N26" s="445"/>
      <c r="O26" s="445"/>
      <c r="P26" s="446"/>
      <c r="Q26" s="444">
        <v>8140</v>
      </c>
      <c r="R26" s="445"/>
      <c r="S26" s="445"/>
      <c r="T26" s="445"/>
      <c r="U26" s="445"/>
      <c r="V26" s="446"/>
      <c r="W26" s="510"/>
      <c r="X26" s="501"/>
      <c r="Y26" s="502"/>
      <c r="Z26" s="441" t="s">
        <v>176</v>
      </c>
      <c r="AA26" s="523"/>
      <c r="AB26" s="523"/>
      <c r="AC26" s="523"/>
      <c r="AD26" s="523"/>
      <c r="AE26" s="523"/>
      <c r="AF26" s="523"/>
      <c r="AG26" s="524"/>
      <c r="AH26" s="444">
        <v>239</v>
      </c>
      <c r="AI26" s="445"/>
      <c r="AJ26" s="445"/>
      <c r="AK26" s="445"/>
      <c r="AL26" s="446"/>
      <c r="AM26" s="444">
        <v>867570</v>
      </c>
      <c r="AN26" s="445"/>
      <c r="AO26" s="445"/>
      <c r="AP26" s="445"/>
      <c r="AQ26" s="445"/>
      <c r="AR26" s="446"/>
      <c r="AS26" s="444">
        <v>3630</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250000</v>
      </c>
      <c r="BO26" s="469"/>
      <c r="BP26" s="469"/>
      <c r="BQ26" s="469"/>
      <c r="BR26" s="469"/>
      <c r="BS26" s="469"/>
      <c r="BT26" s="469"/>
      <c r="BU26" s="470"/>
      <c r="BV26" s="468">
        <v>275000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178</v>
      </c>
      <c r="F27" s="442"/>
      <c r="G27" s="442"/>
      <c r="H27" s="442"/>
      <c r="I27" s="442"/>
      <c r="J27" s="442"/>
      <c r="K27" s="443"/>
      <c r="L27" s="444">
        <v>1</v>
      </c>
      <c r="M27" s="445"/>
      <c r="N27" s="445"/>
      <c r="O27" s="445"/>
      <c r="P27" s="446"/>
      <c r="Q27" s="444">
        <v>7480</v>
      </c>
      <c r="R27" s="445"/>
      <c r="S27" s="445"/>
      <c r="T27" s="445"/>
      <c r="U27" s="445"/>
      <c r="V27" s="446"/>
      <c r="W27" s="510"/>
      <c r="X27" s="501"/>
      <c r="Y27" s="502"/>
      <c r="Z27" s="441" t="s">
        <v>179</v>
      </c>
      <c r="AA27" s="442"/>
      <c r="AB27" s="442"/>
      <c r="AC27" s="442"/>
      <c r="AD27" s="442"/>
      <c r="AE27" s="442"/>
      <c r="AF27" s="442"/>
      <c r="AG27" s="443"/>
      <c r="AH27" s="444">
        <v>152</v>
      </c>
      <c r="AI27" s="445"/>
      <c r="AJ27" s="445"/>
      <c r="AK27" s="445"/>
      <c r="AL27" s="446"/>
      <c r="AM27" s="444">
        <v>587329</v>
      </c>
      <c r="AN27" s="445"/>
      <c r="AO27" s="445"/>
      <c r="AP27" s="445"/>
      <c r="AQ27" s="445"/>
      <c r="AR27" s="446"/>
      <c r="AS27" s="444">
        <v>3864</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1479559</v>
      </c>
      <c r="BO27" s="472"/>
      <c r="BP27" s="472"/>
      <c r="BQ27" s="472"/>
      <c r="BR27" s="472"/>
      <c r="BS27" s="472"/>
      <c r="BT27" s="472"/>
      <c r="BU27" s="473"/>
      <c r="BV27" s="471">
        <v>1479559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181</v>
      </c>
      <c r="F28" s="442"/>
      <c r="G28" s="442"/>
      <c r="H28" s="442"/>
      <c r="I28" s="442"/>
      <c r="J28" s="442"/>
      <c r="K28" s="443"/>
      <c r="L28" s="444">
        <v>1</v>
      </c>
      <c r="M28" s="445"/>
      <c r="N28" s="445"/>
      <c r="O28" s="445"/>
      <c r="P28" s="446"/>
      <c r="Q28" s="444">
        <v>6840</v>
      </c>
      <c r="R28" s="445"/>
      <c r="S28" s="445"/>
      <c r="T28" s="445"/>
      <c r="U28" s="445"/>
      <c r="V28" s="446"/>
      <c r="W28" s="510"/>
      <c r="X28" s="501"/>
      <c r="Y28" s="502"/>
      <c r="Z28" s="441" t="s">
        <v>182</v>
      </c>
      <c r="AA28" s="442"/>
      <c r="AB28" s="442"/>
      <c r="AC28" s="442"/>
      <c r="AD28" s="442"/>
      <c r="AE28" s="442"/>
      <c r="AF28" s="442"/>
      <c r="AG28" s="443"/>
      <c r="AH28" s="444">
        <v>37</v>
      </c>
      <c r="AI28" s="445"/>
      <c r="AJ28" s="445"/>
      <c r="AK28" s="445"/>
      <c r="AL28" s="446"/>
      <c r="AM28" s="444">
        <v>107707</v>
      </c>
      <c r="AN28" s="445"/>
      <c r="AO28" s="445"/>
      <c r="AP28" s="445"/>
      <c r="AQ28" s="445"/>
      <c r="AR28" s="446"/>
      <c r="AS28" s="444">
        <v>2911</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11133046</v>
      </c>
      <c r="BO28" s="464"/>
      <c r="BP28" s="464"/>
      <c r="BQ28" s="464"/>
      <c r="BR28" s="464"/>
      <c r="BS28" s="464"/>
      <c r="BT28" s="464"/>
      <c r="BU28" s="465"/>
      <c r="BV28" s="463">
        <v>15930552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40</v>
      </c>
      <c r="M29" s="445"/>
      <c r="N29" s="445"/>
      <c r="O29" s="445"/>
      <c r="P29" s="446"/>
      <c r="Q29" s="444">
        <v>6410</v>
      </c>
      <c r="R29" s="445"/>
      <c r="S29" s="445"/>
      <c r="T29" s="445"/>
      <c r="U29" s="445"/>
      <c r="V29" s="446"/>
      <c r="W29" s="511"/>
      <c r="X29" s="512"/>
      <c r="Y29" s="513"/>
      <c r="Z29" s="441" t="s">
        <v>185</v>
      </c>
      <c r="AA29" s="442"/>
      <c r="AB29" s="442"/>
      <c r="AC29" s="442"/>
      <c r="AD29" s="442"/>
      <c r="AE29" s="442"/>
      <c r="AF29" s="442"/>
      <c r="AG29" s="443"/>
      <c r="AH29" s="444">
        <v>3478</v>
      </c>
      <c r="AI29" s="445"/>
      <c r="AJ29" s="445"/>
      <c r="AK29" s="445"/>
      <c r="AL29" s="446"/>
      <c r="AM29" s="444">
        <v>10900803</v>
      </c>
      <c r="AN29" s="445"/>
      <c r="AO29" s="445"/>
      <c r="AP29" s="445"/>
      <c r="AQ29" s="445"/>
      <c r="AR29" s="446"/>
      <c r="AS29" s="444">
        <v>3134</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4563133</v>
      </c>
      <c r="BO29" s="469"/>
      <c r="BP29" s="469"/>
      <c r="BQ29" s="469"/>
      <c r="BR29" s="469"/>
      <c r="BS29" s="469"/>
      <c r="BT29" s="469"/>
      <c r="BU29" s="470"/>
      <c r="BV29" s="468">
        <v>5193714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101.6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22586639</v>
      </c>
      <c r="BO30" s="472"/>
      <c r="BP30" s="472"/>
      <c r="BQ30" s="472"/>
      <c r="BR30" s="472"/>
      <c r="BS30" s="472"/>
      <c r="BT30" s="472"/>
      <c r="BU30" s="473"/>
      <c r="BV30" s="471">
        <v>23372696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7</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f>IF(AO34="","",MAX(C34:D43,U34:V43)+1)</f>
        <v>14</v>
      </c>
      <c r="AN34" s="427"/>
      <c r="AO34" s="426" t="str">
        <f>IF('各会計、関係団体の財政状況及び健全化判断比率'!B35="","",'各会計、関係団体の財政状況及び健全化判断比率'!B35)</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17</v>
      </c>
      <c r="BX34" s="427"/>
      <c r="BY34" s="426" t="str">
        <f>IF('各会計、関係団体の財政状況及び健全化判断比率'!B68="","",'各会計、関係団体の財政状況及び健全化判断比率'!B68)</f>
        <v>埼玉県後期高齢者医療広域連合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埼玉高速鉄道株式会社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看護学校事業</v>
      </c>
      <c r="F35" s="426"/>
      <c r="G35" s="426"/>
      <c r="H35" s="426"/>
      <c r="I35" s="426"/>
      <c r="J35" s="426"/>
      <c r="K35" s="426"/>
      <c r="L35" s="426"/>
      <c r="M35" s="426"/>
      <c r="N35" s="426"/>
      <c r="O35" s="426"/>
      <c r="P35" s="426"/>
      <c r="Q35" s="426"/>
      <c r="R35" s="426"/>
      <c r="S35" s="426"/>
      <c r="T35" s="214"/>
      <c r="U35" s="427">
        <f>IF(W35="","",U34+1)</f>
        <v>8</v>
      </c>
      <c r="V35" s="427"/>
      <c r="W35" s="426" t="str">
        <f>IF('各会計、関係団体の財政状況及び健全化判断比率'!B29="","",'各会計、関係団体の財政状況及び健全化判断比率'!B29)</f>
        <v>後期高齢者医療事業</v>
      </c>
      <c r="X35" s="426"/>
      <c r="Y35" s="426"/>
      <c r="Z35" s="426"/>
      <c r="AA35" s="426"/>
      <c r="AB35" s="426"/>
      <c r="AC35" s="426"/>
      <c r="AD35" s="426"/>
      <c r="AE35" s="426"/>
      <c r="AF35" s="426"/>
      <c r="AG35" s="426"/>
      <c r="AH35" s="426"/>
      <c r="AI35" s="426"/>
      <c r="AJ35" s="426"/>
      <c r="AK35" s="426"/>
      <c r="AL35" s="214"/>
      <c r="AM35" s="427">
        <f t="shared" ref="AM35:AM43" si="0">IF(AO35="","",AM34+1)</f>
        <v>15</v>
      </c>
      <c r="AN35" s="427"/>
      <c r="AO35" s="426" t="str">
        <f>IF('各会計、関係団体の財政状況及び健全化判断比率'!B36="","",'各会計、関係団体の財政状況及び健全化判断比率'!B36)</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18</v>
      </c>
      <c r="BX35" s="427"/>
      <c r="BY35" s="426" t="str">
        <f>IF('各会計、関係団体の財政状況及び健全化判断比率'!B69="","",'各会計、関係団体の財政状況及び健全化判断比率'!B69)</f>
        <v>埼玉県後期高齢者医療広域連合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埼玉県信用保証協会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〇</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母子父子寡婦福祉資金貸付事業</v>
      </c>
      <c r="F36" s="426"/>
      <c r="G36" s="426"/>
      <c r="H36" s="426"/>
      <c r="I36" s="426"/>
      <c r="J36" s="426"/>
      <c r="K36" s="426"/>
      <c r="L36" s="426"/>
      <c r="M36" s="426"/>
      <c r="N36" s="426"/>
      <c r="O36" s="426"/>
      <c r="P36" s="426"/>
      <c r="Q36" s="426"/>
      <c r="R36" s="426"/>
      <c r="S36" s="426"/>
      <c r="T36" s="214"/>
      <c r="U36" s="427">
        <f t="shared" ref="U36:U43" si="4">IF(W36="","",U35+1)</f>
        <v>9</v>
      </c>
      <c r="V36" s="427"/>
      <c r="W36" s="426" t="str">
        <f>IF('各会計、関係団体の財政状況及び健全化判断比率'!B30="","",'各会計、関係団体の財政状況及び健全化判断比率'!B30)</f>
        <v>介護保険事業</v>
      </c>
      <c r="X36" s="426"/>
      <c r="Y36" s="426"/>
      <c r="Z36" s="426"/>
      <c r="AA36" s="426"/>
      <c r="AB36" s="426"/>
      <c r="AC36" s="426"/>
      <c r="AD36" s="426"/>
      <c r="AE36" s="426"/>
      <c r="AF36" s="426"/>
      <c r="AG36" s="426"/>
      <c r="AH36" s="426"/>
      <c r="AI36" s="426"/>
      <c r="AJ36" s="426"/>
      <c r="AK36" s="426"/>
      <c r="AL36" s="214"/>
      <c r="AM36" s="427">
        <f t="shared" si="0"/>
        <v>16</v>
      </c>
      <c r="AN36" s="427"/>
      <c r="AO36" s="426" t="str">
        <f>IF('各会計、関係団体の財政状況及び健全化判断比率'!B37="","",'各会計、関係団体の財政状況及び健全化判断比率'!B37)</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19</v>
      </c>
      <c r="BX36" s="427"/>
      <c r="BY36" s="426" t="str">
        <f>IF('各会計、関係団体の財政状況及び健全化判断比率'!B70="","",'各会計、関係団体の財政状況及び健全化判断比率'!B70)</f>
        <v>彩の国さいたま人づくり広域連合</v>
      </c>
      <c r="BZ36" s="426"/>
      <c r="CA36" s="426"/>
      <c r="CB36" s="426"/>
      <c r="CC36" s="426"/>
      <c r="CD36" s="426"/>
      <c r="CE36" s="426"/>
      <c r="CF36" s="426"/>
      <c r="CG36" s="426"/>
      <c r="CH36" s="426"/>
      <c r="CI36" s="426"/>
      <c r="CJ36" s="426"/>
      <c r="CK36" s="426"/>
      <c r="CL36" s="426"/>
      <c r="CM36" s="426"/>
      <c r="CN36" s="214"/>
      <c r="CO36" s="427">
        <f t="shared" si="3"/>
        <v>23</v>
      </c>
      <c r="CP36" s="427"/>
      <c r="CQ36" s="426" t="str">
        <f>IF('各会計、関係団体の財政状況及び健全化判断比率'!BS9="","",'各会計、関係団体の財政状況及び健全化判断比率'!BS9)</f>
        <v>川口中小企業共済協会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学童等災害共済事業</v>
      </c>
      <c r="F37" s="426"/>
      <c r="G37" s="426"/>
      <c r="H37" s="426"/>
      <c r="I37" s="426"/>
      <c r="J37" s="426"/>
      <c r="K37" s="426"/>
      <c r="L37" s="426"/>
      <c r="M37" s="426"/>
      <c r="N37" s="426"/>
      <c r="O37" s="426"/>
      <c r="P37" s="426"/>
      <c r="Q37" s="426"/>
      <c r="R37" s="426"/>
      <c r="S37" s="426"/>
      <c r="T37" s="214"/>
      <c r="U37" s="427">
        <f t="shared" si="4"/>
        <v>10</v>
      </c>
      <c r="V37" s="427"/>
      <c r="W37" s="426" t="str">
        <f>IF('各会計、関係団体の財政状況及び健全化判断比率'!B31="","",'各会計、関係団体の財政状況及び健全化判断比率'!B31)</f>
        <v>小型自動車競走事業</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20</v>
      </c>
      <c r="BX37" s="427"/>
      <c r="BY37" s="426" t="str">
        <f>IF('各会計、関係団体の財政状況及び健全化判断比率'!B71="","",'各会計、関係団体の財政状況及び健全化判断比率'!B71)</f>
        <v>戸田競艇企業団</v>
      </c>
      <c r="BZ37" s="426"/>
      <c r="CA37" s="426"/>
      <c r="CB37" s="426"/>
      <c r="CC37" s="426"/>
      <c r="CD37" s="426"/>
      <c r="CE37" s="426"/>
      <c r="CF37" s="426"/>
      <c r="CG37" s="426"/>
      <c r="CH37" s="426"/>
      <c r="CI37" s="426"/>
      <c r="CJ37" s="426"/>
      <c r="CK37" s="426"/>
      <c r="CL37" s="426"/>
      <c r="CM37" s="426"/>
      <c r="CN37" s="214"/>
      <c r="CO37" s="427">
        <f t="shared" si="3"/>
        <v>24</v>
      </c>
      <c r="CP37" s="427"/>
      <c r="CQ37" s="426" t="str">
        <f>IF('各会計、関係団体の財政状況及び健全化判断比率'!BS10="","",'各会計、関係団体の財政状況及び健全化判断比率'!BS10)</f>
        <v>川口市土地開発公社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〇</v>
      </c>
      <c r="DH37" s="428"/>
      <c r="DI37" s="218"/>
      <c r="DJ37" s="186"/>
      <c r="DK37" s="186"/>
      <c r="DL37" s="186"/>
      <c r="DM37" s="186"/>
      <c r="DN37" s="186"/>
      <c r="DO37" s="186"/>
    </row>
    <row r="38" spans="1:119" ht="32.25" customHeight="1">
      <c r="A38" s="187"/>
      <c r="B38" s="213"/>
      <c r="C38" s="427">
        <f t="shared" ref="C38:C43" si="5">IF(E38="","",C37+1)</f>
        <v>5</v>
      </c>
      <c r="D38" s="427"/>
      <c r="E38" s="426" t="str">
        <f>IF('各会計、関係団体の財政状況及び健全化判断比率'!B11="","",'各会計、関係団体の財政状況及び健全化判断比率'!B11)</f>
        <v>川口都市計画土地区画整理事業</v>
      </c>
      <c r="F38" s="426"/>
      <c r="G38" s="426"/>
      <c r="H38" s="426"/>
      <c r="I38" s="426"/>
      <c r="J38" s="426"/>
      <c r="K38" s="426"/>
      <c r="L38" s="426"/>
      <c r="M38" s="426"/>
      <c r="N38" s="426"/>
      <c r="O38" s="426"/>
      <c r="P38" s="426"/>
      <c r="Q38" s="426"/>
      <c r="R38" s="426"/>
      <c r="S38" s="426"/>
      <c r="T38" s="214"/>
      <c r="U38" s="427">
        <f t="shared" si="4"/>
        <v>11</v>
      </c>
      <c r="V38" s="427"/>
      <c r="W38" s="426" t="str">
        <f>IF('各会計、関係団体の財政状況及び健全化判断比率'!B32="","",'各会計、関係団体の財政状況及び健全化判断比率'!B32)</f>
        <v>川口駅西口地下公共駐車場事業</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25</v>
      </c>
      <c r="CP38" s="427"/>
      <c r="CQ38" s="426" t="str">
        <f>IF('各会計、関係団体の財政状況及び健全化判断比率'!BS11="","",'各会計、関係団体の財政状況及び健全化判断比率'!BS11)</f>
        <v>川口産業振興公社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f t="shared" si="5"/>
        <v>6</v>
      </c>
      <c r="D39" s="427"/>
      <c r="E39" s="426" t="str">
        <f>IF('各会計、関係団体の財政状況及び健全化判断比率'!B12="","",'各会計、関係団体の財政状況及び健全化判断比率'!B12)</f>
        <v>公共用地取得事業</v>
      </c>
      <c r="F39" s="426"/>
      <c r="G39" s="426"/>
      <c r="H39" s="426"/>
      <c r="I39" s="426"/>
      <c r="J39" s="426"/>
      <c r="K39" s="426"/>
      <c r="L39" s="426"/>
      <c r="M39" s="426"/>
      <c r="N39" s="426"/>
      <c r="O39" s="426"/>
      <c r="P39" s="426"/>
      <c r="Q39" s="426"/>
      <c r="R39" s="426"/>
      <c r="S39" s="426"/>
      <c r="T39" s="214"/>
      <c r="U39" s="427">
        <f t="shared" si="4"/>
        <v>12</v>
      </c>
      <c r="V39" s="427"/>
      <c r="W39" s="426" t="str">
        <f>IF('各会計、関係団体の財政状況及び健全化判断比率'!B33="","",'各会計、関係団体の財政状況及び健全化判断比率'!B33)</f>
        <v>川口駅東口地下公共駐車場事業</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26</v>
      </c>
      <c r="CP39" s="427"/>
      <c r="CQ39" s="426" t="str">
        <f>IF('各会計、関係団体の財政状況及び健全化判断比率'!BS12="","",'各会計、関係団体の財政状況及び健全化判断比率'!BS12)</f>
        <v>川口都市開発</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f t="shared" si="4"/>
        <v>13</v>
      </c>
      <c r="V40" s="427"/>
      <c r="W40" s="426" t="str">
        <f>IF('各会計、関係団体の財政状況及び健全化判断比率'!B34="","",'各会計、関係団体の財政状況及び健全化判断比率'!B34)</f>
        <v>交通災害共済事業</v>
      </c>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27</v>
      </c>
      <c r="CP40" s="427"/>
      <c r="CQ40" s="426" t="str">
        <f>IF('各会計、関係団体の財政状況及び健全化判断比率'!BS13="","",'各会計、関係団体の財政状況及び健全化判断比率'!BS13)</f>
        <v>川口市勤労福祉サービスセンター</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28</v>
      </c>
      <c r="CP41" s="427"/>
      <c r="CQ41" s="426" t="str">
        <f>IF('各会計、関係団体の財政状況及び健全化判断比率'!BS14="","",'各会計、関係団体の財政状況及び健全化判断比率'!BS14)</f>
        <v>川口市スポーツ協会</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29</v>
      </c>
      <c r="CP42" s="427"/>
      <c r="CQ42" s="426" t="str">
        <f>IF('各会計、関係団体の財政状況及び健全化判断比率'!BS15="","",'各会計、関係団体の財政状況及び健全化判断比率'!BS15)</f>
        <v>川口市総合文化センター</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30</v>
      </c>
      <c r="CP43" s="427"/>
      <c r="CQ43" s="426" t="str">
        <f>IF('各会計、関係団体の財政状況及び健全化判断比率'!BS16="","",'各会計、関係団体の財政状況及び健全化判断比率'!BS16)</f>
        <v>川口緑化センター</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BDe0U0gR+Nocp5PbRqohO2n7I/uUG+7/nSwHgUiiGO7KvgLs/wqTCPhNd88a/aDMjy/dXTDiSX6cGgNtUZt2Bg==" saltValue="J6lEIXfipcaeH1ErOOdI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55" t="s">
        <v>572</v>
      </c>
      <c r="D34" s="1255"/>
      <c r="E34" s="1256"/>
      <c r="F34" s="32">
        <v>7.66</v>
      </c>
      <c r="G34" s="33">
        <v>9.2100000000000009</v>
      </c>
      <c r="H34" s="33">
        <v>7.4</v>
      </c>
      <c r="I34" s="33">
        <v>6.96</v>
      </c>
      <c r="J34" s="34">
        <v>8.36</v>
      </c>
      <c r="K34" s="22"/>
      <c r="L34" s="22"/>
      <c r="M34" s="22"/>
      <c r="N34" s="22"/>
      <c r="O34" s="22"/>
      <c r="P34" s="22"/>
    </row>
    <row r="35" spans="1:16" ht="39" customHeight="1">
      <c r="A35" s="22"/>
      <c r="B35" s="35"/>
      <c r="C35" s="1249" t="s">
        <v>573</v>
      </c>
      <c r="D35" s="1250"/>
      <c r="E35" s="1251"/>
      <c r="F35" s="36">
        <v>5.73</v>
      </c>
      <c r="G35" s="37">
        <v>5.18</v>
      </c>
      <c r="H35" s="37">
        <v>4.21</v>
      </c>
      <c r="I35" s="37">
        <v>3.54</v>
      </c>
      <c r="J35" s="38">
        <v>3.44</v>
      </c>
      <c r="K35" s="22"/>
      <c r="L35" s="22"/>
      <c r="M35" s="22"/>
      <c r="N35" s="22"/>
      <c r="O35" s="22"/>
      <c r="P35" s="22"/>
    </row>
    <row r="36" spans="1:16" ht="39" customHeight="1">
      <c r="A36" s="22"/>
      <c r="B36" s="35"/>
      <c r="C36" s="1249" t="s">
        <v>574</v>
      </c>
      <c r="D36" s="1250"/>
      <c r="E36" s="1251"/>
      <c r="F36" s="36">
        <v>4.18</v>
      </c>
      <c r="G36" s="37">
        <v>3</v>
      </c>
      <c r="H36" s="37">
        <v>2.02</v>
      </c>
      <c r="I36" s="37">
        <v>1.21</v>
      </c>
      <c r="J36" s="38">
        <v>2.4500000000000002</v>
      </c>
      <c r="K36" s="22"/>
      <c r="L36" s="22"/>
      <c r="M36" s="22"/>
      <c r="N36" s="22"/>
      <c r="O36" s="22"/>
      <c r="P36" s="22"/>
    </row>
    <row r="37" spans="1:16" ht="39" customHeight="1">
      <c r="A37" s="22"/>
      <c r="B37" s="35"/>
      <c r="C37" s="1249" t="s">
        <v>575</v>
      </c>
      <c r="D37" s="1250"/>
      <c r="E37" s="1251"/>
      <c r="F37" s="36" t="s">
        <v>523</v>
      </c>
      <c r="G37" s="37" t="s">
        <v>523</v>
      </c>
      <c r="H37" s="37" t="s">
        <v>523</v>
      </c>
      <c r="I37" s="37">
        <v>1.78</v>
      </c>
      <c r="J37" s="38">
        <v>1.58</v>
      </c>
      <c r="K37" s="22"/>
      <c r="L37" s="22"/>
      <c r="M37" s="22"/>
      <c r="N37" s="22"/>
      <c r="O37" s="22"/>
      <c r="P37" s="22"/>
    </row>
    <row r="38" spans="1:16" ht="39" customHeight="1">
      <c r="A38" s="22"/>
      <c r="B38" s="35"/>
      <c r="C38" s="1249" t="s">
        <v>576</v>
      </c>
      <c r="D38" s="1250"/>
      <c r="E38" s="1251"/>
      <c r="F38" s="36">
        <v>0.72</v>
      </c>
      <c r="G38" s="37">
        <v>0.67</v>
      </c>
      <c r="H38" s="37">
        <v>0.68</v>
      </c>
      <c r="I38" s="37">
        <v>1.1599999999999999</v>
      </c>
      <c r="J38" s="38">
        <v>1.38</v>
      </c>
      <c r="K38" s="22"/>
      <c r="L38" s="22"/>
      <c r="M38" s="22"/>
      <c r="N38" s="22"/>
      <c r="O38" s="22"/>
      <c r="P38" s="22"/>
    </row>
    <row r="39" spans="1:16" ht="39" customHeight="1">
      <c r="A39" s="22"/>
      <c r="B39" s="35"/>
      <c r="C39" s="1249" t="s">
        <v>577</v>
      </c>
      <c r="D39" s="1250"/>
      <c r="E39" s="1251"/>
      <c r="F39" s="36">
        <v>0</v>
      </c>
      <c r="G39" s="37">
        <v>0</v>
      </c>
      <c r="H39" s="37">
        <v>0</v>
      </c>
      <c r="I39" s="37">
        <v>0</v>
      </c>
      <c r="J39" s="38">
        <v>0.67</v>
      </c>
      <c r="K39" s="22"/>
      <c r="L39" s="22"/>
      <c r="M39" s="22"/>
      <c r="N39" s="22"/>
      <c r="O39" s="22"/>
      <c r="P39" s="22"/>
    </row>
    <row r="40" spans="1:16" ht="39" customHeight="1">
      <c r="A40" s="22"/>
      <c r="B40" s="35"/>
      <c r="C40" s="1249" t="s">
        <v>578</v>
      </c>
      <c r="D40" s="1250"/>
      <c r="E40" s="1251"/>
      <c r="F40" s="36">
        <v>0.31</v>
      </c>
      <c r="G40" s="37">
        <v>0.2</v>
      </c>
      <c r="H40" s="37">
        <v>0.13</v>
      </c>
      <c r="I40" s="37">
        <v>0.19</v>
      </c>
      <c r="J40" s="38">
        <v>0.45</v>
      </c>
      <c r="K40" s="22"/>
      <c r="L40" s="22"/>
      <c r="M40" s="22"/>
      <c r="N40" s="22"/>
      <c r="O40" s="22"/>
      <c r="P40" s="22"/>
    </row>
    <row r="41" spans="1:16" ht="39" customHeight="1">
      <c r="A41" s="22"/>
      <c r="B41" s="35"/>
      <c r="C41" s="1249" t="s">
        <v>579</v>
      </c>
      <c r="D41" s="1250"/>
      <c r="E41" s="1251"/>
      <c r="F41" s="36" t="s">
        <v>523</v>
      </c>
      <c r="G41" s="37" t="s">
        <v>523</v>
      </c>
      <c r="H41" s="37">
        <v>0.01</v>
      </c>
      <c r="I41" s="37">
        <v>0.05</v>
      </c>
      <c r="J41" s="38">
        <v>7.0000000000000007E-2</v>
      </c>
      <c r="K41" s="22"/>
      <c r="L41" s="22"/>
      <c r="M41" s="22"/>
      <c r="N41" s="22"/>
      <c r="O41" s="22"/>
      <c r="P41" s="22"/>
    </row>
    <row r="42" spans="1:16" ht="39" customHeight="1">
      <c r="A42" s="22"/>
      <c r="B42" s="39"/>
      <c r="C42" s="1249" t="s">
        <v>580</v>
      </c>
      <c r="D42" s="1250"/>
      <c r="E42" s="1251"/>
      <c r="F42" s="36" t="s">
        <v>523</v>
      </c>
      <c r="G42" s="37" t="s">
        <v>523</v>
      </c>
      <c r="H42" s="37" t="s">
        <v>523</v>
      </c>
      <c r="I42" s="37" t="s">
        <v>523</v>
      </c>
      <c r="J42" s="38" t="s">
        <v>523</v>
      </c>
      <c r="K42" s="22"/>
      <c r="L42" s="22"/>
      <c r="M42" s="22"/>
      <c r="N42" s="22"/>
      <c r="O42" s="22"/>
      <c r="P42" s="22"/>
    </row>
    <row r="43" spans="1:16" ht="39" customHeight="1" thickBot="1">
      <c r="A43" s="22"/>
      <c r="B43" s="40"/>
      <c r="C43" s="1252" t="s">
        <v>581</v>
      </c>
      <c r="D43" s="1253"/>
      <c r="E43" s="1254"/>
      <c r="F43" s="41">
        <v>0.05</v>
      </c>
      <c r="G43" s="42">
        <v>0.06</v>
      </c>
      <c r="H43" s="42">
        <v>0.69</v>
      </c>
      <c r="I43" s="42">
        <v>0.06</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V77xpqFEwIrpZoOyi7/kjmzfWCsCZepF7GbItVG/z370umh/pF2ysyHT7rahXpUhISLqhPI0C+bwxnL2Q6ATw==" saltValue="CJ03zhbTjA+s5v8oSRDX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75" t="s">
        <v>11</v>
      </c>
      <c r="C45" s="1276"/>
      <c r="D45" s="58"/>
      <c r="E45" s="1281" t="s">
        <v>12</v>
      </c>
      <c r="F45" s="1281"/>
      <c r="G45" s="1281"/>
      <c r="H45" s="1281"/>
      <c r="I45" s="1281"/>
      <c r="J45" s="1282"/>
      <c r="K45" s="59">
        <v>15734</v>
      </c>
      <c r="L45" s="60">
        <v>15580</v>
      </c>
      <c r="M45" s="60">
        <v>14867</v>
      </c>
      <c r="N45" s="60">
        <v>14442</v>
      </c>
      <c r="O45" s="61">
        <v>14651</v>
      </c>
      <c r="P45" s="48"/>
      <c r="Q45" s="48"/>
      <c r="R45" s="48"/>
      <c r="S45" s="48"/>
      <c r="T45" s="48"/>
      <c r="U45" s="48"/>
    </row>
    <row r="46" spans="1:21" ht="30.75" customHeight="1">
      <c r="A46" s="48"/>
      <c r="B46" s="1277"/>
      <c r="C46" s="1278"/>
      <c r="D46" s="62"/>
      <c r="E46" s="1259" t="s">
        <v>13</v>
      </c>
      <c r="F46" s="1259"/>
      <c r="G46" s="1259"/>
      <c r="H46" s="1259"/>
      <c r="I46" s="1259"/>
      <c r="J46" s="1260"/>
      <c r="K46" s="63" t="s">
        <v>523</v>
      </c>
      <c r="L46" s="64" t="s">
        <v>523</v>
      </c>
      <c r="M46" s="64" t="s">
        <v>523</v>
      </c>
      <c r="N46" s="64" t="s">
        <v>523</v>
      </c>
      <c r="O46" s="65" t="s">
        <v>523</v>
      </c>
      <c r="P46" s="48"/>
      <c r="Q46" s="48"/>
      <c r="R46" s="48"/>
      <c r="S46" s="48"/>
      <c r="T46" s="48"/>
      <c r="U46" s="48"/>
    </row>
    <row r="47" spans="1:21" ht="30.75" customHeight="1">
      <c r="A47" s="48"/>
      <c r="B47" s="1277"/>
      <c r="C47" s="1278"/>
      <c r="D47" s="62"/>
      <c r="E47" s="1259" t="s">
        <v>14</v>
      </c>
      <c r="F47" s="1259"/>
      <c r="G47" s="1259"/>
      <c r="H47" s="1259"/>
      <c r="I47" s="1259"/>
      <c r="J47" s="1260"/>
      <c r="K47" s="63" t="s">
        <v>523</v>
      </c>
      <c r="L47" s="64" t="s">
        <v>523</v>
      </c>
      <c r="M47" s="64" t="s">
        <v>523</v>
      </c>
      <c r="N47" s="64" t="s">
        <v>523</v>
      </c>
      <c r="O47" s="65" t="s">
        <v>523</v>
      </c>
      <c r="P47" s="48"/>
      <c r="Q47" s="48"/>
      <c r="R47" s="48"/>
      <c r="S47" s="48"/>
      <c r="T47" s="48"/>
      <c r="U47" s="48"/>
    </row>
    <row r="48" spans="1:21" ht="30.75" customHeight="1">
      <c r="A48" s="48"/>
      <c r="B48" s="1277"/>
      <c r="C48" s="1278"/>
      <c r="D48" s="62"/>
      <c r="E48" s="1259" t="s">
        <v>15</v>
      </c>
      <c r="F48" s="1259"/>
      <c r="G48" s="1259"/>
      <c r="H48" s="1259"/>
      <c r="I48" s="1259"/>
      <c r="J48" s="1260"/>
      <c r="K48" s="63">
        <v>2646</v>
      </c>
      <c r="L48" s="64">
        <v>2538</v>
      </c>
      <c r="M48" s="64">
        <v>2972</v>
      </c>
      <c r="N48" s="64">
        <v>1862</v>
      </c>
      <c r="O48" s="65">
        <v>2019</v>
      </c>
      <c r="P48" s="48"/>
      <c r="Q48" s="48"/>
      <c r="R48" s="48"/>
      <c r="S48" s="48"/>
      <c r="T48" s="48"/>
      <c r="U48" s="48"/>
    </row>
    <row r="49" spans="1:21" ht="30.75" customHeight="1">
      <c r="A49" s="48"/>
      <c r="B49" s="1277"/>
      <c r="C49" s="1278"/>
      <c r="D49" s="62"/>
      <c r="E49" s="1259" t="s">
        <v>16</v>
      </c>
      <c r="F49" s="1259"/>
      <c r="G49" s="1259"/>
      <c r="H49" s="1259"/>
      <c r="I49" s="1259"/>
      <c r="J49" s="1260"/>
      <c r="K49" s="63" t="s">
        <v>523</v>
      </c>
      <c r="L49" s="64" t="s">
        <v>523</v>
      </c>
      <c r="M49" s="64" t="s">
        <v>523</v>
      </c>
      <c r="N49" s="64" t="s">
        <v>523</v>
      </c>
      <c r="O49" s="65" t="s">
        <v>523</v>
      </c>
      <c r="P49" s="48"/>
      <c r="Q49" s="48"/>
      <c r="R49" s="48"/>
      <c r="S49" s="48"/>
      <c r="T49" s="48"/>
      <c r="U49" s="48"/>
    </row>
    <row r="50" spans="1:21" ht="30.75" customHeight="1">
      <c r="A50" s="48"/>
      <c r="B50" s="1277"/>
      <c r="C50" s="1278"/>
      <c r="D50" s="62"/>
      <c r="E50" s="1259" t="s">
        <v>17</v>
      </c>
      <c r="F50" s="1259"/>
      <c r="G50" s="1259"/>
      <c r="H50" s="1259"/>
      <c r="I50" s="1259"/>
      <c r="J50" s="1260"/>
      <c r="K50" s="63">
        <v>1152</v>
      </c>
      <c r="L50" s="64">
        <v>2433</v>
      </c>
      <c r="M50" s="64">
        <v>3968</v>
      </c>
      <c r="N50" s="64">
        <v>1181</v>
      </c>
      <c r="O50" s="65">
        <v>1183</v>
      </c>
      <c r="P50" s="48"/>
      <c r="Q50" s="48"/>
      <c r="R50" s="48"/>
      <c r="S50" s="48"/>
      <c r="T50" s="48"/>
      <c r="U50" s="48"/>
    </row>
    <row r="51" spans="1:21" ht="30.75" customHeight="1">
      <c r="A51" s="48"/>
      <c r="B51" s="1279"/>
      <c r="C51" s="1280"/>
      <c r="D51" s="66"/>
      <c r="E51" s="1259" t="s">
        <v>18</v>
      </c>
      <c r="F51" s="1259"/>
      <c r="G51" s="1259"/>
      <c r="H51" s="1259"/>
      <c r="I51" s="1259"/>
      <c r="J51" s="1260"/>
      <c r="K51" s="63" t="s">
        <v>523</v>
      </c>
      <c r="L51" s="64" t="s">
        <v>523</v>
      </c>
      <c r="M51" s="64" t="s">
        <v>523</v>
      </c>
      <c r="N51" s="64" t="s">
        <v>523</v>
      </c>
      <c r="O51" s="65">
        <v>0</v>
      </c>
      <c r="P51" s="48"/>
      <c r="Q51" s="48"/>
      <c r="R51" s="48"/>
      <c r="S51" s="48"/>
      <c r="T51" s="48"/>
      <c r="U51" s="48"/>
    </row>
    <row r="52" spans="1:21" ht="30.75" customHeight="1">
      <c r="A52" s="48"/>
      <c r="B52" s="1257" t="s">
        <v>19</v>
      </c>
      <c r="C52" s="1258"/>
      <c r="D52" s="66"/>
      <c r="E52" s="1259" t="s">
        <v>20</v>
      </c>
      <c r="F52" s="1259"/>
      <c r="G52" s="1259"/>
      <c r="H52" s="1259"/>
      <c r="I52" s="1259"/>
      <c r="J52" s="1260"/>
      <c r="K52" s="63">
        <v>15404</v>
      </c>
      <c r="L52" s="64">
        <v>14738</v>
      </c>
      <c r="M52" s="64">
        <v>14354</v>
      </c>
      <c r="N52" s="64">
        <v>14088</v>
      </c>
      <c r="O52" s="65">
        <v>13995</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4128</v>
      </c>
      <c r="L53" s="69">
        <v>5813</v>
      </c>
      <c r="M53" s="69">
        <v>7453</v>
      </c>
      <c r="N53" s="69">
        <v>3397</v>
      </c>
      <c r="O53" s="70">
        <v>3858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5" t="s">
        <v>25</v>
      </c>
      <c r="C57" s="1266"/>
      <c r="D57" s="1269" t="s">
        <v>26</v>
      </c>
      <c r="E57" s="1270"/>
      <c r="F57" s="1270"/>
      <c r="G57" s="1270"/>
      <c r="H57" s="1270"/>
      <c r="I57" s="1270"/>
      <c r="J57" s="1271"/>
      <c r="K57" s="83"/>
      <c r="L57" s="84"/>
      <c r="M57" s="84"/>
      <c r="N57" s="84"/>
      <c r="O57" s="85"/>
    </row>
    <row r="58" spans="1:21" ht="31.5" customHeight="1" thickBot="1">
      <c r="B58" s="1267"/>
      <c r="C58" s="1268"/>
      <c r="D58" s="1272" t="s">
        <v>27</v>
      </c>
      <c r="E58" s="1273"/>
      <c r="F58" s="1273"/>
      <c r="G58" s="1273"/>
      <c r="H58" s="1273"/>
      <c r="I58" s="1273"/>
      <c r="J58" s="127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i8DFFEdzkRaQsK1S5gk3LFfMRUQ45axdQ7MX+5aWPEjogosI64h5mCugyCTq92pqTQjZOlSag4x49GrcehnJw==" saltValue="8In/Y3iKcvyiSQYhNyR6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95" t="s">
        <v>30</v>
      </c>
      <c r="C41" s="1296"/>
      <c r="D41" s="102"/>
      <c r="E41" s="1297" t="s">
        <v>31</v>
      </c>
      <c r="F41" s="1297"/>
      <c r="G41" s="1297"/>
      <c r="H41" s="1298"/>
      <c r="I41" s="103">
        <v>162525</v>
      </c>
      <c r="J41" s="104">
        <v>168288</v>
      </c>
      <c r="K41" s="104">
        <v>166807</v>
      </c>
      <c r="L41" s="104">
        <v>168345</v>
      </c>
      <c r="M41" s="105">
        <v>169391</v>
      </c>
    </row>
    <row r="42" spans="2:13" ht="27.75" customHeight="1">
      <c r="B42" s="1285"/>
      <c r="C42" s="1286"/>
      <c r="D42" s="106"/>
      <c r="E42" s="1289" t="s">
        <v>32</v>
      </c>
      <c r="F42" s="1289"/>
      <c r="G42" s="1289"/>
      <c r="H42" s="1290"/>
      <c r="I42" s="107">
        <v>13724</v>
      </c>
      <c r="J42" s="108">
        <v>11284</v>
      </c>
      <c r="K42" s="108">
        <v>7386</v>
      </c>
      <c r="L42" s="108">
        <v>5337</v>
      </c>
      <c r="M42" s="109">
        <v>5327</v>
      </c>
    </row>
    <row r="43" spans="2:13" ht="27.75" customHeight="1">
      <c r="B43" s="1285"/>
      <c r="C43" s="1286"/>
      <c r="D43" s="106"/>
      <c r="E43" s="1289" t="s">
        <v>33</v>
      </c>
      <c r="F43" s="1289"/>
      <c r="G43" s="1289"/>
      <c r="H43" s="1290"/>
      <c r="I43" s="107">
        <v>32339</v>
      </c>
      <c r="J43" s="108">
        <v>29559</v>
      </c>
      <c r="K43" s="108">
        <v>29166</v>
      </c>
      <c r="L43" s="108">
        <v>25570</v>
      </c>
      <c r="M43" s="109">
        <v>23221</v>
      </c>
    </row>
    <row r="44" spans="2:13" ht="27.75" customHeight="1">
      <c r="B44" s="1285"/>
      <c r="C44" s="1286"/>
      <c r="D44" s="106"/>
      <c r="E44" s="1289" t="s">
        <v>34</v>
      </c>
      <c r="F44" s="1289"/>
      <c r="G44" s="1289"/>
      <c r="H44" s="1290"/>
      <c r="I44" s="107" t="s">
        <v>523</v>
      </c>
      <c r="J44" s="108" t="s">
        <v>523</v>
      </c>
      <c r="K44" s="108" t="s">
        <v>523</v>
      </c>
      <c r="L44" s="108" t="s">
        <v>523</v>
      </c>
      <c r="M44" s="109" t="s">
        <v>523</v>
      </c>
    </row>
    <row r="45" spans="2:13" ht="27.75" customHeight="1">
      <c r="B45" s="1285"/>
      <c r="C45" s="1286"/>
      <c r="D45" s="106"/>
      <c r="E45" s="1289" t="s">
        <v>35</v>
      </c>
      <c r="F45" s="1289"/>
      <c r="G45" s="1289"/>
      <c r="H45" s="1290"/>
      <c r="I45" s="107">
        <v>23340</v>
      </c>
      <c r="J45" s="108">
        <v>23067</v>
      </c>
      <c r="K45" s="108">
        <v>23292</v>
      </c>
      <c r="L45" s="108">
        <v>22540</v>
      </c>
      <c r="M45" s="109">
        <v>22099</v>
      </c>
    </row>
    <row r="46" spans="2:13" ht="27.75" customHeight="1">
      <c r="B46" s="1285"/>
      <c r="C46" s="1286"/>
      <c r="D46" s="110"/>
      <c r="E46" s="1289" t="s">
        <v>36</v>
      </c>
      <c r="F46" s="1289"/>
      <c r="G46" s="1289"/>
      <c r="H46" s="1290"/>
      <c r="I46" s="107">
        <v>1203</v>
      </c>
      <c r="J46" s="108">
        <v>1172</v>
      </c>
      <c r="K46" s="108">
        <v>1082</v>
      </c>
      <c r="L46" s="108">
        <v>1321</v>
      </c>
      <c r="M46" s="109">
        <v>1300</v>
      </c>
    </row>
    <row r="47" spans="2:13" ht="27.75" customHeight="1">
      <c r="B47" s="1285"/>
      <c r="C47" s="1286"/>
      <c r="D47" s="111"/>
      <c r="E47" s="1299" t="s">
        <v>37</v>
      </c>
      <c r="F47" s="1300"/>
      <c r="G47" s="1300"/>
      <c r="H47" s="1301"/>
      <c r="I47" s="107" t="s">
        <v>523</v>
      </c>
      <c r="J47" s="108" t="s">
        <v>523</v>
      </c>
      <c r="K47" s="108" t="s">
        <v>523</v>
      </c>
      <c r="L47" s="108" t="s">
        <v>523</v>
      </c>
      <c r="M47" s="109" t="s">
        <v>523</v>
      </c>
    </row>
    <row r="48" spans="2:13" ht="27.75" customHeight="1">
      <c r="B48" s="1285"/>
      <c r="C48" s="1286"/>
      <c r="D48" s="106"/>
      <c r="E48" s="1289" t="s">
        <v>38</v>
      </c>
      <c r="F48" s="1289"/>
      <c r="G48" s="1289"/>
      <c r="H48" s="1290"/>
      <c r="I48" s="107" t="s">
        <v>523</v>
      </c>
      <c r="J48" s="108" t="s">
        <v>523</v>
      </c>
      <c r="K48" s="108" t="s">
        <v>523</v>
      </c>
      <c r="L48" s="108" t="s">
        <v>523</v>
      </c>
      <c r="M48" s="109" t="s">
        <v>523</v>
      </c>
    </row>
    <row r="49" spans="2:13" ht="27.75" customHeight="1">
      <c r="B49" s="1287"/>
      <c r="C49" s="1288"/>
      <c r="D49" s="106"/>
      <c r="E49" s="1289" t="s">
        <v>39</v>
      </c>
      <c r="F49" s="1289"/>
      <c r="G49" s="1289"/>
      <c r="H49" s="1290"/>
      <c r="I49" s="107" t="s">
        <v>523</v>
      </c>
      <c r="J49" s="108" t="s">
        <v>523</v>
      </c>
      <c r="K49" s="108" t="s">
        <v>523</v>
      </c>
      <c r="L49" s="108" t="s">
        <v>523</v>
      </c>
      <c r="M49" s="109" t="s">
        <v>523</v>
      </c>
    </row>
    <row r="50" spans="2:13" ht="27.75" customHeight="1">
      <c r="B50" s="1283" t="s">
        <v>40</v>
      </c>
      <c r="C50" s="1284"/>
      <c r="D50" s="112"/>
      <c r="E50" s="1289" t="s">
        <v>41</v>
      </c>
      <c r="F50" s="1289"/>
      <c r="G50" s="1289"/>
      <c r="H50" s="1290"/>
      <c r="I50" s="107">
        <v>51933</v>
      </c>
      <c r="J50" s="108">
        <v>50713</v>
      </c>
      <c r="K50" s="108">
        <v>51701</v>
      </c>
      <c r="L50" s="108">
        <v>46536</v>
      </c>
      <c r="M50" s="109">
        <v>41544</v>
      </c>
    </row>
    <row r="51" spans="2:13" ht="27.75" customHeight="1">
      <c r="B51" s="1285"/>
      <c r="C51" s="1286"/>
      <c r="D51" s="106"/>
      <c r="E51" s="1289" t="s">
        <v>42</v>
      </c>
      <c r="F51" s="1289"/>
      <c r="G51" s="1289"/>
      <c r="H51" s="1290"/>
      <c r="I51" s="107">
        <v>60863</v>
      </c>
      <c r="J51" s="108">
        <v>60426</v>
      </c>
      <c r="K51" s="108">
        <v>55158</v>
      </c>
      <c r="L51" s="108">
        <v>51269</v>
      </c>
      <c r="M51" s="109">
        <v>50112</v>
      </c>
    </row>
    <row r="52" spans="2:13" ht="27.75" customHeight="1">
      <c r="B52" s="1287"/>
      <c r="C52" s="1288"/>
      <c r="D52" s="106"/>
      <c r="E52" s="1289" t="s">
        <v>43</v>
      </c>
      <c r="F52" s="1289"/>
      <c r="G52" s="1289"/>
      <c r="H52" s="1290"/>
      <c r="I52" s="107">
        <v>114964</v>
      </c>
      <c r="J52" s="108">
        <v>116248</v>
      </c>
      <c r="K52" s="108">
        <v>117036</v>
      </c>
      <c r="L52" s="108">
        <v>117528</v>
      </c>
      <c r="M52" s="109">
        <v>118150</v>
      </c>
    </row>
    <row r="53" spans="2:13" ht="27.75" customHeight="1" thickBot="1">
      <c r="B53" s="1291" t="s">
        <v>44</v>
      </c>
      <c r="C53" s="1292"/>
      <c r="D53" s="113"/>
      <c r="E53" s="1293" t="s">
        <v>45</v>
      </c>
      <c r="F53" s="1293"/>
      <c r="G53" s="1293"/>
      <c r="H53" s="1294"/>
      <c r="I53" s="114">
        <v>5370</v>
      </c>
      <c r="J53" s="115">
        <v>5982</v>
      </c>
      <c r="K53" s="115">
        <v>3837</v>
      </c>
      <c r="L53" s="115">
        <v>7779</v>
      </c>
      <c r="M53" s="116">
        <v>11534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AU7gSxKg2+gGDo5/AhqF8uAx/egJsFc5kc7UqTdhKE/hPXML8MrarX/h7Se/Nybz0Kx30WvAYPsmeK6bA1pdA==" saltValue="iPkmYfcfQN2vE2/f7sgJ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10" t="s">
        <v>48</v>
      </c>
      <c r="D55" s="1310"/>
      <c r="E55" s="1311"/>
      <c r="F55" s="128">
        <v>14487</v>
      </c>
      <c r="G55" s="128">
        <v>15931</v>
      </c>
      <c r="H55" s="129">
        <v>11133</v>
      </c>
    </row>
    <row r="56" spans="2:8" ht="52.5" customHeight="1">
      <c r="B56" s="130"/>
      <c r="C56" s="1312" t="s">
        <v>49</v>
      </c>
      <c r="D56" s="1312"/>
      <c r="E56" s="1313"/>
      <c r="F56" s="131">
        <v>5155</v>
      </c>
      <c r="G56" s="131">
        <v>5194</v>
      </c>
      <c r="H56" s="132">
        <v>4563</v>
      </c>
    </row>
    <row r="57" spans="2:8" ht="53.25" customHeight="1">
      <c r="B57" s="130"/>
      <c r="C57" s="1314" t="s">
        <v>50</v>
      </c>
      <c r="D57" s="1314"/>
      <c r="E57" s="1315"/>
      <c r="F57" s="133">
        <v>29678</v>
      </c>
      <c r="G57" s="133">
        <v>23373</v>
      </c>
      <c r="H57" s="134">
        <v>22587</v>
      </c>
    </row>
    <row r="58" spans="2:8" ht="45.75" customHeight="1">
      <c r="B58" s="135"/>
      <c r="C58" s="1302" t="s">
        <v>603</v>
      </c>
      <c r="D58" s="1303"/>
      <c r="E58" s="1304"/>
      <c r="F58" s="136">
        <v>10252</v>
      </c>
      <c r="G58" s="136">
        <v>10309</v>
      </c>
      <c r="H58" s="137">
        <v>10380</v>
      </c>
    </row>
    <row r="59" spans="2:8" ht="45.75" customHeight="1">
      <c r="B59" s="135"/>
      <c r="C59" s="1302" t="s">
        <v>604</v>
      </c>
      <c r="D59" s="1303"/>
      <c r="E59" s="1304"/>
      <c r="F59" s="136">
        <v>8526</v>
      </c>
      <c r="G59" s="136">
        <v>5833</v>
      </c>
      <c r="H59" s="137">
        <v>5804</v>
      </c>
    </row>
    <row r="60" spans="2:8" ht="45.75" customHeight="1">
      <c r="B60" s="135"/>
      <c r="C60" s="1302" t="s">
        <v>605</v>
      </c>
      <c r="D60" s="1303"/>
      <c r="E60" s="1304"/>
      <c r="F60" s="136">
        <v>8239</v>
      </c>
      <c r="G60" s="136">
        <v>4633</v>
      </c>
      <c r="H60" s="137">
        <v>4009</v>
      </c>
    </row>
    <row r="61" spans="2:8" ht="45.75" customHeight="1">
      <c r="B61" s="135"/>
      <c r="C61" s="1302" t="s">
        <v>606</v>
      </c>
      <c r="D61" s="1303"/>
      <c r="E61" s="1304"/>
      <c r="F61" s="136">
        <v>1243</v>
      </c>
      <c r="G61" s="136">
        <v>1244</v>
      </c>
      <c r="H61" s="137">
        <v>1246</v>
      </c>
    </row>
    <row r="62" spans="2:8" ht="45.75" customHeight="1" thickBot="1">
      <c r="B62" s="138"/>
      <c r="C62" s="1305" t="s">
        <v>607</v>
      </c>
      <c r="D62" s="1306"/>
      <c r="E62" s="1307"/>
      <c r="F62" s="139">
        <v>472</v>
      </c>
      <c r="G62" s="139">
        <v>473</v>
      </c>
      <c r="H62" s="140">
        <v>475</v>
      </c>
    </row>
    <row r="63" spans="2:8" ht="52.5" customHeight="1" thickBot="1">
      <c r="B63" s="141"/>
      <c r="C63" s="1308" t="s">
        <v>51</v>
      </c>
      <c r="D63" s="1308"/>
      <c r="E63" s="1309"/>
      <c r="F63" s="142">
        <v>49319</v>
      </c>
      <c r="G63" s="142">
        <v>44497</v>
      </c>
      <c r="H63" s="143">
        <v>38283</v>
      </c>
    </row>
    <row r="64" spans="2:8" ht="15" customHeight="1"/>
  </sheetData>
  <sheetProtection algorithmName="SHA-512" hashValue="qXYGVBiv6av5J+aKAyTw9s9Or1E7M885hbxVI/JeBQ8cS74OCFM4XATspdQhzoGoxrKMU1p73hCyW4u2lIc0kw==" saltValue="AP64eWZNAyZKEkivNC9o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1" zoomScale="75" zoomScaleNormal="75" zoomScaleSheetLayoutView="55" workbookViewId="0">
      <selection activeCell="CI60" sqref="CI6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6" t="s">
        <v>617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618</v>
      </c>
    </row>
    <row r="50" spans="1:109">
      <c r="B50" s="397"/>
      <c r="G50" s="1325"/>
      <c r="H50" s="1325"/>
      <c r="I50" s="1325"/>
      <c r="J50" s="1325"/>
      <c r="K50" s="407"/>
      <c r="L50" s="407"/>
      <c r="M50" s="408"/>
      <c r="N50" s="40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9" t="s">
        <v>564</v>
      </c>
      <c r="BQ50" s="1329"/>
      <c r="BR50" s="1329"/>
      <c r="BS50" s="1329"/>
      <c r="BT50" s="1329"/>
      <c r="BU50" s="1329"/>
      <c r="BV50" s="1329"/>
      <c r="BW50" s="1329"/>
      <c r="BX50" s="1329" t="s">
        <v>565</v>
      </c>
      <c r="BY50" s="1329"/>
      <c r="BZ50" s="1329"/>
      <c r="CA50" s="1329"/>
      <c r="CB50" s="1329"/>
      <c r="CC50" s="1329"/>
      <c r="CD50" s="1329"/>
      <c r="CE50" s="1329"/>
      <c r="CF50" s="1329" t="s">
        <v>566</v>
      </c>
      <c r="CG50" s="1329"/>
      <c r="CH50" s="1329"/>
      <c r="CI50" s="1329"/>
      <c r="CJ50" s="1329"/>
      <c r="CK50" s="1329"/>
      <c r="CL50" s="1329"/>
      <c r="CM50" s="1329"/>
      <c r="CN50" s="1329" t="s">
        <v>567</v>
      </c>
      <c r="CO50" s="1329"/>
      <c r="CP50" s="1329"/>
      <c r="CQ50" s="1329"/>
      <c r="CR50" s="1329"/>
      <c r="CS50" s="1329"/>
      <c r="CT50" s="1329"/>
      <c r="CU50" s="1329"/>
      <c r="CV50" s="1329" t="s">
        <v>568</v>
      </c>
      <c r="CW50" s="1329"/>
      <c r="CX50" s="1329"/>
      <c r="CY50" s="1329"/>
      <c r="CZ50" s="1329"/>
      <c r="DA50" s="1329"/>
      <c r="DB50" s="1329"/>
      <c r="DC50" s="1329"/>
    </row>
    <row r="51" spans="1:109" ht="13.5" customHeight="1">
      <c r="B51" s="397"/>
      <c r="G51" s="1335"/>
      <c r="H51" s="1335"/>
      <c r="I51" s="1333"/>
      <c r="J51" s="1333"/>
      <c r="K51" s="1331"/>
      <c r="L51" s="1331"/>
      <c r="M51" s="1331"/>
      <c r="N51" s="1331"/>
      <c r="AM51" s="406"/>
      <c r="AN51" s="1332" t="s">
        <v>619</v>
      </c>
      <c r="AO51" s="1332"/>
      <c r="AP51" s="1332"/>
      <c r="AQ51" s="1332"/>
      <c r="AR51" s="1332"/>
      <c r="AS51" s="1332"/>
      <c r="AT51" s="1332"/>
      <c r="AU51" s="1332"/>
      <c r="AV51" s="1332"/>
      <c r="AW51" s="1332"/>
      <c r="AX51" s="1332"/>
      <c r="AY51" s="1332"/>
      <c r="AZ51" s="1332"/>
      <c r="BA51" s="1332"/>
      <c r="BB51" s="1332" t="s">
        <v>620</v>
      </c>
      <c r="BC51" s="1332"/>
      <c r="BD51" s="1332"/>
      <c r="BE51" s="1332"/>
      <c r="BF51" s="1332"/>
      <c r="BG51" s="1332"/>
      <c r="BH51" s="1332"/>
      <c r="BI51" s="1332"/>
      <c r="BJ51" s="1332"/>
      <c r="BK51" s="1332"/>
      <c r="BL51" s="1332"/>
      <c r="BM51" s="1332"/>
      <c r="BN51" s="1332"/>
      <c r="BO51" s="1332"/>
      <c r="BP51" s="1330">
        <v>5.8</v>
      </c>
      <c r="BQ51" s="1330"/>
      <c r="BR51" s="1330"/>
      <c r="BS51" s="1330"/>
      <c r="BT51" s="1330"/>
      <c r="BU51" s="1330"/>
      <c r="BV51" s="1330"/>
      <c r="BW51" s="1330"/>
      <c r="BX51" s="1330">
        <v>6.4</v>
      </c>
      <c r="BY51" s="1330"/>
      <c r="BZ51" s="1330"/>
      <c r="CA51" s="1330"/>
      <c r="CB51" s="1330"/>
      <c r="CC51" s="1330"/>
      <c r="CD51" s="1330"/>
      <c r="CE51" s="1330"/>
      <c r="CF51" s="1330">
        <v>3.9</v>
      </c>
      <c r="CG51" s="1330"/>
      <c r="CH51" s="1330"/>
      <c r="CI51" s="1330"/>
      <c r="CJ51" s="1330"/>
      <c r="CK51" s="1330"/>
      <c r="CL51" s="1330"/>
      <c r="CM51" s="1330"/>
      <c r="CN51" s="1330">
        <v>7.9</v>
      </c>
      <c r="CO51" s="1330"/>
      <c r="CP51" s="1330"/>
      <c r="CQ51" s="1330"/>
      <c r="CR51" s="1330"/>
      <c r="CS51" s="1330"/>
      <c r="CT51" s="1330"/>
      <c r="CU51" s="1330"/>
      <c r="CV51" s="1330">
        <v>11.4</v>
      </c>
      <c r="CW51" s="1330"/>
      <c r="CX51" s="1330"/>
      <c r="CY51" s="1330"/>
      <c r="CZ51" s="1330"/>
      <c r="DA51" s="1330"/>
      <c r="DB51" s="1330"/>
      <c r="DC51" s="1330"/>
    </row>
    <row r="52" spans="1:109">
      <c r="B52" s="397"/>
      <c r="G52" s="1335"/>
      <c r="H52" s="1335"/>
      <c r="I52" s="1333"/>
      <c r="J52" s="1333"/>
      <c r="K52" s="1331"/>
      <c r="L52" s="1331"/>
      <c r="M52" s="1331"/>
      <c r="N52" s="1331"/>
      <c r="AM52" s="406"/>
      <c r="AN52" s="1332"/>
      <c r="AO52" s="1332"/>
      <c r="AP52" s="1332"/>
      <c r="AQ52" s="1332"/>
      <c r="AR52" s="1332"/>
      <c r="AS52" s="1332"/>
      <c r="AT52" s="1332"/>
      <c r="AU52" s="1332"/>
      <c r="AV52" s="1332"/>
      <c r="AW52" s="1332"/>
      <c r="AX52" s="1332"/>
      <c r="AY52" s="1332"/>
      <c r="AZ52" s="1332"/>
      <c r="BA52" s="1332"/>
      <c r="BB52" s="1332"/>
      <c r="BC52" s="1332"/>
      <c r="BD52" s="1332"/>
      <c r="BE52" s="1332"/>
      <c r="BF52" s="1332"/>
      <c r="BG52" s="1332"/>
      <c r="BH52" s="1332"/>
      <c r="BI52" s="1332"/>
      <c r="BJ52" s="1332"/>
      <c r="BK52" s="1332"/>
      <c r="BL52" s="1332"/>
      <c r="BM52" s="1332"/>
      <c r="BN52" s="1332"/>
      <c r="BO52" s="1332"/>
      <c r="BP52" s="1330"/>
      <c r="BQ52" s="1330"/>
      <c r="BR52" s="1330"/>
      <c r="BS52" s="1330"/>
      <c r="BT52" s="1330"/>
      <c r="BU52" s="1330"/>
      <c r="BV52" s="1330"/>
      <c r="BW52" s="1330"/>
      <c r="BX52" s="1330"/>
      <c r="BY52" s="1330"/>
      <c r="BZ52" s="1330"/>
      <c r="CA52" s="1330"/>
      <c r="CB52" s="1330"/>
      <c r="CC52" s="1330"/>
      <c r="CD52" s="1330"/>
      <c r="CE52" s="1330"/>
      <c r="CF52" s="1330"/>
      <c r="CG52" s="1330"/>
      <c r="CH52" s="1330"/>
      <c r="CI52" s="1330"/>
      <c r="CJ52" s="1330"/>
      <c r="CK52" s="1330"/>
      <c r="CL52" s="1330"/>
      <c r="CM52" s="1330"/>
      <c r="CN52" s="1330"/>
      <c r="CO52" s="1330"/>
      <c r="CP52" s="1330"/>
      <c r="CQ52" s="1330"/>
      <c r="CR52" s="1330"/>
      <c r="CS52" s="1330"/>
      <c r="CT52" s="1330"/>
      <c r="CU52" s="1330"/>
      <c r="CV52" s="1330"/>
      <c r="CW52" s="1330"/>
      <c r="CX52" s="1330"/>
      <c r="CY52" s="1330"/>
      <c r="CZ52" s="1330"/>
      <c r="DA52" s="1330"/>
      <c r="DB52" s="1330"/>
      <c r="DC52" s="1330"/>
    </row>
    <row r="53" spans="1:109">
      <c r="A53" s="405"/>
      <c r="B53" s="397"/>
      <c r="G53" s="1335"/>
      <c r="H53" s="1335"/>
      <c r="I53" s="1325"/>
      <c r="J53" s="1325"/>
      <c r="K53" s="1331"/>
      <c r="L53" s="1331"/>
      <c r="M53" s="1331"/>
      <c r="N53" s="1331"/>
      <c r="AM53" s="406"/>
      <c r="AN53" s="1332"/>
      <c r="AO53" s="1332"/>
      <c r="AP53" s="1332"/>
      <c r="AQ53" s="1332"/>
      <c r="AR53" s="1332"/>
      <c r="AS53" s="1332"/>
      <c r="AT53" s="1332"/>
      <c r="AU53" s="1332"/>
      <c r="AV53" s="1332"/>
      <c r="AW53" s="1332"/>
      <c r="AX53" s="1332"/>
      <c r="AY53" s="1332"/>
      <c r="AZ53" s="1332"/>
      <c r="BA53" s="1332"/>
      <c r="BB53" s="1332" t="s">
        <v>621</v>
      </c>
      <c r="BC53" s="1332"/>
      <c r="BD53" s="1332"/>
      <c r="BE53" s="1332"/>
      <c r="BF53" s="1332"/>
      <c r="BG53" s="1332"/>
      <c r="BH53" s="1332"/>
      <c r="BI53" s="1332"/>
      <c r="BJ53" s="1332"/>
      <c r="BK53" s="1332"/>
      <c r="BL53" s="1332"/>
      <c r="BM53" s="1332"/>
      <c r="BN53" s="1332"/>
      <c r="BO53" s="1332"/>
      <c r="BP53" s="1330">
        <v>62.9</v>
      </c>
      <c r="BQ53" s="1330"/>
      <c r="BR53" s="1330"/>
      <c r="BS53" s="1330"/>
      <c r="BT53" s="1330"/>
      <c r="BU53" s="1330"/>
      <c r="BV53" s="1330"/>
      <c r="BW53" s="1330"/>
      <c r="BX53" s="1330">
        <v>61.2</v>
      </c>
      <c r="BY53" s="1330"/>
      <c r="BZ53" s="1330"/>
      <c r="CA53" s="1330"/>
      <c r="CB53" s="1330"/>
      <c r="CC53" s="1330"/>
      <c r="CD53" s="1330"/>
      <c r="CE53" s="1330"/>
      <c r="CF53" s="1330">
        <v>62.2</v>
      </c>
      <c r="CG53" s="1330"/>
      <c r="CH53" s="1330"/>
      <c r="CI53" s="1330"/>
      <c r="CJ53" s="1330"/>
      <c r="CK53" s="1330"/>
      <c r="CL53" s="1330"/>
      <c r="CM53" s="1330"/>
      <c r="CN53" s="1330">
        <v>62.5</v>
      </c>
      <c r="CO53" s="1330"/>
      <c r="CP53" s="1330"/>
      <c r="CQ53" s="1330"/>
      <c r="CR53" s="1330"/>
      <c r="CS53" s="1330"/>
      <c r="CT53" s="1330"/>
      <c r="CU53" s="1330"/>
      <c r="CV53" s="1330">
        <v>62.7</v>
      </c>
      <c r="CW53" s="1330"/>
      <c r="CX53" s="1330"/>
      <c r="CY53" s="1330"/>
      <c r="CZ53" s="1330"/>
      <c r="DA53" s="1330"/>
      <c r="DB53" s="1330"/>
      <c r="DC53" s="1330"/>
    </row>
    <row r="54" spans="1:109">
      <c r="A54" s="405"/>
      <c r="B54" s="397"/>
      <c r="G54" s="1335"/>
      <c r="H54" s="1335"/>
      <c r="I54" s="1325"/>
      <c r="J54" s="1325"/>
      <c r="K54" s="1331"/>
      <c r="L54" s="1331"/>
      <c r="M54" s="1331"/>
      <c r="N54" s="1331"/>
      <c r="AM54" s="406"/>
      <c r="AN54" s="1332"/>
      <c r="AO54" s="1332"/>
      <c r="AP54" s="1332"/>
      <c r="AQ54" s="1332"/>
      <c r="AR54" s="1332"/>
      <c r="AS54" s="1332"/>
      <c r="AT54" s="1332"/>
      <c r="AU54" s="1332"/>
      <c r="AV54" s="1332"/>
      <c r="AW54" s="1332"/>
      <c r="AX54" s="1332"/>
      <c r="AY54" s="1332"/>
      <c r="AZ54" s="1332"/>
      <c r="BA54" s="1332"/>
      <c r="BB54" s="1332"/>
      <c r="BC54" s="1332"/>
      <c r="BD54" s="1332"/>
      <c r="BE54" s="1332"/>
      <c r="BF54" s="1332"/>
      <c r="BG54" s="1332"/>
      <c r="BH54" s="1332"/>
      <c r="BI54" s="1332"/>
      <c r="BJ54" s="1332"/>
      <c r="BK54" s="1332"/>
      <c r="BL54" s="1332"/>
      <c r="BM54" s="1332"/>
      <c r="BN54" s="1332"/>
      <c r="BO54" s="1332"/>
      <c r="BP54" s="1330"/>
      <c r="BQ54" s="1330"/>
      <c r="BR54" s="1330"/>
      <c r="BS54" s="1330"/>
      <c r="BT54" s="1330"/>
      <c r="BU54" s="1330"/>
      <c r="BV54" s="1330"/>
      <c r="BW54" s="1330"/>
      <c r="BX54" s="1330"/>
      <c r="BY54" s="1330"/>
      <c r="BZ54" s="1330"/>
      <c r="CA54" s="1330"/>
      <c r="CB54" s="1330"/>
      <c r="CC54" s="1330"/>
      <c r="CD54" s="1330"/>
      <c r="CE54" s="1330"/>
      <c r="CF54" s="1330"/>
      <c r="CG54" s="1330"/>
      <c r="CH54" s="1330"/>
      <c r="CI54" s="1330"/>
      <c r="CJ54" s="1330"/>
      <c r="CK54" s="1330"/>
      <c r="CL54" s="1330"/>
      <c r="CM54" s="1330"/>
      <c r="CN54" s="1330"/>
      <c r="CO54" s="1330"/>
      <c r="CP54" s="1330"/>
      <c r="CQ54" s="1330"/>
      <c r="CR54" s="1330"/>
      <c r="CS54" s="1330"/>
      <c r="CT54" s="1330"/>
      <c r="CU54" s="1330"/>
      <c r="CV54" s="1330"/>
      <c r="CW54" s="1330"/>
      <c r="CX54" s="1330"/>
      <c r="CY54" s="1330"/>
      <c r="CZ54" s="1330"/>
      <c r="DA54" s="1330"/>
      <c r="DB54" s="1330"/>
      <c r="DC54" s="1330"/>
    </row>
    <row r="55" spans="1:109">
      <c r="A55" s="405"/>
      <c r="B55" s="397"/>
      <c r="G55" s="1325"/>
      <c r="H55" s="1325"/>
      <c r="I55" s="1325"/>
      <c r="J55" s="1325"/>
      <c r="K55" s="1331"/>
      <c r="L55" s="1331"/>
      <c r="M55" s="1331"/>
      <c r="N55" s="1331"/>
      <c r="AN55" s="1329" t="s">
        <v>622</v>
      </c>
      <c r="AO55" s="1329"/>
      <c r="AP55" s="1329"/>
      <c r="AQ55" s="1329"/>
      <c r="AR55" s="1329"/>
      <c r="AS55" s="1329"/>
      <c r="AT55" s="1329"/>
      <c r="AU55" s="1329"/>
      <c r="AV55" s="1329"/>
      <c r="AW55" s="1329"/>
      <c r="AX55" s="1329"/>
      <c r="AY55" s="1329"/>
      <c r="AZ55" s="1329"/>
      <c r="BA55" s="1329"/>
      <c r="BB55" s="1332" t="s">
        <v>620</v>
      </c>
      <c r="BC55" s="1332"/>
      <c r="BD55" s="1332"/>
      <c r="BE55" s="1332"/>
      <c r="BF55" s="1332"/>
      <c r="BG55" s="1332"/>
      <c r="BH55" s="1332"/>
      <c r="BI55" s="1332"/>
      <c r="BJ55" s="1332"/>
      <c r="BK55" s="1332"/>
      <c r="BL55" s="1332"/>
      <c r="BM55" s="1332"/>
      <c r="BN55" s="1332"/>
      <c r="BO55" s="1332"/>
      <c r="BP55" s="1330">
        <v>31</v>
      </c>
      <c r="BQ55" s="1330"/>
      <c r="BR55" s="1330"/>
      <c r="BS55" s="1330"/>
      <c r="BT55" s="1330"/>
      <c r="BU55" s="1330"/>
      <c r="BV55" s="1330"/>
      <c r="BW55" s="1330"/>
      <c r="BX55" s="1330">
        <v>30</v>
      </c>
      <c r="BY55" s="1330"/>
      <c r="BZ55" s="1330"/>
      <c r="CA55" s="1330"/>
      <c r="CB55" s="1330"/>
      <c r="CC55" s="1330"/>
      <c r="CD55" s="1330"/>
      <c r="CE55" s="1330"/>
      <c r="CF55" s="1330">
        <v>34</v>
      </c>
      <c r="CG55" s="1330"/>
      <c r="CH55" s="1330"/>
      <c r="CI55" s="1330"/>
      <c r="CJ55" s="1330"/>
      <c r="CK55" s="1330"/>
      <c r="CL55" s="1330"/>
      <c r="CM55" s="1330"/>
      <c r="CN55" s="1330">
        <v>33.9</v>
      </c>
      <c r="CO55" s="1330"/>
      <c r="CP55" s="1330"/>
      <c r="CQ55" s="1330"/>
      <c r="CR55" s="1330"/>
      <c r="CS55" s="1330"/>
      <c r="CT55" s="1330"/>
      <c r="CU55" s="1330"/>
      <c r="CV55" s="1330">
        <v>31.5</v>
      </c>
      <c r="CW55" s="1330"/>
      <c r="CX55" s="1330"/>
      <c r="CY55" s="1330"/>
      <c r="CZ55" s="1330"/>
      <c r="DA55" s="1330"/>
      <c r="DB55" s="1330"/>
      <c r="DC55" s="1330"/>
    </row>
    <row r="56" spans="1:109">
      <c r="A56" s="405"/>
      <c r="B56" s="397"/>
      <c r="G56" s="1325"/>
      <c r="H56" s="1325"/>
      <c r="I56" s="1325"/>
      <c r="J56" s="1325"/>
      <c r="K56" s="1331"/>
      <c r="L56" s="1331"/>
      <c r="M56" s="1331"/>
      <c r="N56" s="1331"/>
      <c r="AN56" s="1329"/>
      <c r="AO56" s="1329"/>
      <c r="AP56" s="1329"/>
      <c r="AQ56" s="1329"/>
      <c r="AR56" s="1329"/>
      <c r="AS56" s="1329"/>
      <c r="AT56" s="1329"/>
      <c r="AU56" s="1329"/>
      <c r="AV56" s="1329"/>
      <c r="AW56" s="1329"/>
      <c r="AX56" s="1329"/>
      <c r="AY56" s="1329"/>
      <c r="AZ56" s="1329"/>
      <c r="BA56" s="1329"/>
      <c r="BB56" s="1332"/>
      <c r="BC56" s="1332"/>
      <c r="BD56" s="1332"/>
      <c r="BE56" s="1332"/>
      <c r="BF56" s="1332"/>
      <c r="BG56" s="1332"/>
      <c r="BH56" s="1332"/>
      <c r="BI56" s="1332"/>
      <c r="BJ56" s="1332"/>
      <c r="BK56" s="1332"/>
      <c r="BL56" s="1332"/>
      <c r="BM56" s="1332"/>
      <c r="BN56" s="1332"/>
      <c r="BO56" s="1332"/>
      <c r="BP56" s="1330"/>
      <c r="BQ56" s="1330"/>
      <c r="BR56" s="1330"/>
      <c r="BS56" s="1330"/>
      <c r="BT56" s="1330"/>
      <c r="BU56" s="1330"/>
      <c r="BV56" s="1330"/>
      <c r="BW56" s="1330"/>
      <c r="BX56" s="1330"/>
      <c r="BY56" s="1330"/>
      <c r="BZ56" s="1330"/>
      <c r="CA56" s="1330"/>
      <c r="CB56" s="1330"/>
      <c r="CC56" s="1330"/>
      <c r="CD56" s="1330"/>
      <c r="CE56" s="1330"/>
      <c r="CF56" s="1330"/>
      <c r="CG56" s="1330"/>
      <c r="CH56" s="1330"/>
      <c r="CI56" s="1330"/>
      <c r="CJ56" s="1330"/>
      <c r="CK56" s="1330"/>
      <c r="CL56" s="1330"/>
      <c r="CM56" s="1330"/>
      <c r="CN56" s="1330"/>
      <c r="CO56" s="1330"/>
      <c r="CP56" s="1330"/>
      <c r="CQ56" s="1330"/>
      <c r="CR56" s="1330"/>
      <c r="CS56" s="1330"/>
      <c r="CT56" s="1330"/>
      <c r="CU56" s="1330"/>
      <c r="CV56" s="1330"/>
      <c r="CW56" s="1330"/>
      <c r="CX56" s="1330"/>
      <c r="CY56" s="1330"/>
      <c r="CZ56" s="1330"/>
      <c r="DA56" s="1330"/>
      <c r="DB56" s="1330"/>
      <c r="DC56" s="1330"/>
    </row>
    <row r="57" spans="1:109" s="405" customFormat="1">
      <c r="B57" s="409"/>
      <c r="G57" s="1325"/>
      <c r="H57" s="1325"/>
      <c r="I57" s="1334"/>
      <c r="J57" s="1334"/>
      <c r="K57" s="1331"/>
      <c r="L57" s="1331"/>
      <c r="M57" s="1331"/>
      <c r="N57" s="1331"/>
      <c r="AM57" s="390"/>
      <c r="AN57" s="1329"/>
      <c r="AO57" s="1329"/>
      <c r="AP57" s="1329"/>
      <c r="AQ57" s="1329"/>
      <c r="AR57" s="1329"/>
      <c r="AS57" s="1329"/>
      <c r="AT57" s="1329"/>
      <c r="AU57" s="1329"/>
      <c r="AV57" s="1329"/>
      <c r="AW57" s="1329"/>
      <c r="AX57" s="1329"/>
      <c r="AY57" s="1329"/>
      <c r="AZ57" s="1329"/>
      <c r="BA57" s="1329"/>
      <c r="BB57" s="1332" t="s">
        <v>623</v>
      </c>
      <c r="BC57" s="1332"/>
      <c r="BD57" s="1332"/>
      <c r="BE57" s="1332"/>
      <c r="BF57" s="1332"/>
      <c r="BG57" s="1332"/>
      <c r="BH57" s="1332"/>
      <c r="BI57" s="1332"/>
      <c r="BJ57" s="1332"/>
      <c r="BK57" s="1332"/>
      <c r="BL57" s="1332"/>
      <c r="BM57" s="1332"/>
      <c r="BN57" s="1332"/>
      <c r="BO57" s="1332"/>
      <c r="BP57" s="1330">
        <v>57.4</v>
      </c>
      <c r="BQ57" s="1330"/>
      <c r="BR57" s="1330"/>
      <c r="BS57" s="1330"/>
      <c r="BT57" s="1330"/>
      <c r="BU57" s="1330"/>
      <c r="BV57" s="1330"/>
      <c r="BW57" s="1330"/>
      <c r="BX57" s="1330">
        <v>58.3</v>
      </c>
      <c r="BY57" s="1330"/>
      <c r="BZ57" s="1330"/>
      <c r="CA57" s="1330"/>
      <c r="CB57" s="1330"/>
      <c r="CC57" s="1330"/>
      <c r="CD57" s="1330"/>
      <c r="CE57" s="1330"/>
      <c r="CF57" s="1330">
        <v>61.1</v>
      </c>
      <c r="CG57" s="1330"/>
      <c r="CH57" s="1330"/>
      <c r="CI57" s="1330"/>
      <c r="CJ57" s="1330"/>
      <c r="CK57" s="1330"/>
      <c r="CL57" s="1330"/>
      <c r="CM57" s="1330"/>
      <c r="CN57" s="1330">
        <v>61.9</v>
      </c>
      <c r="CO57" s="1330"/>
      <c r="CP57" s="1330"/>
      <c r="CQ57" s="1330"/>
      <c r="CR57" s="1330"/>
      <c r="CS57" s="1330"/>
      <c r="CT57" s="1330"/>
      <c r="CU57" s="1330"/>
      <c r="CV57" s="1330">
        <v>62.6</v>
      </c>
      <c r="CW57" s="1330"/>
      <c r="CX57" s="1330"/>
      <c r="CY57" s="1330"/>
      <c r="CZ57" s="1330"/>
      <c r="DA57" s="1330"/>
      <c r="DB57" s="1330"/>
      <c r="DC57" s="1330"/>
      <c r="DD57" s="410"/>
      <c r="DE57" s="409"/>
    </row>
    <row r="58" spans="1:109" s="405" customFormat="1">
      <c r="A58" s="390"/>
      <c r="B58" s="409"/>
      <c r="G58" s="1325"/>
      <c r="H58" s="1325"/>
      <c r="I58" s="1334"/>
      <c r="J58" s="1334"/>
      <c r="K58" s="1331"/>
      <c r="L58" s="1331"/>
      <c r="M58" s="1331"/>
      <c r="N58" s="1331"/>
      <c r="AM58" s="390"/>
      <c r="AN58" s="1329"/>
      <c r="AO58" s="1329"/>
      <c r="AP58" s="1329"/>
      <c r="AQ58" s="1329"/>
      <c r="AR58" s="1329"/>
      <c r="AS58" s="1329"/>
      <c r="AT58" s="1329"/>
      <c r="AU58" s="1329"/>
      <c r="AV58" s="1329"/>
      <c r="AW58" s="1329"/>
      <c r="AX58" s="1329"/>
      <c r="AY58" s="1329"/>
      <c r="AZ58" s="1329"/>
      <c r="BA58" s="1329"/>
      <c r="BB58" s="1332"/>
      <c r="BC58" s="1332"/>
      <c r="BD58" s="1332"/>
      <c r="BE58" s="1332"/>
      <c r="BF58" s="1332"/>
      <c r="BG58" s="1332"/>
      <c r="BH58" s="1332"/>
      <c r="BI58" s="1332"/>
      <c r="BJ58" s="1332"/>
      <c r="BK58" s="1332"/>
      <c r="BL58" s="1332"/>
      <c r="BM58" s="1332"/>
      <c r="BN58" s="1332"/>
      <c r="BO58" s="1332"/>
      <c r="BP58" s="1330"/>
      <c r="BQ58" s="1330"/>
      <c r="BR58" s="1330"/>
      <c r="BS58" s="1330"/>
      <c r="BT58" s="1330"/>
      <c r="BU58" s="1330"/>
      <c r="BV58" s="1330"/>
      <c r="BW58" s="1330"/>
      <c r="BX58" s="1330"/>
      <c r="BY58" s="1330"/>
      <c r="BZ58" s="1330"/>
      <c r="CA58" s="1330"/>
      <c r="CB58" s="1330"/>
      <c r="CC58" s="1330"/>
      <c r="CD58" s="1330"/>
      <c r="CE58" s="1330"/>
      <c r="CF58" s="1330"/>
      <c r="CG58" s="1330"/>
      <c r="CH58" s="1330"/>
      <c r="CI58" s="1330"/>
      <c r="CJ58" s="1330"/>
      <c r="CK58" s="1330"/>
      <c r="CL58" s="1330"/>
      <c r="CM58" s="1330"/>
      <c r="CN58" s="1330"/>
      <c r="CO58" s="1330"/>
      <c r="CP58" s="1330"/>
      <c r="CQ58" s="1330"/>
      <c r="CR58" s="1330"/>
      <c r="CS58" s="1330"/>
      <c r="CT58" s="1330"/>
      <c r="CU58" s="1330"/>
      <c r="CV58" s="1330"/>
      <c r="CW58" s="1330"/>
      <c r="CX58" s="1330"/>
      <c r="CY58" s="1330"/>
      <c r="CZ58" s="1330"/>
      <c r="DA58" s="1330"/>
      <c r="DB58" s="1330"/>
      <c r="DC58" s="1330"/>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624</v>
      </c>
    </row>
    <row r="64" spans="1:109">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6" t="s">
        <v>625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618</v>
      </c>
    </row>
    <row r="72" spans="2:107">
      <c r="B72" s="397"/>
      <c r="G72" s="1325"/>
      <c r="H72" s="1325"/>
      <c r="I72" s="1325"/>
      <c r="J72" s="1325"/>
      <c r="K72" s="407"/>
      <c r="L72" s="407"/>
      <c r="M72" s="408"/>
      <c r="N72" s="40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9" t="s">
        <v>564</v>
      </c>
      <c r="BQ72" s="1329"/>
      <c r="BR72" s="1329"/>
      <c r="BS72" s="1329"/>
      <c r="BT72" s="1329"/>
      <c r="BU72" s="1329"/>
      <c r="BV72" s="1329"/>
      <c r="BW72" s="1329"/>
      <c r="BX72" s="1329" t="s">
        <v>565</v>
      </c>
      <c r="BY72" s="1329"/>
      <c r="BZ72" s="1329"/>
      <c r="CA72" s="1329"/>
      <c r="CB72" s="1329"/>
      <c r="CC72" s="1329"/>
      <c r="CD72" s="1329"/>
      <c r="CE72" s="1329"/>
      <c r="CF72" s="1329" t="s">
        <v>566</v>
      </c>
      <c r="CG72" s="1329"/>
      <c r="CH72" s="1329"/>
      <c r="CI72" s="1329"/>
      <c r="CJ72" s="1329"/>
      <c r="CK72" s="1329"/>
      <c r="CL72" s="1329"/>
      <c r="CM72" s="1329"/>
      <c r="CN72" s="1329" t="s">
        <v>567</v>
      </c>
      <c r="CO72" s="1329"/>
      <c r="CP72" s="1329"/>
      <c r="CQ72" s="1329"/>
      <c r="CR72" s="1329"/>
      <c r="CS72" s="1329"/>
      <c r="CT72" s="1329"/>
      <c r="CU72" s="1329"/>
      <c r="CV72" s="1329" t="s">
        <v>568</v>
      </c>
      <c r="CW72" s="1329"/>
      <c r="CX72" s="1329"/>
      <c r="CY72" s="1329"/>
      <c r="CZ72" s="1329"/>
      <c r="DA72" s="1329"/>
      <c r="DB72" s="1329"/>
      <c r="DC72" s="1329"/>
    </row>
    <row r="73" spans="2:107">
      <c r="B73" s="397"/>
      <c r="G73" s="1335"/>
      <c r="H73" s="1335"/>
      <c r="I73" s="1335"/>
      <c r="J73" s="1335"/>
      <c r="K73" s="1336"/>
      <c r="L73" s="1336"/>
      <c r="M73" s="1336"/>
      <c r="N73" s="1336"/>
      <c r="AM73" s="406"/>
      <c r="AN73" s="1332" t="s">
        <v>619</v>
      </c>
      <c r="AO73" s="1332"/>
      <c r="AP73" s="1332"/>
      <c r="AQ73" s="1332"/>
      <c r="AR73" s="1332"/>
      <c r="AS73" s="1332"/>
      <c r="AT73" s="1332"/>
      <c r="AU73" s="1332"/>
      <c r="AV73" s="1332"/>
      <c r="AW73" s="1332"/>
      <c r="AX73" s="1332"/>
      <c r="AY73" s="1332"/>
      <c r="AZ73" s="1332"/>
      <c r="BA73" s="1332"/>
      <c r="BB73" s="1332" t="s">
        <v>620</v>
      </c>
      <c r="BC73" s="1332"/>
      <c r="BD73" s="1332"/>
      <c r="BE73" s="1332"/>
      <c r="BF73" s="1332"/>
      <c r="BG73" s="1332"/>
      <c r="BH73" s="1332"/>
      <c r="BI73" s="1332"/>
      <c r="BJ73" s="1332"/>
      <c r="BK73" s="1332"/>
      <c r="BL73" s="1332"/>
      <c r="BM73" s="1332"/>
      <c r="BN73" s="1332"/>
      <c r="BO73" s="1332"/>
      <c r="BP73" s="1330">
        <v>5.8</v>
      </c>
      <c r="BQ73" s="1330"/>
      <c r="BR73" s="1330"/>
      <c r="BS73" s="1330"/>
      <c r="BT73" s="1330"/>
      <c r="BU73" s="1330"/>
      <c r="BV73" s="1330"/>
      <c r="BW73" s="1330"/>
      <c r="BX73" s="1330">
        <v>6.4</v>
      </c>
      <c r="BY73" s="1330"/>
      <c r="BZ73" s="1330"/>
      <c r="CA73" s="1330"/>
      <c r="CB73" s="1330"/>
      <c r="CC73" s="1330"/>
      <c r="CD73" s="1330"/>
      <c r="CE73" s="1330"/>
      <c r="CF73" s="1330">
        <v>3.9</v>
      </c>
      <c r="CG73" s="1330"/>
      <c r="CH73" s="1330"/>
      <c r="CI73" s="1330"/>
      <c r="CJ73" s="1330"/>
      <c r="CK73" s="1330"/>
      <c r="CL73" s="1330"/>
      <c r="CM73" s="1330"/>
      <c r="CN73" s="1330">
        <v>7.9</v>
      </c>
      <c r="CO73" s="1330"/>
      <c r="CP73" s="1330"/>
      <c r="CQ73" s="1330"/>
      <c r="CR73" s="1330"/>
      <c r="CS73" s="1330"/>
      <c r="CT73" s="1330"/>
      <c r="CU73" s="1330"/>
      <c r="CV73" s="1330">
        <v>11.4</v>
      </c>
      <c r="CW73" s="1330"/>
      <c r="CX73" s="1330"/>
      <c r="CY73" s="1330"/>
      <c r="CZ73" s="1330"/>
      <c r="DA73" s="1330"/>
      <c r="DB73" s="1330"/>
      <c r="DC73" s="1330"/>
    </row>
    <row r="74" spans="2:107">
      <c r="B74" s="397"/>
      <c r="G74" s="1335"/>
      <c r="H74" s="1335"/>
      <c r="I74" s="1335"/>
      <c r="J74" s="1335"/>
      <c r="K74" s="1336"/>
      <c r="L74" s="1336"/>
      <c r="M74" s="1336"/>
      <c r="N74" s="1336"/>
      <c r="AM74" s="406"/>
      <c r="AN74" s="1332"/>
      <c r="AO74" s="1332"/>
      <c r="AP74" s="1332"/>
      <c r="AQ74" s="1332"/>
      <c r="AR74" s="1332"/>
      <c r="AS74" s="1332"/>
      <c r="AT74" s="1332"/>
      <c r="AU74" s="1332"/>
      <c r="AV74" s="1332"/>
      <c r="AW74" s="1332"/>
      <c r="AX74" s="1332"/>
      <c r="AY74" s="1332"/>
      <c r="AZ74" s="1332"/>
      <c r="BA74" s="1332"/>
      <c r="BB74" s="1332"/>
      <c r="BC74" s="1332"/>
      <c r="BD74" s="1332"/>
      <c r="BE74" s="1332"/>
      <c r="BF74" s="1332"/>
      <c r="BG74" s="1332"/>
      <c r="BH74" s="1332"/>
      <c r="BI74" s="1332"/>
      <c r="BJ74" s="1332"/>
      <c r="BK74" s="1332"/>
      <c r="BL74" s="1332"/>
      <c r="BM74" s="1332"/>
      <c r="BN74" s="1332"/>
      <c r="BO74" s="1332"/>
      <c r="BP74" s="1330"/>
      <c r="BQ74" s="1330"/>
      <c r="BR74" s="1330"/>
      <c r="BS74" s="1330"/>
      <c r="BT74" s="1330"/>
      <c r="BU74" s="1330"/>
      <c r="BV74" s="1330"/>
      <c r="BW74" s="1330"/>
      <c r="BX74" s="1330"/>
      <c r="BY74" s="1330"/>
      <c r="BZ74" s="1330"/>
      <c r="CA74" s="1330"/>
      <c r="CB74" s="1330"/>
      <c r="CC74" s="1330"/>
      <c r="CD74" s="1330"/>
      <c r="CE74" s="1330"/>
      <c r="CF74" s="1330"/>
      <c r="CG74" s="1330"/>
      <c r="CH74" s="1330"/>
      <c r="CI74" s="1330"/>
      <c r="CJ74" s="1330"/>
      <c r="CK74" s="1330"/>
      <c r="CL74" s="1330"/>
      <c r="CM74" s="1330"/>
      <c r="CN74" s="1330"/>
      <c r="CO74" s="1330"/>
      <c r="CP74" s="1330"/>
      <c r="CQ74" s="1330"/>
      <c r="CR74" s="1330"/>
      <c r="CS74" s="1330"/>
      <c r="CT74" s="1330"/>
      <c r="CU74" s="1330"/>
      <c r="CV74" s="1330"/>
      <c r="CW74" s="1330"/>
      <c r="CX74" s="1330"/>
      <c r="CY74" s="1330"/>
      <c r="CZ74" s="1330"/>
      <c r="DA74" s="1330"/>
      <c r="DB74" s="1330"/>
      <c r="DC74" s="1330"/>
    </row>
    <row r="75" spans="2:107">
      <c r="B75" s="397"/>
      <c r="G75" s="1335"/>
      <c r="H75" s="1335"/>
      <c r="I75" s="1325"/>
      <c r="J75" s="1325"/>
      <c r="K75" s="1331"/>
      <c r="L75" s="1331"/>
      <c r="M75" s="1331"/>
      <c r="N75" s="1331"/>
      <c r="AM75" s="406"/>
      <c r="AN75" s="1332"/>
      <c r="AO75" s="1332"/>
      <c r="AP75" s="1332"/>
      <c r="AQ75" s="1332"/>
      <c r="AR75" s="1332"/>
      <c r="AS75" s="1332"/>
      <c r="AT75" s="1332"/>
      <c r="AU75" s="1332"/>
      <c r="AV75" s="1332"/>
      <c r="AW75" s="1332"/>
      <c r="AX75" s="1332"/>
      <c r="AY75" s="1332"/>
      <c r="AZ75" s="1332"/>
      <c r="BA75" s="1332"/>
      <c r="BB75" s="1332" t="s">
        <v>626</v>
      </c>
      <c r="BC75" s="1332"/>
      <c r="BD75" s="1332"/>
      <c r="BE75" s="1332"/>
      <c r="BF75" s="1332"/>
      <c r="BG75" s="1332"/>
      <c r="BH75" s="1332"/>
      <c r="BI75" s="1332"/>
      <c r="BJ75" s="1332"/>
      <c r="BK75" s="1332"/>
      <c r="BL75" s="1332"/>
      <c r="BM75" s="1332"/>
      <c r="BN75" s="1332"/>
      <c r="BO75" s="1332"/>
      <c r="BP75" s="1330">
        <v>4.9000000000000004</v>
      </c>
      <c r="BQ75" s="1330"/>
      <c r="BR75" s="1330"/>
      <c r="BS75" s="1330"/>
      <c r="BT75" s="1330"/>
      <c r="BU75" s="1330"/>
      <c r="BV75" s="1330"/>
      <c r="BW75" s="1330"/>
      <c r="BX75" s="1330">
        <v>5.0999999999999996</v>
      </c>
      <c r="BY75" s="1330"/>
      <c r="BZ75" s="1330"/>
      <c r="CA75" s="1330"/>
      <c r="CB75" s="1330"/>
      <c r="CC75" s="1330"/>
      <c r="CD75" s="1330"/>
      <c r="CE75" s="1330"/>
      <c r="CF75" s="1330">
        <v>6.1</v>
      </c>
      <c r="CG75" s="1330"/>
      <c r="CH75" s="1330"/>
      <c r="CI75" s="1330"/>
      <c r="CJ75" s="1330"/>
      <c r="CK75" s="1330"/>
      <c r="CL75" s="1330"/>
      <c r="CM75" s="1330"/>
      <c r="CN75" s="1330">
        <v>5.8</v>
      </c>
      <c r="CO75" s="1330"/>
      <c r="CP75" s="1330"/>
      <c r="CQ75" s="1330"/>
      <c r="CR75" s="1330"/>
      <c r="CS75" s="1330"/>
      <c r="CT75" s="1330"/>
      <c r="CU75" s="1330"/>
      <c r="CV75" s="1330">
        <v>5</v>
      </c>
      <c r="CW75" s="1330"/>
      <c r="CX75" s="1330"/>
      <c r="CY75" s="1330"/>
      <c r="CZ75" s="1330"/>
      <c r="DA75" s="1330"/>
      <c r="DB75" s="1330"/>
      <c r="DC75" s="1330"/>
    </row>
    <row r="76" spans="2:107">
      <c r="B76" s="397"/>
      <c r="G76" s="1335"/>
      <c r="H76" s="1335"/>
      <c r="I76" s="1325"/>
      <c r="J76" s="1325"/>
      <c r="K76" s="1331"/>
      <c r="L76" s="1331"/>
      <c r="M76" s="1331"/>
      <c r="N76" s="1331"/>
      <c r="AM76" s="406"/>
      <c r="AN76" s="1332"/>
      <c r="AO76" s="1332"/>
      <c r="AP76" s="1332"/>
      <c r="AQ76" s="1332"/>
      <c r="AR76" s="1332"/>
      <c r="AS76" s="1332"/>
      <c r="AT76" s="1332"/>
      <c r="AU76" s="1332"/>
      <c r="AV76" s="1332"/>
      <c r="AW76" s="1332"/>
      <c r="AX76" s="1332"/>
      <c r="AY76" s="1332"/>
      <c r="AZ76" s="1332"/>
      <c r="BA76" s="1332"/>
      <c r="BB76" s="1332"/>
      <c r="BC76" s="1332"/>
      <c r="BD76" s="1332"/>
      <c r="BE76" s="1332"/>
      <c r="BF76" s="1332"/>
      <c r="BG76" s="1332"/>
      <c r="BH76" s="1332"/>
      <c r="BI76" s="1332"/>
      <c r="BJ76" s="1332"/>
      <c r="BK76" s="1332"/>
      <c r="BL76" s="1332"/>
      <c r="BM76" s="1332"/>
      <c r="BN76" s="1332"/>
      <c r="BO76" s="1332"/>
      <c r="BP76" s="1330"/>
      <c r="BQ76" s="1330"/>
      <c r="BR76" s="1330"/>
      <c r="BS76" s="1330"/>
      <c r="BT76" s="1330"/>
      <c r="BU76" s="1330"/>
      <c r="BV76" s="1330"/>
      <c r="BW76" s="1330"/>
      <c r="BX76" s="1330"/>
      <c r="BY76" s="1330"/>
      <c r="BZ76" s="1330"/>
      <c r="CA76" s="1330"/>
      <c r="CB76" s="1330"/>
      <c r="CC76" s="1330"/>
      <c r="CD76" s="1330"/>
      <c r="CE76" s="1330"/>
      <c r="CF76" s="1330"/>
      <c r="CG76" s="1330"/>
      <c r="CH76" s="1330"/>
      <c r="CI76" s="1330"/>
      <c r="CJ76" s="1330"/>
      <c r="CK76" s="1330"/>
      <c r="CL76" s="1330"/>
      <c r="CM76" s="1330"/>
      <c r="CN76" s="1330"/>
      <c r="CO76" s="1330"/>
      <c r="CP76" s="1330"/>
      <c r="CQ76" s="1330"/>
      <c r="CR76" s="1330"/>
      <c r="CS76" s="1330"/>
      <c r="CT76" s="1330"/>
      <c r="CU76" s="1330"/>
      <c r="CV76" s="1330"/>
      <c r="CW76" s="1330"/>
      <c r="CX76" s="1330"/>
      <c r="CY76" s="1330"/>
      <c r="CZ76" s="1330"/>
      <c r="DA76" s="1330"/>
      <c r="DB76" s="1330"/>
      <c r="DC76" s="1330"/>
    </row>
    <row r="77" spans="2:107">
      <c r="B77" s="397"/>
      <c r="G77" s="1325"/>
      <c r="H77" s="1325"/>
      <c r="I77" s="1325"/>
      <c r="J77" s="1325"/>
      <c r="K77" s="1336"/>
      <c r="L77" s="1336"/>
      <c r="M77" s="1336"/>
      <c r="N77" s="1336"/>
      <c r="AN77" s="1329" t="s">
        <v>627</v>
      </c>
      <c r="AO77" s="1329"/>
      <c r="AP77" s="1329"/>
      <c r="AQ77" s="1329"/>
      <c r="AR77" s="1329"/>
      <c r="AS77" s="1329"/>
      <c r="AT77" s="1329"/>
      <c r="AU77" s="1329"/>
      <c r="AV77" s="1329"/>
      <c r="AW77" s="1329"/>
      <c r="AX77" s="1329"/>
      <c r="AY77" s="1329"/>
      <c r="AZ77" s="1329"/>
      <c r="BA77" s="1329"/>
      <c r="BB77" s="1332" t="s">
        <v>628</v>
      </c>
      <c r="BC77" s="1332"/>
      <c r="BD77" s="1332"/>
      <c r="BE77" s="1332"/>
      <c r="BF77" s="1332"/>
      <c r="BG77" s="1332"/>
      <c r="BH77" s="1332"/>
      <c r="BI77" s="1332"/>
      <c r="BJ77" s="1332"/>
      <c r="BK77" s="1332"/>
      <c r="BL77" s="1332"/>
      <c r="BM77" s="1332"/>
      <c r="BN77" s="1332"/>
      <c r="BO77" s="1332"/>
      <c r="BP77" s="1330">
        <v>31</v>
      </c>
      <c r="BQ77" s="1330"/>
      <c r="BR77" s="1330"/>
      <c r="BS77" s="1330"/>
      <c r="BT77" s="1330"/>
      <c r="BU77" s="1330"/>
      <c r="BV77" s="1330"/>
      <c r="BW77" s="1330"/>
      <c r="BX77" s="1330">
        <v>30</v>
      </c>
      <c r="BY77" s="1330"/>
      <c r="BZ77" s="1330"/>
      <c r="CA77" s="1330"/>
      <c r="CB77" s="1330"/>
      <c r="CC77" s="1330"/>
      <c r="CD77" s="1330"/>
      <c r="CE77" s="1330"/>
      <c r="CF77" s="1330">
        <v>34</v>
      </c>
      <c r="CG77" s="1330"/>
      <c r="CH77" s="1330"/>
      <c r="CI77" s="1330"/>
      <c r="CJ77" s="1330"/>
      <c r="CK77" s="1330"/>
      <c r="CL77" s="1330"/>
      <c r="CM77" s="1330"/>
      <c r="CN77" s="1330">
        <v>33.9</v>
      </c>
      <c r="CO77" s="1330"/>
      <c r="CP77" s="1330"/>
      <c r="CQ77" s="1330"/>
      <c r="CR77" s="1330"/>
      <c r="CS77" s="1330"/>
      <c r="CT77" s="1330"/>
      <c r="CU77" s="1330"/>
      <c r="CV77" s="1330">
        <v>31.5</v>
      </c>
      <c r="CW77" s="1330"/>
      <c r="CX77" s="1330"/>
      <c r="CY77" s="1330"/>
      <c r="CZ77" s="1330"/>
      <c r="DA77" s="1330"/>
      <c r="DB77" s="1330"/>
      <c r="DC77" s="1330"/>
    </row>
    <row r="78" spans="2:107">
      <c r="B78" s="397"/>
      <c r="G78" s="1325"/>
      <c r="H78" s="1325"/>
      <c r="I78" s="1325"/>
      <c r="J78" s="1325"/>
      <c r="K78" s="1336"/>
      <c r="L78" s="1336"/>
      <c r="M78" s="1336"/>
      <c r="N78" s="1336"/>
      <c r="AN78" s="1329"/>
      <c r="AO78" s="1329"/>
      <c r="AP78" s="1329"/>
      <c r="AQ78" s="1329"/>
      <c r="AR78" s="1329"/>
      <c r="AS78" s="1329"/>
      <c r="AT78" s="1329"/>
      <c r="AU78" s="1329"/>
      <c r="AV78" s="1329"/>
      <c r="AW78" s="1329"/>
      <c r="AX78" s="1329"/>
      <c r="AY78" s="1329"/>
      <c r="AZ78" s="1329"/>
      <c r="BA78" s="1329"/>
      <c r="BB78" s="1332"/>
      <c r="BC78" s="1332"/>
      <c r="BD78" s="1332"/>
      <c r="BE78" s="1332"/>
      <c r="BF78" s="1332"/>
      <c r="BG78" s="1332"/>
      <c r="BH78" s="1332"/>
      <c r="BI78" s="1332"/>
      <c r="BJ78" s="1332"/>
      <c r="BK78" s="1332"/>
      <c r="BL78" s="1332"/>
      <c r="BM78" s="1332"/>
      <c r="BN78" s="1332"/>
      <c r="BO78" s="1332"/>
      <c r="BP78" s="1330"/>
      <c r="BQ78" s="1330"/>
      <c r="BR78" s="1330"/>
      <c r="BS78" s="1330"/>
      <c r="BT78" s="1330"/>
      <c r="BU78" s="1330"/>
      <c r="BV78" s="1330"/>
      <c r="BW78" s="1330"/>
      <c r="BX78" s="1330"/>
      <c r="BY78" s="1330"/>
      <c r="BZ78" s="1330"/>
      <c r="CA78" s="1330"/>
      <c r="CB78" s="1330"/>
      <c r="CC78" s="1330"/>
      <c r="CD78" s="1330"/>
      <c r="CE78" s="1330"/>
      <c r="CF78" s="1330"/>
      <c r="CG78" s="1330"/>
      <c r="CH78" s="1330"/>
      <c r="CI78" s="1330"/>
      <c r="CJ78" s="1330"/>
      <c r="CK78" s="1330"/>
      <c r="CL78" s="1330"/>
      <c r="CM78" s="1330"/>
      <c r="CN78" s="1330"/>
      <c r="CO78" s="1330"/>
      <c r="CP78" s="1330"/>
      <c r="CQ78" s="1330"/>
      <c r="CR78" s="1330"/>
      <c r="CS78" s="1330"/>
      <c r="CT78" s="1330"/>
      <c r="CU78" s="1330"/>
      <c r="CV78" s="1330"/>
      <c r="CW78" s="1330"/>
      <c r="CX78" s="1330"/>
      <c r="CY78" s="1330"/>
      <c r="CZ78" s="1330"/>
      <c r="DA78" s="1330"/>
      <c r="DB78" s="1330"/>
      <c r="DC78" s="1330"/>
    </row>
    <row r="79" spans="2:107">
      <c r="B79" s="397"/>
      <c r="G79" s="1325"/>
      <c r="H79" s="1325"/>
      <c r="I79" s="1334"/>
      <c r="J79" s="1334"/>
      <c r="K79" s="1337"/>
      <c r="L79" s="1337"/>
      <c r="M79" s="1337"/>
      <c r="N79" s="1337"/>
      <c r="AN79" s="1329"/>
      <c r="AO79" s="1329"/>
      <c r="AP79" s="1329"/>
      <c r="AQ79" s="1329"/>
      <c r="AR79" s="1329"/>
      <c r="AS79" s="1329"/>
      <c r="AT79" s="1329"/>
      <c r="AU79" s="1329"/>
      <c r="AV79" s="1329"/>
      <c r="AW79" s="1329"/>
      <c r="AX79" s="1329"/>
      <c r="AY79" s="1329"/>
      <c r="AZ79" s="1329"/>
      <c r="BA79" s="1329"/>
      <c r="BB79" s="1332" t="s">
        <v>626</v>
      </c>
      <c r="BC79" s="1332"/>
      <c r="BD79" s="1332"/>
      <c r="BE79" s="1332"/>
      <c r="BF79" s="1332"/>
      <c r="BG79" s="1332"/>
      <c r="BH79" s="1332"/>
      <c r="BI79" s="1332"/>
      <c r="BJ79" s="1332"/>
      <c r="BK79" s="1332"/>
      <c r="BL79" s="1332"/>
      <c r="BM79" s="1332"/>
      <c r="BN79" s="1332"/>
      <c r="BO79" s="1332"/>
      <c r="BP79" s="1330">
        <v>5.2</v>
      </c>
      <c r="BQ79" s="1330"/>
      <c r="BR79" s="1330"/>
      <c r="BS79" s="1330"/>
      <c r="BT79" s="1330"/>
      <c r="BU79" s="1330"/>
      <c r="BV79" s="1330"/>
      <c r="BW79" s="1330"/>
      <c r="BX79" s="1330">
        <v>5</v>
      </c>
      <c r="BY79" s="1330"/>
      <c r="BZ79" s="1330"/>
      <c r="CA79" s="1330"/>
      <c r="CB79" s="1330"/>
      <c r="CC79" s="1330"/>
      <c r="CD79" s="1330"/>
      <c r="CE79" s="1330"/>
      <c r="CF79" s="1330">
        <v>5.9</v>
      </c>
      <c r="CG79" s="1330"/>
      <c r="CH79" s="1330"/>
      <c r="CI79" s="1330"/>
      <c r="CJ79" s="1330"/>
      <c r="CK79" s="1330"/>
      <c r="CL79" s="1330"/>
      <c r="CM79" s="1330"/>
      <c r="CN79" s="1330">
        <v>5.7</v>
      </c>
      <c r="CO79" s="1330"/>
      <c r="CP79" s="1330"/>
      <c r="CQ79" s="1330"/>
      <c r="CR79" s="1330"/>
      <c r="CS79" s="1330"/>
      <c r="CT79" s="1330"/>
      <c r="CU79" s="1330"/>
      <c r="CV79" s="1330">
        <v>5.4</v>
      </c>
      <c r="CW79" s="1330"/>
      <c r="CX79" s="1330"/>
      <c r="CY79" s="1330"/>
      <c r="CZ79" s="1330"/>
      <c r="DA79" s="1330"/>
      <c r="DB79" s="1330"/>
      <c r="DC79" s="1330"/>
    </row>
    <row r="80" spans="2:107">
      <c r="B80" s="397"/>
      <c r="G80" s="1325"/>
      <c r="H80" s="1325"/>
      <c r="I80" s="1334"/>
      <c r="J80" s="1334"/>
      <c r="K80" s="1337"/>
      <c r="L80" s="1337"/>
      <c r="M80" s="1337"/>
      <c r="N80" s="1337"/>
      <c r="AN80" s="1329"/>
      <c r="AO80" s="1329"/>
      <c r="AP80" s="1329"/>
      <c r="AQ80" s="1329"/>
      <c r="AR80" s="1329"/>
      <c r="AS80" s="1329"/>
      <c r="AT80" s="1329"/>
      <c r="AU80" s="1329"/>
      <c r="AV80" s="1329"/>
      <c r="AW80" s="1329"/>
      <c r="AX80" s="1329"/>
      <c r="AY80" s="1329"/>
      <c r="AZ80" s="1329"/>
      <c r="BA80" s="1329"/>
      <c r="BB80" s="1332"/>
      <c r="BC80" s="1332"/>
      <c r="BD80" s="1332"/>
      <c r="BE80" s="1332"/>
      <c r="BF80" s="1332"/>
      <c r="BG80" s="1332"/>
      <c r="BH80" s="1332"/>
      <c r="BI80" s="1332"/>
      <c r="BJ80" s="1332"/>
      <c r="BK80" s="1332"/>
      <c r="BL80" s="1332"/>
      <c r="BM80" s="1332"/>
      <c r="BN80" s="1332"/>
      <c r="BO80" s="1332"/>
      <c r="BP80" s="1330"/>
      <c r="BQ80" s="1330"/>
      <c r="BR80" s="1330"/>
      <c r="BS80" s="1330"/>
      <c r="BT80" s="1330"/>
      <c r="BU80" s="1330"/>
      <c r="BV80" s="1330"/>
      <c r="BW80" s="1330"/>
      <c r="BX80" s="1330"/>
      <c r="BY80" s="1330"/>
      <c r="BZ80" s="1330"/>
      <c r="CA80" s="1330"/>
      <c r="CB80" s="1330"/>
      <c r="CC80" s="1330"/>
      <c r="CD80" s="1330"/>
      <c r="CE80" s="1330"/>
      <c r="CF80" s="1330"/>
      <c r="CG80" s="1330"/>
      <c r="CH80" s="1330"/>
      <c r="CI80" s="1330"/>
      <c r="CJ80" s="1330"/>
      <c r="CK80" s="1330"/>
      <c r="CL80" s="1330"/>
      <c r="CM80" s="1330"/>
      <c r="CN80" s="1330"/>
      <c r="CO80" s="1330"/>
      <c r="CP80" s="1330"/>
      <c r="CQ80" s="1330"/>
      <c r="CR80" s="1330"/>
      <c r="CS80" s="1330"/>
      <c r="CT80" s="1330"/>
      <c r="CU80" s="1330"/>
      <c r="CV80" s="1330"/>
      <c r="CW80" s="1330"/>
      <c r="CX80" s="1330"/>
      <c r="CY80" s="1330"/>
      <c r="CZ80" s="1330"/>
      <c r="DA80" s="1330"/>
      <c r="DB80" s="1330"/>
      <c r="DC80" s="1330"/>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6W57lO+UwFbGcs7l4WKlLMnQK6CGwnqOh9gy7/gKuJzVsWmk7ixhL0Q3cyRIR68isXv3A0vC4YygtwsTFOhNgw==" saltValue="x7ElRKIxL8s8cq0d0G45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8" zoomScale="75" zoomScaleNormal="75" zoomScaleSheetLayoutView="70" workbookViewId="0">
      <selection activeCell="CI60" sqref="CI6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562</v>
      </c>
    </row>
  </sheetData>
  <sheetProtection algorithmName="SHA-512" hashValue="934EypdF+wTKgDCbrh+Kc0Lpsxd76L4U9Afx5J8ZRttG4CEp7f/NVG3s42Dud2glxz6uSZFB8LE7XnVxGb2e1A==" saltValue="d55rHWomo9uzIviZUkHa6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5" zoomScaleNormal="75" zoomScaleSheetLayoutView="55" workbookViewId="0">
      <selection activeCell="CI60" sqref="CI6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562</v>
      </c>
    </row>
  </sheetData>
  <sheetProtection algorithmName="SHA-512" hashValue="a4v43AaSAUeneP7zU5fByJF1Fq/gnJNjUPVQq1VvGHvAmbfbN5v1dD9T/GxEgdDiRuP/mxvmsf1g6FMpWdnOWA==" saltValue="DkXZlyZaRBIwsgPtvu0hA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42254</v>
      </c>
      <c r="E3" s="162"/>
      <c r="F3" s="163">
        <v>42581</v>
      </c>
      <c r="G3" s="164"/>
      <c r="H3" s="165"/>
    </row>
    <row r="4" spans="1:8">
      <c r="A4" s="166"/>
      <c r="B4" s="167"/>
      <c r="C4" s="168"/>
      <c r="D4" s="169">
        <v>25471</v>
      </c>
      <c r="E4" s="170"/>
      <c r="F4" s="171">
        <v>24354</v>
      </c>
      <c r="G4" s="172"/>
      <c r="H4" s="173"/>
    </row>
    <row r="5" spans="1:8">
      <c r="A5" s="154" t="s">
        <v>556</v>
      </c>
      <c r="B5" s="159"/>
      <c r="C5" s="160"/>
      <c r="D5" s="161">
        <v>57896</v>
      </c>
      <c r="E5" s="162"/>
      <c r="F5" s="163">
        <v>45426</v>
      </c>
      <c r="G5" s="164"/>
      <c r="H5" s="165"/>
    </row>
    <row r="6" spans="1:8">
      <c r="A6" s="166"/>
      <c r="B6" s="167"/>
      <c r="C6" s="168"/>
      <c r="D6" s="169">
        <v>31209</v>
      </c>
      <c r="E6" s="170"/>
      <c r="F6" s="171">
        <v>24508</v>
      </c>
      <c r="G6" s="172"/>
      <c r="H6" s="173"/>
    </row>
    <row r="7" spans="1:8">
      <c r="A7" s="154" t="s">
        <v>557</v>
      </c>
      <c r="B7" s="159"/>
      <c r="C7" s="160"/>
      <c r="D7" s="161">
        <v>40760</v>
      </c>
      <c r="E7" s="162"/>
      <c r="F7" s="163">
        <v>46457</v>
      </c>
      <c r="G7" s="164"/>
      <c r="H7" s="165"/>
    </row>
    <row r="8" spans="1:8">
      <c r="A8" s="166"/>
      <c r="B8" s="167"/>
      <c r="C8" s="168"/>
      <c r="D8" s="169">
        <v>26975</v>
      </c>
      <c r="E8" s="170"/>
      <c r="F8" s="171">
        <v>24020</v>
      </c>
      <c r="G8" s="172"/>
      <c r="H8" s="173"/>
    </row>
    <row r="9" spans="1:8">
      <c r="A9" s="154" t="s">
        <v>558</v>
      </c>
      <c r="B9" s="159"/>
      <c r="C9" s="160"/>
      <c r="D9" s="161">
        <v>52493</v>
      </c>
      <c r="E9" s="162"/>
      <c r="F9" s="163">
        <v>51849</v>
      </c>
      <c r="G9" s="164"/>
      <c r="H9" s="165"/>
    </row>
    <row r="10" spans="1:8">
      <c r="A10" s="166"/>
      <c r="B10" s="167"/>
      <c r="C10" s="168"/>
      <c r="D10" s="169">
        <v>35997</v>
      </c>
      <c r="E10" s="170"/>
      <c r="F10" s="171">
        <v>26326</v>
      </c>
      <c r="G10" s="172"/>
      <c r="H10" s="173"/>
    </row>
    <row r="11" spans="1:8">
      <c r="A11" s="154" t="s">
        <v>559</v>
      </c>
      <c r="B11" s="159"/>
      <c r="C11" s="160"/>
      <c r="D11" s="161">
        <v>51127</v>
      </c>
      <c r="E11" s="162"/>
      <c r="F11" s="163">
        <v>52191</v>
      </c>
      <c r="G11" s="164"/>
      <c r="H11" s="165"/>
    </row>
    <row r="12" spans="1:8">
      <c r="A12" s="166"/>
      <c r="B12" s="167"/>
      <c r="C12" s="174"/>
      <c r="D12" s="169">
        <v>32965</v>
      </c>
      <c r="E12" s="170"/>
      <c r="F12" s="171">
        <v>26807</v>
      </c>
      <c r="G12" s="172"/>
      <c r="H12" s="173"/>
    </row>
    <row r="13" spans="1:8">
      <c r="A13" s="154"/>
      <c r="B13" s="159"/>
      <c r="C13" s="175"/>
      <c r="D13" s="176">
        <v>48906</v>
      </c>
      <c r="E13" s="177"/>
      <c r="F13" s="178">
        <v>47701</v>
      </c>
      <c r="G13" s="179"/>
      <c r="H13" s="165"/>
    </row>
    <row r="14" spans="1:8">
      <c r="A14" s="166"/>
      <c r="B14" s="167"/>
      <c r="C14" s="168"/>
      <c r="D14" s="169">
        <v>30523</v>
      </c>
      <c r="E14" s="170"/>
      <c r="F14" s="171">
        <v>25203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7.65</v>
      </c>
      <c r="C19" s="180">
        <f>ROUND(VALUE(SUBSTITUTE(実質収支比率等に係る経年分析!G$48,"▲","-")),2)</f>
        <v>9.17</v>
      </c>
      <c r="D19" s="180">
        <f>ROUND(VALUE(SUBSTITUTE(実質収支比率等に係る経年分析!H$48,"▲","-")),2)</f>
        <v>7.42</v>
      </c>
      <c r="E19" s="180">
        <f>ROUND(VALUE(SUBSTITUTE(実質収支比率等に係る経年分析!I$48,"▲","-")),2)</f>
        <v>7.02</v>
      </c>
      <c r="F19" s="180">
        <f>ROUND(VALUE(SUBSTITUTE(実質収支比率等に係る経年分析!J$48,"▲","-")),2)</f>
        <v>8.4499999999999993</v>
      </c>
    </row>
    <row r="20" spans="1:11">
      <c r="A20" s="180" t="s">
        <v>55</v>
      </c>
      <c r="B20" s="180">
        <f>ROUND(VALUE(SUBSTITUTE(実質収支比率等に係る経年分析!F$47,"▲","-")),2)</f>
        <v>23.36</v>
      </c>
      <c r="C20" s="180">
        <f>ROUND(VALUE(SUBSTITUTE(実質収支比率等に係る経年分析!G$47,"▲","-")),2)</f>
        <v>15.01</v>
      </c>
      <c r="D20" s="180">
        <f>ROUND(VALUE(SUBSTITUTE(実質収支比率等に係る経年分析!H$47,"▲","-")),2)</f>
        <v>13.58</v>
      </c>
      <c r="E20" s="180">
        <f>ROUND(VALUE(SUBSTITUTE(実質収支比率等に係る経年分析!I$47,"▲","-")),2)</f>
        <v>14.84</v>
      </c>
      <c r="F20" s="180">
        <f>ROUND(VALUE(SUBSTITUTE(実質収支比率等に係る経年分析!J$47,"▲","-")),2)</f>
        <v>10.08</v>
      </c>
    </row>
    <row r="21" spans="1:11">
      <c r="A21" s="180" t="s">
        <v>56</v>
      </c>
      <c r="B21" s="180">
        <f>IF(ISNUMBER(VALUE(SUBSTITUTE(実質収支比率等に係る経年分析!F$49,"▲","-"))),ROUND(VALUE(SUBSTITUTE(実質収支比率等に係る経年分析!F$49,"▲","-")),2),NA())</f>
        <v>2.1</v>
      </c>
      <c r="C21" s="180">
        <f>IF(ISNUMBER(VALUE(SUBSTITUTE(実質収支比率等に係る経年分析!G$49,"▲","-"))),ROUND(VALUE(SUBSTITUTE(実質収支比率等に係る経年分析!G$49,"▲","-")),2),NA())</f>
        <v>-6.38</v>
      </c>
      <c r="D21" s="180">
        <f>IF(ISNUMBER(VALUE(SUBSTITUTE(実質収支比率等に係る経年分析!H$49,"▲","-"))),ROUND(VALUE(SUBSTITUTE(実質収支比率等に係る経年分析!H$49,"▲","-")),2),NA())</f>
        <v>-2.37</v>
      </c>
      <c r="E21" s="180">
        <f>IF(ISNUMBER(VALUE(SUBSTITUTE(実質収支比率等に係る経年分析!I$49,"▲","-"))),ROUND(VALUE(SUBSTITUTE(実質収支比率等に係る経年分析!I$49,"▲","-")),2),NA())</f>
        <v>1</v>
      </c>
      <c r="F21" s="180">
        <f>IF(ISNUMBER(VALUE(SUBSTITUTE(実質収支比率等に係る経年分析!J$49,"▲","-"))),ROUND(VALUE(SUBSTITUTE(実質収支比率等に係る経年分析!J$49,"▲","-")),2),NA())</f>
        <v>-2.72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母子父子寡婦福祉資金貸付事業</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c r="A30" s="181" t="str">
        <f>IF(連結実質赤字比率に係る赤字・黒字の構成分析!C$40="",NA(),連結実質赤字比率に係る赤字・黒字の構成分析!C$40)</f>
        <v>小型自動車競走事業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0.45</v>
      </c>
    </row>
    <row r="31" spans="1:11">
      <c r="A31" s="181" t="str">
        <f>IF(連結実質赤字比率に係る赤字・黒字の構成分析!C$39="",NA(),連結実質赤字比率に係る赤字・黒字の構成分析!C$39)</f>
        <v>国民健康保険事業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c r="A32" s="181" t="str">
        <f>IF(連結実質赤字比率に係る赤字・黒字の構成分析!C$38="",NA(),連結実質赤字比率に係る赤字・黒字の構成分析!C$38)</f>
        <v>介護保険事業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1.1599999999999999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1.38</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1.58</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2.4500000000000002</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9.2100000000000009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15404</v>
      </c>
      <c r="E42" s="182"/>
      <c r="F42" s="182"/>
      <c r="G42" s="182">
        <f>'実質公債費比率（分子）の構造'!L$52</f>
        <v>14738</v>
      </c>
      <c r="H42" s="182"/>
      <c r="I42" s="182"/>
      <c r="J42" s="182">
        <f>'実質公債費比率（分子）の構造'!M$52</f>
        <v>14354</v>
      </c>
      <c r="K42" s="182"/>
      <c r="L42" s="182"/>
      <c r="M42" s="182">
        <f>'実質公債費比率（分子）の構造'!N$52</f>
        <v>14088</v>
      </c>
      <c r="N42" s="182"/>
      <c r="O42" s="182"/>
      <c r="P42" s="182">
        <f>'実質公債費比率（分子）の構造'!O$52</f>
        <v>13995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1152</v>
      </c>
      <c r="C44" s="182"/>
      <c r="D44" s="182"/>
      <c r="E44" s="182">
        <f>'実質公債費比率（分子）の構造'!L$50</f>
        <v>2433</v>
      </c>
      <c r="F44" s="182"/>
      <c r="G44" s="182"/>
      <c r="H44" s="182">
        <f>'実質公債費比率（分子）の構造'!M$50</f>
        <v>3968</v>
      </c>
      <c r="I44" s="182"/>
      <c r="J44" s="182"/>
      <c r="K44" s="182">
        <f>'実質公債費比率（分子）の構造'!N$50</f>
        <v>1181</v>
      </c>
      <c r="L44" s="182"/>
      <c r="M44" s="182"/>
      <c r="N44" s="182">
        <f>'実質公債費比率（分子）の構造'!O$50</f>
        <v>1183</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2646</v>
      </c>
      <c r="C46" s="182"/>
      <c r="D46" s="182"/>
      <c r="E46" s="182">
        <f>'実質公債費比率（分子）の構造'!L$48</f>
        <v>2538</v>
      </c>
      <c r="F46" s="182"/>
      <c r="G46" s="182"/>
      <c r="H46" s="182">
        <f>'実質公債費比率（分子）の構造'!M$48</f>
        <v>2972</v>
      </c>
      <c r="I46" s="182"/>
      <c r="J46" s="182"/>
      <c r="K46" s="182">
        <f>'実質公債費比率（分子）の構造'!N$48</f>
        <v>1862</v>
      </c>
      <c r="L46" s="182"/>
      <c r="M46" s="182"/>
      <c r="N46" s="182">
        <f>'実質公債費比率（分子）の構造'!O$48</f>
        <v>2019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15734</v>
      </c>
      <c r="C49" s="182"/>
      <c r="D49" s="182"/>
      <c r="E49" s="182">
        <f>'実質公債費比率（分子）の構造'!L$45</f>
        <v>15580</v>
      </c>
      <c r="F49" s="182"/>
      <c r="G49" s="182"/>
      <c r="H49" s="182">
        <f>'実質公債費比率（分子）の構造'!M$45</f>
        <v>14867</v>
      </c>
      <c r="I49" s="182"/>
      <c r="J49" s="182"/>
      <c r="K49" s="182">
        <f>'実質公債費比率（分子）の構造'!N$45</f>
        <v>14442</v>
      </c>
      <c r="L49" s="182"/>
      <c r="M49" s="182"/>
      <c r="N49" s="182">
        <f>'実質公債費比率（分子）の構造'!O$45</f>
        <v>14651</v>
      </c>
      <c r="O49" s="182"/>
      <c r="P49" s="182"/>
    </row>
    <row r="50" spans="1:16">
      <c r="A50" s="182" t="s">
        <v>71</v>
      </c>
      <c r="B50" s="182" t="e">
        <f>NA()</f>
        <v>#N/A</v>
      </c>
      <c r="C50" s="182">
        <f>IF(ISNUMBER('実質公債費比率（分子）の構造'!K$53),'実質公債費比率（分子）の構造'!K$53,NA())</f>
        <v>4128</v>
      </c>
      <c r="D50" s="182" t="e">
        <f>NA()</f>
        <v>#N/A</v>
      </c>
      <c r="E50" s="182" t="e">
        <f>NA()</f>
        <v>#N/A</v>
      </c>
      <c r="F50" s="182">
        <f>IF(ISNUMBER('実質公債費比率（分子）の構造'!L$53),'実質公債費比率（分子）の構造'!L$53,NA())</f>
        <v>5813</v>
      </c>
      <c r="G50" s="182" t="e">
        <f>NA()</f>
        <v>#N/A</v>
      </c>
      <c r="H50" s="182" t="e">
        <f>NA()</f>
        <v>#N/A</v>
      </c>
      <c r="I50" s="182">
        <f>IF(ISNUMBER('実質公債費比率（分子）の構造'!M$53),'実質公債費比率（分子）の構造'!M$53,NA())</f>
        <v>7453</v>
      </c>
      <c r="J50" s="182" t="e">
        <f>NA()</f>
        <v>#N/A</v>
      </c>
      <c r="K50" s="182" t="e">
        <f>NA()</f>
        <v>#N/A</v>
      </c>
      <c r="L50" s="182">
        <f>IF(ISNUMBER('実質公債費比率（分子）の構造'!N$53),'実質公債費比率（分子）の構造'!N$53,NA())</f>
        <v>3397</v>
      </c>
      <c r="M50" s="182" t="e">
        <f>NA()</f>
        <v>#N/A</v>
      </c>
      <c r="N50" s="182" t="e">
        <f>NA()</f>
        <v>#N/A</v>
      </c>
      <c r="O50" s="182">
        <f>IF(ISNUMBER('実質公債費比率（分子）の構造'!O$53),'実質公債費比率（分子）の構造'!O$53,NA())</f>
        <v>3858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114964</v>
      </c>
      <c r="E56" s="181"/>
      <c r="F56" s="181"/>
      <c r="G56" s="181">
        <f>'将来負担比率（分子）の構造'!J$52</f>
        <v>116248</v>
      </c>
      <c r="H56" s="181"/>
      <c r="I56" s="181"/>
      <c r="J56" s="181">
        <f>'将来負担比率（分子）の構造'!K$52</f>
        <v>117036</v>
      </c>
      <c r="K56" s="181"/>
      <c r="L56" s="181"/>
      <c r="M56" s="181">
        <f>'将来負担比率（分子）の構造'!L$52</f>
        <v>117528</v>
      </c>
      <c r="N56" s="181"/>
      <c r="O56" s="181"/>
      <c r="P56" s="181">
        <f>'将来負担比率（分子）の構造'!M$52</f>
        <v>118150</v>
      </c>
    </row>
    <row r="57" spans="1:16">
      <c r="A57" s="181" t="s">
        <v>42</v>
      </c>
      <c r="B57" s="181"/>
      <c r="C57" s="181"/>
      <c r="D57" s="181">
        <f>'将来負担比率（分子）の構造'!I$51</f>
        <v>60863</v>
      </c>
      <c r="E57" s="181"/>
      <c r="F57" s="181"/>
      <c r="G57" s="181">
        <f>'将来負担比率（分子）の構造'!J$51</f>
        <v>60426</v>
      </c>
      <c r="H57" s="181"/>
      <c r="I57" s="181"/>
      <c r="J57" s="181">
        <f>'将来負担比率（分子）の構造'!K$51</f>
        <v>55158</v>
      </c>
      <c r="K57" s="181"/>
      <c r="L57" s="181"/>
      <c r="M57" s="181">
        <f>'将来負担比率（分子）の構造'!L$51</f>
        <v>51269</v>
      </c>
      <c r="N57" s="181"/>
      <c r="O57" s="181"/>
      <c r="P57" s="181">
        <f>'将来負担比率（分子）の構造'!M$51</f>
        <v>50112</v>
      </c>
    </row>
    <row r="58" spans="1:16">
      <c r="A58" s="181" t="s">
        <v>41</v>
      </c>
      <c r="B58" s="181"/>
      <c r="C58" s="181"/>
      <c r="D58" s="181">
        <f>'将来負担比率（分子）の構造'!I$50</f>
        <v>51933</v>
      </c>
      <c r="E58" s="181"/>
      <c r="F58" s="181"/>
      <c r="G58" s="181">
        <f>'将来負担比率（分子）の構造'!J$50</f>
        <v>50713</v>
      </c>
      <c r="H58" s="181"/>
      <c r="I58" s="181"/>
      <c r="J58" s="181">
        <f>'将来負担比率（分子）の構造'!K$50</f>
        <v>51701</v>
      </c>
      <c r="K58" s="181"/>
      <c r="L58" s="181"/>
      <c r="M58" s="181">
        <f>'将来負担比率（分子）の構造'!L$50</f>
        <v>46536</v>
      </c>
      <c r="N58" s="181"/>
      <c r="O58" s="181"/>
      <c r="P58" s="181">
        <f>'将来負担比率（分子）の構造'!M$50</f>
        <v>41544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1203</v>
      </c>
      <c r="C61" s="181"/>
      <c r="D61" s="181"/>
      <c r="E61" s="181">
        <f>'将来負担比率（分子）の構造'!J$46</f>
        <v>1172</v>
      </c>
      <c r="F61" s="181"/>
      <c r="G61" s="181"/>
      <c r="H61" s="181">
        <f>'将来負担比率（分子）の構造'!K$46</f>
        <v>1082</v>
      </c>
      <c r="I61" s="181"/>
      <c r="J61" s="181"/>
      <c r="K61" s="181">
        <f>'将来負担比率（分子）の構造'!L$46</f>
        <v>1321</v>
      </c>
      <c r="L61" s="181"/>
      <c r="M61" s="181"/>
      <c r="N61" s="181">
        <f>'将来負担比率（分子）の構造'!M$46</f>
        <v>1300</v>
      </c>
      <c r="O61" s="181"/>
      <c r="P61" s="181"/>
    </row>
    <row r="62" spans="1:16">
      <c r="A62" s="181" t="s">
        <v>35</v>
      </c>
      <c r="B62" s="181">
        <f>'将来負担比率（分子）の構造'!I$45</f>
        <v>23340</v>
      </c>
      <c r="C62" s="181"/>
      <c r="D62" s="181"/>
      <c r="E62" s="181">
        <f>'将来負担比率（分子）の構造'!J$45</f>
        <v>23067</v>
      </c>
      <c r="F62" s="181"/>
      <c r="G62" s="181"/>
      <c r="H62" s="181">
        <f>'将来負担比率（分子）の構造'!K$45</f>
        <v>23292</v>
      </c>
      <c r="I62" s="181"/>
      <c r="J62" s="181"/>
      <c r="K62" s="181">
        <f>'将来負担比率（分子）の構造'!L$45</f>
        <v>22540</v>
      </c>
      <c r="L62" s="181"/>
      <c r="M62" s="181"/>
      <c r="N62" s="181">
        <f>'将来負担比率（分子）の構造'!M$45</f>
        <v>22099</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32339</v>
      </c>
      <c r="C64" s="181"/>
      <c r="D64" s="181"/>
      <c r="E64" s="181">
        <f>'将来負担比率（分子）の構造'!J$43</f>
        <v>29559</v>
      </c>
      <c r="F64" s="181"/>
      <c r="G64" s="181"/>
      <c r="H64" s="181">
        <f>'将来負担比率（分子）の構造'!K$43</f>
        <v>29166</v>
      </c>
      <c r="I64" s="181"/>
      <c r="J64" s="181"/>
      <c r="K64" s="181">
        <f>'将来負担比率（分子）の構造'!L$43</f>
        <v>25570</v>
      </c>
      <c r="L64" s="181"/>
      <c r="M64" s="181"/>
      <c r="N64" s="181">
        <f>'将来負担比率（分子）の構造'!M$43</f>
        <v>23221</v>
      </c>
      <c r="O64" s="181"/>
      <c r="P64" s="181"/>
    </row>
    <row r="65" spans="1:16">
      <c r="A65" s="181" t="s">
        <v>32</v>
      </c>
      <c r="B65" s="181">
        <f>'将来負担比率（分子）の構造'!I$42</f>
        <v>13724</v>
      </c>
      <c r="C65" s="181"/>
      <c r="D65" s="181"/>
      <c r="E65" s="181">
        <f>'将来負担比率（分子）の構造'!J$42</f>
        <v>11284</v>
      </c>
      <c r="F65" s="181"/>
      <c r="G65" s="181"/>
      <c r="H65" s="181">
        <f>'将来負担比率（分子）の構造'!K$42</f>
        <v>7386</v>
      </c>
      <c r="I65" s="181"/>
      <c r="J65" s="181"/>
      <c r="K65" s="181">
        <f>'将来負担比率（分子）の構造'!L$42</f>
        <v>5337</v>
      </c>
      <c r="L65" s="181"/>
      <c r="M65" s="181"/>
      <c r="N65" s="181">
        <f>'将来負担比率（分子）の構造'!M$42</f>
        <v>5327</v>
      </c>
      <c r="O65" s="181"/>
      <c r="P65" s="181"/>
    </row>
    <row r="66" spans="1:16">
      <c r="A66" s="181" t="s">
        <v>31</v>
      </c>
      <c r="B66" s="181">
        <f>'将来負担比率（分子）の構造'!I$41</f>
        <v>162525</v>
      </c>
      <c r="C66" s="181"/>
      <c r="D66" s="181"/>
      <c r="E66" s="181">
        <f>'将来負担比率（分子）の構造'!J$41</f>
        <v>168288</v>
      </c>
      <c r="F66" s="181"/>
      <c r="G66" s="181"/>
      <c r="H66" s="181">
        <f>'将来負担比率（分子）の構造'!K$41</f>
        <v>166807</v>
      </c>
      <c r="I66" s="181"/>
      <c r="J66" s="181"/>
      <c r="K66" s="181">
        <f>'将来負担比率（分子）の構造'!L$41</f>
        <v>168345</v>
      </c>
      <c r="L66" s="181"/>
      <c r="M66" s="181"/>
      <c r="N66" s="181">
        <f>'将来負担比率（分子）の構造'!M$41</f>
        <v>169391</v>
      </c>
      <c r="O66" s="181"/>
      <c r="P66" s="181"/>
    </row>
    <row r="67" spans="1:16">
      <c r="A67" s="181" t="s">
        <v>75</v>
      </c>
      <c r="B67" s="181" t="e">
        <f>NA()</f>
        <v>#N/A</v>
      </c>
      <c r="C67" s="181">
        <f>IF(ISNUMBER('将来負担比率（分子）の構造'!I$53), IF('将来負担比率（分子）の構造'!I$53 &lt; 0, 0, '将来負担比率（分子）の構造'!I$53), NA())</f>
        <v>5370</v>
      </c>
      <c r="D67" s="181" t="e">
        <f>NA()</f>
        <v>#N/A</v>
      </c>
      <c r="E67" s="181" t="e">
        <f>NA()</f>
        <v>#N/A</v>
      </c>
      <c r="F67" s="181">
        <f>IF(ISNUMBER('将来負担比率（分子）の構造'!J$53), IF('将来負担比率（分子）の構造'!J$53 &lt; 0, 0, '将来負担比率（分子）の構造'!J$53), NA())</f>
        <v>5982</v>
      </c>
      <c r="G67" s="181" t="e">
        <f>NA()</f>
        <v>#N/A</v>
      </c>
      <c r="H67" s="181" t="e">
        <f>NA()</f>
        <v>#N/A</v>
      </c>
      <c r="I67" s="181">
        <f>IF(ISNUMBER('将来負担比率（分子）の構造'!K$53), IF('将来負担比率（分子）の構造'!K$53 &lt; 0, 0, '将来負担比率（分子）の構造'!K$53), NA())</f>
        <v>3837</v>
      </c>
      <c r="J67" s="181" t="e">
        <f>NA()</f>
        <v>#N/A</v>
      </c>
      <c r="K67" s="181" t="e">
        <f>NA()</f>
        <v>#N/A</v>
      </c>
      <c r="L67" s="181">
        <f>IF(ISNUMBER('将来負担比率（分子）の構造'!L$53), IF('将来負担比率（分子）の構造'!L$53 &lt; 0, 0, '将来負担比率（分子）の構造'!L$53), NA())</f>
        <v>7779</v>
      </c>
      <c r="M67" s="181" t="e">
        <f>NA()</f>
        <v>#N/A</v>
      </c>
      <c r="N67" s="181" t="e">
        <f>NA()</f>
        <v>#N/A</v>
      </c>
      <c r="O67" s="181">
        <f>IF(ISNUMBER('将来負担比率（分子）の構造'!M$53), IF('将来負担比率（分子）の構造'!M$53 &lt; 0, 0, '将来負担比率（分子）の構造'!M$53), NA())</f>
        <v>11534</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14487</v>
      </c>
      <c r="C72" s="185">
        <f>基金残高に係る経年分析!G55</f>
        <v>15931</v>
      </c>
      <c r="D72" s="185">
        <f>基金残高に係る経年分析!H55</f>
        <v>11133</v>
      </c>
    </row>
    <row r="73" spans="1:16">
      <c r="A73" s="184" t="s">
        <v>78</v>
      </c>
      <c r="B73" s="185">
        <f>基金残高に係る経年分析!F56</f>
        <v>5155</v>
      </c>
      <c r="C73" s="185">
        <f>基金残高に係る経年分析!G56</f>
        <v>5194</v>
      </c>
      <c r="D73" s="185">
        <f>基金残高に係る経年分析!H56</f>
        <v>4563</v>
      </c>
    </row>
    <row r="74" spans="1:16">
      <c r="A74" s="184" t="s">
        <v>79</v>
      </c>
      <c r="B74" s="185">
        <f>基金残高に係る経年分析!F57</f>
        <v>29678</v>
      </c>
      <c r="C74" s="185">
        <f>基金残高に係る経年分析!G57</f>
        <v>23373</v>
      </c>
      <c r="D74" s="185">
        <f>基金残高に係る経年分析!H57</f>
        <v>22587</v>
      </c>
    </row>
  </sheetData>
  <sheetProtection algorithmName="SHA-512" hashValue="K4tKP5gMh3bofdm+faXNFVSAJO7go1ES1zR4AE7DPrw5gbvhmaQAWWF5EWog7kummlrvdeyT04h7H5qOyFgmSg==" saltValue="j0hBlDt8m+YblkLqmvZT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98362445</v>
      </c>
      <c r="S5" s="736"/>
      <c r="T5" s="736"/>
      <c r="U5" s="736"/>
      <c r="V5" s="736"/>
      <c r="W5" s="736"/>
      <c r="X5" s="736"/>
      <c r="Y5" s="779"/>
      <c r="Z5" s="797">
        <v>34.5</v>
      </c>
      <c r="AA5" s="797"/>
      <c r="AB5" s="797"/>
      <c r="AC5" s="797"/>
      <c r="AD5" s="798">
        <v>89493333</v>
      </c>
      <c r="AE5" s="798"/>
      <c r="AF5" s="798"/>
      <c r="AG5" s="798"/>
      <c r="AH5" s="798"/>
      <c r="AI5" s="798"/>
      <c r="AJ5" s="798"/>
      <c r="AK5" s="798"/>
      <c r="AL5" s="780">
        <v>82</v>
      </c>
      <c r="AM5" s="751"/>
      <c r="AN5" s="751"/>
      <c r="AO5" s="781"/>
      <c r="AP5" s="746" t="s">
        <v>225</v>
      </c>
      <c r="AQ5" s="747"/>
      <c r="AR5" s="747"/>
      <c r="AS5" s="747"/>
      <c r="AT5" s="747"/>
      <c r="AU5" s="747"/>
      <c r="AV5" s="747"/>
      <c r="AW5" s="747"/>
      <c r="AX5" s="747"/>
      <c r="AY5" s="747"/>
      <c r="AZ5" s="747"/>
      <c r="BA5" s="747"/>
      <c r="BB5" s="747"/>
      <c r="BC5" s="747"/>
      <c r="BD5" s="747"/>
      <c r="BE5" s="747"/>
      <c r="BF5" s="748"/>
      <c r="BG5" s="680">
        <v>88116216</v>
      </c>
      <c r="BH5" s="681"/>
      <c r="BI5" s="681"/>
      <c r="BJ5" s="681"/>
      <c r="BK5" s="681"/>
      <c r="BL5" s="681"/>
      <c r="BM5" s="681"/>
      <c r="BN5" s="682"/>
      <c r="BO5" s="713">
        <v>89.6</v>
      </c>
      <c r="BP5" s="713"/>
      <c r="BQ5" s="713"/>
      <c r="BR5" s="713"/>
      <c r="BS5" s="714">
        <v>509964</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969381</v>
      </c>
      <c r="S6" s="681"/>
      <c r="T6" s="681"/>
      <c r="U6" s="681"/>
      <c r="V6" s="681"/>
      <c r="W6" s="681"/>
      <c r="X6" s="681"/>
      <c r="Y6" s="682"/>
      <c r="Z6" s="713">
        <v>0.3</v>
      </c>
      <c r="AA6" s="713"/>
      <c r="AB6" s="713"/>
      <c r="AC6" s="713"/>
      <c r="AD6" s="714">
        <v>969381</v>
      </c>
      <c r="AE6" s="714"/>
      <c r="AF6" s="714"/>
      <c r="AG6" s="714"/>
      <c r="AH6" s="714"/>
      <c r="AI6" s="714"/>
      <c r="AJ6" s="714"/>
      <c r="AK6" s="714"/>
      <c r="AL6" s="683">
        <v>0.9</v>
      </c>
      <c r="AM6" s="684"/>
      <c r="AN6" s="684"/>
      <c r="AO6" s="715"/>
      <c r="AP6" s="677" t="s">
        <v>230</v>
      </c>
      <c r="AQ6" s="678"/>
      <c r="AR6" s="678"/>
      <c r="AS6" s="678"/>
      <c r="AT6" s="678"/>
      <c r="AU6" s="678"/>
      <c r="AV6" s="678"/>
      <c r="AW6" s="678"/>
      <c r="AX6" s="678"/>
      <c r="AY6" s="678"/>
      <c r="AZ6" s="678"/>
      <c r="BA6" s="678"/>
      <c r="BB6" s="678"/>
      <c r="BC6" s="678"/>
      <c r="BD6" s="678"/>
      <c r="BE6" s="678"/>
      <c r="BF6" s="679"/>
      <c r="BG6" s="680">
        <v>88116216</v>
      </c>
      <c r="BH6" s="681"/>
      <c r="BI6" s="681"/>
      <c r="BJ6" s="681"/>
      <c r="BK6" s="681"/>
      <c r="BL6" s="681"/>
      <c r="BM6" s="681"/>
      <c r="BN6" s="682"/>
      <c r="BO6" s="713">
        <v>89.6</v>
      </c>
      <c r="BP6" s="713"/>
      <c r="BQ6" s="713"/>
      <c r="BR6" s="713"/>
      <c r="BS6" s="714">
        <v>509964</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858020</v>
      </c>
      <c r="CS6" s="681"/>
      <c r="CT6" s="681"/>
      <c r="CU6" s="681"/>
      <c r="CV6" s="681"/>
      <c r="CW6" s="681"/>
      <c r="CX6" s="681"/>
      <c r="CY6" s="682"/>
      <c r="CZ6" s="780">
        <v>0.3</v>
      </c>
      <c r="DA6" s="751"/>
      <c r="DB6" s="751"/>
      <c r="DC6" s="783"/>
      <c r="DD6" s="686" t="s">
        <v>232</v>
      </c>
      <c r="DE6" s="681"/>
      <c r="DF6" s="681"/>
      <c r="DG6" s="681"/>
      <c r="DH6" s="681"/>
      <c r="DI6" s="681"/>
      <c r="DJ6" s="681"/>
      <c r="DK6" s="681"/>
      <c r="DL6" s="681"/>
      <c r="DM6" s="681"/>
      <c r="DN6" s="681"/>
      <c r="DO6" s="681"/>
      <c r="DP6" s="682"/>
      <c r="DQ6" s="686">
        <v>858016</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73659</v>
      </c>
      <c r="S7" s="681"/>
      <c r="T7" s="681"/>
      <c r="U7" s="681"/>
      <c r="V7" s="681"/>
      <c r="W7" s="681"/>
      <c r="X7" s="681"/>
      <c r="Y7" s="682"/>
      <c r="Z7" s="713">
        <v>0</v>
      </c>
      <c r="AA7" s="713"/>
      <c r="AB7" s="713"/>
      <c r="AC7" s="713"/>
      <c r="AD7" s="714">
        <v>73659</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45328629</v>
      </c>
      <c r="BH7" s="681"/>
      <c r="BI7" s="681"/>
      <c r="BJ7" s="681"/>
      <c r="BK7" s="681"/>
      <c r="BL7" s="681"/>
      <c r="BM7" s="681"/>
      <c r="BN7" s="682"/>
      <c r="BO7" s="713">
        <v>46.1</v>
      </c>
      <c r="BP7" s="713"/>
      <c r="BQ7" s="713"/>
      <c r="BR7" s="713"/>
      <c r="BS7" s="714">
        <v>509964</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74541784</v>
      </c>
      <c r="CS7" s="681"/>
      <c r="CT7" s="681"/>
      <c r="CU7" s="681"/>
      <c r="CV7" s="681"/>
      <c r="CW7" s="681"/>
      <c r="CX7" s="681"/>
      <c r="CY7" s="682"/>
      <c r="CZ7" s="713">
        <v>27.3</v>
      </c>
      <c r="DA7" s="713"/>
      <c r="DB7" s="713"/>
      <c r="DC7" s="713"/>
      <c r="DD7" s="686">
        <v>874494</v>
      </c>
      <c r="DE7" s="681"/>
      <c r="DF7" s="681"/>
      <c r="DG7" s="681"/>
      <c r="DH7" s="681"/>
      <c r="DI7" s="681"/>
      <c r="DJ7" s="681"/>
      <c r="DK7" s="681"/>
      <c r="DL7" s="681"/>
      <c r="DM7" s="681"/>
      <c r="DN7" s="681"/>
      <c r="DO7" s="681"/>
      <c r="DP7" s="682"/>
      <c r="DQ7" s="686">
        <v>11165919</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390592</v>
      </c>
      <c r="S8" s="681"/>
      <c r="T8" s="681"/>
      <c r="U8" s="681"/>
      <c r="V8" s="681"/>
      <c r="W8" s="681"/>
      <c r="X8" s="681"/>
      <c r="Y8" s="682"/>
      <c r="Z8" s="713">
        <v>0.1</v>
      </c>
      <c r="AA8" s="713"/>
      <c r="AB8" s="713"/>
      <c r="AC8" s="713"/>
      <c r="AD8" s="714">
        <v>390592</v>
      </c>
      <c r="AE8" s="714"/>
      <c r="AF8" s="714"/>
      <c r="AG8" s="714"/>
      <c r="AH8" s="714"/>
      <c r="AI8" s="714"/>
      <c r="AJ8" s="714"/>
      <c r="AK8" s="714"/>
      <c r="AL8" s="683">
        <v>0.4</v>
      </c>
      <c r="AM8" s="684"/>
      <c r="AN8" s="684"/>
      <c r="AO8" s="715"/>
      <c r="AP8" s="677" t="s">
        <v>237</v>
      </c>
      <c r="AQ8" s="678"/>
      <c r="AR8" s="678"/>
      <c r="AS8" s="678"/>
      <c r="AT8" s="678"/>
      <c r="AU8" s="678"/>
      <c r="AV8" s="678"/>
      <c r="AW8" s="678"/>
      <c r="AX8" s="678"/>
      <c r="AY8" s="678"/>
      <c r="AZ8" s="678"/>
      <c r="BA8" s="678"/>
      <c r="BB8" s="678"/>
      <c r="BC8" s="678"/>
      <c r="BD8" s="678"/>
      <c r="BE8" s="678"/>
      <c r="BF8" s="679"/>
      <c r="BG8" s="680">
        <v>1123691</v>
      </c>
      <c r="BH8" s="681"/>
      <c r="BI8" s="681"/>
      <c r="BJ8" s="681"/>
      <c r="BK8" s="681"/>
      <c r="BL8" s="681"/>
      <c r="BM8" s="681"/>
      <c r="BN8" s="682"/>
      <c r="BO8" s="713">
        <v>1.1000000000000001</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94334690</v>
      </c>
      <c r="CS8" s="681"/>
      <c r="CT8" s="681"/>
      <c r="CU8" s="681"/>
      <c r="CV8" s="681"/>
      <c r="CW8" s="681"/>
      <c r="CX8" s="681"/>
      <c r="CY8" s="682"/>
      <c r="CZ8" s="713">
        <v>34.5</v>
      </c>
      <c r="DA8" s="713"/>
      <c r="DB8" s="713"/>
      <c r="DC8" s="713"/>
      <c r="DD8" s="686">
        <v>2700986</v>
      </c>
      <c r="DE8" s="681"/>
      <c r="DF8" s="681"/>
      <c r="DG8" s="681"/>
      <c r="DH8" s="681"/>
      <c r="DI8" s="681"/>
      <c r="DJ8" s="681"/>
      <c r="DK8" s="681"/>
      <c r="DL8" s="681"/>
      <c r="DM8" s="681"/>
      <c r="DN8" s="681"/>
      <c r="DO8" s="681"/>
      <c r="DP8" s="682"/>
      <c r="DQ8" s="686">
        <v>43223401</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468550</v>
      </c>
      <c r="S9" s="681"/>
      <c r="T9" s="681"/>
      <c r="U9" s="681"/>
      <c r="V9" s="681"/>
      <c r="W9" s="681"/>
      <c r="X9" s="681"/>
      <c r="Y9" s="682"/>
      <c r="Z9" s="713">
        <v>0.2</v>
      </c>
      <c r="AA9" s="713"/>
      <c r="AB9" s="713"/>
      <c r="AC9" s="713"/>
      <c r="AD9" s="714">
        <v>468550</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39859635</v>
      </c>
      <c r="BH9" s="681"/>
      <c r="BI9" s="681"/>
      <c r="BJ9" s="681"/>
      <c r="BK9" s="681"/>
      <c r="BL9" s="681"/>
      <c r="BM9" s="681"/>
      <c r="BN9" s="682"/>
      <c r="BO9" s="713">
        <v>40.5</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20687358</v>
      </c>
      <c r="CS9" s="681"/>
      <c r="CT9" s="681"/>
      <c r="CU9" s="681"/>
      <c r="CV9" s="681"/>
      <c r="CW9" s="681"/>
      <c r="CX9" s="681"/>
      <c r="CY9" s="682"/>
      <c r="CZ9" s="713">
        <v>7.6</v>
      </c>
      <c r="DA9" s="713"/>
      <c r="DB9" s="713"/>
      <c r="DC9" s="713"/>
      <c r="DD9" s="686">
        <v>328747</v>
      </c>
      <c r="DE9" s="681"/>
      <c r="DF9" s="681"/>
      <c r="DG9" s="681"/>
      <c r="DH9" s="681"/>
      <c r="DI9" s="681"/>
      <c r="DJ9" s="681"/>
      <c r="DK9" s="681"/>
      <c r="DL9" s="681"/>
      <c r="DM9" s="681"/>
      <c r="DN9" s="681"/>
      <c r="DO9" s="681"/>
      <c r="DP9" s="682"/>
      <c r="DQ9" s="686">
        <v>17771072</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1553080</v>
      </c>
      <c r="BH10" s="681"/>
      <c r="BI10" s="681"/>
      <c r="BJ10" s="681"/>
      <c r="BK10" s="681"/>
      <c r="BL10" s="681"/>
      <c r="BM10" s="681"/>
      <c r="BN10" s="682"/>
      <c r="BO10" s="713">
        <v>1.6</v>
      </c>
      <c r="BP10" s="713"/>
      <c r="BQ10" s="713"/>
      <c r="BR10" s="713"/>
      <c r="BS10" s="686" t="s">
        <v>232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287030</v>
      </c>
      <c r="CS10" s="681"/>
      <c r="CT10" s="681"/>
      <c r="CU10" s="681"/>
      <c r="CV10" s="681"/>
      <c r="CW10" s="681"/>
      <c r="CX10" s="681"/>
      <c r="CY10" s="682"/>
      <c r="CZ10" s="713">
        <v>0.1</v>
      </c>
      <c r="DA10" s="713"/>
      <c r="DB10" s="713"/>
      <c r="DC10" s="713"/>
      <c r="DD10" s="686">
        <v>48114</v>
      </c>
      <c r="DE10" s="681"/>
      <c r="DF10" s="681"/>
      <c r="DG10" s="681"/>
      <c r="DH10" s="681"/>
      <c r="DI10" s="681"/>
      <c r="DJ10" s="681"/>
      <c r="DK10" s="681"/>
      <c r="DL10" s="681"/>
      <c r="DM10" s="681"/>
      <c r="DN10" s="681"/>
      <c r="DO10" s="681"/>
      <c r="DP10" s="682"/>
      <c r="DQ10" s="686">
        <v>260188</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11498013</v>
      </c>
      <c r="S11" s="681"/>
      <c r="T11" s="681"/>
      <c r="U11" s="681"/>
      <c r="V11" s="681"/>
      <c r="W11" s="681"/>
      <c r="X11" s="681"/>
      <c r="Y11" s="682"/>
      <c r="Z11" s="683">
        <v>4</v>
      </c>
      <c r="AA11" s="684"/>
      <c r="AB11" s="684"/>
      <c r="AC11" s="685"/>
      <c r="AD11" s="686">
        <v>11498013</v>
      </c>
      <c r="AE11" s="681"/>
      <c r="AF11" s="681"/>
      <c r="AG11" s="681"/>
      <c r="AH11" s="681"/>
      <c r="AI11" s="681"/>
      <c r="AJ11" s="681"/>
      <c r="AK11" s="682"/>
      <c r="AL11" s="683">
        <v>10.5</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2792223</v>
      </c>
      <c r="BH11" s="681"/>
      <c r="BI11" s="681"/>
      <c r="BJ11" s="681"/>
      <c r="BK11" s="681"/>
      <c r="BL11" s="681"/>
      <c r="BM11" s="681"/>
      <c r="BN11" s="682"/>
      <c r="BO11" s="713">
        <v>2.8</v>
      </c>
      <c r="BP11" s="713"/>
      <c r="BQ11" s="713"/>
      <c r="BR11" s="713"/>
      <c r="BS11" s="686">
        <v>509964</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1130907</v>
      </c>
      <c r="CS11" s="681"/>
      <c r="CT11" s="681"/>
      <c r="CU11" s="681"/>
      <c r="CV11" s="681"/>
      <c r="CW11" s="681"/>
      <c r="CX11" s="681"/>
      <c r="CY11" s="682"/>
      <c r="CZ11" s="713">
        <v>0.4</v>
      </c>
      <c r="DA11" s="713"/>
      <c r="DB11" s="713"/>
      <c r="DC11" s="713"/>
      <c r="DD11" s="686">
        <v>350240</v>
      </c>
      <c r="DE11" s="681"/>
      <c r="DF11" s="681"/>
      <c r="DG11" s="681"/>
      <c r="DH11" s="681"/>
      <c r="DI11" s="681"/>
      <c r="DJ11" s="681"/>
      <c r="DK11" s="681"/>
      <c r="DL11" s="681"/>
      <c r="DM11" s="681"/>
      <c r="DN11" s="681"/>
      <c r="DO11" s="681"/>
      <c r="DP11" s="682"/>
      <c r="DQ11" s="686">
        <v>760935</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5110</v>
      </c>
      <c r="S12" s="681"/>
      <c r="T12" s="681"/>
      <c r="U12" s="681"/>
      <c r="V12" s="681"/>
      <c r="W12" s="681"/>
      <c r="X12" s="681"/>
      <c r="Y12" s="682"/>
      <c r="Z12" s="713">
        <v>0</v>
      </c>
      <c r="AA12" s="713"/>
      <c r="AB12" s="713"/>
      <c r="AC12" s="713"/>
      <c r="AD12" s="714">
        <v>5110</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38065602</v>
      </c>
      <c r="BH12" s="681"/>
      <c r="BI12" s="681"/>
      <c r="BJ12" s="681"/>
      <c r="BK12" s="681"/>
      <c r="BL12" s="681"/>
      <c r="BM12" s="681"/>
      <c r="BN12" s="682"/>
      <c r="BO12" s="713">
        <v>38.700000000000003</v>
      </c>
      <c r="BP12" s="713"/>
      <c r="BQ12" s="713"/>
      <c r="BR12" s="713"/>
      <c r="BS12" s="686" t="s">
        <v>232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6561669</v>
      </c>
      <c r="CS12" s="681"/>
      <c r="CT12" s="681"/>
      <c r="CU12" s="681"/>
      <c r="CV12" s="681"/>
      <c r="CW12" s="681"/>
      <c r="CX12" s="681"/>
      <c r="CY12" s="682"/>
      <c r="CZ12" s="713">
        <v>2.4</v>
      </c>
      <c r="DA12" s="713"/>
      <c r="DB12" s="713"/>
      <c r="DC12" s="713"/>
      <c r="DD12" s="686">
        <v>3801418</v>
      </c>
      <c r="DE12" s="681"/>
      <c r="DF12" s="681"/>
      <c r="DG12" s="681"/>
      <c r="DH12" s="681"/>
      <c r="DI12" s="681"/>
      <c r="DJ12" s="681"/>
      <c r="DK12" s="681"/>
      <c r="DL12" s="681"/>
      <c r="DM12" s="681"/>
      <c r="DN12" s="681"/>
      <c r="DO12" s="681"/>
      <c r="DP12" s="682"/>
      <c r="DQ12" s="686">
        <v>6535974</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232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38005356</v>
      </c>
      <c r="BH13" s="681"/>
      <c r="BI13" s="681"/>
      <c r="BJ13" s="681"/>
      <c r="BK13" s="681"/>
      <c r="BL13" s="681"/>
      <c r="BM13" s="681"/>
      <c r="BN13" s="682"/>
      <c r="BO13" s="713">
        <v>38.6</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22743546</v>
      </c>
      <c r="CS13" s="681"/>
      <c r="CT13" s="681"/>
      <c r="CU13" s="681"/>
      <c r="CV13" s="681"/>
      <c r="CW13" s="681"/>
      <c r="CX13" s="681"/>
      <c r="CY13" s="682"/>
      <c r="CZ13" s="713">
        <v>8.3000000000000007</v>
      </c>
      <c r="DA13" s="713"/>
      <c r="DB13" s="713"/>
      <c r="DC13" s="713"/>
      <c r="DD13" s="686">
        <v>12682512</v>
      </c>
      <c r="DE13" s="681"/>
      <c r="DF13" s="681"/>
      <c r="DG13" s="681"/>
      <c r="DH13" s="681"/>
      <c r="DI13" s="681"/>
      <c r="DJ13" s="681"/>
      <c r="DK13" s="681"/>
      <c r="DL13" s="681"/>
      <c r="DM13" s="681"/>
      <c r="DN13" s="681"/>
      <c r="DO13" s="681"/>
      <c r="DP13" s="682"/>
      <c r="DQ13" s="686">
        <v>13560940</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232</v>
      </c>
      <c r="AA14" s="713"/>
      <c r="AB14" s="713"/>
      <c r="AC14" s="713"/>
      <c r="AD14" s="714" t="s">
        <v>232</v>
      </c>
      <c r="AE14" s="714"/>
      <c r="AF14" s="714"/>
      <c r="AG14" s="714"/>
      <c r="AH14" s="714"/>
      <c r="AI14" s="714"/>
      <c r="AJ14" s="714"/>
      <c r="AK14" s="714"/>
      <c r="AL14" s="683" t="s">
        <v>232</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676524</v>
      </c>
      <c r="BH14" s="681"/>
      <c r="BI14" s="681"/>
      <c r="BJ14" s="681"/>
      <c r="BK14" s="681"/>
      <c r="BL14" s="681"/>
      <c r="BM14" s="681"/>
      <c r="BN14" s="682"/>
      <c r="BO14" s="713">
        <v>0.7</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6713169</v>
      </c>
      <c r="CS14" s="681"/>
      <c r="CT14" s="681"/>
      <c r="CU14" s="681"/>
      <c r="CV14" s="681"/>
      <c r="CW14" s="681"/>
      <c r="CX14" s="681"/>
      <c r="CY14" s="682"/>
      <c r="CZ14" s="713">
        <v>2.5</v>
      </c>
      <c r="DA14" s="713"/>
      <c r="DB14" s="713"/>
      <c r="DC14" s="713"/>
      <c r="DD14" s="686">
        <v>967620</v>
      </c>
      <c r="DE14" s="681"/>
      <c r="DF14" s="681"/>
      <c r="DG14" s="681"/>
      <c r="DH14" s="681"/>
      <c r="DI14" s="681"/>
      <c r="DJ14" s="681"/>
      <c r="DK14" s="681"/>
      <c r="DL14" s="681"/>
      <c r="DM14" s="681"/>
      <c r="DN14" s="681"/>
      <c r="DO14" s="681"/>
      <c r="DP14" s="682"/>
      <c r="DQ14" s="686">
        <v>6080454</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4045461</v>
      </c>
      <c r="BH15" s="681"/>
      <c r="BI15" s="681"/>
      <c r="BJ15" s="681"/>
      <c r="BK15" s="681"/>
      <c r="BL15" s="681"/>
      <c r="BM15" s="681"/>
      <c r="BN15" s="682"/>
      <c r="BO15" s="713">
        <v>4.0999999999999996</v>
      </c>
      <c r="BP15" s="713"/>
      <c r="BQ15" s="713"/>
      <c r="BR15" s="713"/>
      <c r="BS15" s="686" t="s">
        <v>232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30549799</v>
      </c>
      <c r="CS15" s="681"/>
      <c r="CT15" s="681"/>
      <c r="CU15" s="681"/>
      <c r="CV15" s="681"/>
      <c r="CW15" s="681"/>
      <c r="CX15" s="681"/>
      <c r="CY15" s="682"/>
      <c r="CZ15" s="713">
        <v>11.2</v>
      </c>
      <c r="DA15" s="713"/>
      <c r="DB15" s="713"/>
      <c r="DC15" s="713"/>
      <c r="DD15" s="686">
        <v>9299158</v>
      </c>
      <c r="DE15" s="681"/>
      <c r="DF15" s="681"/>
      <c r="DG15" s="681"/>
      <c r="DH15" s="681"/>
      <c r="DI15" s="681"/>
      <c r="DJ15" s="681"/>
      <c r="DK15" s="681"/>
      <c r="DL15" s="681"/>
      <c r="DM15" s="681"/>
      <c r="DN15" s="681"/>
      <c r="DO15" s="681"/>
      <c r="DP15" s="682"/>
      <c r="DQ15" s="686">
        <v>18171449</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133129</v>
      </c>
      <c r="S16" s="681"/>
      <c r="T16" s="681"/>
      <c r="U16" s="681"/>
      <c r="V16" s="681"/>
      <c r="W16" s="681"/>
      <c r="X16" s="681"/>
      <c r="Y16" s="682"/>
      <c r="Z16" s="713">
        <v>0</v>
      </c>
      <c r="AA16" s="713"/>
      <c r="AB16" s="713"/>
      <c r="AC16" s="713"/>
      <c r="AD16" s="714">
        <v>133129</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144402</v>
      </c>
      <c r="CS16" s="681"/>
      <c r="CT16" s="681"/>
      <c r="CU16" s="681"/>
      <c r="CV16" s="681"/>
      <c r="CW16" s="681"/>
      <c r="CX16" s="681"/>
      <c r="CY16" s="682"/>
      <c r="CZ16" s="713">
        <v>0.1</v>
      </c>
      <c r="DA16" s="713"/>
      <c r="DB16" s="713"/>
      <c r="DC16" s="713"/>
      <c r="DD16" s="686" t="s">
        <v>232</v>
      </c>
      <c r="DE16" s="681"/>
      <c r="DF16" s="681"/>
      <c r="DG16" s="681"/>
      <c r="DH16" s="681"/>
      <c r="DI16" s="681"/>
      <c r="DJ16" s="681"/>
      <c r="DK16" s="681"/>
      <c r="DL16" s="681"/>
      <c r="DM16" s="681"/>
      <c r="DN16" s="681"/>
      <c r="DO16" s="681"/>
      <c r="DP16" s="682"/>
      <c r="DQ16" s="686">
        <v>47731</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347352</v>
      </c>
      <c r="S17" s="681"/>
      <c r="T17" s="681"/>
      <c r="U17" s="681"/>
      <c r="V17" s="681"/>
      <c r="W17" s="681"/>
      <c r="X17" s="681"/>
      <c r="Y17" s="682"/>
      <c r="Z17" s="713">
        <v>0.1</v>
      </c>
      <c r="AA17" s="713"/>
      <c r="AB17" s="713"/>
      <c r="AC17" s="713"/>
      <c r="AD17" s="714">
        <v>347352</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14651191</v>
      </c>
      <c r="CS17" s="681"/>
      <c r="CT17" s="681"/>
      <c r="CU17" s="681"/>
      <c r="CV17" s="681"/>
      <c r="CW17" s="681"/>
      <c r="CX17" s="681"/>
      <c r="CY17" s="682"/>
      <c r="CZ17" s="713">
        <v>5.4</v>
      </c>
      <c r="DA17" s="713"/>
      <c r="DB17" s="713"/>
      <c r="DC17" s="713"/>
      <c r="DD17" s="686" t="s">
        <v>232</v>
      </c>
      <c r="DE17" s="681"/>
      <c r="DF17" s="681"/>
      <c r="DG17" s="681"/>
      <c r="DH17" s="681"/>
      <c r="DI17" s="681"/>
      <c r="DJ17" s="681"/>
      <c r="DK17" s="681"/>
      <c r="DL17" s="681"/>
      <c r="DM17" s="681"/>
      <c r="DN17" s="681"/>
      <c r="DO17" s="681"/>
      <c r="DP17" s="682"/>
      <c r="DQ17" s="686">
        <v>14444794</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752312</v>
      </c>
      <c r="S18" s="681"/>
      <c r="T18" s="681"/>
      <c r="U18" s="681"/>
      <c r="V18" s="681"/>
      <c r="W18" s="681"/>
      <c r="X18" s="681"/>
      <c r="Y18" s="682"/>
      <c r="Z18" s="713">
        <v>0.3</v>
      </c>
      <c r="AA18" s="713"/>
      <c r="AB18" s="713"/>
      <c r="AC18" s="713"/>
      <c r="AD18" s="714">
        <v>752312</v>
      </c>
      <c r="AE18" s="714"/>
      <c r="AF18" s="714"/>
      <c r="AG18" s="714"/>
      <c r="AH18" s="714"/>
      <c r="AI18" s="714"/>
      <c r="AJ18" s="714"/>
      <c r="AK18" s="714"/>
      <c r="AL18" s="683">
        <v>0.7</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661501</v>
      </c>
      <c r="S19" s="681"/>
      <c r="T19" s="681"/>
      <c r="U19" s="681"/>
      <c r="V19" s="681"/>
      <c r="W19" s="681"/>
      <c r="X19" s="681"/>
      <c r="Y19" s="682"/>
      <c r="Z19" s="713">
        <v>0.2</v>
      </c>
      <c r="AA19" s="713"/>
      <c r="AB19" s="713"/>
      <c r="AC19" s="713"/>
      <c r="AD19" s="714">
        <v>661501</v>
      </c>
      <c r="AE19" s="714"/>
      <c r="AF19" s="714"/>
      <c r="AG19" s="714"/>
      <c r="AH19" s="714"/>
      <c r="AI19" s="714"/>
      <c r="AJ19" s="714"/>
      <c r="AK19" s="714"/>
      <c r="AL19" s="683">
        <v>0.6</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10246229</v>
      </c>
      <c r="BH19" s="681"/>
      <c r="BI19" s="681"/>
      <c r="BJ19" s="681"/>
      <c r="BK19" s="681"/>
      <c r="BL19" s="681"/>
      <c r="BM19" s="681"/>
      <c r="BN19" s="682"/>
      <c r="BO19" s="713">
        <v>10.4</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67648</v>
      </c>
      <c r="S20" s="681"/>
      <c r="T20" s="681"/>
      <c r="U20" s="681"/>
      <c r="V20" s="681"/>
      <c r="W20" s="681"/>
      <c r="X20" s="681"/>
      <c r="Y20" s="682"/>
      <c r="Z20" s="713">
        <v>0</v>
      </c>
      <c r="AA20" s="713"/>
      <c r="AB20" s="713"/>
      <c r="AC20" s="713"/>
      <c r="AD20" s="714">
        <v>67648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10246229</v>
      </c>
      <c r="BH20" s="681"/>
      <c r="BI20" s="681"/>
      <c r="BJ20" s="681"/>
      <c r="BK20" s="681"/>
      <c r="BL20" s="681"/>
      <c r="BM20" s="681"/>
      <c r="BN20" s="682"/>
      <c r="BO20" s="713">
        <v>10.4</v>
      </c>
      <c r="BP20" s="713"/>
      <c r="BQ20" s="713"/>
      <c r="BR20" s="713"/>
      <c r="BS20" s="686" t="s">
        <v>232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273203565</v>
      </c>
      <c r="CS20" s="681"/>
      <c r="CT20" s="681"/>
      <c r="CU20" s="681"/>
      <c r="CV20" s="681"/>
      <c r="CW20" s="681"/>
      <c r="CX20" s="681"/>
      <c r="CY20" s="682"/>
      <c r="CZ20" s="713">
        <v>100</v>
      </c>
      <c r="DA20" s="713"/>
      <c r="DB20" s="713"/>
      <c r="DC20" s="713"/>
      <c r="DD20" s="686">
        <v>31053289</v>
      </c>
      <c r="DE20" s="681"/>
      <c r="DF20" s="681"/>
      <c r="DG20" s="681"/>
      <c r="DH20" s="681"/>
      <c r="DI20" s="681"/>
      <c r="DJ20" s="681"/>
      <c r="DK20" s="681"/>
      <c r="DL20" s="681"/>
      <c r="DM20" s="681"/>
      <c r="DN20" s="681"/>
      <c r="DO20" s="681"/>
      <c r="DP20" s="682"/>
      <c r="DQ20" s="686">
        <v>132880873</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23163</v>
      </c>
      <c r="S21" s="681"/>
      <c r="T21" s="681"/>
      <c r="U21" s="681"/>
      <c r="V21" s="681"/>
      <c r="W21" s="681"/>
      <c r="X21" s="681"/>
      <c r="Y21" s="682"/>
      <c r="Z21" s="713">
        <v>0</v>
      </c>
      <c r="AA21" s="713"/>
      <c r="AB21" s="713"/>
      <c r="AC21" s="713"/>
      <c r="AD21" s="714">
        <v>23163</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232</v>
      </c>
      <c r="BH21" s="681"/>
      <c r="BI21" s="681"/>
      <c r="BJ21" s="681"/>
      <c r="BK21" s="681"/>
      <c r="BL21" s="681"/>
      <c r="BM21" s="681"/>
      <c r="BN21" s="682"/>
      <c r="BO21" s="713" t="s">
        <v>232</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4740550</v>
      </c>
      <c r="S22" s="681"/>
      <c r="T22" s="681"/>
      <c r="U22" s="681"/>
      <c r="V22" s="681"/>
      <c r="W22" s="681"/>
      <c r="X22" s="681"/>
      <c r="Y22" s="682"/>
      <c r="Z22" s="713">
        <v>1.7</v>
      </c>
      <c r="AA22" s="713"/>
      <c r="AB22" s="713"/>
      <c r="AC22" s="713"/>
      <c r="AD22" s="714">
        <v>4098266</v>
      </c>
      <c r="AE22" s="714"/>
      <c r="AF22" s="714"/>
      <c r="AG22" s="714"/>
      <c r="AH22" s="714"/>
      <c r="AI22" s="714"/>
      <c r="AJ22" s="714"/>
      <c r="AK22" s="714"/>
      <c r="AL22" s="683">
        <v>3.8</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v>1377117</v>
      </c>
      <c r="BH22" s="681"/>
      <c r="BI22" s="681"/>
      <c r="BJ22" s="681"/>
      <c r="BK22" s="681"/>
      <c r="BL22" s="681"/>
      <c r="BM22" s="681"/>
      <c r="BN22" s="682"/>
      <c r="BO22" s="713">
        <v>1.4</v>
      </c>
      <c r="BP22" s="713"/>
      <c r="BQ22" s="713"/>
      <c r="BR22" s="713"/>
      <c r="BS22" s="686" t="s">
        <v>232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4098266</v>
      </c>
      <c r="S23" s="681"/>
      <c r="T23" s="681"/>
      <c r="U23" s="681"/>
      <c r="V23" s="681"/>
      <c r="W23" s="681"/>
      <c r="X23" s="681"/>
      <c r="Y23" s="682"/>
      <c r="Z23" s="713">
        <v>1.4</v>
      </c>
      <c r="AA23" s="713"/>
      <c r="AB23" s="713"/>
      <c r="AC23" s="713"/>
      <c r="AD23" s="714">
        <v>4098266</v>
      </c>
      <c r="AE23" s="714"/>
      <c r="AF23" s="714"/>
      <c r="AG23" s="714"/>
      <c r="AH23" s="714"/>
      <c r="AI23" s="714"/>
      <c r="AJ23" s="714"/>
      <c r="AK23" s="714"/>
      <c r="AL23" s="683">
        <v>3.8</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8869112</v>
      </c>
      <c r="BH23" s="681"/>
      <c r="BI23" s="681"/>
      <c r="BJ23" s="681"/>
      <c r="BK23" s="681"/>
      <c r="BL23" s="681"/>
      <c r="BM23" s="681"/>
      <c r="BN23" s="682"/>
      <c r="BO23" s="713">
        <v>9</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641828</v>
      </c>
      <c r="S24" s="681"/>
      <c r="T24" s="681"/>
      <c r="U24" s="681"/>
      <c r="V24" s="681"/>
      <c r="W24" s="681"/>
      <c r="X24" s="681"/>
      <c r="Y24" s="682"/>
      <c r="Z24" s="713">
        <v>0.2</v>
      </c>
      <c r="AA24" s="713"/>
      <c r="AB24" s="713"/>
      <c r="AC24" s="713"/>
      <c r="AD24" s="714" t="s">
        <v>232</v>
      </c>
      <c r="AE24" s="714"/>
      <c r="AF24" s="714"/>
      <c r="AG24" s="714"/>
      <c r="AH24" s="714"/>
      <c r="AI24" s="714"/>
      <c r="AJ24" s="714"/>
      <c r="AK24" s="714"/>
      <c r="AL24" s="683" t="s">
        <v>232</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109492586</v>
      </c>
      <c r="CS24" s="736"/>
      <c r="CT24" s="736"/>
      <c r="CU24" s="736"/>
      <c r="CV24" s="736"/>
      <c r="CW24" s="736"/>
      <c r="CX24" s="736"/>
      <c r="CY24" s="779"/>
      <c r="CZ24" s="780">
        <v>40.1</v>
      </c>
      <c r="DA24" s="751"/>
      <c r="DB24" s="751"/>
      <c r="DC24" s="783"/>
      <c r="DD24" s="778">
        <v>60407576</v>
      </c>
      <c r="DE24" s="736"/>
      <c r="DF24" s="736"/>
      <c r="DG24" s="736"/>
      <c r="DH24" s="736"/>
      <c r="DI24" s="736"/>
      <c r="DJ24" s="736"/>
      <c r="DK24" s="779"/>
      <c r="DL24" s="778">
        <v>59479216</v>
      </c>
      <c r="DM24" s="736"/>
      <c r="DN24" s="736"/>
      <c r="DO24" s="736"/>
      <c r="DP24" s="736"/>
      <c r="DQ24" s="736"/>
      <c r="DR24" s="736"/>
      <c r="DS24" s="736"/>
      <c r="DT24" s="736"/>
      <c r="DU24" s="736"/>
      <c r="DV24" s="779"/>
      <c r="DW24" s="780">
        <v>52.6</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v>456</v>
      </c>
      <c r="S25" s="681"/>
      <c r="T25" s="681"/>
      <c r="U25" s="681"/>
      <c r="V25" s="681"/>
      <c r="W25" s="681"/>
      <c r="X25" s="681"/>
      <c r="Y25" s="682"/>
      <c r="Z25" s="713">
        <v>0</v>
      </c>
      <c r="AA25" s="713"/>
      <c r="AB25" s="713"/>
      <c r="AC25" s="713"/>
      <c r="AD25" s="714" t="s">
        <v>232</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30793384</v>
      </c>
      <c r="CS25" s="699"/>
      <c r="CT25" s="699"/>
      <c r="CU25" s="699"/>
      <c r="CV25" s="699"/>
      <c r="CW25" s="699"/>
      <c r="CX25" s="699"/>
      <c r="CY25" s="700"/>
      <c r="CZ25" s="683">
        <v>11.3</v>
      </c>
      <c r="DA25" s="701"/>
      <c r="DB25" s="701"/>
      <c r="DC25" s="702"/>
      <c r="DD25" s="686">
        <v>27143540</v>
      </c>
      <c r="DE25" s="699"/>
      <c r="DF25" s="699"/>
      <c r="DG25" s="699"/>
      <c r="DH25" s="699"/>
      <c r="DI25" s="699"/>
      <c r="DJ25" s="699"/>
      <c r="DK25" s="700"/>
      <c r="DL25" s="686">
        <v>26533194</v>
      </c>
      <c r="DM25" s="699"/>
      <c r="DN25" s="699"/>
      <c r="DO25" s="699"/>
      <c r="DP25" s="699"/>
      <c r="DQ25" s="699"/>
      <c r="DR25" s="699"/>
      <c r="DS25" s="699"/>
      <c r="DT25" s="699"/>
      <c r="DU25" s="699"/>
      <c r="DV25" s="700"/>
      <c r="DW25" s="683">
        <v>23.5</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117741093</v>
      </c>
      <c r="S26" s="681"/>
      <c r="T26" s="681"/>
      <c r="U26" s="681"/>
      <c r="V26" s="681"/>
      <c r="W26" s="681"/>
      <c r="X26" s="681"/>
      <c r="Y26" s="682"/>
      <c r="Z26" s="713">
        <v>41.3</v>
      </c>
      <c r="AA26" s="713"/>
      <c r="AB26" s="713"/>
      <c r="AC26" s="713"/>
      <c r="AD26" s="714">
        <v>108229697</v>
      </c>
      <c r="AE26" s="714"/>
      <c r="AF26" s="714"/>
      <c r="AG26" s="714"/>
      <c r="AH26" s="714"/>
      <c r="AI26" s="714"/>
      <c r="AJ26" s="714"/>
      <c r="AK26" s="714"/>
      <c r="AL26" s="683">
        <v>99.2</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22291126</v>
      </c>
      <c r="CS26" s="681"/>
      <c r="CT26" s="681"/>
      <c r="CU26" s="681"/>
      <c r="CV26" s="681"/>
      <c r="CW26" s="681"/>
      <c r="CX26" s="681"/>
      <c r="CY26" s="682"/>
      <c r="CZ26" s="683">
        <v>8.1999999999999993</v>
      </c>
      <c r="DA26" s="701"/>
      <c r="DB26" s="701"/>
      <c r="DC26" s="702"/>
      <c r="DD26" s="686">
        <v>18863248</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71420</v>
      </c>
      <c r="S27" s="681"/>
      <c r="T27" s="681"/>
      <c r="U27" s="681"/>
      <c r="V27" s="681"/>
      <c r="W27" s="681"/>
      <c r="X27" s="681"/>
      <c r="Y27" s="682"/>
      <c r="Z27" s="713">
        <v>0</v>
      </c>
      <c r="AA27" s="713"/>
      <c r="AB27" s="713"/>
      <c r="AC27" s="713"/>
      <c r="AD27" s="714">
        <v>71420</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98362445</v>
      </c>
      <c r="BH27" s="681"/>
      <c r="BI27" s="681"/>
      <c r="BJ27" s="681"/>
      <c r="BK27" s="681"/>
      <c r="BL27" s="681"/>
      <c r="BM27" s="681"/>
      <c r="BN27" s="682"/>
      <c r="BO27" s="713">
        <v>100</v>
      </c>
      <c r="BP27" s="713"/>
      <c r="BQ27" s="713"/>
      <c r="BR27" s="713"/>
      <c r="BS27" s="686">
        <v>509964</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64048011</v>
      </c>
      <c r="CS27" s="699"/>
      <c r="CT27" s="699"/>
      <c r="CU27" s="699"/>
      <c r="CV27" s="699"/>
      <c r="CW27" s="699"/>
      <c r="CX27" s="699"/>
      <c r="CY27" s="700"/>
      <c r="CZ27" s="683">
        <v>23.4</v>
      </c>
      <c r="DA27" s="701"/>
      <c r="DB27" s="701"/>
      <c r="DC27" s="702"/>
      <c r="DD27" s="686">
        <v>18819242</v>
      </c>
      <c r="DE27" s="699"/>
      <c r="DF27" s="699"/>
      <c r="DG27" s="699"/>
      <c r="DH27" s="699"/>
      <c r="DI27" s="699"/>
      <c r="DJ27" s="699"/>
      <c r="DK27" s="700"/>
      <c r="DL27" s="686">
        <v>18501228</v>
      </c>
      <c r="DM27" s="699"/>
      <c r="DN27" s="699"/>
      <c r="DO27" s="699"/>
      <c r="DP27" s="699"/>
      <c r="DQ27" s="699"/>
      <c r="DR27" s="699"/>
      <c r="DS27" s="699"/>
      <c r="DT27" s="699"/>
      <c r="DU27" s="699"/>
      <c r="DV27" s="700"/>
      <c r="DW27" s="683">
        <v>16.399999999999999</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1017830</v>
      </c>
      <c r="S28" s="681"/>
      <c r="T28" s="681"/>
      <c r="U28" s="681"/>
      <c r="V28" s="681"/>
      <c r="W28" s="681"/>
      <c r="X28" s="681"/>
      <c r="Y28" s="682"/>
      <c r="Z28" s="713">
        <v>0.4</v>
      </c>
      <c r="AA28" s="713"/>
      <c r="AB28" s="713"/>
      <c r="AC28" s="713"/>
      <c r="AD28" s="714" t="s">
        <v>232</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14651191</v>
      </c>
      <c r="CS28" s="681"/>
      <c r="CT28" s="681"/>
      <c r="CU28" s="681"/>
      <c r="CV28" s="681"/>
      <c r="CW28" s="681"/>
      <c r="CX28" s="681"/>
      <c r="CY28" s="682"/>
      <c r="CZ28" s="683">
        <v>5.4</v>
      </c>
      <c r="DA28" s="701"/>
      <c r="DB28" s="701"/>
      <c r="DC28" s="702"/>
      <c r="DD28" s="686">
        <v>14444794</v>
      </c>
      <c r="DE28" s="681"/>
      <c r="DF28" s="681"/>
      <c r="DG28" s="681"/>
      <c r="DH28" s="681"/>
      <c r="DI28" s="681"/>
      <c r="DJ28" s="681"/>
      <c r="DK28" s="682"/>
      <c r="DL28" s="686">
        <v>14444794</v>
      </c>
      <c r="DM28" s="681"/>
      <c r="DN28" s="681"/>
      <c r="DO28" s="681"/>
      <c r="DP28" s="681"/>
      <c r="DQ28" s="681"/>
      <c r="DR28" s="681"/>
      <c r="DS28" s="681"/>
      <c r="DT28" s="681"/>
      <c r="DU28" s="681"/>
      <c r="DV28" s="682"/>
      <c r="DW28" s="683">
        <v>12.8</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3261159</v>
      </c>
      <c r="S29" s="681"/>
      <c r="T29" s="681"/>
      <c r="U29" s="681"/>
      <c r="V29" s="681"/>
      <c r="W29" s="681"/>
      <c r="X29" s="681"/>
      <c r="Y29" s="682"/>
      <c r="Z29" s="713">
        <v>1.1000000000000001</v>
      </c>
      <c r="AA29" s="713"/>
      <c r="AB29" s="713"/>
      <c r="AC29" s="713"/>
      <c r="AD29" s="714">
        <v>654691</v>
      </c>
      <c r="AE29" s="714"/>
      <c r="AF29" s="714"/>
      <c r="AG29" s="714"/>
      <c r="AH29" s="714"/>
      <c r="AI29" s="714"/>
      <c r="AJ29" s="714"/>
      <c r="AK29" s="714"/>
      <c r="AL29" s="683">
        <v>0.6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14651191</v>
      </c>
      <c r="CS29" s="699"/>
      <c r="CT29" s="699"/>
      <c r="CU29" s="699"/>
      <c r="CV29" s="699"/>
      <c r="CW29" s="699"/>
      <c r="CX29" s="699"/>
      <c r="CY29" s="700"/>
      <c r="CZ29" s="683">
        <v>5.4</v>
      </c>
      <c r="DA29" s="701"/>
      <c r="DB29" s="701"/>
      <c r="DC29" s="702"/>
      <c r="DD29" s="686">
        <v>14444794</v>
      </c>
      <c r="DE29" s="699"/>
      <c r="DF29" s="699"/>
      <c r="DG29" s="699"/>
      <c r="DH29" s="699"/>
      <c r="DI29" s="699"/>
      <c r="DJ29" s="699"/>
      <c r="DK29" s="700"/>
      <c r="DL29" s="686">
        <v>14444794</v>
      </c>
      <c r="DM29" s="699"/>
      <c r="DN29" s="699"/>
      <c r="DO29" s="699"/>
      <c r="DP29" s="699"/>
      <c r="DQ29" s="699"/>
      <c r="DR29" s="699"/>
      <c r="DS29" s="699"/>
      <c r="DT29" s="699"/>
      <c r="DU29" s="699"/>
      <c r="DV29" s="700"/>
      <c r="DW29" s="683">
        <v>12.8</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1315475</v>
      </c>
      <c r="S30" s="681"/>
      <c r="T30" s="681"/>
      <c r="U30" s="681"/>
      <c r="V30" s="681"/>
      <c r="W30" s="681"/>
      <c r="X30" s="681"/>
      <c r="Y30" s="682"/>
      <c r="Z30" s="713">
        <v>0.5</v>
      </c>
      <c r="AA30" s="713"/>
      <c r="AB30" s="713"/>
      <c r="AC30" s="713"/>
      <c r="AD30" s="714" t="s">
        <v>232</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13894159</v>
      </c>
      <c r="CS30" s="681"/>
      <c r="CT30" s="681"/>
      <c r="CU30" s="681"/>
      <c r="CV30" s="681"/>
      <c r="CW30" s="681"/>
      <c r="CX30" s="681"/>
      <c r="CY30" s="682"/>
      <c r="CZ30" s="683">
        <v>5.0999999999999996</v>
      </c>
      <c r="DA30" s="701"/>
      <c r="DB30" s="701"/>
      <c r="DC30" s="702"/>
      <c r="DD30" s="686">
        <v>13694737</v>
      </c>
      <c r="DE30" s="681"/>
      <c r="DF30" s="681"/>
      <c r="DG30" s="681"/>
      <c r="DH30" s="681"/>
      <c r="DI30" s="681"/>
      <c r="DJ30" s="681"/>
      <c r="DK30" s="682"/>
      <c r="DL30" s="686">
        <v>13694737</v>
      </c>
      <c r="DM30" s="681"/>
      <c r="DN30" s="681"/>
      <c r="DO30" s="681"/>
      <c r="DP30" s="681"/>
      <c r="DQ30" s="681"/>
      <c r="DR30" s="681"/>
      <c r="DS30" s="681"/>
      <c r="DT30" s="681"/>
      <c r="DU30" s="681"/>
      <c r="DV30" s="682"/>
      <c r="DW30" s="683">
        <v>12.1</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112522851</v>
      </c>
      <c r="S31" s="681"/>
      <c r="T31" s="681"/>
      <c r="U31" s="681"/>
      <c r="V31" s="681"/>
      <c r="W31" s="681"/>
      <c r="X31" s="681"/>
      <c r="Y31" s="682"/>
      <c r="Z31" s="713">
        <v>39.5</v>
      </c>
      <c r="AA31" s="713"/>
      <c r="AB31" s="713"/>
      <c r="AC31" s="713"/>
      <c r="AD31" s="714" t="s">
        <v>232</v>
      </c>
      <c r="AE31" s="714"/>
      <c r="AF31" s="714"/>
      <c r="AG31" s="714"/>
      <c r="AH31" s="714"/>
      <c r="AI31" s="714"/>
      <c r="AJ31" s="714"/>
      <c r="AK31" s="714"/>
      <c r="AL31" s="683" t="s">
        <v>232</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98.7</v>
      </c>
      <c r="BH31" s="750"/>
      <c r="BI31" s="750"/>
      <c r="BJ31" s="750"/>
      <c r="BK31" s="750"/>
      <c r="BL31" s="750"/>
      <c r="BM31" s="751">
        <v>97.3</v>
      </c>
      <c r="BN31" s="750"/>
      <c r="BO31" s="750"/>
      <c r="BP31" s="750"/>
      <c r="BQ31" s="752"/>
      <c r="BR31" s="749">
        <v>98.8</v>
      </c>
      <c r="BS31" s="750"/>
      <c r="BT31" s="750"/>
      <c r="BU31" s="750"/>
      <c r="BV31" s="750"/>
      <c r="BW31" s="750"/>
      <c r="BX31" s="751">
        <v>97.2</v>
      </c>
      <c r="BY31" s="750"/>
      <c r="BZ31" s="750"/>
      <c r="CA31" s="750"/>
      <c r="CB31" s="752"/>
      <c r="CD31" s="767"/>
      <c r="CE31" s="768"/>
      <c r="CF31" s="719" t="s">
        <v>310</v>
      </c>
      <c r="CG31" s="720"/>
      <c r="CH31" s="720"/>
      <c r="CI31" s="720"/>
      <c r="CJ31" s="720"/>
      <c r="CK31" s="720"/>
      <c r="CL31" s="720"/>
      <c r="CM31" s="720"/>
      <c r="CN31" s="720"/>
      <c r="CO31" s="720"/>
      <c r="CP31" s="720"/>
      <c r="CQ31" s="721"/>
      <c r="CR31" s="680">
        <v>757032</v>
      </c>
      <c r="CS31" s="699"/>
      <c r="CT31" s="699"/>
      <c r="CU31" s="699"/>
      <c r="CV31" s="699"/>
      <c r="CW31" s="699"/>
      <c r="CX31" s="699"/>
      <c r="CY31" s="700"/>
      <c r="CZ31" s="683">
        <v>0.3</v>
      </c>
      <c r="DA31" s="701"/>
      <c r="DB31" s="701"/>
      <c r="DC31" s="702"/>
      <c r="DD31" s="686">
        <v>750057</v>
      </c>
      <c r="DE31" s="699"/>
      <c r="DF31" s="699"/>
      <c r="DG31" s="699"/>
      <c r="DH31" s="699"/>
      <c r="DI31" s="699"/>
      <c r="DJ31" s="699"/>
      <c r="DK31" s="700"/>
      <c r="DL31" s="686">
        <v>750057</v>
      </c>
      <c r="DM31" s="699"/>
      <c r="DN31" s="699"/>
      <c r="DO31" s="699"/>
      <c r="DP31" s="699"/>
      <c r="DQ31" s="699"/>
      <c r="DR31" s="699"/>
      <c r="DS31" s="699"/>
      <c r="DT31" s="699"/>
      <c r="DU31" s="699"/>
      <c r="DV31" s="700"/>
      <c r="DW31" s="683">
        <v>0.7</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232</v>
      </c>
      <c r="AA32" s="713"/>
      <c r="AB32" s="713"/>
      <c r="AC32" s="713"/>
      <c r="AD32" s="714" t="s">
        <v>232</v>
      </c>
      <c r="AE32" s="714"/>
      <c r="AF32" s="714"/>
      <c r="AG32" s="714"/>
      <c r="AH32" s="714"/>
      <c r="AI32" s="714"/>
      <c r="AJ32" s="714"/>
      <c r="AK32" s="714"/>
      <c r="AL32" s="683" t="s">
        <v>232</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98.4</v>
      </c>
      <c r="BH32" s="699"/>
      <c r="BI32" s="699"/>
      <c r="BJ32" s="699"/>
      <c r="BK32" s="699"/>
      <c r="BL32" s="699"/>
      <c r="BM32" s="684">
        <v>96.1</v>
      </c>
      <c r="BN32" s="745"/>
      <c r="BO32" s="745"/>
      <c r="BP32" s="745"/>
      <c r="BQ32" s="726"/>
      <c r="BR32" s="753">
        <v>98.5</v>
      </c>
      <c r="BS32" s="699"/>
      <c r="BT32" s="699"/>
      <c r="BU32" s="699"/>
      <c r="BV32" s="699"/>
      <c r="BW32" s="699"/>
      <c r="BX32" s="684">
        <v>95.7</v>
      </c>
      <c r="BY32" s="745"/>
      <c r="BZ32" s="745"/>
      <c r="CA32" s="745"/>
      <c r="CB32" s="726"/>
      <c r="CD32" s="769"/>
      <c r="CE32" s="770"/>
      <c r="CF32" s="719" t="s">
        <v>314</v>
      </c>
      <c r="CG32" s="720"/>
      <c r="CH32" s="720"/>
      <c r="CI32" s="720"/>
      <c r="CJ32" s="720"/>
      <c r="CK32" s="720"/>
      <c r="CL32" s="720"/>
      <c r="CM32" s="720"/>
      <c r="CN32" s="720"/>
      <c r="CO32" s="720"/>
      <c r="CP32" s="720"/>
      <c r="CQ32" s="721"/>
      <c r="CR32" s="680" t="s">
        <v>232</v>
      </c>
      <c r="CS32" s="681"/>
      <c r="CT32" s="681"/>
      <c r="CU32" s="681"/>
      <c r="CV32" s="681"/>
      <c r="CW32" s="681"/>
      <c r="CX32" s="681"/>
      <c r="CY32" s="682"/>
      <c r="CZ32" s="683" t="s">
        <v>232</v>
      </c>
      <c r="DA32" s="701"/>
      <c r="DB32" s="701"/>
      <c r="DC32" s="702"/>
      <c r="DD32" s="686" t="s">
        <v>232</v>
      </c>
      <c r="DE32" s="681"/>
      <c r="DF32" s="681"/>
      <c r="DG32" s="681"/>
      <c r="DH32" s="681"/>
      <c r="DI32" s="681"/>
      <c r="DJ32" s="681"/>
      <c r="DK32" s="682"/>
      <c r="DL32" s="686" t="s">
        <v>232</v>
      </c>
      <c r="DM32" s="681"/>
      <c r="DN32" s="681"/>
      <c r="DO32" s="681"/>
      <c r="DP32" s="681"/>
      <c r="DQ32" s="681"/>
      <c r="DR32" s="681"/>
      <c r="DS32" s="681"/>
      <c r="DT32" s="681"/>
      <c r="DU32" s="681"/>
      <c r="DV32" s="682"/>
      <c r="DW32" s="683" t="s">
        <v>232</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12689333</v>
      </c>
      <c r="S33" s="681"/>
      <c r="T33" s="681"/>
      <c r="U33" s="681"/>
      <c r="V33" s="681"/>
      <c r="W33" s="681"/>
      <c r="X33" s="681"/>
      <c r="Y33" s="682"/>
      <c r="Z33" s="713">
        <v>4.5</v>
      </c>
      <c r="AA33" s="713"/>
      <c r="AB33" s="713"/>
      <c r="AC33" s="713"/>
      <c r="AD33" s="714" t="s">
        <v>232</v>
      </c>
      <c r="AE33" s="714"/>
      <c r="AF33" s="714"/>
      <c r="AG33" s="714"/>
      <c r="AH33" s="714"/>
      <c r="AI33" s="714"/>
      <c r="AJ33" s="714"/>
      <c r="AK33" s="714"/>
      <c r="AL33" s="683" t="s">
        <v>232</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v>
      </c>
      <c r="BH33" s="665"/>
      <c r="BI33" s="665"/>
      <c r="BJ33" s="665"/>
      <c r="BK33" s="665"/>
      <c r="BL33" s="665"/>
      <c r="BM33" s="707">
        <v>98.3</v>
      </c>
      <c r="BN33" s="665"/>
      <c r="BO33" s="665"/>
      <c r="BP33" s="665"/>
      <c r="BQ33" s="709"/>
      <c r="BR33" s="744">
        <v>99.1</v>
      </c>
      <c r="BS33" s="665"/>
      <c r="BT33" s="665"/>
      <c r="BU33" s="665"/>
      <c r="BV33" s="665"/>
      <c r="BW33" s="665"/>
      <c r="BX33" s="707">
        <v>98.5</v>
      </c>
      <c r="BY33" s="665"/>
      <c r="BZ33" s="665"/>
      <c r="CA33" s="665"/>
      <c r="CB33" s="709"/>
      <c r="CD33" s="719" t="s">
        <v>317</v>
      </c>
      <c r="CE33" s="720"/>
      <c r="CF33" s="720"/>
      <c r="CG33" s="720"/>
      <c r="CH33" s="720"/>
      <c r="CI33" s="720"/>
      <c r="CJ33" s="720"/>
      <c r="CK33" s="720"/>
      <c r="CL33" s="720"/>
      <c r="CM33" s="720"/>
      <c r="CN33" s="720"/>
      <c r="CO33" s="720"/>
      <c r="CP33" s="720"/>
      <c r="CQ33" s="721"/>
      <c r="CR33" s="680">
        <v>132513288</v>
      </c>
      <c r="CS33" s="699"/>
      <c r="CT33" s="699"/>
      <c r="CU33" s="699"/>
      <c r="CV33" s="699"/>
      <c r="CW33" s="699"/>
      <c r="CX33" s="699"/>
      <c r="CY33" s="700"/>
      <c r="CZ33" s="683">
        <v>48.5</v>
      </c>
      <c r="DA33" s="701"/>
      <c r="DB33" s="701"/>
      <c r="DC33" s="702"/>
      <c r="DD33" s="686">
        <v>58630563</v>
      </c>
      <c r="DE33" s="699"/>
      <c r="DF33" s="699"/>
      <c r="DG33" s="699"/>
      <c r="DH33" s="699"/>
      <c r="DI33" s="699"/>
      <c r="DJ33" s="699"/>
      <c r="DK33" s="700"/>
      <c r="DL33" s="686">
        <v>50278465</v>
      </c>
      <c r="DM33" s="699"/>
      <c r="DN33" s="699"/>
      <c r="DO33" s="699"/>
      <c r="DP33" s="699"/>
      <c r="DQ33" s="699"/>
      <c r="DR33" s="699"/>
      <c r="DS33" s="699"/>
      <c r="DT33" s="699"/>
      <c r="DU33" s="699"/>
      <c r="DV33" s="700"/>
      <c r="DW33" s="683">
        <v>44.5</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704261</v>
      </c>
      <c r="S34" s="681"/>
      <c r="T34" s="681"/>
      <c r="U34" s="681"/>
      <c r="V34" s="681"/>
      <c r="W34" s="681"/>
      <c r="X34" s="681"/>
      <c r="Y34" s="682"/>
      <c r="Z34" s="713">
        <v>0.2</v>
      </c>
      <c r="AA34" s="713"/>
      <c r="AB34" s="713"/>
      <c r="AC34" s="713"/>
      <c r="AD34" s="714">
        <v>434</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35719819</v>
      </c>
      <c r="CS34" s="681"/>
      <c r="CT34" s="681"/>
      <c r="CU34" s="681"/>
      <c r="CV34" s="681"/>
      <c r="CW34" s="681"/>
      <c r="CX34" s="681"/>
      <c r="CY34" s="682"/>
      <c r="CZ34" s="683">
        <v>13.1</v>
      </c>
      <c r="DA34" s="701"/>
      <c r="DB34" s="701"/>
      <c r="DC34" s="702"/>
      <c r="DD34" s="686">
        <v>27315622</v>
      </c>
      <c r="DE34" s="681"/>
      <c r="DF34" s="681"/>
      <c r="DG34" s="681"/>
      <c r="DH34" s="681"/>
      <c r="DI34" s="681"/>
      <c r="DJ34" s="681"/>
      <c r="DK34" s="682"/>
      <c r="DL34" s="686">
        <v>25938222</v>
      </c>
      <c r="DM34" s="681"/>
      <c r="DN34" s="681"/>
      <c r="DO34" s="681"/>
      <c r="DP34" s="681"/>
      <c r="DQ34" s="681"/>
      <c r="DR34" s="681"/>
      <c r="DS34" s="681"/>
      <c r="DT34" s="681"/>
      <c r="DU34" s="681"/>
      <c r="DV34" s="682"/>
      <c r="DW34" s="683">
        <v>22.9</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82575</v>
      </c>
      <c r="S35" s="681"/>
      <c r="T35" s="681"/>
      <c r="U35" s="681"/>
      <c r="V35" s="681"/>
      <c r="W35" s="681"/>
      <c r="X35" s="681"/>
      <c r="Y35" s="682"/>
      <c r="Z35" s="713">
        <v>0</v>
      </c>
      <c r="AA35" s="713"/>
      <c r="AB35" s="713"/>
      <c r="AC35" s="713"/>
      <c r="AD35" s="714" t="s">
        <v>232</v>
      </c>
      <c r="AE35" s="714"/>
      <c r="AF35" s="714"/>
      <c r="AG35" s="714"/>
      <c r="AH35" s="714"/>
      <c r="AI35" s="714"/>
      <c r="AJ35" s="714"/>
      <c r="AK35" s="714"/>
      <c r="AL35" s="683" t="s">
        <v>232</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4127478</v>
      </c>
      <c r="CS35" s="699"/>
      <c r="CT35" s="699"/>
      <c r="CU35" s="699"/>
      <c r="CV35" s="699"/>
      <c r="CW35" s="699"/>
      <c r="CX35" s="699"/>
      <c r="CY35" s="700"/>
      <c r="CZ35" s="683">
        <v>1.5</v>
      </c>
      <c r="DA35" s="701"/>
      <c r="DB35" s="701"/>
      <c r="DC35" s="702"/>
      <c r="DD35" s="686">
        <v>3515286</v>
      </c>
      <c r="DE35" s="699"/>
      <c r="DF35" s="699"/>
      <c r="DG35" s="699"/>
      <c r="DH35" s="699"/>
      <c r="DI35" s="699"/>
      <c r="DJ35" s="699"/>
      <c r="DK35" s="700"/>
      <c r="DL35" s="686">
        <v>3515220</v>
      </c>
      <c r="DM35" s="699"/>
      <c r="DN35" s="699"/>
      <c r="DO35" s="699"/>
      <c r="DP35" s="699"/>
      <c r="DQ35" s="699"/>
      <c r="DR35" s="699"/>
      <c r="DS35" s="699"/>
      <c r="DT35" s="699"/>
      <c r="DU35" s="699"/>
      <c r="DV35" s="700"/>
      <c r="DW35" s="683">
        <v>3.1</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6435724</v>
      </c>
      <c r="S36" s="681"/>
      <c r="T36" s="681"/>
      <c r="U36" s="681"/>
      <c r="V36" s="681"/>
      <c r="W36" s="681"/>
      <c r="X36" s="681"/>
      <c r="Y36" s="682"/>
      <c r="Z36" s="713">
        <v>2.2999999999999998</v>
      </c>
      <c r="AA36" s="713"/>
      <c r="AB36" s="713"/>
      <c r="AC36" s="713"/>
      <c r="AD36" s="714" t="s">
        <v>232</v>
      </c>
      <c r="AE36" s="714"/>
      <c r="AF36" s="714"/>
      <c r="AG36" s="714"/>
      <c r="AH36" s="714"/>
      <c r="AI36" s="714"/>
      <c r="AJ36" s="714"/>
      <c r="AK36" s="714"/>
      <c r="AL36" s="683" t="s">
        <v>232</v>
      </c>
      <c r="AM36" s="684"/>
      <c r="AN36" s="684"/>
      <c r="AO36" s="715"/>
      <c r="AP36" s="235"/>
      <c r="AQ36" s="732" t="s">
        <v>325</v>
      </c>
      <c r="AR36" s="733"/>
      <c r="AS36" s="733"/>
      <c r="AT36" s="733"/>
      <c r="AU36" s="733"/>
      <c r="AV36" s="733"/>
      <c r="AW36" s="733"/>
      <c r="AX36" s="733"/>
      <c r="AY36" s="734"/>
      <c r="AZ36" s="735">
        <v>22051575</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752236</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75608292</v>
      </c>
      <c r="CS36" s="681"/>
      <c r="CT36" s="681"/>
      <c r="CU36" s="681"/>
      <c r="CV36" s="681"/>
      <c r="CW36" s="681"/>
      <c r="CX36" s="681"/>
      <c r="CY36" s="682"/>
      <c r="CZ36" s="683">
        <v>27.7</v>
      </c>
      <c r="DA36" s="701"/>
      <c r="DB36" s="701"/>
      <c r="DC36" s="702"/>
      <c r="DD36" s="686">
        <v>13694874</v>
      </c>
      <c r="DE36" s="681"/>
      <c r="DF36" s="681"/>
      <c r="DG36" s="681"/>
      <c r="DH36" s="681"/>
      <c r="DI36" s="681"/>
      <c r="DJ36" s="681"/>
      <c r="DK36" s="682"/>
      <c r="DL36" s="686">
        <v>8249996</v>
      </c>
      <c r="DM36" s="681"/>
      <c r="DN36" s="681"/>
      <c r="DO36" s="681"/>
      <c r="DP36" s="681"/>
      <c r="DQ36" s="681"/>
      <c r="DR36" s="681"/>
      <c r="DS36" s="681"/>
      <c r="DT36" s="681"/>
      <c r="DU36" s="681"/>
      <c r="DV36" s="682"/>
      <c r="DW36" s="683">
        <v>7.3</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9738033</v>
      </c>
      <c r="S37" s="681"/>
      <c r="T37" s="681"/>
      <c r="U37" s="681"/>
      <c r="V37" s="681"/>
      <c r="W37" s="681"/>
      <c r="X37" s="681"/>
      <c r="Y37" s="682"/>
      <c r="Z37" s="713">
        <v>3.4</v>
      </c>
      <c r="AA37" s="713"/>
      <c r="AB37" s="713"/>
      <c r="AC37" s="713"/>
      <c r="AD37" s="714" t="s">
        <v>232</v>
      </c>
      <c r="AE37" s="714"/>
      <c r="AF37" s="714"/>
      <c r="AG37" s="714"/>
      <c r="AH37" s="714"/>
      <c r="AI37" s="714"/>
      <c r="AJ37" s="714"/>
      <c r="AK37" s="714"/>
      <c r="AL37" s="683" t="s">
        <v>232</v>
      </c>
      <c r="AM37" s="684"/>
      <c r="AN37" s="684"/>
      <c r="AO37" s="715"/>
      <c r="AQ37" s="723" t="s">
        <v>329</v>
      </c>
      <c r="AR37" s="724"/>
      <c r="AS37" s="724"/>
      <c r="AT37" s="724"/>
      <c r="AU37" s="724"/>
      <c r="AV37" s="724"/>
      <c r="AW37" s="724"/>
      <c r="AX37" s="724"/>
      <c r="AY37" s="725"/>
      <c r="AZ37" s="680">
        <v>2480985</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752236</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10375</v>
      </c>
      <c r="CS37" s="699"/>
      <c r="CT37" s="699"/>
      <c r="CU37" s="699"/>
      <c r="CV37" s="699"/>
      <c r="CW37" s="699"/>
      <c r="CX37" s="699"/>
      <c r="CY37" s="700"/>
      <c r="CZ37" s="683">
        <v>0</v>
      </c>
      <c r="DA37" s="701"/>
      <c r="DB37" s="701"/>
      <c r="DC37" s="702"/>
      <c r="DD37" s="686">
        <v>10375</v>
      </c>
      <c r="DE37" s="699"/>
      <c r="DF37" s="699"/>
      <c r="DG37" s="699"/>
      <c r="DH37" s="699"/>
      <c r="DI37" s="699"/>
      <c r="DJ37" s="699"/>
      <c r="DK37" s="700"/>
      <c r="DL37" s="686">
        <v>10375</v>
      </c>
      <c r="DM37" s="699"/>
      <c r="DN37" s="699"/>
      <c r="DO37" s="699"/>
      <c r="DP37" s="699"/>
      <c r="DQ37" s="699"/>
      <c r="DR37" s="699"/>
      <c r="DS37" s="699"/>
      <c r="DT37" s="699"/>
      <c r="DU37" s="699"/>
      <c r="DV37" s="700"/>
      <c r="DW37" s="683">
        <v>0</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4625130</v>
      </c>
      <c r="S38" s="681"/>
      <c r="T38" s="681"/>
      <c r="U38" s="681"/>
      <c r="V38" s="681"/>
      <c r="W38" s="681"/>
      <c r="X38" s="681"/>
      <c r="Y38" s="682"/>
      <c r="Z38" s="713">
        <v>1.6</v>
      </c>
      <c r="AA38" s="713"/>
      <c r="AB38" s="713"/>
      <c r="AC38" s="713"/>
      <c r="AD38" s="714">
        <v>153079</v>
      </c>
      <c r="AE38" s="714"/>
      <c r="AF38" s="714"/>
      <c r="AG38" s="714"/>
      <c r="AH38" s="714"/>
      <c r="AI38" s="714"/>
      <c r="AJ38" s="714"/>
      <c r="AK38" s="714"/>
      <c r="AL38" s="683">
        <v>0.1</v>
      </c>
      <c r="AM38" s="684"/>
      <c r="AN38" s="684"/>
      <c r="AO38" s="715"/>
      <c r="AQ38" s="723" t="s">
        <v>333</v>
      </c>
      <c r="AR38" s="724"/>
      <c r="AS38" s="724"/>
      <c r="AT38" s="724"/>
      <c r="AU38" s="724"/>
      <c r="AV38" s="724"/>
      <c r="AW38" s="724"/>
      <c r="AX38" s="724"/>
      <c r="AY38" s="725"/>
      <c r="AZ38" s="680">
        <v>2353604</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87042</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16262888</v>
      </c>
      <c r="CS38" s="681"/>
      <c r="CT38" s="681"/>
      <c r="CU38" s="681"/>
      <c r="CV38" s="681"/>
      <c r="CW38" s="681"/>
      <c r="CX38" s="681"/>
      <c r="CY38" s="682"/>
      <c r="CZ38" s="683">
        <v>6</v>
      </c>
      <c r="DA38" s="701"/>
      <c r="DB38" s="701"/>
      <c r="DC38" s="702"/>
      <c r="DD38" s="686">
        <v>13522188</v>
      </c>
      <c r="DE38" s="681"/>
      <c r="DF38" s="681"/>
      <c r="DG38" s="681"/>
      <c r="DH38" s="681"/>
      <c r="DI38" s="681"/>
      <c r="DJ38" s="681"/>
      <c r="DK38" s="682"/>
      <c r="DL38" s="686">
        <v>12553821</v>
      </c>
      <c r="DM38" s="681"/>
      <c r="DN38" s="681"/>
      <c r="DO38" s="681"/>
      <c r="DP38" s="681"/>
      <c r="DQ38" s="681"/>
      <c r="DR38" s="681"/>
      <c r="DS38" s="681"/>
      <c r="DT38" s="681"/>
      <c r="DU38" s="681"/>
      <c r="DV38" s="682"/>
      <c r="DW38" s="683">
        <v>11.1</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14940176</v>
      </c>
      <c r="S39" s="681"/>
      <c r="T39" s="681"/>
      <c r="U39" s="681"/>
      <c r="V39" s="681"/>
      <c r="W39" s="681"/>
      <c r="X39" s="681"/>
      <c r="Y39" s="682"/>
      <c r="Z39" s="713">
        <v>5.2</v>
      </c>
      <c r="AA39" s="713"/>
      <c r="AB39" s="713"/>
      <c r="AC39" s="713"/>
      <c r="AD39" s="714" t="s">
        <v>232</v>
      </c>
      <c r="AE39" s="714"/>
      <c r="AF39" s="714"/>
      <c r="AG39" s="714"/>
      <c r="AH39" s="714"/>
      <c r="AI39" s="714"/>
      <c r="AJ39" s="714"/>
      <c r="AK39" s="714"/>
      <c r="AL39" s="683" t="s">
        <v>232</v>
      </c>
      <c r="AM39" s="684"/>
      <c r="AN39" s="684"/>
      <c r="AO39" s="715"/>
      <c r="AQ39" s="723" t="s">
        <v>337</v>
      </c>
      <c r="AR39" s="724"/>
      <c r="AS39" s="724"/>
      <c r="AT39" s="724"/>
      <c r="AU39" s="724"/>
      <c r="AV39" s="724"/>
      <c r="AW39" s="724"/>
      <c r="AX39" s="724"/>
      <c r="AY39" s="725"/>
      <c r="AZ39" s="680">
        <v>954098</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129971</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184752</v>
      </c>
      <c r="CS39" s="699"/>
      <c r="CT39" s="699"/>
      <c r="CU39" s="699"/>
      <c r="CV39" s="699"/>
      <c r="CW39" s="699"/>
      <c r="CX39" s="699"/>
      <c r="CY39" s="700"/>
      <c r="CZ39" s="683">
        <v>0.1</v>
      </c>
      <c r="DA39" s="701"/>
      <c r="DB39" s="701"/>
      <c r="DC39" s="702"/>
      <c r="DD39" s="686">
        <v>70887</v>
      </c>
      <c r="DE39" s="699"/>
      <c r="DF39" s="699"/>
      <c r="DG39" s="699"/>
      <c r="DH39" s="699"/>
      <c r="DI39" s="699"/>
      <c r="DJ39" s="699"/>
      <c r="DK39" s="700"/>
      <c r="DL39" s="686" t="s">
        <v>232</v>
      </c>
      <c r="DM39" s="699"/>
      <c r="DN39" s="699"/>
      <c r="DO39" s="699"/>
      <c r="DP39" s="699"/>
      <c r="DQ39" s="699"/>
      <c r="DR39" s="699"/>
      <c r="DS39" s="699"/>
      <c r="DT39" s="699"/>
      <c r="DU39" s="699"/>
      <c r="DV39" s="700"/>
      <c r="DW39" s="683" t="s">
        <v>232</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232</v>
      </c>
      <c r="AA40" s="713"/>
      <c r="AB40" s="713"/>
      <c r="AC40" s="713"/>
      <c r="AD40" s="714" t="s">
        <v>232</v>
      </c>
      <c r="AE40" s="714"/>
      <c r="AF40" s="714"/>
      <c r="AG40" s="714"/>
      <c r="AH40" s="714"/>
      <c r="AI40" s="714"/>
      <c r="AJ40" s="714"/>
      <c r="AK40" s="714"/>
      <c r="AL40" s="683" t="s">
        <v>232</v>
      </c>
      <c r="AM40" s="684"/>
      <c r="AN40" s="684"/>
      <c r="AO40" s="715"/>
      <c r="AQ40" s="723" t="s">
        <v>341</v>
      </c>
      <c r="AR40" s="724"/>
      <c r="AS40" s="724"/>
      <c r="AT40" s="724"/>
      <c r="AU40" s="724"/>
      <c r="AV40" s="724"/>
      <c r="AW40" s="724"/>
      <c r="AX40" s="724"/>
      <c r="AY40" s="725"/>
      <c r="AZ40" s="680">
        <v>798886</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103</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610059</v>
      </c>
      <c r="CS40" s="681"/>
      <c r="CT40" s="681"/>
      <c r="CU40" s="681"/>
      <c r="CV40" s="681"/>
      <c r="CW40" s="681"/>
      <c r="CX40" s="681"/>
      <c r="CY40" s="682"/>
      <c r="CZ40" s="683">
        <v>0.2</v>
      </c>
      <c r="DA40" s="701"/>
      <c r="DB40" s="701"/>
      <c r="DC40" s="702"/>
      <c r="DD40" s="686">
        <v>511706</v>
      </c>
      <c r="DE40" s="681"/>
      <c r="DF40" s="681"/>
      <c r="DG40" s="681"/>
      <c r="DH40" s="681"/>
      <c r="DI40" s="681"/>
      <c r="DJ40" s="681"/>
      <c r="DK40" s="682"/>
      <c r="DL40" s="686">
        <v>21206</v>
      </c>
      <c r="DM40" s="681"/>
      <c r="DN40" s="681"/>
      <c r="DO40" s="681"/>
      <c r="DP40" s="681"/>
      <c r="DQ40" s="681"/>
      <c r="DR40" s="681"/>
      <c r="DS40" s="681"/>
      <c r="DT40" s="681"/>
      <c r="DU40" s="681"/>
      <c r="DV40" s="682"/>
      <c r="DW40" s="683">
        <v>0</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232</v>
      </c>
      <c r="AA41" s="713"/>
      <c r="AB41" s="713"/>
      <c r="AC41" s="713"/>
      <c r="AD41" s="714" t="s">
        <v>232</v>
      </c>
      <c r="AE41" s="714"/>
      <c r="AF41" s="714"/>
      <c r="AG41" s="714"/>
      <c r="AH41" s="714"/>
      <c r="AI41" s="714"/>
      <c r="AJ41" s="714"/>
      <c r="AK41" s="714"/>
      <c r="AL41" s="683" t="s">
        <v>232</v>
      </c>
      <c r="AM41" s="684"/>
      <c r="AN41" s="684"/>
      <c r="AO41" s="715"/>
      <c r="AQ41" s="723" t="s">
        <v>346</v>
      </c>
      <c r="AR41" s="724"/>
      <c r="AS41" s="724"/>
      <c r="AT41" s="724"/>
      <c r="AU41" s="724"/>
      <c r="AV41" s="724"/>
      <c r="AW41" s="724"/>
      <c r="AX41" s="724"/>
      <c r="AY41" s="725"/>
      <c r="AZ41" s="680">
        <v>3550165</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v>3911676</v>
      </c>
      <c r="S42" s="681"/>
      <c r="T42" s="681"/>
      <c r="U42" s="681"/>
      <c r="V42" s="681"/>
      <c r="W42" s="681"/>
      <c r="X42" s="681"/>
      <c r="Y42" s="682"/>
      <c r="Z42" s="713">
        <v>1.4</v>
      </c>
      <c r="AA42" s="713"/>
      <c r="AB42" s="713"/>
      <c r="AC42" s="713"/>
      <c r="AD42" s="714" t="s">
        <v>232</v>
      </c>
      <c r="AE42" s="714"/>
      <c r="AF42" s="714"/>
      <c r="AG42" s="714"/>
      <c r="AH42" s="714"/>
      <c r="AI42" s="714"/>
      <c r="AJ42" s="714"/>
      <c r="AK42" s="714"/>
      <c r="AL42" s="683" t="s">
        <v>350</v>
      </c>
      <c r="AM42" s="684"/>
      <c r="AN42" s="684"/>
      <c r="AO42" s="715"/>
      <c r="AQ42" s="716" t="s">
        <v>351</v>
      </c>
      <c r="AR42" s="717"/>
      <c r="AS42" s="717"/>
      <c r="AT42" s="717"/>
      <c r="AU42" s="717"/>
      <c r="AV42" s="717"/>
      <c r="AW42" s="717"/>
      <c r="AX42" s="717"/>
      <c r="AY42" s="718"/>
      <c r="AZ42" s="664">
        <v>11913837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264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31197691</v>
      </c>
      <c r="CS42" s="681"/>
      <c r="CT42" s="681"/>
      <c r="CU42" s="681"/>
      <c r="CV42" s="681"/>
      <c r="CW42" s="681"/>
      <c r="CX42" s="681"/>
      <c r="CY42" s="682"/>
      <c r="CZ42" s="683">
        <v>11.4</v>
      </c>
      <c r="DA42" s="684"/>
      <c r="DB42" s="684"/>
      <c r="DC42" s="685"/>
      <c r="DD42" s="686">
        <v>13842734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285145060</v>
      </c>
      <c r="S43" s="703"/>
      <c r="T43" s="703"/>
      <c r="U43" s="703"/>
      <c r="V43" s="703"/>
      <c r="W43" s="703"/>
      <c r="X43" s="703"/>
      <c r="Y43" s="704"/>
      <c r="Z43" s="705">
        <v>100</v>
      </c>
      <c r="AA43" s="705"/>
      <c r="AB43" s="705"/>
      <c r="AC43" s="705"/>
      <c r="AD43" s="706">
        <v>109109321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310985</v>
      </c>
      <c r="CS43" s="699"/>
      <c r="CT43" s="699"/>
      <c r="CU43" s="699"/>
      <c r="CV43" s="699"/>
      <c r="CW43" s="699"/>
      <c r="CX43" s="699"/>
      <c r="CY43" s="700"/>
      <c r="CZ43" s="683">
        <v>0.1</v>
      </c>
      <c r="DA43" s="701"/>
      <c r="DB43" s="701"/>
      <c r="DC43" s="702"/>
      <c r="DD43" s="686">
        <v>310985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31053289</v>
      </c>
      <c r="CS44" s="681"/>
      <c r="CT44" s="681"/>
      <c r="CU44" s="681"/>
      <c r="CV44" s="681"/>
      <c r="CW44" s="681"/>
      <c r="CX44" s="681"/>
      <c r="CY44" s="682"/>
      <c r="CZ44" s="683">
        <v>11.4</v>
      </c>
      <c r="DA44" s="684"/>
      <c r="DB44" s="684"/>
      <c r="DC44" s="685"/>
      <c r="DD44" s="686">
        <v>13795003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10978114</v>
      </c>
      <c r="CS45" s="699"/>
      <c r="CT45" s="699"/>
      <c r="CU45" s="699"/>
      <c r="CV45" s="699"/>
      <c r="CW45" s="699"/>
      <c r="CX45" s="699"/>
      <c r="CY45" s="700"/>
      <c r="CZ45" s="683">
        <v>4</v>
      </c>
      <c r="DA45" s="701"/>
      <c r="DB45" s="701"/>
      <c r="DC45" s="702"/>
      <c r="DD45" s="686">
        <v>1286148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20022170</v>
      </c>
      <c r="CS46" s="681"/>
      <c r="CT46" s="681"/>
      <c r="CU46" s="681"/>
      <c r="CV46" s="681"/>
      <c r="CW46" s="681"/>
      <c r="CX46" s="681"/>
      <c r="CY46" s="682"/>
      <c r="CZ46" s="683">
        <v>7.3</v>
      </c>
      <c r="DA46" s="684"/>
      <c r="DB46" s="684"/>
      <c r="DC46" s="685"/>
      <c r="DD46" s="686">
        <v>12471950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144402</v>
      </c>
      <c r="CS47" s="699"/>
      <c r="CT47" s="699"/>
      <c r="CU47" s="699"/>
      <c r="CV47" s="699"/>
      <c r="CW47" s="699"/>
      <c r="CX47" s="699"/>
      <c r="CY47" s="700"/>
      <c r="CZ47" s="683">
        <v>0.1</v>
      </c>
      <c r="DA47" s="701"/>
      <c r="DB47" s="701"/>
      <c r="DC47" s="702"/>
      <c r="DD47" s="686">
        <v>47731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350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273203565</v>
      </c>
      <c r="CS49" s="665"/>
      <c r="CT49" s="665"/>
      <c r="CU49" s="665"/>
      <c r="CV49" s="665"/>
      <c r="CW49" s="665"/>
      <c r="CX49" s="665"/>
      <c r="CY49" s="666"/>
      <c r="CZ49" s="667">
        <v>100</v>
      </c>
      <c r="DA49" s="668"/>
      <c r="DB49" s="668"/>
      <c r="DC49" s="669"/>
      <c r="DD49" s="670">
        <v>132880873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V+2RDgHnu6fZWqjuWDfUHjiax3xErMFO2zK4bj0jzZZlZ1NAWunF40n0n2HAMtgxRD0f4HkooPACXdEwVTGZw==" saltValue="qEA5QkEypUcf6ZUeHvfo9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0" zoomScale="55" zoomScaleNormal="55" zoomScaleSheetLayoutView="70" workbookViewId="0">
      <selection activeCell="BS66" sqref="BS66:CG66"/>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0" t="s">
        <v>366</v>
      </c>
      <c r="DK2" s="1211"/>
      <c r="DL2" s="1211"/>
      <c r="DM2" s="1211"/>
      <c r="DN2" s="1211"/>
      <c r="DO2" s="1212"/>
      <c r="DP2" s="251"/>
      <c r="DQ2" s="1210" t="s">
        <v>367</v>
      </c>
      <c r="DR2" s="1211"/>
      <c r="DS2" s="1211"/>
      <c r="DT2" s="1211"/>
      <c r="DU2" s="1211"/>
      <c r="DV2" s="1211"/>
      <c r="DW2" s="1211"/>
      <c r="DX2" s="1211"/>
      <c r="DY2" s="1211"/>
      <c r="DZ2" s="1212"/>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63" t="s">
        <v>368</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6" t="s">
        <v>370</v>
      </c>
      <c r="B5" s="1097"/>
      <c r="C5" s="1097"/>
      <c r="D5" s="1097"/>
      <c r="E5" s="1097"/>
      <c r="F5" s="1097"/>
      <c r="G5" s="1097"/>
      <c r="H5" s="1097"/>
      <c r="I5" s="1097"/>
      <c r="J5" s="1097"/>
      <c r="K5" s="1097"/>
      <c r="L5" s="1097"/>
      <c r="M5" s="1097"/>
      <c r="N5" s="1097"/>
      <c r="O5" s="1097"/>
      <c r="P5" s="1098"/>
      <c r="Q5" s="1102" t="s">
        <v>371</v>
      </c>
      <c r="R5" s="1103"/>
      <c r="S5" s="1103"/>
      <c r="T5" s="1103"/>
      <c r="U5" s="1104"/>
      <c r="V5" s="1102" t="s">
        <v>372</v>
      </c>
      <c r="W5" s="1103"/>
      <c r="X5" s="1103"/>
      <c r="Y5" s="1103"/>
      <c r="Z5" s="1104"/>
      <c r="AA5" s="1102" t="s">
        <v>373</v>
      </c>
      <c r="AB5" s="1103"/>
      <c r="AC5" s="1103"/>
      <c r="AD5" s="1103"/>
      <c r="AE5" s="1103"/>
      <c r="AF5" s="1213" t="s">
        <v>374</v>
      </c>
      <c r="AG5" s="1103"/>
      <c r="AH5" s="1103"/>
      <c r="AI5" s="1103"/>
      <c r="AJ5" s="1118"/>
      <c r="AK5" s="1103" t="s">
        <v>375</v>
      </c>
      <c r="AL5" s="1103"/>
      <c r="AM5" s="1103"/>
      <c r="AN5" s="1103"/>
      <c r="AO5" s="1104"/>
      <c r="AP5" s="1102" t="s">
        <v>376</v>
      </c>
      <c r="AQ5" s="1103"/>
      <c r="AR5" s="1103"/>
      <c r="AS5" s="1103"/>
      <c r="AT5" s="1104"/>
      <c r="AU5" s="1102" t="s">
        <v>377</v>
      </c>
      <c r="AV5" s="1103"/>
      <c r="AW5" s="1103"/>
      <c r="AX5" s="1103"/>
      <c r="AY5" s="1118"/>
      <c r="AZ5" s="258"/>
      <c r="BA5" s="258"/>
      <c r="BB5" s="258"/>
      <c r="BC5" s="258"/>
      <c r="BD5" s="258"/>
      <c r="BE5" s="259"/>
      <c r="BF5" s="259"/>
      <c r="BG5" s="259"/>
      <c r="BH5" s="259"/>
      <c r="BI5" s="259"/>
      <c r="BJ5" s="259"/>
      <c r="BK5" s="259"/>
      <c r="BL5" s="259"/>
      <c r="BM5" s="259"/>
      <c r="BN5" s="259"/>
      <c r="BO5" s="259"/>
      <c r="BP5" s="259"/>
      <c r="BQ5" s="1096" t="s">
        <v>378</v>
      </c>
      <c r="BR5" s="1097"/>
      <c r="BS5" s="1097"/>
      <c r="BT5" s="1097"/>
      <c r="BU5" s="1097"/>
      <c r="BV5" s="1097"/>
      <c r="BW5" s="1097"/>
      <c r="BX5" s="1097"/>
      <c r="BY5" s="1097"/>
      <c r="BZ5" s="1097"/>
      <c r="CA5" s="1097"/>
      <c r="CB5" s="1097"/>
      <c r="CC5" s="1097"/>
      <c r="CD5" s="1097"/>
      <c r="CE5" s="1097"/>
      <c r="CF5" s="1097"/>
      <c r="CG5" s="1098"/>
      <c r="CH5" s="1102" t="s">
        <v>379</v>
      </c>
      <c r="CI5" s="1103"/>
      <c r="CJ5" s="1103"/>
      <c r="CK5" s="1103"/>
      <c r="CL5" s="1104"/>
      <c r="CM5" s="1102" t="s">
        <v>380</v>
      </c>
      <c r="CN5" s="1103"/>
      <c r="CO5" s="1103"/>
      <c r="CP5" s="1103"/>
      <c r="CQ5" s="1104"/>
      <c r="CR5" s="1102" t="s">
        <v>381</v>
      </c>
      <c r="CS5" s="1103"/>
      <c r="CT5" s="1103"/>
      <c r="CU5" s="1103"/>
      <c r="CV5" s="1104"/>
      <c r="CW5" s="1102" t="s">
        <v>382</v>
      </c>
      <c r="CX5" s="1103"/>
      <c r="CY5" s="1103"/>
      <c r="CZ5" s="1103"/>
      <c r="DA5" s="1104"/>
      <c r="DB5" s="1102" t="s">
        <v>383</v>
      </c>
      <c r="DC5" s="1103"/>
      <c r="DD5" s="1103"/>
      <c r="DE5" s="1103"/>
      <c r="DF5" s="1104"/>
      <c r="DG5" s="1198" t="s">
        <v>384</v>
      </c>
      <c r="DH5" s="1199"/>
      <c r="DI5" s="1199"/>
      <c r="DJ5" s="1199"/>
      <c r="DK5" s="1200"/>
      <c r="DL5" s="1198" t="s">
        <v>385</v>
      </c>
      <c r="DM5" s="1199"/>
      <c r="DN5" s="1199"/>
      <c r="DO5" s="1199"/>
      <c r="DP5" s="1200"/>
      <c r="DQ5" s="1102" t="s">
        <v>386</v>
      </c>
      <c r="DR5" s="1103"/>
      <c r="DS5" s="1103"/>
      <c r="DT5" s="1103"/>
      <c r="DU5" s="1104"/>
      <c r="DV5" s="1102" t="s">
        <v>377</v>
      </c>
      <c r="DW5" s="1103"/>
      <c r="DX5" s="1103"/>
      <c r="DY5" s="1103"/>
      <c r="DZ5" s="1118"/>
      <c r="EA5" s="256"/>
    </row>
    <row r="6" spans="1:131" s="257" customFormat="1" ht="26.25" customHeight="1" thickBot="1">
      <c r="A6" s="1099"/>
      <c r="B6" s="1100"/>
      <c r="C6" s="1100"/>
      <c r="D6" s="1100"/>
      <c r="E6" s="1100"/>
      <c r="F6" s="1100"/>
      <c r="G6" s="1100"/>
      <c r="H6" s="1100"/>
      <c r="I6" s="1100"/>
      <c r="J6" s="1100"/>
      <c r="K6" s="1100"/>
      <c r="L6" s="1100"/>
      <c r="M6" s="1100"/>
      <c r="N6" s="1100"/>
      <c r="O6" s="1100"/>
      <c r="P6" s="1101"/>
      <c r="Q6" s="1105"/>
      <c r="R6" s="1106"/>
      <c r="S6" s="1106"/>
      <c r="T6" s="1106"/>
      <c r="U6" s="1107"/>
      <c r="V6" s="1105"/>
      <c r="W6" s="1106"/>
      <c r="X6" s="1106"/>
      <c r="Y6" s="1106"/>
      <c r="Z6" s="1107"/>
      <c r="AA6" s="1105"/>
      <c r="AB6" s="1106"/>
      <c r="AC6" s="1106"/>
      <c r="AD6" s="1106"/>
      <c r="AE6" s="1106"/>
      <c r="AF6" s="1214"/>
      <c r="AG6" s="1106"/>
      <c r="AH6" s="1106"/>
      <c r="AI6" s="1106"/>
      <c r="AJ6" s="1119"/>
      <c r="AK6" s="1106"/>
      <c r="AL6" s="1106"/>
      <c r="AM6" s="1106"/>
      <c r="AN6" s="1106"/>
      <c r="AO6" s="1107"/>
      <c r="AP6" s="1105"/>
      <c r="AQ6" s="1106"/>
      <c r="AR6" s="1106"/>
      <c r="AS6" s="1106"/>
      <c r="AT6" s="1107"/>
      <c r="AU6" s="1105"/>
      <c r="AV6" s="1106"/>
      <c r="AW6" s="1106"/>
      <c r="AX6" s="1106"/>
      <c r="AY6" s="1119"/>
      <c r="AZ6" s="254"/>
      <c r="BA6" s="254"/>
      <c r="BB6" s="254"/>
      <c r="BC6" s="254"/>
      <c r="BD6" s="254"/>
      <c r="BE6" s="255"/>
      <c r="BF6" s="255"/>
      <c r="BG6" s="255"/>
      <c r="BH6" s="255"/>
      <c r="BI6" s="255"/>
      <c r="BJ6" s="255"/>
      <c r="BK6" s="255"/>
      <c r="BL6" s="255"/>
      <c r="BM6" s="255"/>
      <c r="BN6" s="255"/>
      <c r="BO6" s="255"/>
      <c r="BP6" s="255"/>
      <c r="BQ6" s="1099"/>
      <c r="BR6" s="1100"/>
      <c r="BS6" s="1100"/>
      <c r="BT6" s="1100"/>
      <c r="BU6" s="1100"/>
      <c r="BV6" s="1100"/>
      <c r="BW6" s="1100"/>
      <c r="BX6" s="1100"/>
      <c r="BY6" s="1100"/>
      <c r="BZ6" s="1100"/>
      <c r="CA6" s="1100"/>
      <c r="CB6" s="1100"/>
      <c r="CC6" s="1100"/>
      <c r="CD6" s="1100"/>
      <c r="CE6" s="1100"/>
      <c r="CF6" s="1100"/>
      <c r="CG6" s="1101"/>
      <c r="CH6" s="1105"/>
      <c r="CI6" s="1106"/>
      <c r="CJ6" s="1106"/>
      <c r="CK6" s="1106"/>
      <c r="CL6" s="1107"/>
      <c r="CM6" s="1105"/>
      <c r="CN6" s="1106"/>
      <c r="CO6" s="1106"/>
      <c r="CP6" s="1106"/>
      <c r="CQ6" s="1107"/>
      <c r="CR6" s="1105"/>
      <c r="CS6" s="1106"/>
      <c r="CT6" s="1106"/>
      <c r="CU6" s="1106"/>
      <c r="CV6" s="1107"/>
      <c r="CW6" s="1105"/>
      <c r="CX6" s="1106"/>
      <c r="CY6" s="1106"/>
      <c r="CZ6" s="1106"/>
      <c r="DA6" s="1107"/>
      <c r="DB6" s="1105"/>
      <c r="DC6" s="1106"/>
      <c r="DD6" s="1106"/>
      <c r="DE6" s="1106"/>
      <c r="DF6" s="1107"/>
      <c r="DG6" s="1201"/>
      <c r="DH6" s="1202"/>
      <c r="DI6" s="1202"/>
      <c r="DJ6" s="1202"/>
      <c r="DK6" s="1203"/>
      <c r="DL6" s="1201"/>
      <c r="DM6" s="1202"/>
      <c r="DN6" s="1202"/>
      <c r="DO6" s="1202"/>
      <c r="DP6" s="1203"/>
      <c r="DQ6" s="1105"/>
      <c r="DR6" s="1106"/>
      <c r="DS6" s="1106"/>
      <c r="DT6" s="1106"/>
      <c r="DU6" s="1107"/>
      <c r="DV6" s="1105"/>
      <c r="DW6" s="1106"/>
      <c r="DX6" s="1106"/>
      <c r="DY6" s="1106"/>
      <c r="DZ6" s="1119"/>
      <c r="EA6" s="256"/>
    </row>
    <row r="7" spans="1:131" s="257" customFormat="1" ht="26.25" customHeight="1" thickTop="1">
      <c r="A7" s="260">
        <v>1</v>
      </c>
      <c r="B7" s="1150" t="s">
        <v>387</v>
      </c>
      <c r="C7" s="1151"/>
      <c r="D7" s="1151"/>
      <c r="E7" s="1151"/>
      <c r="F7" s="1151"/>
      <c r="G7" s="1151"/>
      <c r="H7" s="1151"/>
      <c r="I7" s="1151"/>
      <c r="J7" s="1151"/>
      <c r="K7" s="1151"/>
      <c r="L7" s="1151"/>
      <c r="M7" s="1151"/>
      <c r="N7" s="1151"/>
      <c r="O7" s="1151"/>
      <c r="P7" s="1152"/>
      <c r="Q7" s="1204">
        <v>281406</v>
      </c>
      <c r="R7" s="1205"/>
      <c r="S7" s="1205"/>
      <c r="T7" s="1205"/>
      <c r="U7" s="1205"/>
      <c r="V7" s="1205">
        <v>269587</v>
      </c>
      <c r="W7" s="1205"/>
      <c r="X7" s="1205"/>
      <c r="Y7" s="1205"/>
      <c r="Z7" s="1205"/>
      <c r="AA7" s="1205">
        <v>11820</v>
      </c>
      <c r="AB7" s="1205"/>
      <c r="AC7" s="1205"/>
      <c r="AD7" s="1205"/>
      <c r="AE7" s="1206"/>
      <c r="AF7" s="1207">
        <v>9245</v>
      </c>
      <c r="AG7" s="1208"/>
      <c r="AH7" s="1208"/>
      <c r="AI7" s="1208"/>
      <c r="AJ7" s="1209"/>
      <c r="AK7" s="1191">
        <v>6396</v>
      </c>
      <c r="AL7" s="1192"/>
      <c r="AM7" s="1192"/>
      <c r="AN7" s="1192"/>
      <c r="AO7" s="1192"/>
      <c r="AP7" s="1192">
        <v>148755</v>
      </c>
      <c r="AQ7" s="1192"/>
      <c r="AR7" s="1192"/>
      <c r="AS7" s="1192"/>
      <c r="AT7" s="1192"/>
      <c r="AU7" s="1193"/>
      <c r="AV7" s="1193"/>
      <c r="AW7" s="1193"/>
      <c r="AX7" s="1193"/>
      <c r="AY7" s="1194"/>
      <c r="AZ7" s="254"/>
      <c r="BA7" s="254"/>
      <c r="BB7" s="254"/>
      <c r="BC7" s="254"/>
      <c r="BD7" s="254"/>
      <c r="BE7" s="255"/>
      <c r="BF7" s="255"/>
      <c r="BG7" s="255"/>
      <c r="BH7" s="255"/>
      <c r="BI7" s="255"/>
      <c r="BJ7" s="255"/>
      <c r="BK7" s="255"/>
      <c r="BL7" s="255"/>
      <c r="BM7" s="255"/>
      <c r="BN7" s="255"/>
      <c r="BO7" s="255"/>
      <c r="BP7" s="255"/>
      <c r="BQ7" s="261">
        <v>1</v>
      </c>
      <c r="BR7" s="262"/>
      <c r="BS7" s="1195" t="s">
        <v>595</v>
      </c>
      <c r="BT7" s="1196"/>
      <c r="BU7" s="1196"/>
      <c r="BV7" s="1196"/>
      <c r="BW7" s="1196"/>
      <c r="BX7" s="1196"/>
      <c r="BY7" s="1196"/>
      <c r="BZ7" s="1196"/>
      <c r="CA7" s="1196"/>
      <c r="CB7" s="1196"/>
      <c r="CC7" s="1196"/>
      <c r="CD7" s="1196"/>
      <c r="CE7" s="1196"/>
      <c r="CF7" s="1196"/>
      <c r="CG7" s="1197"/>
      <c r="CH7" s="1188">
        <v>1737</v>
      </c>
      <c r="CI7" s="1189"/>
      <c r="CJ7" s="1189"/>
      <c r="CK7" s="1189"/>
      <c r="CL7" s="1190"/>
      <c r="CM7" s="1188">
        <v>22041</v>
      </c>
      <c r="CN7" s="1189"/>
      <c r="CO7" s="1189"/>
      <c r="CP7" s="1189"/>
      <c r="CQ7" s="1190"/>
      <c r="CR7" s="1188">
        <v>24259</v>
      </c>
      <c r="CS7" s="1189"/>
      <c r="CT7" s="1189"/>
      <c r="CU7" s="1189"/>
      <c r="CV7" s="1190"/>
      <c r="CW7" s="1188" t="s">
        <v>593</v>
      </c>
      <c r="CX7" s="1189"/>
      <c r="CY7" s="1189"/>
      <c r="CZ7" s="1189"/>
      <c r="DA7" s="1190"/>
      <c r="DB7" s="1188">
        <v>1107</v>
      </c>
      <c r="DC7" s="1189"/>
      <c r="DD7" s="1189"/>
      <c r="DE7" s="1189"/>
      <c r="DF7" s="1190"/>
      <c r="DG7" s="1188" t="s">
        <v>593</v>
      </c>
      <c r="DH7" s="1189"/>
      <c r="DI7" s="1189"/>
      <c r="DJ7" s="1189"/>
      <c r="DK7" s="1190"/>
      <c r="DL7" s="1188" t="s">
        <v>593</v>
      </c>
      <c r="DM7" s="1189"/>
      <c r="DN7" s="1189"/>
      <c r="DO7" s="1189"/>
      <c r="DP7" s="1190"/>
      <c r="DQ7" s="1188" t="s">
        <v>593</v>
      </c>
      <c r="DR7" s="1189"/>
      <c r="DS7" s="1189"/>
      <c r="DT7" s="1189"/>
      <c r="DU7" s="1190"/>
      <c r="DV7" s="1215"/>
      <c r="DW7" s="1216"/>
      <c r="DX7" s="1216"/>
      <c r="DY7" s="1216"/>
      <c r="DZ7" s="1217"/>
      <c r="EA7" s="256"/>
    </row>
    <row r="8" spans="1:131" s="257" customFormat="1" ht="26.25" customHeight="1">
      <c r="A8" s="263">
        <v>2</v>
      </c>
      <c r="B8" s="1138" t="s">
        <v>388</v>
      </c>
      <c r="C8" s="1139"/>
      <c r="D8" s="1139"/>
      <c r="E8" s="1139"/>
      <c r="F8" s="1139"/>
      <c r="G8" s="1139"/>
      <c r="H8" s="1139"/>
      <c r="I8" s="1139"/>
      <c r="J8" s="1139"/>
      <c r="K8" s="1139"/>
      <c r="L8" s="1139"/>
      <c r="M8" s="1139"/>
      <c r="N8" s="1139"/>
      <c r="O8" s="1139"/>
      <c r="P8" s="1140"/>
      <c r="Q8" s="1144">
        <v>234</v>
      </c>
      <c r="R8" s="1145"/>
      <c r="S8" s="1145"/>
      <c r="T8" s="1145"/>
      <c r="U8" s="1145"/>
      <c r="V8" s="1145">
        <v>234</v>
      </c>
      <c r="W8" s="1145"/>
      <c r="X8" s="1145"/>
      <c r="Y8" s="1145"/>
      <c r="Z8" s="1145"/>
      <c r="AA8" s="1145" t="s">
        <v>523</v>
      </c>
      <c r="AB8" s="1145"/>
      <c r="AC8" s="1145"/>
      <c r="AD8" s="1145"/>
      <c r="AE8" s="1146"/>
      <c r="AF8" s="1120" t="s">
        <v>389</v>
      </c>
      <c r="AG8" s="1121"/>
      <c r="AH8" s="1121"/>
      <c r="AI8" s="1121"/>
      <c r="AJ8" s="1122"/>
      <c r="AK8" s="1186">
        <v>207</v>
      </c>
      <c r="AL8" s="1187"/>
      <c r="AM8" s="1187"/>
      <c r="AN8" s="1187"/>
      <c r="AO8" s="1187"/>
      <c r="AP8" s="1187" t="s">
        <v>523</v>
      </c>
      <c r="AQ8" s="1187"/>
      <c r="AR8" s="1187"/>
      <c r="AS8" s="1187"/>
      <c r="AT8" s="1187"/>
      <c r="AU8" s="1184"/>
      <c r="AV8" s="1184"/>
      <c r="AW8" s="1184"/>
      <c r="AX8" s="1184"/>
      <c r="AY8" s="1185"/>
      <c r="AZ8" s="254"/>
      <c r="BA8" s="254"/>
      <c r="BB8" s="254"/>
      <c r="BC8" s="254"/>
      <c r="BD8" s="254"/>
      <c r="BE8" s="255"/>
      <c r="BF8" s="255"/>
      <c r="BG8" s="255"/>
      <c r="BH8" s="255"/>
      <c r="BI8" s="255"/>
      <c r="BJ8" s="255"/>
      <c r="BK8" s="255"/>
      <c r="BL8" s="255"/>
      <c r="BM8" s="255"/>
      <c r="BN8" s="255"/>
      <c r="BO8" s="255"/>
      <c r="BP8" s="255"/>
      <c r="BQ8" s="264">
        <v>2</v>
      </c>
      <c r="BR8" s="265" t="s">
        <v>594</v>
      </c>
      <c r="BS8" s="1115" t="s">
        <v>596</v>
      </c>
      <c r="BT8" s="1116"/>
      <c r="BU8" s="1116"/>
      <c r="BV8" s="1116"/>
      <c r="BW8" s="1116"/>
      <c r="BX8" s="1116"/>
      <c r="BY8" s="1116"/>
      <c r="BZ8" s="1116"/>
      <c r="CA8" s="1116"/>
      <c r="CB8" s="1116"/>
      <c r="CC8" s="1116"/>
      <c r="CD8" s="1116"/>
      <c r="CE8" s="1116"/>
      <c r="CF8" s="1116"/>
      <c r="CG8" s="1117"/>
      <c r="CH8" s="1090">
        <v>4896</v>
      </c>
      <c r="CI8" s="1091"/>
      <c r="CJ8" s="1091"/>
      <c r="CK8" s="1091"/>
      <c r="CL8" s="1092"/>
      <c r="CM8" s="1090">
        <v>100479</v>
      </c>
      <c r="CN8" s="1091"/>
      <c r="CO8" s="1091"/>
      <c r="CP8" s="1091"/>
      <c r="CQ8" s="1092"/>
      <c r="CR8" s="1090">
        <v>67</v>
      </c>
      <c r="CS8" s="1091"/>
      <c r="CT8" s="1091"/>
      <c r="CU8" s="1091"/>
      <c r="CV8" s="1092"/>
      <c r="CW8" s="1090" t="s">
        <v>593</v>
      </c>
      <c r="CX8" s="1091"/>
      <c r="CY8" s="1091"/>
      <c r="CZ8" s="1091"/>
      <c r="DA8" s="1092"/>
      <c r="DB8" s="1090" t="s">
        <v>593</v>
      </c>
      <c r="DC8" s="1091"/>
      <c r="DD8" s="1091"/>
      <c r="DE8" s="1091"/>
      <c r="DF8" s="1092"/>
      <c r="DG8" s="1090" t="s">
        <v>593</v>
      </c>
      <c r="DH8" s="1091"/>
      <c r="DI8" s="1091"/>
      <c r="DJ8" s="1091"/>
      <c r="DK8" s="1092"/>
      <c r="DL8" s="1090">
        <v>242</v>
      </c>
      <c r="DM8" s="1091"/>
      <c r="DN8" s="1091"/>
      <c r="DO8" s="1091"/>
      <c r="DP8" s="1092"/>
      <c r="DQ8" s="1090">
        <v>2</v>
      </c>
      <c r="DR8" s="1091"/>
      <c r="DS8" s="1091"/>
      <c r="DT8" s="1091"/>
      <c r="DU8" s="1092"/>
      <c r="DV8" s="1093"/>
      <c r="DW8" s="1094"/>
      <c r="DX8" s="1094"/>
      <c r="DY8" s="1094"/>
      <c r="DZ8" s="1095"/>
      <c r="EA8" s="256"/>
    </row>
    <row r="9" spans="1:131" s="257" customFormat="1" ht="26.25" customHeight="1">
      <c r="A9" s="263">
        <v>3</v>
      </c>
      <c r="B9" s="1138" t="s">
        <v>390</v>
      </c>
      <c r="C9" s="1139"/>
      <c r="D9" s="1139"/>
      <c r="E9" s="1139"/>
      <c r="F9" s="1139"/>
      <c r="G9" s="1139"/>
      <c r="H9" s="1139"/>
      <c r="I9" s="1139"/>
      <c r="J9" s="1139"/>
      <c r="K9" s="1139"/>
      <c r="L9" s="1139"/>
      <c r="M9" s="1139"/>
      <c r="N9" s="1139"/>
      <c r="O9" s="1139"/>
      <c r="P9" s="1140"/>
      <c r="Q9" s="1144">
        <v>128</v>
      </c>
      <c r="R9" s="1145"/>
      <c r="S9" s="1145"/>
      <c r="T9" s="1145"/>
      <c r="U9" s="1145"/>
      <c r="V9" s="1145">
        <v>43</v>
      </c>
      <c r="W9" s="1145"/>
      <c r="X9" s="1145"/>
      <c r="Y9" s="1145"/>
      <c r="Z9" s="1145"/>
      <c r="AA9" s="1145">
        <v>84</v>
      </c>
      <c r="AB9" s="1145"/>
      <c r="AC9" s="1145"/>
      <c r="AD9" s="1145"/>
      <c r="AE9" s="1146"/>
      <c r="AF9" s="1120">
        <v>84</v>
      </c>
      <c r="AG9" s="1121"/>
      <c r="AH9" s="1121"/>
      <c r="AI9" s="1121"/>
      <c r="AJ9" s="1122"/>
      <c r="AK9" s="1186">
        <v>2</v>
      </c>
      <c r="AL9" s="1187"/>
      <c r="AM9" s="1187"/>
      <c r="AN9" s="1187"/>
      <c r="AO9" s="1187"/>
      <c r="AP9" s="1187" t="s">
        <v>523</v>
      </c>
      <c r="AQ9" s="1187"/>
      <c r="AR9" s="1187"/>
      <c r="AS9" s="1187"/>
      <c r="AT9" s="1187"/>
      <c r="AU9" s="1184"/>
      <c r="AV9" s="1184"/>
      <c r="AW9" s="1184"/>
      <c r="AX9" s="1184"/>
      <c r="AY9" s="1185"/>
      <c r="AZ9" s="254"/>
      <c r="BA9" s="254"/>
      <c r="BB9" s="254"/>
      <c r="BC9" s="254"/>
      <c r="BD9" s="254"/>
      <c r="BE9" s="255"/>
      <c r="BF9" s="255"/>
      <c r="BG9" s="255"/>
      <c r="BH9" s="255"/>
      <c r="BI9" s="255"/>
      <c r="BJ9" s="255"/>
      <c r="BK9" s="255"/>
      <c r="BL9" s="255"/>
      <c r="BM9" s="255"/>
      <c r="BN9" s="255"/>
      <c r="BO9" s="255"/>
      <c r="BP9" s="255"/>
      <c r="BQ9" s="264">
        <v>3</v>
      </c>
      <c r="BR9" s="265" t="s">
        <v>594</v>
      </c>
      <c r="BS9" s="1115" t="s">
        <v>597</v>
      </c>
      <c r="BT9" s="1116"/>
      <c r="BU9" s="1116"/>
      <c r="BV9" s="1116"/>
      <c r="BW9" s="1116"/>
      <c r="BX9" s="1116"/>
      <c r="BY9" s="1116"/>
      <c r="BZ9" s="1116"/>
      <c r="CA9" s="1116"/>
      <c r="CB9" s="1116"/>
      <c r="CC9" s="1116"/>
      <c r="CD9" s="1116"/>
      <c r="CE9" s="1116"/>
      <c r="CF9" s="1116"/>
      <c r="CG9" s="1117"/>
      <c r="CH9" s="1090">
        <v>-16</v>
      </c>
      <c r="CI9" s="1091"/>
      <c r="CJ9" s="1091"/>
      <c r="CK9" s="1091"/>
      <c r="CL9" s="1092"/>
      <c r="CM9" s="1090">
        <v>917</v>
      </c>
      <c r="CN9" s="1091"/>
      <c r="CO9" s="1091"/>
      <c r="CP9" s="1091"/>
      <c r="CQ9" s="1092"/>
      <c r="CR9" s="1090" t="s">
        <v>593</v>
      </c>
      <c r="CS9" s="1091"/>
      <c r="CT9" s="1091"/>
      <c r="CU9" s="1091"/>
      <c r="CV9" s="1092"/>
      <c r="CW9" s="1090" t="s">
        <v>593</v>
      </c>
      <c r="CX9" s="1091"/>
      <c r="CY9" s="1091"/>
      <c r="CZ9" s="1091"/>
      <c r="DA9" s="1092"/>
      <c r="DB9" s="1090" t="s">
        <v>593</v>
      </c>
      <c r="DC9" s="1091"/>
      <c r="DD9" s="1091"/>
      <c r="DE9" s="1091"/>
      <c r="DF9" s="1092"/>
      <c r="DG9" s="1090" t="s">
        <v>593</v>
      </c>
      <c r="DH9" s="1091"/>
      <c r="DI9" s="1091"/>
      <c r="DJ9" s="1091"/>
      <c r="DK9" s="1092"/>
      <c r="DL9" s="1090" t="s">
        <v>593</v>
      </c>
      <c r="DM9" s="1091"/>
      <c r="DN9" s="1091"/>
      <c r="DO9" s="1091"/>
      <c r="DP9" s="1092"/>
      <c r="DQ9" s="1090" t="s">
        <v>593</v>
      </c>
      <c r="DR9" s="1091"/>
      <c r="DS9" s="1091"/>
      <c r="DT9" s="1091"/>
      <c r="DU9" s="1092"/>
      <c r="DV9" s="1093"/>
      <c r="DW9" s="1094"/>
      <c r="DX9" s="1094"/>
      <c r="DY9" s="1094"/>
      <c r="DZ9" s="1095"/>
      <c r="EA9" s="256"/>
    </row>
    <row r="10" spans="1:131" s="257" customFormat="1" ht="26.25" customHeight="1">
      <c r="A10" s="263">
        <v>4</v>
      </c>
      <c r="B10" s="1138" t="s">
        <v>391</v>
      </c>
      <c r="C10" s="1139"/>
      <c r="D10" s="1139"/>
      <c r="E10" s="1139"/>
      <c r="F10" s="1139"/>
      <c r="G10" s="1139"/>
      <c r="H10" s="1139"/>
      <c r="I10" s="1139"/>
      <c r="J10" s="1139"/>
      <c r="K10" s="1139"/>
      <c r="L10" s="1139"/>
      <c r="M10" s="1139"/>
      <c r="N10" s="1139"/>
      <c r="O10" s="1139"/>
      <c r="P10" s="1140"/>
      <c r="Q10" s="1144">
        <v>5</v>
      </c>
      <c r="R10" s="1145"/>
      <c r="S10" s="1145"/>
      <c r="T10" s="1145"/>
      <c r="U10" s="1145"/>
      <c r="V10" s="1145">
        <v>5</v>
      </c>
      <c r="W10" s="1145"/>
      <c r="X10" s="1145"/>
      <c r="Y10" s="1145"/>
      <c r="Z10" s="1145"/>
      <c r="AA10" s="1145" t="s">
        <v>523</v>
      </c>
      <c r="AB10" s="1145"/>
      <c r="AC10" s="1145"/>
      <c r="AD10" s="1145"/>
      <c r="AE10" s="1146"/>
      <c r="AF10" s="1120" t="s">
        <v>389</v>
      </c>
      <c r="AG10" s="1121"/>
      <c r="AH10" s="1121"/>
      <c r="AI10" s="1121"/>
      <c r="AJ10" s="1122"/>
      <c r="AK10" s="1186">
        <v>3</v>
      </c>
      <c r="AL10" s="1187"/>
      <c r="AM10" s="1187"/>
      <c r="AN10" s="1187"/>
      <c r="AO10" s="1187"/>
      <c r="AP10" s="1187" t="s">
        <v>523</v>
      </c>
      <c r="AQ10" s="1187"/>
      <c r="AR10" s="1187"/>
      <c r="AS10" s="1187"/>
      <c r="AT10" s="1187"/>
      <c r="AU10" s="1184"/>
      <c r="AV10" s="1184"/>
      <c r="AW10" s="1184"/>
      <c r="AX10" s="1184"/>
      <c r="AY10" s="1185"/>
      <c r="AZ10" s="254"/>
      <c r="BA10" s="254"/>
      <c r="BB10" s="254"/>
      <c r="BC10" s="254"/>
      <c r="BD10" s="254"/>
      <c r="BE10" s="255"/>
      <c r="BF10" s="255"/>
      <c r="BG10" s="255"/>
      <c r="BH10" s="255"/>
      <c r="BI10" s="255"/>
      <c r="BJ10" s="255"/>
      <c r="BK10" s="255"/>
      <c r="BL10" s="255"/>
      <c r="BM10" s="255"/>
      <c r="BN10" s="255"/>
      <c r="BO10" s="255"/>
      <c r="BP10" s="255"/>
      <c r="BQ10" s="264">
        <v>4</v>
      </c>
      <c r="BR10" s="265" t="s">
        <v>594</v>
      </c>
      <c r="BS10" s="1115" t="s">
        <v>611</v>
      </c>
      <c r="BT10" s="1116"/>
      <c r="BU10" s="1116"/>
      <c r="BV10" s="1116"/>
      <c r="BW10" s="1116"/>
      <c r="BX10" s="1116"/>
      <c r="BY10" s="1116"/>
      <c r="BZ10" s="1116"/>
      <c r="CA10" s="1116"/>
      <c r="CB10" s="1116"/>
      <c r="CC10" s="1116"/>
      <c r="CD10" s="1116"/>
      <c r="CE10" s="1116"/>
      <c r="CF10" s="1116"/>
      <c r="CG10" s="1117"/>
      <c r="CH10" s="1090">
        <v>15</v>
      </c>
      <c r="CI10" s="1091"/>
      <c r="CJ10" s="1091"/>
      <c r="CK10" s="1091"/>
      <c r="CL10" s="1092"/>
      <c r="CM10" s="1090">
        <v>271</v>
      </c>
      <c r="CN10" s="1091"/>
      <c r="CO10" s="1091"/>
      <c r="CP10" s="1091"/>
      <c r="CQ10" s="1092"/>
      <c r="CR10" s="1090">
        <v>5</v>
      </c>
      <c r="CS10" s="1091"/>
      <c r="CT10" s="1091"/>
      <c r="CU10" s="1091"/>
      <c r="CV10" s="1092"/>
      <c r="CW10" s="1090" t="s">
        <v>608</v>
      </c>
      <c r="CX10" s="1091"/>
      <c r="CY10" s="1091"/>
      <c r="CZ10" s="1091"/>
      <c r="DA10" s="1092"/>
      <c r="DB10" s="1090">
        <v>2980</v>
      </c>
      <c r="DC10" s="1091"/>
      <c r="DD10" s="1091"/>
      <c r="DE10" s="1091"/>
      <c r="DF10" s="1092"/>
      <c r="DG10" s="1090" t="s">
        <v>608</v>
      </c>
      <c r="DH10" s="1091"/>
      <c r="DI10" s="1091"/>
      <c r="DJ10" s="1091"/>
      <c r="DK10" s="1092"/>
      <c r="DL10" s="1090" t="s">
        <v>608</v>
      </c>
      <c r="DM10" s="1091"/>
      <c r="DN10" s="1091"/>
      <c r="DO10" s="1091"/>
      <c r="DP10" s="1092"/>
      <c r="DQ10" s="1090">
        <v>1299</v>
      </c>
      <c r="DR10" s="1091"/>
      <c r="DS10" s="1091"/>
      <c r="DT10" s="1091"/>
      <c r="DU10" s="1092"/>
      <c r="DV10" s="1093"/>
      <c r="DW10" s="1094"/>
      <c r="DX10" s="1094"/>
      <c r="DY10" s="1094"/>
      <c r="DZ10" s="1095"/>
      <c r="EA10" s="256"/>
    </row>
    <row r="11" spans="1:131" s="257" customFormat="1" ht="26.25" customHeight="1">
      <c r="A11" s="263">
        <v>5</v>
      </c>
      <c r="B11" s="1138" t="s">
        <v>392</v>
      </c>
      <c r="C11" s="1139"/>
      <c r="D11" s="1139"/>
      <c r="E11" s="1139"/>
      <c r="F11" s="1139"/>
      <c r="G11" s="1139"/>
      <c r="H11" s="1139"/>
      <c r="I11" s="1139"/>
      <c r="J11" s="1139"/>
      <c r="K11" s="1139"/>
      <c r="L11" s="1139"/>
      <c r="M11" s="1139"/>
      <c r="N11" s="1139"/>
      <c r="O11" s="1139"/>
      <c r="P11" s="1140"/>
      <c r="Q11" s="1144">
        <v>7522</v>
      </c>
      <c r="R11" s="1145"/>
      <c r="S11" s="1145"/>
      <c r="T11" s="1145"/>
      <c r="U11" s="1145"/>
      <c r="V11" s="1145">
        <v>7485</v>
      </c>
      <c r="W11" s="1145"/>
      <c r="X11" s="1145"/>
      <c r="Y11" s="1145"/>
      <c r="Z11" s="1145"/>
      <c r="AA11" s="1145">
        <v>37</v>
      </c>
      <c r="AB11" s="1145"/>
      <c r="AC11" s="1145"/>
      <c r="AD11" s="1145"/>
      <c r="AE11" s="1146"/>
      <c r="AF11" s="1120" t="s">
        <v>393</v>
      </c>
      <c r="AG11" s="1121"/>
      <c r="AH11" s="1121"/>
      <c r="AI11" s="1121"/>
      <c r="AJ11" s="1122"/>
      <c r="AK11" s="1186">
        <v>3484</v>
      </c>
      <c r="AL11" s="1187"/>
      <c r="AM11" s="1187"/>
      <c r="AN11" s="1187"/>
      <c r="AO11" s="1187"/>
      <c r="AP11" s="1187">
        <v>20631</v>
      </c>
      <c r="AQ11" s="1187"/>
      <c r="AR11" s="1187"/>
      <c r="AS11" s="1187"/>
      <c r="AT11" s="1187"/>
      <c r="AU11" s="1184"/>
      <c r="AV11" s="1184"/>
      <c r="AW11" s="1184"/>
      <c r="AX11" s="1184"/>
      <c r="AY11" s="1185"/>
      <c r="AZ11" s="254"/>
      <c r="BA11" s="254"/>
      <c r="BB11" s="254"/>
      <c r="BC11" s="254"/>
      <c r="BD11" s="254"/>
      <c r="BE11" s="255"/>
      <c r="BF11" s="255"/>
      <c r="BG11" s="255"/>
      <c r="BH11" s="255"/>
      <c r="BI11" s="255"/>
      <c r="BJ11" s="255"/>
      <c r="BK11" s="255"/>
      <c r="BL11" s="255"/>
      <c r="BM11" s="255"/>
      <c r="BN11" s="255"/>
      <c r="BO11" s="255"/>
      <c r="BP11" s="255"/>
      <c r="BQ11" s="264">
        <v>5</v>
      </c>
      <c r="BR11" s="265"/>
      <c r="BS11" s="1115" t="s">
        <v>598</v>
      </c>
      <c r="BT11" s="1116"/>
      <c r="BU11" s="1116"/>
      <c r="BV11" s="1116"/>
      <c r="BW11" s="1116"/>
      <c r="BX11" s="1116"/>
      <c r="BY11" s="1116"/>
      <c r="BZ11" s="1116"/>
      <c r="CA11" s="1116"/>
      <c r="CB11" s="1116"/>
      <c r="CC11" s="1116"/>
      <c r="CD11" s="1116"/>
      <c r="CE11" s="1116"/>
      <c r="CF11" s="1116"/>
      <c r="CG11" s="1117"/>
      <c r="CH11" s="1090" t="s">
        <v>608</v>
      </c>
      <c r="CI11" s="1091"/>
      <c r="CJ11" s="1091"/>
      <c r="CK11" s="1091"/>
      <c r="CL11" s="1092"/>
      <c r="CM11" s="1090">
        <v>110</v>
      </c>
      <c r="CN11" s="1091"/>
      <c r="CO11" s="1091"/>
      <c r="CP11" s="1091"/>
      <c r="CQ11" s="1092"/>
      <c r="CR11" s="1090">
        <v>100</v>
      </c>
      <c r="CS11" s="1091"/>
      <c r="CT11" s="1091"/>
      <c r="CU11" s="1091"/>
      <c r="CV11" s="1092"/>
      <c r="CW11" s="1090">
        <v>63</v>
      </c>
      <c r="CX11" s="1091"/>
      <c r="CY11" s="1091"/>
      <c r="CZ11" s="1091"/>
      <c r="DA11" s="1092"/>
      <c r="DB11" s="1090" t="s">
        <v>608</v>
      </c>
      <c r="DC11" s="1091"/>
      <c r="DD11" s="1091"/>
      <c r="DE11" s="1091"/>
      <c r="DF11" s="1092"/>
      <c r="DG11" s="1090" t="s">
        <v>608</v>
      </c>
      <c r="DH11" s="1091"/>
      <c r="DI11" s="1091"/>
      <c r="DJ11" s="1091"/>
      <c r="DK11" s="1092"/>
      <c r="DL11" s="1090" t="s">
        <v>608</v>
      </c>
      <c r="DM11" s="1091"/>
      <c r="DN11" s="1091"/>
      <c r="DO11" s="1091"/>
      <c r="DP11" s="1092"/>
      <c r="DQ11" s="1090" t="s">
        <v>608</v>
      </c>
      <c r="DR11" s="1091"/>
      <c r="DS11" s="1091"/>
      <c r="DT11" s="1091"/>
      <c r="DU11" s="1092"/>
      <c r="DV11" s="1093"/>
      <c r="DW11" s="1094"/>
      <c r="DX11" s="1094"/>
      <c r="DY11" s="1094"/>
      <c r="DZ11" s="1095"/>
      <c r="EA11" s="256"/>
    </row>
    <row r="12" spans="1:131" s="257" customFormat="1" ht="26.25" customHeight="1">
      <c r="A12" s="263">
        <v>6</v>
      </c>
      <c r="B12" s="1138" t="s">
        <v>394</v>
      </c>
      <c r="C12" s="1139"/>
      <c r="D12" s="1139"/>
      <c r="E12" s="1139"/>
      <c r="F12" s="1139"/>
      <c r="G12" s="1139"/>
      <c r="H12" s="1139"/>
      <c r="I12" s="1139"/>
      <c r="J12" s="1139"/>
      <c r="K12" s="1139"/>
      <c r="L12" s="1139"/>
      <c r="M12" s="1139"/>
      <c r="N12" s="1139"/>
      <c r="O12" s="1139"/>
      <c r="P12" s="1140"/>
      <c r="Q12" s="1144">
        <v>64</v>
      </c>
      <c r="R12" s="1145"/>
      <c r="S12" s="1145"/>
      <c r="T12" s="1145"/>
      <c r="U12" s="1145"/>
      <c r="V12" s="1145">
        <v>64</v>
      </c>
      <c r="W12" s="1145"/>
      <c r="X12" s="1145"/>
      <c r="Y12" s="1145"/>
      <c r="Z12" s="1145"/>
      <c r="AA12" s="1145" t="s">
        <v>523</v>
      </c>
      <c r="AB12" s="1145"/>
      <c r="AC12" s="1145"/>
      <c r="AD12" s="1145"/>
      <c r="AE12" s="1146"/>
      <c r="AF12" s="1120" t="s">
        <v>389</v>
      </c>
      <c r="AG12" s="1121"/>
      <c r="AH12" s="1121"/>
      <c r="AI12" s="1121"/>
      <c r="AJ12" s="1122"/>
      <c r="AK12" s="1186">
        <v>64</v>
      </c>
      <c r="AL12" s="1187"/>
      <c r="AM12" s="1187"/>
      <c r="AN12" s="1187"/>
      <c r="AO12" s="1187"/>
      <c r="AP12" s="1187">
        <v>6</v>
      </c>
      <c r="AQ12" s="1187"/>
      <c r="AR12" s="1187"/>
      <c r="AS12" s="1187"/>
      <c r="AT12" s="1187"/>
      <c r="AU12" s="1184"/>
      <c r="AV12" s="1184"/>
      <c r="AW12" s="1184"/>
      <c r="AX12" s="1184"/>
      <c r="AY12" s="1185"/>
      <c r="AZ12" s="254"/>
      <c r="BA12" s="254"/>
      <c r="BB12" s="254"/>
      <c r="BC12" s="254"/>
      <c r="BD12" s="254"/>
      <c r="BE12" s="255"/>
      <c r="BF12" s="255"/>
      <c r="BG12" s="255"/>
      <c r="BH12" s="255"/>
      <c r="BI12" s="255"/>
      <c r="BJ12" s="255"/>
      <c r="BK12" s="255"/>
      <c r="BL12" s="255"/>
      <c r="BM12" s="255"/>
      <c r="BN12" s="255"/>
      <c r="BO12" s="255"/>
      <c r="BP12" s="255"/>
      <c r="BQ12" s="264">
        <v>6</v>
      </c>
      <c r="BR12" s="265"/>
      <c r="BS12" s="1115" t="s">
        <v>599</v>
      </c>
      <c r="BT12" s="1116"/>
      <c r="BU12" s="1116"/>
      <c r="BV12" s="1116"/>
      <c r="BW12" s="1116"/>
      <c r="BX12" s="1116"/>
      <c r="BY12" s="1116"/>
      <c r="BZ12" s="1116"/>
      <c r="CA12" s="1116"/>
      <c r="CB12" s="1116"/>
      <c r="CC12" s="1116"/>
      <c r="CD12" s="1116"/>
      <c r="CE12" s="1116"/>
      <c r="CF12" s="1116"/>
      <c r="CG12" s="1117"/>
      <c r="CH12" s="1090">
        <v>-83</v>
      </c>
      <c r="CI12" s="1091"/>
      <c r="CJ12" s="1091"/>
      <c r="CK12" s="1091"/>
      <c r="CL12" s="1092"/>
      <c r="CM12" s="1090">
        <v>865</v>
      </c>
      <c r="CN12" s="1091"/>
      <c r="CO12" s="1091"/>
      <c r="CP12" s="1091"/>
      <c r="CQ12" s="1092"/>
      <c r="CR12" s="1090">
        <v>51</v>
      </c>
      <c r="CS12" s="1091"/>
      <c r="CT12" s="1091"/>
      <c r="CU12" s="1091"/>
      <c r="CV12" s="1092"/>
      <c r="CW12" s="1090" t="s">
        <v>608</v>
      </c>
      <c r="CX12" s="1091"/>
      <c r="CY12" s="1091"/>
      <c r="CZ12" s="1091"/>
      <c r="DA12" s="1092"/>
      <c r="DB12" s="1090" t="s">
        <v>608</v>
      </c>
      <c r="DC12" s="1091"/>
      <c r="DD12" s="1091"/>
      <c r="DE12" s="1091"/>
      <c r="DF12" s="1092"/>
      <c r="DG12" s="1090" t="s">
        <v>608</v>
      </c>
      <c r="DH12" s="1091"/>
      <c r="DI12" s="1091"/>
      <c r="DJ12" s="1091"/>
      <c r="DK12" s="1092"/>
      <c r="DL12" s="1090" t="s">
        <v>608</v>
      </c>
      <c r="DM12" s="1091"/>
      <c r="DN12" s="1091"/>
      <c r="DO12" s="1091"/>
      <c r="DP12" s="1092"/>
      <c r="DQ12" s="1090" t="s">
        <v>608</v>
      </c>
      <c r="DR12" s="1091"/>
      <c r="DS12" s="1091"/>
      <c r="DT12" s="1091"/>
      <c r="DU12" s="1092"/>
      <c r="DV12" s="1093"/>
      <c r="DW12" s="1094"/>
      <c r="DX12" s="1094"/>
      <c r="DY12" s="1094"/>
      <c r="DZ12" s="1095"/>
      <c r="EA12" s="256"/>
    </row>
    <row r="13" spans="1:131" s="257" customFormat="1" ht="26.25" customHeight="1">
      <c r="A13" s="263">
        <v>7</v>
      </c>
      <c r="B13" s="1138"/>
      <c r="C13" s="1139"/>
      <c r="D13" s="1139"/>
      <c r="E13" s="1139"/>
      <c r="F13" s="1139"/>
      <c r="G13" s="1139"/>
      <c r="H13" s="1139"/>
      <c r="I13" s="1139"/>
      <c r="J13" s="1139"/>
      <c r="K13" s="1139"/>
      <c r="L13" s="1139"/>
      <c r="M13" s="1139"/>
      <c r="N13" s="1139"/>
      <c r="O13" s="1139"/>
      <c r="P13" s="1140"/>
      <c r="Q13" s="1144"/>
      <c r="R13" s="1145"/>
      <c r="S13" s="1145"/>
      <c r="T13" s="1145"/>
      <c r="U13" s="1145"/>
      <c r="V13" s="1145"/>
      <c r="W13" s="1145"/>
      <c r="X13" s="1145"/>
      <c r="Y13" s="1145"/>
      <c r="Z13" s="1145"/>
      <c r="AA13" s="1145"/>
      <c r="AB13" s="1145"/>
      <c r="AC13" s="1145"/>
      <c r="AD13" s="1145"/>
      <c r="AE13" s="1146"/>
      <c r="AF13" s="1120"/>
      <c r="AG13" s="1121"/>
      <c r="AH13" s="1121"/>
      <c r="AI13" s="1121"/>
      <c r="AJ13" s="1122"/>
      <c r="AK13" s="1186"/>
      <c r="AL13" s="1187"/>
      <c r="AM13" s="1187"/>
      <c r="AN13" s="1187"/>
      <c r="AO13" s="1187"/>
      <c r="AP13" s="1187"/>
      <c r="AQ13" s="1187"/>
      <c r="AR13" s="1187"/>
      <c r="AS13" s="1187"/>
      <c r="AT13" s="1187"/>
      <c r="AU13" s="1184"/>
      <c r="AV13" s="1184"/>
      <c r="AW13" s="1184"/>
      <c r="AX13" s="1184"/>
      <c r="AY13" s="1185"/>
      <c r="AZ13" s="254"/>
      <c r="BA13" s="254"/>
      <c r="BB13" s="254"/>
      <c r="BC13" s="254"/>
      <c r="BD13" s="254"/>
      <c r="BE13" s="255"/>
      <c r="BF13" s="255"/>
      <c r="BG13" s="255"/>
      <c r="BH13" s="255"/>
      <c r="BI13" s="255"/>
      <c r="BJ13" s="255"/>
      <c r="BK13" s="255"/>
      <c r="BL13" s="255"/>
      <c r="BM13" s="255"/>
      <c r="BN13" s="255"/>
      <c r="BO13" s="255"/>
      <c r="BP13" s="255"/>
      <c r="BQ13" s="264">
        <v>7</v>
      </c>
      <c r="BR13" s="265"/>
      <c r="BS13" s="1115" t="s">
        <v>612</v>
      </c>
      <c r="BT13" s="1116"/>
      <c r="BU13" s="1116"/>
      <c r="BV13" s="1116"/>
      <c r="BW13" s="1116"/>
      <c r="BX13" s="1116"/>
      <c r="BY13" s="1116"/>
      <c r="BZ13" s="1116"/>
      <c r="CA13" s="1116"/>
      <c r="CB13" s="1116"/>
      <c r="CC13" s="1116"/>
      <c r="CD13" s="1116"/>
      <c r="CE13" s="1116"/>
      <c r="CF13" s="1116"/>
      <c r="CG13" s="1117"/>
      <c r="CH13" s="1090">
        <v>8</v>
      </c>
      <c r="CI13" s="1091"/>
      <c r="CJ13" s="1091"/>
      <c r="CK13" s="1091"/>
      <c r="CL13" s="1092"/>
      <c r="CM13" s="1090">
        <v>825</v>
      </c>
      <c r="CN13" s="1091"/>
      <c r="CO13" s="1091"/>
      <c r="CP13" s="1091"/>
      <c r="CQ13" s="1092"/>
      <c r="CR13" s="1090">
        <v>50</v>
      </c>
      <c r="CS13" s="1091"/>
      <c r="CT13" s="1091"/>
      <c r="CU13" s="1091"/>
      <c r="CV13" s="1092"/>
      <c r="CW13" s="1090">
        <v>77</v>
      </c>
      <c r="CX13" s="1091"/>
      <c r="CY13" s="1091"/>
      <c r="CZ13" s="1091"/>
      <c r="DA13" s="1092"/>
      <c r="DB13" s="1090" t="s">
        <v>608</v>
      </c>
      <c r="DC13" s="1091"/>
      <c r="DD13" s="1091"/>
      <c r="DE13" s="1091"/>
      <c r="DF13" s="1092"/>
      <c r="DG13" s="1090" t="s">
        <v>608</v>
      </c>
      <c r="DH13" s="1091"/>
      <c r="DI13" s="1091"/>
      <c r="DJ13" s="1091"/>
      <c r="DK13" s="1092"/>
      <c r="DL13" s="1090" t="s">
        <v>608</v>
      </c>
      <c r="DM13" s="1091"/>
      <c r="DN13" s="1091"/>
      <c r="DO13" s="1091"/>
      <c r="DP13" s="1092"/>
      <c r="DQ13" s="1090" t="s">
        <v>608</v>
      </c>
      <c r="DR13" s="1091"/>
      <c r="DS13" s="1091"/>
      <c r="DT13" s="1091"/>
      <c r="DU13" s="1092"/>
      <c r="DV13" s="1093"/>
      <c r="DW13" s="1094"/>
      <c r="DX13" s="1094"/>
      <c r="DY13" s="1094"/>
      <c r="DZ13" s="1095"/>
      <c r="EA13" s="256"/>
    </row>
    <row r="14" spans="1:131" s="257" customFormat="1" ht="26.25" customHeight="1">
      <c r="A14" s="263">
        <v>8</v>
      </c>
      <c r="B14" s="1138"/>
      <c r="C14" s="1139"/>
      <c r="D14" s="1139"/>
      <c r="E14" s="1139"/>
      <c r="F14" s="1139"/>
      <c r="G14" s="1139"/>
      <c r="H14" s="1139"/>
      <c r="I14" s="1139"/>
      <c r="J14" s="1139"/>
      <c r="K14" s="1139"/>
      <c r="L14" s="1139"/>
      <c r="M14" s="1139"/>
      <c r="N14" s="1139"/>
      <c r="O14" s="1139"/>
      <c r="P14" s="1140"/>
      <c r="Q14" s="1144"/>
      <c r="R14" s="1145"/>
      <c r="S14" s="1145"/>
      <c r="T14" s="1145"/>
      <c r="U14" s="1145"/>
      <c r="V14" s="1145"/>
      <c r="W14" s="1145"/>
      <c r="X14" s="1145"/>
      <c r="Y14" s="1145"/>
      <c r="Z14" s="1145"/>
      <c r="AA14" s="1145"/>
      <c r="AB14" s="1145"/>
      <c r="AC14" s="1145"/>
      <c r="AD14" s="1145"/>
      <c r="AE14" s="1146"/>
      <c r="AF14" s="1120"/>
      <c r="AG14" s="1121"/>
      <c r="AH14" s="1121"/>
      <c r="AI14" s="1121"/>
      <c r="AJ14" s="1122"/>
      <c r="AK14" s="1186"/>
      <c r="AL14" s="1187"/>
      <c r="AM14" s="1187"/>
      <c r="AN14" s="1187"/>
      <c r="AO14" s="1187"/>
      <c r="AP14" s="1187"/>
      <c r="AQ14" s="1187"/>
      <c r="AR14" s="1187"/>
      <c r="AS14" s="1187"/>
      <c r="AT14" s="1187"/>
      <c r="AU14" s="1184"/>
      <c r="AV14" s="1184"/>
      <c r="AW14" s="1184"/>
      <c r="AX14" s="1184"/>
      <c r="AY14" s="1185"/>
      <c r="AZ14" s="254"/>
      <c r="BA14" s="254"/>
      <c r="BB14" s="254"/>
      <c r="BC14" s="254"/>
      <c r="BD14" s="254"/>
      <c r="BE14" s="255"/>
      <c r="BF14" s="255"/>
      <c r="BG14" s="255"/>
      <c r="BH14" s="255"/>
      <c r="BI14" s="255"/>
      <c r="BJ14" s="255"/>
      <c r="BK14" s="255"/>
      <c r="BL14" s="255"/>
      <c r="BM14" s="255"/>
      <c r="BN14" s="255"/>
      <c r="BO14" s="255"/>
      <c r="BP14" s="255"/>
      <c r="BQ14" s="264">
        <v>8</v>
      </c>
      <c r="BR14" s="265"/>
      <c r="BS14" s="1115" t="s">
        <v>600</v>
      </c>
      <c r="BT14" s="1116"/>
      <c r="BU14" s="1116"/>
      <c r="BV14" s="1116"/>
      <c r="BW14" s="1116"/>
      <c r="BX14" s="1116"/>
      <c r="BY14" s="1116"/>
      <c r="BZ14" s="1116"/>
      <c r="CA14" s="1116"/>
      <c r="CB14" s="1116"/>
      <c r="CC14" s="1116"/>
      <c r="CD14" s="1116"/>
      <c r="CE14" s="1116"/>
      <c r="CF14" s="1116"/>
      <c r="CG14" s="1117"/>
      <c r="CH14" s="1090" t="s">
        <v>608</v>
      </c>
      <c r="CI14" s="1091"/>
      <c r="CJ14" s="1091"/>
      <c r="CK14" s="1091"/>
      <c r="CL14" s="1092"/>
      <c r="CM14" s="1090">
        <v>194</v>
      </c>
      <c r="CN14" s="1091"/>
      <c r="CO14" s="1091"/>
      <c r="CP14" s="1091"/>
      <c r="CQ14" s="1092"/>
      <c r="CR14" s="1090">
        <v>55</v>
      </c>
      <c r="CS14" s="1091"/>
      <c r="CT14" s="1091"/>
      <c r="CU14" s="1091"/>
      <c r="CV14" s="1092"/>
      <c r="CW14" s="1090">
        <v>38</v>
      </c>
      <c r="CX14" s="1091"/>
      <c r="CY14" s="1091"/>
      <c r="CZ14" s="1091"/>
      <c r="DA14" s="1092"/>
      <c r="DB14" s="1090" t="s">
        <v>608</v>
      </c>
      <c r="DC14" s="1091"/>
      <c r="DD14" s="1091"/>
      <c r="DE14" s="1091"/>
      <c r="DF14" s="1092"/>
      <c r="DG14" s="1090" t="s">
        <v>608</v>
      </c>
      <c r="DH14" s="1091"/>
      <c r="DI14" s="1091"/>
      <c r="DJ14" s="1091"/>
      <c r="DK14" s="1092"/>
      <c r="DL14" s="1090" t="s">
        <v>608</v>
      </c>
      <c r="DM14" s="1091"/>
      <c r="DN14" s="1091"/>
      <c r="DO14" s="1091"/>
      <c r="DP14" s="1092"/>
      <c r="DQ14" s="1090" t="s">
        <v>608</v>
      </c>
      <c r="DR14" s="1091"/>
      <c r="DS14" s="1091"/>
      <c r="DT14" s="1091"/>
      <c r="DU14" s="1092"/>
      <c r="DV14" s="1093"/>
      <c r="DW14" s="1094"/>
      <c r="DX14" s="1094"/>
      <c r="DY14" s="1094"/>
      <c r="DZ14" s="1095"/>
      <c r="EA14" s="256"/>
    </row>
    <row r="15" spans="1:131" s="257" customFormat="1" ht="26.25" customHeight="1">
      <c r="A15" s="263">
        <v>9</v>
      </c>
      <c r="B15" s="1138"/>
      <c r="C15" s="1139"/>
      <c r="D15" s="1139"/>
      <c r="E15" s="1139"/>
      <c r="F15" s="1139"/>
      <c r="G15" s="1139"/>
      <c r="H15" s="1139"/>
      <c r="I15" s="1139"/>
      <c r="J15" s="1139"/>
      <c r="K15" s="1139"/>
      <c r="L15" s="1139"/>
      <c r="M15" s="1139"/>
      <c r="N15" s="1139"/>
      <c r="O15" s="1139"/>
      <c r="P15" s="1140"/>
      <c r="Q15" s="1144"/>
      <c r="R15" s="1145"/>
      <c r="S15" s="1145"/>
      <c r="T15" s="1145"/>
      <c r="U15" s="1145"/>
      <c r="V15" s="1145"/>
      <c r="W15" s="1145"/>
      <c r="X15" s="1145"/>
      <c r="Y15" s="1145"/>
      <c r="Z15" s="1145"/>
      <c r="AA15" s="1145"/>
      <c r="AB15" s="1145"/>
      <c r="AC15" s="1145"/>
      <c r="AD15" s="1145"/>
      <c r="AE15" s="1146"/>
      <c r="AF15" s="1120"/>
      <c r="AG15" s="1121"/>
      <c r="AH15" s="1121"/>
      <c r="AI15" s="1121"/>
      <c r="AJ15" s="1122"/>
      <c r="AK15" s="1186"/>
      <c r="AL15" s="1187"/>
      <c r="AM15" s="1187"/>
      <c r="AN15" s="1187"/>
      <c r="AO15" s="1187"/>
      <c r="AP15" s="1187"/>
      <c r="AQ15" s="1187"/>
      <c r="AR15" s="1187"/>
      <c r="AS15" s="1187"/>
      <c r="AT15" s="1187"/>
      <c r="AU15" s="1184"/>
      <c r="AV15" s="1184"/>
      <c r="AW15" s="1184"/>
      <c r="AX15" s="1184"/>
      <c r="AY15" s="1185"/>
      <c r="AZ15" s="254"/>
      <c r="BA15" s="254"/>
      <c r="BB15" s="254"/>
      <c r="BC15" s="254"/>
      <c r="BD15" s="254"/>
      <c r="BE15" s="255"/>
      <c r="BF15" s="255"/>
      <c r="BG15" s="255"/>
      <c r="BH15" s="255"/>
      <c r="BI15" s="255"/>
      <c r="BJ15" s="255"/>
      <c r="BK15" s="255"/>
      <c r="BL15" s="255"/>
      <c r="BM15" s="255"/>
      <c r="BN15" s="255"/>
      <c r="BO15" s="255"/>
      <c r="BP15" s="255"/>
      <c r="BQ15" s="264">
        <v>9</v>
      </c>
      <c r="BR15" s="265"/>
      <c r="BS15" s="1115" t="s">
        <v>601</v>
      </c>
      <c r="BT15" s="1116"/>
      <c r="BU15" s="1116"/>
      <c r="BV15" s="1116"/>
      <c r="BW15" s="1116"/>
      <c r="BX15" s="1116"/>
      <c r="BY15" s="1116"/>
      <c r="BZ15" s="1116"/>
      <c r="CA15" s="1116"/>
      <c r="CB15" s="1116"/>
      <c r="CC15" s="1116"/>
      <c r="CD15" s="1116"/>
      <c r="CE15" s="1116"/>
      <c r="CF15" s="1116"/>
      <c r="CG15" s="1117"/>
      <c r="CH15" s="1090">
        <v>-131</v>
      </c>
      <c r="CI15" s="1091"/>
      <c r="CJ15" s="1091"/>
      <c r="CK15" s="1091"/>
      <c r="CL15" s="1092"/>
      <c r="CM15" s="1090">
        <v>727</v>
      </c>
      <c r="CN15" s="1091"/>
      <c r="CO15" s="1091"/>
      <c r="CP15" s="1091"/>
      <c r="CQ15" s="1092"/>
      <c r="CR15" s="1090">
        <v>500</v>
      </c>
      <c r="CS15" s="1091"/>
      <c r="CT15" s="1091"/>
      <c r="CU15" s="1091"/>
      <c r="CV15" s="1092"/>
      <c r="CW15" s="1090" t="s">
        <v>608</v>
      </c>
      <c r="CX15" s="1091"/>
      <c r="CY15" s="1091"/>
      <c r="CZ15" s="1091"/>
      <c r="DA15" s="1092"/>
      <c r="DB15" s="1090" t="s">
        <v>608</v>
      </c>
      <c r="DC15" s="1091"/>
      <c r="DD15" s="1091"/>
      <c r="DE15" s="1091"/>
      <c r="DF15" s="1092"/>
      <c r="DG15" s="1090" t="s">
        <v>608</v>
      </c>
      <c r="DH15" s="1091"/>
      <c r="DI15" s="1091"/>
      <c r="DJ15" s="1091"/>
      <c r="DK15" s="1092"/>
      <c r="DL15" s="1090" t="s">
        <v>608</v>
      </c>
      <c r="DM15" s="1091"/>
      <c r="DN15" s="1091"/>
      <c r="DO15" s="1091"/>
      <c r="DP15" s="1092"/>
      <c r="DQ15" s="1090" t="s">
        <v>608</v>
      </c>
      <c r="DR15" s="1091"/>
      <c r="DS15" s="1091"/>
      <c r="DT15" s="1091"/>
      <c r="DU15" s="1092"/>
      <c r="DV15" s="1093"/>
      <c r="DW15" s="1094"/>
      <c r="DX15" s="1094"/>
      <c r="DY15" s="1094"/>
      <c r="DZ15" s="1095"/>
      <c r="EA15" s="256"/>
    </row>
    <row r="16" spans="1:131" s="257" customFormat="1" ht="26.25" customHeight="1">
      <c r="A16" s="263">
        <v>10</v>
      </c>
      <c r="B16" s="1138"/>
      <c r="C16" s="1139"/>
      <c r="D16" s="1139"/>
      <c r="E16" s="1139"/>
      <c r="F16" s="1139"/>
      <c r="G16" s="1139"/>
      <c r="H16" s="1139"/>
      <c r="I16" s="1139"/>
      <c r="J16" s="1139"/>
      <c r="K16" s="1139"/>
      <c r="L16" s="1139"/>
      <c r="M16" s="1139"/>
      <c r="N16" s="1139"/>
      <c r="O16" s="1139"/>
      <c r="P16" s="1140"/>
      <c r="Q16" s="1144"/>
      <c r="R16" s="1145"/>
      <c r="S16" s="1145"/>
      <c r="T16" s="1145"/>
      <c r="U16" s="1145"/>
      <c r="V16" s="1145"/>
      <c r="W16" s="1145"/>
      <c r="X16" s="1145"/>
      <c r="Y16" s="1145"/>
      <c r="Z16" s="1145"/>
      <c r="AA16" s="1145"/>
      <c r="AB16" s="1145"/>
      <c r="AC16" s="1145"/>
      <c r="AD16" s="1145"/>
      <c r="AE16" s="1146"/>
      <c r="AF16" s="1120"/>
      <c r="AG16" s="1121"/>
      <c r="AH16" s="1121"/>
      <c r="AI16" s="1121"/>
      <c r="AJ16" s="1122"/>
      <c r="AK16" s="1186"/>
      <c r="AL16" s="1187"/>
      <c r="AM16" s="1187"/>
      <c r="AN16" s="1187"/>
      <c r="AO16" s="1187"/>
      <c r="AP16" s="1187"/>
      <c r="AQ16" s="1187"/>
      <c r="AR16" s="1187"/>
      <c r="AS16" s="1187"/>
      <c r="AT16" s="1187"/>
      <c r="AU16" s="1184"/>
      <c r="AV16" s="1184"/>
      <c r="AW16" s="1184"/>
      <c r="AX16" s="1184"/>
      <c r="AY16" s="1185"/>
      <c r="AZ16" s="254"/>
      <c r="BA16" s="254"/>
      <c r="BB16" s="254"/>
      <c r="BC16" s="254"/>
      <c r="BD16" s="254"/>
      <c r="BE16" s="255"/>
      <c r="BF16" s="255"/>
      <c r="BG16" s="255"/>
      <c r="BH16" s="255"/>
      <c r="BI16" s="255"/>
      <c r="BJ16" s="255"/>
      <c r="BK16" s="255"/>
      <c r="BL16" s="255"/>
      <c r="BM16" s="255"/>
      <c r="BN16" s="255"/>
      <c r="BO16" s="255"/>
      <c r="BP16" s="255"/>
      <c r="BQ16" s="264">
        <v>10</v>
      </c>
      <c r="BR16" s="265"/>
      <c r="BS16" s="1115" t="s">
        <v>602</v>
      </c>
      <c r="BT16" s="1116"/>
      <c r="BU16" s="1116"/>
      <c r="BV16" s="1116"/>
      <c r="BW16" s="1116"/>
      <c r="BX16" s="1116"/>
      <c r="BY16" s="1116"/>
      <c r="BZ16" s="1116"/>
      <c r="CA16" s="1116"/>
      <c r="CB16" s="1116"/>
      <c r="CC16" s="1116"/>
      <c r="CD16" s="1116"/>
      <c r="CE16" s="1116"/>
      <c r="CF16" s="1116"/>
      <c r="CG16" s="1117"/>
      <c r="CH16" s="1090">
        <v>1</v>
      </c>
      <c r="CI16" s="1091"/>
      <c r="CJ16" s="1091"/>
      <c r="CK16" s="1091"/>
      <c r="CL16" s="1092"/>
      <c r="CM16" s="1090">
        <v>240</v>
      </c>
      <c r="CN16" s="1091"/>
      <c r="CO16" s="1091"/>
      <c r="CP16" s="1091"/>
      <c r="CQ16" s="1092"/>
      <c r="CR16" s="1090">
        <v>200</v>
      </c>
      <c r="CS16" s="1091"/>
      <c r="CT16" s="1091"/>
      <c r="CU16" s="1091"/>
      <c r="CV16" s="1092"/>
      <c r="CW16" s="1090" t="s">
        <v>608</v>
      </c>
      <c r="CX16" s="1091"/>
      <c r="CY16" s="1091"/>
      <c r="CZ16" s="1091"/>
      <c r="DA16" s="1092"/>
      <c r="DB16" s="1090" t="s">
        <v>608</v>
      </c>
      <c r="DC16" s="1091"/>
      <c r="DD16" s="1091"/>
      <c r="DE16" s="1091"/>
      <c r="DF16" s="1092"/>
      <c r="DG16" s="1090" t="s">
        <v>608</v>
      </c>
      <c r="DH16" s="1091"/>
      <c r="DI16" s="1091"/>
      <c r="DJ16" s="1091"/>
      <c r="DK16" s="1092"/>
      <c r="DL16" s="1090" t="s">
        <v>608</v>
      </c>
      <c r="DM16" s="1091"/>
      <c r="DN16" s="1091"/>
      <c r="DO16" s="1091"/>
      <c r="DP16" s="1092"/>
      <c r="DQ16" s="1090" t="s">
        <v>608</v>
      </c>
      <c r="DR16" s="1091"/>
      <c r="DS16" s="1091"/>
      <c r="DT16" s="1091"/>
      <c r="DU16" s="1092"/>
      <c r="DV16" s="1093"/>
      <c r="DW16" s="1094"/>
      <c r="DX16" s="1094"/>
      <c r="DY16" s="1094"/>
      <c r="DZ16" s="1095"/>
      <c r="EA16" s="256"/>
    </row>
    <row r="17" spans="1:131" s="257" customFormat="1" ht="26.25" customHeight="1">
      <c r="A17" s="263">
        <v>11</v>
      </c>
      <c r="B17" s="1138"/>
      <c r="C17" s="1139"/>
      <c r="D17" s="1139"/>
      <c r="E17" s="1139"/>
      <c r="F17" s="1139"/>
      <c r="G17" s="1139"/>
      <c r="H17" s="1139"/>
      <c r="I17" s="1139"/>
      <c r="J17" s="1139"/>
      <c r="K17" s="1139"/>
      <c r="L17" s="1139"/>
      <c r="M17" s="1139"/>
      <c r="N17" s="1139"/>
      <c r="O17" s="1139"/>
      <c r="P17" s="1140"/>
      <c r="Q17" s="1144"/>
      <c r="R17" s="1145"/>
      <c r="S17" s="1145"/>
      <c r="T17" s="1145"/>
      <c r="U17" s="1145"/>
      <c r="V17" s="1145"/>
      <c r="W17" s="1145"/>
      <c r="X17" s="1145"/>
      <c r="Y17" s="1145"/>
      <c r="Z17" s="1145"/>
      <c r="AA17" s="1145"/>
      <c r="AB17" s="1145"/>
      <c r="AC17" s="1145"/>
      <c r="AD17" s="1145"/>
      <c r="AE17" s="1146"/>
      <c r="AF17" s="1120"/>
      <c r="AG17" s="1121"/>
      <c r="AH17" s="1121"/>
      <c r="AI17" s="1121"/>
      <c r="AJ17" s="1122"/>
      <c r="AK17" s="1186"/>
      <c r="AL17" s="1187"/>
      <c r="AM17" s="1187"/>
      <c r="AN17" s="1187"/>
      <c r="AO17" s="1187"/>
      <c r="AP17" s="1187"/>
      <c r="AQ17" s="1187"/>
      <c r="AR17" s="1187"/>
      <c r="AS17" s="1187"/>
      <c r="AT17" s="1187"/>
      <c r="AU17" s="1184"/>
      <c r="AV17" s="1184"/>
      <c r="AW17" s="1184"/>
      <c r="AX17" s="1184"/>
      <c r="AY17" s="1185"/>
      <c r="AZ17" s="254"/>
      <c r="BA17" s="254"/>
      <c r="BB17" s="254"/>
      <c r="BC17" s="254"/>
      <c r="BD17" s="254"/>
      <c r="BE17" s="255"/>
      <c r="BF17" s="255"/>
      <c r="BG17" s="255"/>
      <c r="BH17" s="255"/>
      <c r="BI17" s="255"/>
      <c r="BJ17" s="255"/>
      <c r="BK17" s="255"/>
      <c r="BL17" s="255"/>
      <c r="BM17" s="255"/>
      <c r="BN17" s="255"/>
      <c r="BO17" s="255"/>
      <c r="BP17" s="255"/>
      <c r="BQ17" s="264">
        <v>11</v>
      </c>
      <c r="BR17" s="265"/>
      <c r="BS17" s="1115" t="s">
        <v>613</v>
      </c>
      <c r="BT17" s="1116"/>
      <c r="BU17" s="1116"/>
      <c r="BV17" s="1116"/>
      <c r="BW17" s="1116"/>
      <c r="BX17" s="1116"/>
      <c r="BY17" s="1116"/>
      <c r="BZ17" s="1116"/>
      <c r="CA17" s="1116"/>
      <c r="CB17" s="1116"/>
      <c r="CC17" s="1116"/>
      <c r="CD17" s="1116"/>
      <c r="CE17" s="1116"/>
      <c r="CF17" s="1116"/>
      <c r="CG17" s="1117"/>
      <c r="CH17" s="1090">
        <v>8</v>
      </c>
      <c r="CI17" s="1091"/>
      <c r="CJ17" s="1091"/>
      <c r="CK17" s="1091"/>
      <c r="CL17" s="1092"/>
      <c r="CM17" s="1090">
        <v>315</v>
      </c>
      <c r="CN17" s="1091"/>
      <c r="CO17" s="1091"/>
      <c r="CP17" s="1091"/>
      <c r="CQ17" s="1092"/>
      <c r="CR17" s="1090">
        <v>30</v>
      </c>
      <c r="CS17" s="1091"/>
      <c r="CT17" s="1091"/>
      <c r="CU17" s="1091"/>
      <c r="CV17" s="1092"/>
      <c r="CW17" s="1090" t="s">
        <v>593</v>
      </c>
      <c r="CX17" s="1091"/>
      <c r="CY17" s="1091"/>
      <c r="CZ17" s="1091"/>
      <c r="DA17" s="1092"/>
      <c r="DB17" s="1090" t="s">
        <v>593</v>
      </c>
      <c r="DC17" s="1091"/>
      <c r="DD17" s="1091"/>
      <c r="DE17" s="1091"/>
      <c r="DF17" s="1092"/>
      <c r="DG17" s="1090" t="s">
        <v>593</v>
      </c>
      <c r="DH17" s="1091"/>
      <c r="DI17" s="1091"/>
      <c r="DJ17" s="1091"/>
      <c r="DK17" s="1092"/>
      <c r="DL17" s="1090" t="s">
        <v>593</v>
      </c>
      <c r="DM17" s="1091"/>
      <c r="DN17" s="1091"/>
      <c r="DO17" s="1091"/>
      <c r="DP17" s="1092"/>
      <c r="DQ17" s="1090" t="s">
        <v>593</v>
      </c>
      <c r="DR17" s="1091"/>
      <c r="DS17" s="1091"/>
      <c r="DT17" s="1091"/>
      <c r="DU17" s="1092"/>
      <c r="DV17" s="1093"/>
      <c r="DW17" s="1094"/>
      <c r="DX17" s="1094"/>
      <c r="DY17" s="1094"/>
      <c r="DZ17" s="1095"/>
      <c r="EA17" s="256"/>
    </row>
    <row r="18" spans="1:131" s="257" customFormat="1" ht="26.25" customHeight="1">
      <c r="A18" s="263">
        <v>12</v>
      </c>
      <c r="B18" s="1138"/>
      <c r="C18" s="1139"/>
      <c r="D18" s="1139"/>
      <c r="E18" s="1139"/>
      <c r="F18" s="1139"/>
      <c r="G18" s="1139"/>
      <c r="H18" s="1139"/>
      <c r="I18" s="1139"/>
      <c r="J18" s="1139"/>
      <c r="K18" s="1139"/>
      <c r="L18" s="1139"/>
      <c r="M18" s="1139"/>
      <c r="N18" s="1139"/>
      <c r="O18" s="1139"/>
      <c r="P18" s="1140"/>
      <c r="Q18" s="1144"/>
      <c r="R18" s="1145"/>
      <c r="S18" s="1145"/>
      <c r="T18" s="1145"/>
      <c r="U18" s="1145"/>
      <c r="V18" s="1145"/>
      <c r="W18" s="1145"/>
      <c r="X18" s="1145"/>
      <c r="Y18" s="1145"/>
      <c r="Z18" s="1145"/>
      <c r="AA18" s="1145"/>
      <c r="AB18" s="1145"/>
      <c r="AC18" s="1145"/>
      <c r="AD18" s="1145"/>
      <c r="AE18" s="1146"/>
      <c r="AF18" s="1120"/>
      <c r="AG18" s="1121"/>
      <c r="AH18" s="1121"/>
      <c r="AI18" s="1121"/>
      <c r="AJ18" s="1122"/>
      <c r="AK18" s="1186"/>
      <c r="AL18" s="1187"/>
      <c r="AM18" s="1187"/>
      <c r="AN18" s="1187"/>
      <c r="AO18" s="1187"/>
      <c r="AP18" s="1187"/>
      <c r="AQ18" s="1187"/>
      <c r="AR18" s="1187"/>
      <c r="AS18" s="1187"/>
      <c r="AT18" s="1187"/>
      <c r="AU18" s="1184"/>
      <c r="AV18" s="1184"/>
      <c r="AW18" s="1184"/>
      <c r="AX18" s="1184"/>
      <c r="AY18" s="1185"/>
      <c r="AZ18" s="254"/>
      <c r="BA18" s="254"/>
      <c r="BB18" s="254"/>
      <c r="BC18" s="254"/>
      <c r="BD18" s="254"/>
      <c r="BE18" s="255"/>
      <c r="BF18" s="255"/>
      <c r="BG18" s="255"/>
      <c r="BH18" s="255"/>
      <c r="BI18" s="255"/>
      <c r="BJ18" s="255"/>
      <c r="BK18" s="255"/>
      <c r="BL18" s="255"/>
      <c r="BM18" s="255"/>
      <c r="BN18" s="255"/>
      <c r="BO18" s="255"/>
      <c r="BP18" s="255"/>
      <c r="BQ18" s="264">
        <v>12</v>
      </c>
      <c r="BR18" s="265"/>
      <c r="BS18" s="1115" t="s">
        <v>609</v>
      </c>
      <c r="BT18" s="1116"/>
      <c r="BU18" s="1116"/>
      <c r="BV18" s="1116"/>
      <c r="BW18" s="1116"/>
      <c r="BX18" s="1116"/>
      <c r="BY18" s="1116"/>
      <c r="BZ18" s="1116"/>
      <c r="CA18" s="1116"/>
      <c r="CB18" s="1116"/>
      <c r="CC18" s="1116"/>
      <c r="CD18" s="1116"/>
      <c r="CE18" s="1116"/>
      <c r="CF18" s="1116"/>
      <c r="CG18" s="1117"/>
      <c r="CH18" s="1090">
        <v>71</v>
      </c>
      <c r="CI18" s="1091"/>
      <c r="CJ18" s="1091"/>
      <c r="CK18" s="1091"/>
      <c r="CL18" s="1092"/>
      <c r="CM18" s="1090">
        <v>655</v>
      </c>
      <c r="CN18" s="1091"/>
      <c r="CO18" s="1091"/>
      <c r="CP18" s="1091"/>
      <c r="CQ18" s="1092"/>
      <c r="CR18" s="1090">
        <v>5</v>
      </c>
      <c r="CS18" s="1091"/>
      <c r="CT18" s="1091"/>
      <c r="CU18" s="1091"/>
      <c r="CV18" s="1092"/>
      <c r="CW18" s="1090">
        <v>185</v>
      </c>
      <c r="CX18" s="1091"/>
      <c r="CY18" s="1091"/>
      <c r="CZ18" s="1091"/>
      <c r="DA18" s="1092"/>
      <c r="DB18" s="1090" t="s">
        <v>593</v>
      </c>
      <c r="DC18" s="1091"/>
      <c r="DD18" s="1091"/>
      <c r="DE18" s="1091"/>
      <c r="DF18" s="1092"/>
      <c r="DG18" s="1090" t="s">
        <v>593</v>
      </c>
      <c r="DH18" s="1091"/>
      <c r="DI18" s="1091"/>
      <c r="DJ18" s="1091"/>
      <c r="DK18" s="1092"/>
      <c r="DL18" s="1090" t="s">
        <v>593</v>
      </c>
      <c r="DM18" s="1091"/>
      <c r="DN18" s="1091"/>
      <c r="DO18" s="1091"/>
      <c r="DP18" s="1092"/>
      <c r="DQ18" s="1090" t="s">
        <v>593</v>
      </c>
      <c r="DR18" s="1091"/>
      <c r="DS18" s="1091"/>
      <c r="DT18" s="1091"/>
      <c r="DU18" s="1092"/>
      <c r="DV18" s="1093"/>
      <c r="DW18" s="1094"/>
      <c r="DX18" s="1094"/>
      <c r="DY18" s="1094"/>
      <c r="DZ18" s="1095"/>
      <c r="EA18" s="256"/>
    </row>
    <row r="19" spans="1:131" s="257" customFormat="1" ht="26.25" customHeight="1">
      <c r="A19" s="263">
        <v>13</v>
      </c>
      <c r="B19" s="1138"/>
      <c r="C19" s="1139"/>
      <c r="D19" s="1139"/>
      <c r="E19" s="1139"/>
      <c r="F19" s="1139"/>
      <c r="G19" s="1139"/>
      <c r="H19" s="1139"/>
      <c r="I19" s="1139"/>
      <c r="J19" s="1139"/>
      <c r="K19" s="1139"/>
      <c r="L19" s="1139"/>
      <c r="M19" s="1139"/>
      <c r="N19" s="1139"/>
      <c r="O19" s="1139"/>
      <c r="P19" s="1140"/>
      <c r="Q19" s="1144"/>
      <c r="R19" s="1145"/>
      <c r="S19" s="1145"/>
      <c r="T19" s="1145"/>
      <c r="U19" s="1145"/>
      <c r="V19" s="1145"/>
      <c r="W19" s="1145"/>
      <c r="X19" s="1145"/>
      <c r="Y19" s="1145"/>
      <c r="Z19" s="1145"/>
      <c r="AA19" s="1145"/>
      <c r="AB19" s="1145"/>
      <c r="AC19" s="1145"/>
      <c r="AD19" s="1145"/>
      <c r="AE19" s="1146"/>
      <c r="AF19" s="1120"/>
      <c r="AG19" s="1121"/>
      <c r="AH19" s="1121"/>
      <c r="AI19" s="1121"/>
      <c r="AJ19" s="1122"/>
      <c r="AK19" s="1186"/>
      <c r="AL19" s="1187"/>
      <c r="AM19" s="1187"/>
      <c r="AN19" s="1187"/>
      <c r="AO19" s="1187"/>
      <c r="AP19" s="1187"/>
      <c r="AQ19" s="1187"/>
      <c r="AR19" s="1187"/>
      <c r="AS19" s="1187"/>
      <c r="AT19" s="1187"/>
      <c r="AU19" s="1184"/>
      <c r="AV19" s="1184"/>
      <c r="AW19" s="1184"/>
      <c r="AX19" s="1184"/>
      <c r="AY19" s="1185"/>
      <c r="AZ19" s="254"/>
      <c r="BA19" s="254"/>
      <c r="BB19" s="254"/>
      <c r="BC19" s="254"/>
      <c r="BD19" s="254"/>
      <c r="BE19" s="255"/>
      <c r="BF19" s="255"/>
      <c r="BG19" s="255"/>
      <c r="BH19" s="255"/>
      <c r="BI19" s="255"/>
      <c r="BJ19" s="255"/>
      <c r="BK19" s="255"/>
      <c r="BL19" s="255"/>
      <c r="BM19" s="255"/>
      <c r="BN19" s="255"/>
      <c r="BO19" s="255"/>
      <c r="BP19" s="255"/>
      <c r="BQ19" s="264">
        <v>13</v>
      </c>
      <c r="BR19" s="265"/>
      <c r="BS19" s="1115"/>
      <c r="BT19" s="1116"/>
      <c r="BU19" s="1116"/>
      <c r="BV19" s="1116"/>
      <c r="BW19" s="1116"/>
      <c r="BX19" s="1116"/>
      <c r="BY19" s="1116"/>
      <c r="BZ19" s="1116"/>
      <c r="CA19" s="1116"/>
      <c r="CB19" s="1116"/>
      <c r="CC19" s="1116"/>
      <c r="CD19" s="1116"/>
      <c r="CE19" s="1116"/>
      <c r="CF19" s="1116"/>
      <c r="CG19" s="1117"/>
      <c r="CH19" s="1090"/>
      <c r="CI19" s="1091"/>
      <c r="CJ19" s="1091"/>
      <c r="CK19" s="1091"/>
      <c r="CL19" s="1092"/>
      <c r="CM19" s="1090"/>
      <c r="CN19" s="1091"/>
      <c r="CO19" s="1091"/>
      <c r="CP19" s="1091"/>
      <c r="CQ19" s="1092"/>
      <c r="CR19" s="1090"/>
      <c r="CS19" s="1091"/>
      <c r="CT19" s="1091"/>
      <c r="CU19" s="1091"/>
      <c r="CV19" s="1092"/>
      <c r="CW19" s="1090"/>
      <c r="CX19" s="1091"/>
      <c r="CY19" s="1091"/>
      <c r="CZ19" s="1091"/>
      <c r="DA19" s="1092"/>
      <c r="DB19" s="1090"/>
      <c r="DC19" s="1091"/>
      <c r="DD19" s="1091"/>
      <c r="DE19" s="1091"/>
      <c r="DF19" s="1092"/>
      <c r="DG19" s="1090"/>
      <c r="DH19" s="1091"/>
      <c r="DI19" s="1091"/>
      <c r="DJ19" s="1091"/>
      <c r="DK19" s="1092"/>
      <c r="DL19" s="1090"/>
      <c r="DM19" s="1091"/>
      <c r="DN19" s="1091"/>
      <c r="DO19" s="1091"/>
      <c r="DP19" s="1092"/>
      <c r="DQ19" s="1090"/>
      <c r="DR19" s="1091"/>
      <c r="DS19" s="1091"/>
      <c r="DT19" s="1091"/>
      <c r="DU19" s="1092"/>
      <c r="DV19" s="1093"/>
      <c r="DW19" s="1094"/>
      <c r="DX19" s="1094"/>
      <c r="DY19" s="1094"/>
      <c r="DZ19" s="1095"/>
      <c r="EA19" s="256"/>
    </row>
    <row r="20" spans="1:131" s="257" customFormat="1" ht="26.25" customHeight="1">
      <c r="A20" s="263">
        <v>14</v>
      </c>
      <c r="B20" s="1138"/>
      <c r="C20" s="1139"/>
      <c r="D20" s="1139"/>
      <c r="E20" s="1139"/>
      <c r="F20" s="1139"/>
      <c r="G20" s="1139"/>
      <c r="H20" s="1139"/>
      <c r="I20" s="1139"/>
      <c r="J20" s="1139"/>
      <c r="K20" s="1139"/>
      <c r="L20" s="1139"/>
      <c r="M20" s="1139"/>
      <c r="N20" s="1139"/>
      <c r="O20" s="1139"/>
      <c r="P20" s="1140"/>
      <c r="Q20" s="1144"/>
      <c r="R20" s="1145"/>
      <c r="S20" s="1145"/>
      <c r="T20" s="1145"/>
      <c r="U20" s="1145"/>
      <c r="V20" s="1145"/>
      <c r="W20" s="1145"/>
      <c r="X20" s="1145"/>
      <c r="Y20" s="1145"/>
      <c r="Z20" s="1145"/>
      <c r="AA20" s="1145"/>
      <c r="AB20" s="1145"/>
      <c r="AC20" s="1145"/>
      <c r="AD20" s="1145"/>
      <c r="AE20" s="1146"/>
      <c r="AF20" s="1120"/>
      <c r="AG20" s="1121"/>
      <c r="AH20" s="1121"/>
      <c r="AI20" s="1121"/>
      <c r="AJ20" s="1122"/>
      <c r="AK20" s="1186"/>
      <c r="AL20" s="1187"/>
      <c r="AM20" s="1187"/>
      <c r="AN20" s="1187"/>
      <c r="AO20" s="1187"/>
      <c r="AP20" s="1187"/>
      <c r="AQ20" s="1187"/>
      <c r="AR20" s="1187"/>
      <c r="AS20" s="1187"/>
      <c r="AT20" s="1187"/>
      <c r="AU20" s="1184"/>
      <c r="AV20" s="1184"/>
      <c r="AW20" s="1184"/>
      <c r="AX20" s="1184"/>
      <c r="AY20" s="1185"/>
      <c r="AZ20" s="254"/>
      <c r="BA20" s="254"/>
      <c r="BB20" s="254"/>
      <c r="BC20" s="254"/>
      <c r="BD20" s="254"/>
      <c r="BE20" s="255"/>
      <c r="BF20" s="255"/>
      <c r="BG20" s="255"/>
      <c r="BH20" s="255"/>
      <c r="BI20" s="255"/>
      <c r="BJ20" s="255"/>
      <c r="BK20" s="255"/>
      <c r="BL20" s="255"/>
      <c r="BM20" s="255"/>
      <c r="BN20" s="255"/>
      <c r="BO20" s="255"/>
      <c r="BP20" s="255"/>
      <c r="BQ20" s="264">
        <v>14</v>
      </c>
      <c r="BR20" s="265"/>
      <c r="BS20" s="1115"/>
      <c r="BT20" s="1116"/>
      <c r="BU20" s="1116"/>
      <c r="BV20" s="1116"/>
      <c r="BW20" s="1116"/>
      <c r="BX20" s="1116"/>
      <c r="BY20" s="1116"/>
      <c r="BZ20" s="1116"/>
      <c r="CA20" s="1116"/>
      <c r="CB20" s="1116"/>
      <c r="CC20" s="1116"/>
      <c r="CD20" s="1116"/>
      <c r="CE20" s="1116"/>
      <c r="CF20" s="1116"/>
      <c r="CG20" s="1117"/>
      <c r="CH20" s="1090"/>
      <c r="CI20" s="1091"/>
      <c r="CJ20" s="1091"/>
      <c r="CK20" s="1091"/>
      <c r="CL20" s="1092"/>
      <c r="CM20" s="1090"/>
      <c r="CN20" s="1091"/>
      <c r="CO20" s="1091"/>
      <c r="CP20" s="1091"/>
      <c r="CQ20" s="1092"/>
      <c r="CR20" s="1090"/>
      <c r="CS20" s="1091"/>
      <c r="CT20" s="1091"/>
      <c r="CU20" s="1091"/>
      <c r="CV20" s="1092"/>
      <c r="CW20" s="1090"/>
      <c r="CX20" s="1091"/>
      <c r="CY20" s="1091"/>
      <c r="CZ20" s="1091"/>
      <c r="DA20" s="1092"/>
      <c r="DB20" s="1090"/>
      <c r="DC20" s="1091"/>
      <c r="DD20" s="1091"/>
      <c r="DE20" s="1091"/>
      <c r="DF20" s="1092"/>
      <c r="DG20" s="1090"/>
      <c r="DH20" s="1091"/>
      <c r="DI20" s="1091"/>
      <c r="DJ20" s="1091"/>
      <c r="DK20" s="1092"/>
      <c r="DL20" s="1090"/>
      <c r="DM20" s="1091"/>
      <c r="DN20" s="1091"/>
      <c r="DO20" s="1091"/>
      <c r="DP20" s="1092"/>
      <c r="DQ20" s="1090"/>
      <c r="DR20" s="1091"/>
      <c r="DS20" s="1091"/>
      <c r="DT20" s="1091"/>
      <c r="DU20" s="1092"/>
      <c r="DV20" s="1093"/>
      <c r="DW20" s="1094"/>
      <c r="DX20" s="1094"/>
      <c r="DY20" s="1094"/>
      <c r="DZ20" s="1095"/>
      <c r="EA20" s="256"/>
    </row>
    <row r="21" spans="1:131" s="257" customFormat="1" ht="26.25" customHeight="1" thickBot="1">
      <c r="A21" s="263">
        <v>15</v>
      </c>
      <c r="B21" s="1138"/>
      <c r="C21" s="1139"/>
      <c r="D21" s="1139"/>
      <c r="E21" s="1139"/>
      <c r="F21" s="1139"/>
      <c r="G21" s="1139"/>
      <c r="H21" s="1139"/>
      <c r="I21" s="1139"/>
      <c r="J21" s="1139"/>
      <c r="K21" s="1139"/>
      <c r="L21" s="1139"/>
      <c r="M21" s="1139"/>
      <c r="N21" s="1139"/>
      <c r="O21" s="1139"/>
      <c r="P21" s="1140"/>
      <c r="Q21" s="1144"/>
      <c r="R21" s="1145"/>
      <c r="S21" s="1145"/>
      <c r="T21" s="1145"/>
      <c r="U21" s="1145"/>
      <c r="V21" s="1145"/>
      <c r="W21" s="1145"/>
      <c r="X21" s="1145"/>
      <c r="Y21" s="1145"/>
      <c r="Z21" s="1145"/>
      <c r="AA21" s="1145"/>
      <c r="AB21" s="1145"/>
      <c r="AC21" s="1145"/>
      <c r="AD21" s="1145"/>
      <c r="AE21" s="1146"/>
      <c r="AF21" s="1120"/>
      <c r="AG21" s="1121"/>
      <c r="AH21" s="1121"/>
      <c r="AI21" s="1121"/>
      <c r="AJ21" s="1122"/>
      <c r="AK21" s="1186"/>
      <c r="AL21" s="1187"/>
      <c r="AM21" s="1187"/>
      <c r="AN21" s="1187"/>
      <c r="AO21" s="1187"/>
      <c r="AP21" s="1187"/>
      <c r="AQ21" s="1187"/>
      <c r="AR21" s="1187"/>
      <c r="AS21" s="1187"/>
      <c r="AT21" s="1187"/>
      <c r="AU21" s="1184"/>
      <c r="AV21" s="1184"/>
      <c r="AW21" s="1184"/>
      <c r="AX21" s="1184"/>
      <c r="AY21" s="1185"/>
      <c r="AZ21" s="254"/>
      <c r="BA21" s="254"/>
      <c r="BB21" s="254"/>
      <c r="BC21" s="254"/>
      <c r="BD21" s="254"/>
      <c r="BE21" s="255"/>
      <c r="BF21" s="255"/>
      <c r="BG21" s="255"/>
      <c r="BH21" s="255"/>
      <c r="BI21" s="255"/>
      <c r="BJ21" s="255"/>
      <c r="BK21" s="255"/>
      <c r="BL21" s="255"/>
      <c r="BM21" s="255"/>
      <c r="BN21" s="255"/>
      <c r="BO21" s="255"/>
      <c r="BP21" s="255"/>
      <c r="BQ21" s="264">
        <v>15</v>
      </c>
      <c r="BR21" s="265"/>
      <c r="BS21" s="1115"/>
      <c r="BT21" s="1116"/>
      <c r="BU21" s="1116"/>
      <c r="BV21" s="1116"/>
      <c r="BW21" s="1116"/>
      <c r="BX21" s="1116"/>
      <c r="BY21" s="1116"/>
      <c r="BZ21" s="1116"/>
      <c r="CA21" s="1116"/>
      <c r="CB21" s="1116"/>
      <c r="CC21" s="1116"/>
      <c r="CD21" s="1116"/>
      <c r="CE21" s="1116"/>
      <c r="CF21" s="1116"/>
      <c r="CG21" s="1117"/>
      <c r="CH21" s="1090"/>
      <c r="CI21" s="1091"/>
      <c r="CJ21" s="1091"/>
      <c r="CK21" s="1091"/>
      <c r="CL21" s="1092"/>
      <c r="CM21" s="1090"/>
      <c r="CN21" s="1091"/>
      <c r="CO21" s="1091"/>
      <c r="CP21" s="1091"/>
      <c r="CQ21" s="1092"/>
      <c r="CR21" s="1090"/>
      <c r="CS21" s="1091"/>
      <c r="CT21" s="1091"/>
      <c r="CU21" s="1091"/>
      <c r="CV21" s="1092"/>
      <c r="CW21" s="1090"/>
      <c r="CX21" s="1091"/>
      <c r="CY21" s="1091"/>
      <c r="CZ21" s="1091"/>
      <c r="DA21" s="1092"/>
      <c r="DB21" s="1090"/>
      <c r="DC21" s="1091"/>
      <c r="DD21" s="1091"/>
      <c r="DE21" s="1091"/>
      <c r="DF21" s="1092"/>
      <c r="DG21" s="1090"/>
      <c r="DH21" s="1091"/>
      <c r="DI21" s="1091"/>
      <c r="DJ21" s="1091"/>
      <c r="DK21" s="1092"/>
      <c r="DL21" s="1090"/>
      <c r="DM21" s="1091"/>
      <c r="DN21" s="1091"/>
      <c r="DO21" s="1091"/>
      <c r="DP21" s="1092"/>
      <c r="DQ21" s="1090"/>
      <c r="DR21" s="1091"/>
      <c r="DS21" s="1091"/>
      <c r="DT21" s="1091"/>
      <c r="DU21" s="1092"/>
      <c r="DV21" s="1093"/>
      <c r="DW21" s="1094"/>
      <c r="DX21" s="1094"/>
      <c r="DY21" s="1094"/>
      <c r="DZ21" s="1095"/>
      <c r="EA21" s="256"/>
    </row>
    <row r="22" spans="1:131" s="257" customFormat="1" ht="26.25" customHeight="1">
      <c r="A22" s="263">
        <v>16</v>
      </c>
      <c r="B22" s="1138"/>
      <c r="C22" s="1139"/>
      <c r="D22" s="1139"/>
      <c r="E22" s="1139"/>
      <c r="F22" s="1139"/>
      <c r="G22" s="1139"/>
      <c r="H22" s="1139"/>
      <c r="I22" s="1139"/>
      <c r="J22" s="1139"/>
      <c r="K22" s="1139"/>
      <c r="L22" s="1139"/>
      <c r="M22" s="1139"/>
      <c r="N22" s="1139"/>
      <c r="O22" s="1139"/>
      <c r="P22" s="1140"/>
      <c r="Q22" s="1181"/>
      <c r="R22" s="1182"/>
      <c r="S22" s="1182"/>
      <c r="T22" s="1182"/>
      <c r="U22" s="1182"/>
      <c r="V22" s="1182"/>
      <c r="W22" s="1182"/>
      <c r="X22" s="1182"/>
      <c r="Y22" s="1182"/>
      <c r="Z22" s="1182"/>
      <c r="AA22" s="1182"/>
      <c r="AB22" s="1182"/>
      <c r="AC22" s="1182"/>
      <c r="AD22" s="1182"/>
      <c r="AE22" s="1183"/>
      <c r="AF22" s="1120"/>
      <c r="AG22" s="1121"/>
      <c r="AH22" s="1121"/>
      <c r="AI22" s="1121"/>
      <c r="AJ22" s="1122"/>
      <c r="AK22" s="1177"/>
      <c r="AL22" s="1178"/>
      <c r="AM22" s="1178"/>
      <c r="AN22" s="1178"/>
      <c r="AO22" s="1178"/>
      <c r="AP22" s="1178"/>
      <c r="AQ22" s="1178"/>
      <c r="AR22" s="1178"/>
      <c r="AS22" s="1178"/>
      <c r="AT22" s="1178"/>
      <c r="AU22" s="1179"/>
      <c r="AV22" s="1179"/>
      <c r="AW22" s="1179"/>
      <c r="AX22" s="1179"/>
      <c r="AY22" s="1180"/>
      <c r="AZ22" s="1136" t="s">
        <v>395</v>
      </c>
      <c r="BA22" s="1136"/>
      <c r="BB22" s="1136"/>
      <c r="BC22" s="1136"/>
      <c r="BD22" s="1137"/>
      <c r="BE22" s="255"/>
      <c r="BF22" s="255"/>
      <c r="BG22" s="255"/>
      <c r="BH22" s="255"/>
      <c r="BI22" s="255"/>
      <c r="BJ22" s="255"/>
      <c r="BK22" s="255"/>
      <c r="BL22" s="255"/>
      <c r="BM22" s="255"/>
      <c r="BN22" s="255"/>
      <c r="BO22" s="255"/>
      <c r="BP22" s="255"/>
      <c r="BQ22" s="264">
        <v>16</v>
      </c>
      <c r="BR22" s="265"/>
      <c r="BS22" s="1115"/>
      <c r="BT22" s="1116"/>
      <c r="BU22" s="1116"/>
      <c r="BV22" s="1116"/>
      <c r="BW22" s="1116"/>
      <c r="BX22" s="1116"/>
      <c r="BY22" s="1116"/>
      <c r="BZ22" s="1116"/>
      <c r="CA22" s="1116"/>
      <c r="CB22" s="1116"/>
      <c r="CC22" s="1116"/>
      <c r="CD22" s="1116"/>
      <c r="CE22" s="1116"/>
      <c r="CF22" s="1116"/>
      <c r="CG22" s="1117"/>
      <c r="CH22" s="1090"/>
      <c r="CI22" s="1091"/>
      <c r="CJ22" s="1091"/>
      <c r="CK22" s="1091"/>
      <c r="CL22" s="1092"/>
      <c r="CM22" s="1090"/>
      <c r="CN22" s="1091"/>
      <c r="CO22" s="1091"/>
      <c r="CP22" s="1091"/>
      <c r="CQ22" s="1092"/>
      <c r="CR22" s="1090"/>
      <c r="CS22" s="1091"/>
      <c r="CT22" s="1091"/>
      <c r="CU22" s="1091"/>
      <c r="CV22" s="1092"/>
      <c r="CW22" s="1090"/>
      <c r="CX22" s="1091"/>
      <c r="CY22" s="1091"/>
      <c r="CZ22" s="1091"/>
      <c r="DA22" s="1092"/>
      <c r="DB22" s="1090"/>
      <c r="DC22" s="1091"/>
      <c r="DD22" s="1091"/>
      <c r="DE22" s="1091"/>
      <c r="DF22" s="1092"/>
      <c r="DG22" s="1090"/>
      <c r="DH22" s="1091"/>
      <c r="DI22" s="1091"/>
      <c r="DJ22" s="1091"/>
      <c r="DK22" s="1092"/>
      <c r="DL22" s="1090"/>
      <c r="DM22" s="1091"/>
      <c r="DN22" s="1091"/>
      <c r="DO22" s="1091"/>
      <c r="DP22" s="1092"/>
      <c r="DQ22" s="1090"/>
      <c r="DR22" s="1091"/>
      <c r="DS22" s="1091"/>
      <c r="DT22" s="1091"/>
      <c r="DU22" s="1092"/>
      <c r="DV22" s="1093"/>
      <c r="DW22" s="1094"/>
      <c r="DX22" s="1094"/>
      <c r="DY22" s="1094"/>
      <c r="DZ22" s="1095"/>
      <c r="EA22" s="256"/>
    </row>
    <row r="23" spans="1:131" s="257" customFormat="1" ht="26.25" customHeight="1" thickBot="1">
      <c r="A23" s="266" t="s">
        <v>396</v>
      </c>
      <c r="B23" s="1039" t="s">
        <v>397</v>
      </c>
      <c r="C23" s="1040"/>
      <c r="D23" s="1040"/>
      <c r="E23" s="1040"/>
      <c r="F23" s="1040"/>
      <c r="G23" s="1040"/>
      <c r="H23" s="1040"/>
      <c r="I23" s="1040"/>
      <c r="J23" s="1040"/>
      <c r="K23" s="1040"/>
      <c r="L23" s="1040"/>
      <c r="M23" s="1040"/>
      <c r="N23" s="1040"/>
      <c r="O23" s="1040"/>
      <c r="P23" s="1041"/>
      <c r="Q23" s="1168"/>
      <c r="R23" s="1169"/>
      <c r="S23" s="1169"/>
      <c r="T23" s="1169"/>
      <c r="U23" s="1169"/>
      <c r="V23" s="1169"/>
      <c r="W23" s="1169"/>
      <c r="X23" s="1169"/>
      <c r="Y23" s="1169"/>
      <c r="Z23" s="1169"/>
      <c r="AA23" s="1169"/>
      <c r="AB23" s="1169"/>
      <c r="AC23" s="1169"/>
      <c r="AD23" s="1169"/>
      <c r="AE23" s="1170"/>
      <c r="AF23" s="1171">
        <v>9330</v>
      </c>
      <c r="AG23" s="1169"/>
      <c r="AH23" s="1169"/>
      <c r="AI23" s="1169"/>
      <c r="AJ23" s="1172"/>
      <c r="AK23" s="1173"/>
      <c r="AL23" s="1174"/>
      <c r="AM23" s="1174"/>
      <c r="AN23" s="1174"/>
      <c r="AO23" s="1174"/>
      <c r="AP23" s="1169">
        <f>AP7+AP11+AP12</f>
        <v>169392</v>
      </c>
      <c r="AQ23" s="1169"/>
      <c r="AR23" s="1169"/>
      <c r="AS23" s="1169"/>
      <c r="AT23" s="1169"/>
      <c r="AU23" s="1175"/>
      <c r="AV23" s="1175"/>
      <c r="AW23" s="1175"/>
      <c r="AX23" s="1175"/>
      <c r="AY23" s="1176"/>
      <c r="AZ23" s="1165" t="s">
        <v>232</v>
      </c>
      <c r="BA23" s="1166"/>
      <c r="BB23" s="1166"/>
      <c r="BC23" s="1166"/>
      <c r="BD23" s="1167"/>
      <c r="BE23" s="255"/>
      <c r="BF23" s="255"/>
      <c r="BG23" s="255"/>
      <c r="BH23" s="255"/>
      <c r="BI23" s="255"/>
      <c r="BJ23" s="255"/>
      <c r="BK23" s="255"/>
      <c r="BL23" s="255"/>
      <c r="BM23" s="255"/>
      <c r="BN23" s="255"/>
      <c r="BO23" s="255"/>
      <c r="BP23" s="255"/>
      <c r="BQ23" s="264">
        <v>17</v>
      </c>
      <c r="BR23" s="265"/>
      <c r="BS23" s="1115"/>
      <c r="BT23" s="1116"/>
      <c r="BU23" s="1116"/>
      <c r="BV23" s="1116"/>
      <c r="BW23" s="1116"/>
      <c r="BX23" s="1116"/>
      <c r="BY23" s="1116"/>
      <c r="BZ23" s="1116"/>
      <c r="CA23" s="1116"/>
      <c r="CB23" s="1116"/>
      <c r="CC23" s="1116"/>
      <c r="CD23" s="1116"/>
      <c r="CE23" s="1116"/>
      <c r="CF23" s="1116"/>
      <c r="CG23" s="1117"/>
      <c r="CH23" s="1090"/>
      <c r="CI23" s="1091"/>
      <c r="CJ23" s="1091"/>
      <c r="CK23" s="1091"/>
      <c r="CL23" s="1092"/>
      <c r="CM23" s="1090"/>
      <c r="CN23" s="1091"/>
      <c r="CO23" s="1091"/>
      <c r="CP23" s="1091"/>
      <c r="CQ23" s="1092"/>
      <c r="CR23" s="1090"/>
      <c r="CS23" s="1091"/>
      <c r="CT23" s="1091"/>
      <c r="CU23" s="1091"/>
      <c r="CV23" s="1092"/>
      <c r="CW23" s="1090"/>
      <c r="CX23" s="1091"/>
      <c r="CY23" s="1091"/>
      <c r="CZ23" s="1091"/>
      <c r="DA23" s="1092"/>
      <c r="DB23" s="1090"/>
      <c r="DC23" s="1091"/>
      <c r="DD23" s="1091"/>
      <c r="DE23" s="1091"/>
      <c r="DF23" s="1092"/>
      <c r="DG23" s="1090"/>
      <c r="DH23" s="1091"/>
      <c r="DI23" s="1091"/>
      <c r="DJ23" s="1091"/>
      <c r="DK23" s="1092"/>
      <c r="DL23" s="1090"/>
      <c r="DM23" s="1091"/>
      <c r="DN23" s="1091"/>
      <c r="DO23" s="1091"/>
      <c r="DP23" s="1092"/>
      <c r="DQ23" s="1090"/>
      <c r="DR23" s="1091"/>
      <c r="DS23" s="1091"/>
      <c r="DT23" s="1091"/>
      <c r="DU23" s="1092"/>
      <c r="DV23" s="1093"/>
      <c r="DW23" s="1094"/>
      <c r="DX23" s="1094"/>
      <c r="DY23" s="1094"/>
      <c r="DZ23" s="1095"/>
      <c r="EA23" s="256"/>
    </row>
    <row r="24" spans="1:131" s="257" customFormat="1" ht="26.25" customHeight="1">
      <c r="A24" s="1164" t="s">
        <v>398</v>
      </c>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254"/>
      <c r="BA24" s="254"/>
      <c r="BB24" s="254"/>
      <c r="BC24" s="254"/>
      <c r="BD24" s="254"/>
      <c r="BE24" s="255"/>
      <c r="BF24" s="255"/>
      <c r="BG24" s="255"/>
      <c r="BH24" s="255"/>
      <c r="BI24" s="255"/>
      <c r="BJ24" s="255"/>
      <c r="BK24" s="255"/>
      <c r="BL24" s="255"/>
      <c r="BM24" s="255"/>
      <c r="BN24" s="255"/>
      <c r="BO24" s="255"/>
      <c r="BP24" s="255"/>
      <c r="BQ24" s="264">
        <v>18</v>
      </c>
      <c r="BR24" s="265"/>
      <c r="BS24" s="1115"/>
      <c r="BT24" s="1116"/>
      <c r="BU24" s="1116"/>
      <c r="BV24" s="1116"/>
      <c r="BW24" s="1116"/>
      <c r="BX24" s="1116"/>
      <c r="BY24" s="1116"/>
      <c r="BZ24" s="1116"/>
      <c r="CA24" s="1116"/>
      <c r="CB24" s="1116"/>
      <c r="CC24" s="1116"/>
      <c r="CD24" s="1116"/>
      <c r="CE24" s="1116"/>
      <c r="CF24" s="1116"/>
      <c r="CG24" s="1117"/>
      <c r="CH24" s="1090"/>
      <c r="CI24" s="1091"/>
      <c r="CJ24" s="1091"/>
      <c r="CK24" s="1091"/>
      <c r="CL24" s="1092"/>
      <c r="CM24" s="1090"/>
      <c r="CN24" s="1091"/>
      <c r="CO24" s="1091"/>
      <c r="CP24" s="1091"/>
      <c r="CQ24" s="1092"/>
      <c r="CR24" s="1090"/>
      <c r="CS24" s="1091"/>
      <c r="CT24" s="1091"/>
      <c r="CU24" s="1091"/>
      <c r="CV24" s="1092"/>
      <c r="CW24" s="1090"/>
      <c r="CX24" s="1091"/>
      <c r="CY24" s="1091"/>
      <c r="CZ24" s="1091"/>
      <c r="DA24" s="1092"/>
      <c r="DB24" s="1090"/>
      <c r="DC24" s="1091"/>
      <c r="DD24" s="1091"/>
      <c r="DE24" s="1091"/>
      <c r="DF24" s="1092"/>
      <c r="DG24" s="1090"/>
      <c r="DH24" s="1091"/>
      <c r="DI24" s="1091"/>
      <c r="DJ24" s="1091"/>
      <c r="DK24" s="1092"/>
      <c r="DL24" s="1090"/>
      <c r="DM24" s="1091"/>
      <c r="DN24" s="1091"/>
      <c r="DO24" s="1091"/>
      <c r="DP24" s="1092"/>
      <c r="DQ24" s="1090"/>
      <c r="DR24" s="1091"/>
      <c r="DS24" s="1091"/>
      <c r="DT24" s="1091"/>
      <c r="DU24" s="1092"/>
      <c r="DV24" s="1093"/>
      <c r="DW24" s="1094"/>
      <c r="DX24" s="1094"/>
      <c r="DY24" s="1094"/>
      <c r="DZ24" s="1095"/>
      <c r="EA24" s="256"/>
    </row>
    <row r="25" spans="1:131" s="249" customFormat="1" ht="26.25" customHeight="1" thickBot="1">
      <c r="A25" s="1163" t="s">
        <v>399</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3"/>
      <c r="BH25" s="1163"/>
      <c r="BI25" s="1163"/>
      <c r="BJ25" s="254"/>
      <c r="BK25" s="254"/>
      <c r="BL25" s="254"/>
      <c r="BM25" s="254"/>
      <c r="BN25" s="254"/>
      <c r="BO25" s="267"/>
      <c r="BP25" s="267"/>
      <c r="BQ25" s="264">
        <v>19</v>
      </c>
      <c r="BR25" s="265"/>
      <c r="BS25" s="1115"/>
      <c r="BT25" s="1116"/>
      <c r="BU25" s="1116"/>
      <c r="BV25" s="1116"/>
      <c r="BW25" s="1116"/>
      <c r="BX25" s="1116"/>
      <c r="BY25" s="1116"/>
      <c r="BZ25" s="1116"/>
      <c r="CA25" s="1116"/>
      <c r="CB25" s="1116"/>
      <c r="CC25" s="1116"/>
      <c r="CD25" s="1116"/>
      <c r="CE25" s="1116"/>
      <c r="CF25" s="1116"/>
      <c r="CG25" s="1117"/>
      <c r="CH25" s="1090"/>
      <c r="CI25" s="1091"/>
      <c r="CJ25" s="1091"/>
      <c r="CK25" s="1091"/>
      <c r="CL25" s="1092"/>
      <c r="CM25" s="1090"/>
      <c r="CN25" s="1091"/>
      <c r="CO25" s="1091"/>
      <c r="CP25" s="1091"/>
      <c r="CQ25" s="1092"/>
      <c r="CR25" s="1090"/>
      <c r="CS25" s="1091"/>
      <c r="CT25" s="1091"/>
      <c r="CU25" s="1091"/>
      <c r="CV25" s="1092"/>
      <c r="CW25" s="1090"/>
      <c r="CX25" s="1091"/>
      <c r="CY25" s="1091"/>
      <c r="CZ25" s="1091"/>
      <c r="DA25" s="1092"/>
      <c r="DB25" s="1090"/>
      <c r="DC25" s="1091"/>
      <c r="DD25" s="1091"/>
      <c r="DE25" s="1091"/>
      <c r="DF25" s="1092"/>
      <c r="DG25" s="1090"/>
      <c r="DH25" s="1091"/>
      <c r="DI25" s="1091"/>
      <c r="DJ25" s="1091"/>
      <c r="DK25" s="1092"/>
      <c r="DL25" s="1090"/>
      <c r="DM25" s="1091"/>
      <c r="DN25" s="1091"/>
      <c r="DO25" s="1091"/>
      <c r="DP25" s="1092"/>
      <c r="DQ25" s="1090"/>
      <c r="DR25" s="1091"/>
      <c r="DS25" s="1091"/>
      <c r="DT25" s="1091"/>
      <c r="DU25" s="1092"/>
      <c r="DV25" s="1093"/>
      <c r="DW25" s="1094"/>
      <c r="DX25" s="1094"/>
      <c r="DY25" s="1094"/>
      <c r="DZ25" s="1095"/>
      <c r="EA25" s="248"/>
    </row>
    <row r="26" spans="1:131" s="249" customFormat="1" ht="26.25" customHeight="1">
      <c r="A26" s="1096" t="s">
        <v>370</v>
      </c>
      <c r="B26" s="1097"/>
      <c r="C26" s="1097"/>
      <c r="D26" s="1097"/>
      <c r="E26" s="1097"/>
      <c r="F26" s="1097"/>
      <c r="G26" s="1097"/>
      <c r="H26" s="1097"/>
      <c r="I26" s="1097"/>
      <c r="J26" s="1097"/>
      <c r="K26" s="1097"/>
      <c r="L26" s="1097"/>
      <c r="M26" s="1097"/>
      <c r="N26" s="1097"/>
      <c r="O26" s="1097"/>
      <c r="P26" s="1098"/>
      <c r="Q26" s="1102" t="s">
        <v>400</v>
      </c>
      <c r="R26" s="1103"/>
      <c r="S26" s="1103"/>
      <c r="T26" s="1103"/>
      <c r="U26" s="1104"/>
      <c r="V26" s="1102" t="s">
        <v>401</v>
      </c>
      <c r="W26" s="1103"/>
      <c r="X26" s="1103"/>
      <c r="Y26" s="1103"/>
      <c r="Z26" s="1104"/>
      <c r="AA26" s="1102" t="s">
        <v>402</v>
      </c>
      <c r="AB26" s="1103"/>
      <c r="AC26" s="1103"/>
      <c r="AD26" s="1103"/>
      <c r="AE26" s="1103"/>
      <c r="AF26" s="1159" t="s">
        <v>403</v>
      </c>
      <c r="AG26" s="1109"/>
      <c r="AH26" s="1109"/>
      <c r="AI26" s="1109"/>
      <c r="AJ26" s="1160"/>
      <c r="AK26" s="1103" t="s">
        <v>404</v>
      </c>
      <c r="AL26" s="1103"/>
      <c r="AM26" s="1103"/>
      <c r="AN26" s="1103"/>
      <c r="AO26" s="1104"/>
      <c r="AP26" s="1102" t="s">
        <v>405</v>
      </c>
      <c r="AQ26" s="1103"/>
      <c r="AR26" s="1103"/>
      <c r="AS26" s="1103"/>
      <c r="AT26" s="1104"/>
      <c r="AU26" s="1102" t="s">
        <v>406</v>
      </c>
      <c r="AV26" s="1103"/>
      <c r="AW26" s="1103"/>
      <c r="AX26" s="1103"/>
      <c r="AY26" s="1104"/>
      <c r="AZ26" s="1102" t="s">
        <v>407</v>
      </c>
      <c r="BA26" s="1103"/>
      <c r="BB26" s="1103"/>
      <c r="BC26" s="1103"/>
      <c r="BD26" s="1104"/>
      <c r="BE26" s="1102" t="s">
        <v>377</v>
      </c>
      <c r="BF26" s="1103"/>
      <c r="BG26" s="1103"/>
      <c r="BH26" s="1103"/>
      <c r="BI26" s="1118"/>
      <c r="BJ26" s="254"/>
      <c r="BK26" s="254"/>
      <c r="BL26" s="254"/>
      <c r="BM26" s="254"/>
      <c r="BN26" s="254"/>
      <c r="BO26" s="267"/>
      <c r="BP26" s="267"/>
      <c r="BQ26" s="264">
        <v>20</v>
      </c>
      <c r="BR26" s="265"/>
      <c r="BS26" s="1115"/>
      <c r="BT26" s="1116"/>
      <c r="BU26" s="1116"/>
      <c r="BV26" s="1116"/>
      <c r="BW26" s="1116"/>
      <c r="BX26" s="1116"/>
      <c r="BY26" s="1116"/>
      <c r="BZ26" s="1116"/>
      <c r="CA26" s="1116"/>
      <c r="CB26" s="1116"/>
      <c r="CC26" s="1116"/>
      <c r="CD26" s="1116"/>
      <c r="CE26" s="1116"/>
      <c r="CF26" s="1116"/>
      <c r="CG26" s="1117"/>
      <c r="CH26" s="1090"/>
      <c r="CI26" s="1091"/>
      <c r="CJ26" s="1091"/>
      <c r="CK26" s="1091"/>
      <c r="CL26" s="1092"/>
      <c r="CM26" s="1090"/>
      <c r="CN26" s="1091"/>
      <c r="CO26" s="1091"/>
      <c r="CP26" s="1091"/>
      <c r="CQ26" s="1092"/>
      <c r="CR26" s="1090"/>
      <c r="CS26" s="1091"/>
      <c r="CT26" s="1091"/>
      <c r="CU26" s="1091"/>
      <c r="CV26" s="1092"/>
      <c r="CW26" s="1090"/>
      <c r="CX26" s="1091"/>
      <c r="CY26" s="1091"/>
      <c r="CZ26" s="1091"/>
      <c r="DA26" s="1092"/>
      <c r="DB26" s="1090"/>
      <c r="DC26" s="1091"/>
      <c r="DD26" s="1091"/>
      <c r="DE26" s="1091"/>
      <c r="DF26" s="1092"/>
      <c r="DG26" s="1090"/>
      <c r="DH26" s="1091"/>
      <c r="DI26" s="1091"/>
      <c r="DJ26" s="1091"/>
      <c r="DK26" s="1092"/>
      <c r="DL26" s="1090"/>
      <c r="DM26" s="1091"/>
      <c r="DN26" s="1091"/>
      <c r="DO26" s="1091"/>
      <c r="DP26" s="1092"/>
      <c r="DQ26" s="1090"/>
      <c r="DR26" s="1091"/>
      <c r="DS26" s="1091"/>
      <c r="DT26" s="1091"/>
      <c r="DU26" s="1092"/>
      <c r="DV26" s="1093"/>
      <c r="DW26" s="1094"/>
      <c r="DX26" s="1094"/>
      <c r="DY26" s="1094"/>
      <c r="DZ26" s="1095"/>
      <c r="EA26" s="248"/>
    </row>
    <row r="27" spans="1:131" s="249" customFormat="1" ht="26.25" customHeight="1" thickBot="1">
      <c r="A27" s="1099"/>
      <c r="B27" s="1100"/>
      <c r="C27" s="1100"/>
      <c r="D27" s="1100"/>
      <c r="E27" s="1100"/>
      <c r="F27" s="1100"/>
      <c r="G27" s="1100"/>
      <c r="H27" s="1100"/>
      <c r="I27" s="1100"/>
      <c r="J27" s="1100"/>
      <c r="K27" s="1100"/>
      <c r="L27" s="1100"/>
      <c r="M27" s="1100"/>
      <c r="N27" s="1100"/>
      <c r="O27" s="1100"/>
      <c r="P27" s="1101"/>
      <c r="Q27" s="1105"/>
      <c r="R27" s="1106"/>
      <c r="S27" s="1106"/>
      <c r="T27" s="1106"/>
      <c r="U27" s="1107"/>
      <c r="V27" s="1105"/>
      <c r="W27" s="1106"/>
      <c r="X27" s="1106"/>
      <c r="Y27" s="1106"/>
      <c r="Z27" s="1107"/>
      <c r="AA27" s="1105"/>
      <c r="AB27" s="1106"/>
      <c r="AC27" s="1106"/>
      <c r="AD27" s="1106"/>
      <c r="AE27" s="1106"/>
      <c r="AF27" s="1161"/>
      <c r="AG27" s="1112"/>
      <c r="AH27" s="1112"/>
      <c r="AI27" s="1112"/>
      <c r="AJ27" s="1162"/>
      <c r="AK27" s="1106"/>
      <c r="AL27" s="1106"/>
      <c r="AM27" s="1106"/>
      <c r="AN27" s="1106"/>
      <c r="AO27" s="1107"/>
      <c r="AP27" s="1105"/>
      <c r="AQ27" s="1106"/>
      <c r="AR27" s="1106"/>
      <c r="AS27" s="1106"/>
      <c r="AT27" s="1107"/>
      <c r="AU27" s="1105"/>
      <c r="AV27" s="1106"/>
      <c r="AW27" s="1106"/>
      <c r="AX27" s="1106"/>
      <c r="AY27" s="1107"/>
      <c r="AZ27" s="1105"/>
      <c r="BA27" s="1106"/>
      <c r="BB27" s="1106"/>
      <c r="BC27" s="1106"/>
      <c r="BD27" s="1107"/>
      <c r="BE27" s="1105"/>
      <c r="BF27" s="1106"/>
      <c r="BG27" s="1106"/>
      <c r="BH27" s="1106"/>
      <c r="BI27" s="1119"/>
      <c r="BJ27" s="254"/>
      <c r="BK27" s="254"/>
      <c r="BL27" s="254"/>
      <c r="BM27" s="254"/>
      <c r="BN27" s="254"/>
      <c r="BO27" s="267"/>
      <c r="BP27" s="267"/>
      <c r="BQ27" s="264">
        <v>21</v>
      </c>
      <c r="BR27" s="265"/>
      <c r="BS27" s="1115"/>
      <c r="BT27" s="1116"/>
      <c r="BU27" s="1116"/>
      <c r="BV27" s="1116"/>
      <c r="BW27" s="1116"/>
      <c r="BX27" s="1116"/>
      <c r="BY27" s="1116"/>
      <c r="BZ27" s="1116"/>
      <c r="CA27" s="1116"/>
      <c r="CB27" s="1116"/>
      <c r="CC27" s="1116"/>
      <c r="CD27" s="1116"/>
      <c r="CE27" s="1116"/>
      <c r="CF27" s="1116"/>
      <c r="CG27" s="1117"/>
      <c r="CH27" s="1090"/>
      <c r="CI27" s="1091"/>
      <c r="CJ27" s="1091"/>
      <c r="CK27" s="1091"/>
      <c r="CL27" s="1092"/>
      <c r="CM27" s="1090"/>
      <c r="CN27" s="1091"/>
      <c r="CO27" s="1091"/>
      <c r="CP27" s="1091"/>
      <c r="CQ27" s="1092"/>
      <c r="CR27" s="1090"/>
      <c r="CS27" s="1091"/>
      <c r="CT27" s="1091"/>
      <c r="CU27" s="1091"/>
      <c r="CV27" s="1092"/>
      <c r="CW27" s="1090"/>
      <c r="CX27" s="1091"/>
      <c r="CY27" s="1091"/>
      <c r="CZ27" s="1091"/>
      <c r="DA27" s="1092"/>
      <c r="DB27" s="1090"/>
      <c r="DC27" s="1091"/>
      <c r="DD27" s="1091"/>
      <c r="DE27" s="1091"/>
      <c r="DF27" s="1092"/>
      <c r="DG27" s="1090"/>
      <c r="DH27" s="1091"/>
      <c r="DI27" s="1091"/>
      <c r="DJ27" s="1091"/>
      <c r="DK27" s="1092"/>
      <c r="DL27" s="1090"/>
      <c r="DM27" s="1091"/>
      <c r="DN27" s="1091"/>
      <c r="DO27" s="1091"/>
      <c r="DP27" s="1092"/>
      <c r="DQ27" s="1090"/>
      <c r="DR27" s="1091"/>
      <c r="DS27" s="1091"/>
      <c r="DT27" s="1091"/>
      <c r="DU27" s="1092"/>
      <c r="DV27" s="1093"/>
      <c r="DW27" s="1094"/>
      <c r="DX27" s="1094"/>
      <c r="DY27" s="1094"/>
      <c r="DZ27" s="1095"/>
      <c r="EA27" s="248"/>
    </row>
    <row r="28" spans="1:131" s="249" customFormat="1" ht="26.25" customHeight="1" thickTop="1">
      <c r="A28" s="268">
        <v>1</v>
      </c>
      <c r="B28" s="1150" t="s">
        <v>408</v>
      </c>
      <c r="C28" s="1151"/>
      <c r="D28" s="1151"/>
      <c r="E28" s="1151"/>
      <c r="F28" s="1151"/>
      <c r="G28" s="1151"/>
      <c r="H28" s="1151"/>
      <c r="I28" s="1151"/>
      <c r="J28" s="1151"/>
      <c r="K28" s="1151"/>
      <c r="L28" s="1151"/>
      <c r="M28" s="1151"/>
      <c r="N28" s="1151"/>
      <c r="O28" s="1151"/>
      <c r="P28" s="1152"/>
      <c r="Q28" s="1153">
        <v>52631</v>
      </c>
      <c r="R28" s="1154"/>
      <c r="S28" s="1154"/>
      <c r="T28" s="1154"/>
      <c r="U28" s="1154"/>
      <c r="V28" s="1154">
        <v>51878</v>
      </c>
      <c r="W28" s="1154"/>
      <c r="X28" s="1154"/>
      <c r="Y28" s="1154"/>
      <c r="Z28" s="1154"/>
      <c r="AA28" s="1154">
        <v>752</v>
      </c>
      <c r="AB28" s="1154"/>
      <c r="AC28" s="1154"/>
      <c r="AD28" s="1154"/>
      <c r="AE28" s="1155"/>
      <c r="AF28" s="1156">
        <v>751</v>
      </c>
      <c r="AG28" s="1154"/>
      <c r="AH28" s="1154"/>
      <c r="AI28" s="1154"/>
      <c r="AJ28" s="1157"/>
      <c r="AK28" s="1158">
        <v>3550</v>
      </c>
      <c r="AL28" s="1147"/>
      <c r="AM28" s="1147"/>
      <c r="AN28" s="1147"/>
      <c r="AO28" s="1147"/>
      <c r="AP28" s="1147" t="s">
        <v>523</v>
      </c>
      <c r="AQ28" s="1147"/>
      <c r="AR28" s="1147"/>
      <c r="AS28" s="1147"/>
      <c r="AT28" s="1147"/>
      <c r="AU28" s="1147" t="s">
        <v>523</v>
      </c>
      <c r="AV28" s="1147"/>
      <c r="AW28" s="1147"/>
      <c r="AX28" s="1147"/>
      <c r="AY28" s="1147"/>
      <c r="AZ28" s="1147" t="s">
        <v>523</v>
      </c>
      <c r="BA28" s="1147"/>
      <c r="BB28" s="1147"/>
      <c r="BC28" s="1147"/>
      <c r="BD28" s="1147"/>
      <c r="BE28" s="1148"/>
      <c r="BF28" s="1148"/>
      <c r="BG28" s="1148"/>
      <c r="BH28" s="1148"/>
      <c r="BI28" s="1149"/>
      <c r="BJ28" s="254"/>
      <c r="BK28" s="254"/>
      <c r="BL28" s="254"/>
      <c r="BM28" s="254"/>
      <c r="BN28" s="254"/>
      <c r="BO28" s="267"/>
      <c r="BP28" s="267"/>
      <c r="BQ28" s="264">
        <v>22</v>
      </c>
      <c r="BR28" s="265"/>
      <c r="BS28" s="1115"/>
      <c r="BT28" s="1116"/>
      <c r="BU28" s="1116"/>
      <c r="BV28" s="1116"/>
      <c r="BW28" s="1116"/>
      <c r="BX28" s="1116"/>
      <c r="BY28" s="1116"/>
      <c r="BZ28" s="1116"/>
      <c r="CA28" s="1116"/>
      <c r="CB28" s="1116"/>
      <c r="CC28" s="1116"/>
      <c r="CD28" s="1116"/>
      <c r="CE28" s="1116"/>
      <c r="CF28" s="1116"/>
      <c r="CG28" s="1117"/>
      <c r="CH28" s="1090"/>
      <c r="CI28" s="1091"/>
      <c r="CJ28" s="1091"/>
      <c r="CK28" s="1091"/>
      <c r="CL28" s="1092"/>
      <c r="CM28" s="1090"/>
      <c r="CN28" s="1091"/>
      <c r="CO28" s="1091"/>
      <c r="CP28" s="1091"/>
      <c r="CQ28" s="1092"/>
      <c r="CR28" s="1090"/>
      <c r="CS28" s="1091"/>
      <c r="CT28" s="1091"/>
      <c r="CU28" s="1091"/>
      <c r="CV28" s="1092"/>
      <c r="CW28" s="1090"/>
      <c r="CX28" s="1091"/>
      <c r="CY28" s="1091"/>
      <c r="CZ28" s="1091"/>
      <c r="DA28" s="1092"/>
      <c r="DB28" s="1090"/>
      <c r="DC28" s="1091"/>
      <c r="DD28" s="1091"/>
      <c r="DE28" s="1091"/>
      <c r="DF28" s="1092"/>
      <c r="DG28" s="1090"/>
      <c r="DH28" s="1091"/>
      <c r="DI28" s="1091"/>
      <c r="DJ28" s="1091"/>
      <c r="DK28" s="1092"/>
      <c r="DL28" s="1090"/>
      <c r="DM28" s="1091"/>
      <c r="DN28" s="1091"/>
      <c r="DO28" s="1091"/>
      <c r="DP28" s="1092"/>
      <c r="DQ28" s="1090"/>
      <c r="DR28" s="1091"/>
      <c r="DS28" s="1091"/>
      <c r="DT28" s="1091"/>
      <c r="DU28" s="1092"/>
      <c r="DV28" s="1093"/>
      <c r="DW28" s="1094"/>
      <c r="DX28" s="1094"/>
      <c r="DY28" s="1094"/>
      <c r="DZ28" s="1095"/>
      <c r="EA28" s="248"/>
    </row>
    <row r="29" spans="1:131" s="249" customFormat="1" ht="26.25" customHeight="1">
      <c r="A29" s="268">
        <v>2</v>
      </c>
      <c r="B29" s="1138" t="s">
        <v>409</v>
      </c>
      <c r="C29" s="1139"/>
      <c r="D29" s="1139"/>
      <c r="E29" s="1139"/>
      <c r="F29" s="1139"/>
      <c r="G29" s="1139"/>
      <c r="H29" s="1139"/>
      <c r="I29" s="1139"/>
      <c r="J29" s="1139"/>
      <c r="K29" s="1139"/>
      <c r="L29" s="1139"/>
      <c r="M29" s="1139"/>
      <c r="N29" s="1139"/>
      <c r="O29" s="1139"/>
      <c r="P29" s="1140"/>
      <c r="Q29" s="1144">
        <v>6786</v>
      </c>
      <c r="R29" s="1145"/>
      <c r="S29" s="1145"/>
      <c r="T29" s="1145"/>
      <c r="U29" s="1145"/>
      <c r="V29" s="1145">
        <v>6750</v>
      </c>
      <c r="W29" s="1145"/>
      <c r="X29" s="1145"/>
      <c r="Y29" s="1145"/>
      <c r="Z29" s="1145"/>
      <c r="AA29" s="1145">
        <v>37</v>
      </c>
      <c r="AB29" s="1145"/>
      <c r="AC29" s="1145"/>
      <c r="AD29" s="1145"/>
      <c r="AE29" s="1146"/>
      <c r="AF29" s="1120">
        <v>37</v>
      </c>
      <c r="AG29" s="1121"/>
      <c r="AH29" s="1121"/>
      <c r="AI29" s="1121"/>
      <c r="AJ29" s="1122"/>
      <c r="AK29" s="1075">
        <v>1417</v>
      </c>
      <c r="AL29" s="1066"/>
      <c r="AM29" s="1066"/>
      <c r="AN29" s="1066"/>
      <c r="AO29" s="1066"/>
      <c r="AP29" s="1066" t="s">
        <v>523</v>
      </c>
      <c r="AQ29" s="1066"/>
      <c r="AR29" s="1066"/>
      <c r="AS29" s="1066"/>
      <c r="AT29" s="1066"/>
      <c r="AU29" s="1066" t="s">
        <v>523</v>
      </c>
      <c r="AV29" s="1066"/>
      <c r="AW29" s="1066"/>
      <c r="AX29" s="1066"/>
      <c r="AY29" s="1066"/>
      <c r="AZ29" s="1066" t="s">
        <v>523</v>
      </c>
      <c r="BA29" s="1066"/>
      <c r="BB29" s="1066"/>
      <c r="BC29" s="1066"/>
      <c r="BD29" s="1066"/>
      <c r="BE29" s="1133"/>
      <c r="BF29" s="1133"/>
      <c r="BG29" s="1133"/>
      <c r="BH29" s="1133"/>
      <c r="BI29" s="1134"/>
      <c r="BJ29" s="254"/>
      <c r="BK29" s="254"/>
      <c r="BL29" s="254"/>
      <c r="BM29" s="254"/>
      <c r="BN29" s="254"/>
      <c r="BO29" s="267"/>
      <c r="BP29" s="267"/>
      <c r="BQ29" s="264">
        <v>23</v>
      </c>
      <c r="BR29" s="265"/>
      <c r="BS29" s="1115"/>
      <c r="BT29" s="1116"/>
      <c r="BU29" s="1116"/>
      <c r="BV29" s="1116"/>
      <c r="BW29" s="1116"/>
      <c r="BX29" s="1116"/>
      <c r="BY29" s="1116"/>
      <c r="BZ29" s="1116"/>
      <c r="CA29" s="1116"/>
      <c r="CB29" s="1116"/>
      <c r="CC29" s="1116"/>
      <c r="CD29" s="1116"/>
      <c r="CE29" s="1116"/>
      <c r="CF29" s="1116"/>
      <c r="CG29" s="1117"/>
      <c r="CH29" s="1090"/>
      <c r="CI29" s="1091"/>
      <c r="CJ29" s="1091"/>
      <c r="CK29" s="1091"/>
      <c r="CL29" s="1092"/>
      <c r="CM29" s="1090"/>
      <c r="CN29" s="1091"/>
      <c r="CO29" s="1091"/>
      <c r="CP29" s="1091"/>
      <c r="CQ29" s="1092"/>
      <c r="CR29" s="1090"/>
      <c r="CS29" s="1091"/>
      <c r="CT29" s="1091"/>
      <c r="CU29" s="1091"/>
      <c r="CV29" s="1092"/>
      <c r="CW29" s="1090"/>
      <c r="CX29" s="1091"/>
      <c r="CY29" s="1091"/>
      <c r="CZ29" s="1091"/>
      <c r="DA29" s="1092"/>
      <c r="DB29" s="1090"/>
      <c r="DC29" s="1091"/>
      <c r="DD29" s="1091"/>
      <c r="DE29" s="1091"/>
      <c r="DF29" s="1092"/>
      <c r="DG29" s="1090"/>
      <c r="DH29" s="1091"/>
      <c r="DI29" s="1091"/>
      <c r="DJ29" s="1091"/>
      <c r="DK29" s="1092"/>
      <c r="DL29" s="1090"/>
      <c r="DM29" s="1091"/>
      <c r="DN29" s="1091"/>
      <c r="DO29" s="1091"/>
      <c r="DP29" s="1092"/>
      <c r="DQ29" s="1090"/>
      <c r="DR29" s="1091"/>
      <c r="DS29" s="1091"/>
      <c r="DT29" s="1091"/>
      <c r="DU29" s="1092"/>
      <c r="DV29" s="1093"/>
      <c r="DW29" s="1094"/>
      <c r="DX29" s="1094"/>
      <c r="DY29" s="1094"/>
      <c r="DZ29" s="1095"/>
      <c r="EA29" s="248"/>
    </row>
    <row r="30" spans="1:131" s="249" customFormat="1" ht="26.25" customHeight="1">
      <c r="A30" s="268">
        <v>3</v>
      </c>
      <c r="B30" s="1138" t="s">
        <v>410</v>
      </c>
      <c r="C30" s="1139"/>
      <c r="D30" s="1139"/>
      <c r="E30" s="1139"/>
      <c r="F30" s="1139"/>
      <c r="G30" s="1139"/>
      <c r="H30" s="1139"/>
      <c r="I30" s="1139"/>
      <c r="J30" s="1139"/>
      <c r="K30" s="1139"/>
      <c r="L30" s="1139"/>
      <c r="M30" s="1139"/>
      <c r="N30" s="1139"/>
      <c r="O30" s="1139"/>
      <c r="P30" s="1140"/>
      <c r="Q30" s="1144">
        <v>41633</v>
      </c>
      <c r="R30" s="1145"/>
      <c r="S30" s="1145"/>
      <c r="T30" s="1145"/>
      <c r="U30" s="1145"/>
      <c r="V30" s="1145">
        <v>40101</v>
      </c>
      <c r="W30" s="1145"/>
      <c r="X30" s="1145"/>
      <c r="Y30" s="1145"/>
      <c r="Z30" s="1145"/>
      <c r="AA30" s="1145">
        <v>1532</v>
      </c>
      <c r="AB30" s="1145"/>
      <c r="AC30" s="1145"/>
      <c r="AD30" s="1145"/>
      <c r="AE30" s="1146"/>
      <c r="AF30" s="1120">
        <v>1532</v>
      </c>
      <c r="AG30" s="1121"/>
      <c r="AH30" s="1121"/>
      <c r="AI30" s="1121"/>
      <c r="AJ30" s="1122"/>
      <c r="AK30" s="1075">
        <v>7644</v>
      </c>
      <c r="AL30" s="1066"/>
      <c r="AM30" s="1066"/>
      <c r="AN30" s="1066"/>
      <c r="AO30" s="1066"/>
      <c r="AP30" s="1066" t="s">
        <v>523</v>
      </c>
      <c r="AQ30" s="1066"/>
      <c r="AR30" s="1066"/>
      <c r="AS30" s="1066"/>
      <c r="AT30" s="1066"/>
      <c r="AU30" s="1066" t="s">
        <v>523</v>
      </c>
      <c r="AV30" s="1066"/>
      <c r="AW30" s="1066"/>
      <c r="AX30" s="1066"/>
      <c r="AY30" s="1066"/>
      <c r="AZ30" s="1066" t="s">
        <v>523</v>
      </c>
      <c r="BA30" s="1066"/>
      <c r="BB30" s="1066"/>
      <c r="BC30" s="1066"/>
      <c r="BD30" s="1066"/>
      <c r="BE30" s="1133"/>
      <c r="BF30" s="1133"/>
      <c r="BG30" s="1133"/>
      <c r="BH30" s="1133"/>
      <c r="BI30" s="1134"/>
      <c r="BJ30" s="254"/>
      <c r="BK30" s="254"/>
      <c r="BL30" s="254"/>
      <c r="BM30" s="254"/>
      <c r="BN30" s="254"/>
      <c r="BO30" s="267"/>
      <c r="BP30" s="267"/>
      <c r="BQ30" s="264">
        <v>24</v>
      </c>
      <c r="BR30" s="265"/>
      <c r="BS30" s="1115"/>
      <c r="BT30" s="1116"/>
      <c r="BU30" s="1116"/>
      <c r="BV30" s="1116"/>
      <c r="BW30" s="1116"/>
      <c r="BX30" s="1116"/>
      <c r="BY30" s="1116"/>
      <c r="BZ30" s="1116"/>
      <c r="CA30" s="1116"/>
      <c r="CB30" s="1116"/>
      <c r="CC30" s="1116"/>
      <c r="CD30" s="1116"/>
      <c r="CE30" s="1116"/>
      <c r="CF30" s="1116"/>
      <c r="CG30" s="1117"/>
      <c r="CH30" s="1090"/>
      <c r="CI30" s="1091"/>
      <c r="CJ30" s="1091"/>
      <c r="CK30" s="1091"/>
      <c r="CL30" s="1092"/>
      <c r="CM30" s="1090"/>
      <c r="CN30" s="1091"/>
      <c r="CO30" s="1091"/>
      <c r="CP30" s="1091"/>
      <c r="CQ30" s="1092"/>
      <c r="CR30" s="1090"/>
      <c r="CS30" s="1091"/>
      <c r="CT30" s="1091"/>
      <c r="CU30" s="1091"/>
      <c r="CV30" s="1092"/>
      <c r="CW30" s="1090"/>
      <c r="CX30" s="1091"/>
      <c r="CY30" s="1091"/>
      <c r="CZ30" s="1091"/>
      <c r="DA30" s="1092"/>
      <c r="DB30" s="1090"/>
      <c r="DC30" s="1091"/>
      <c r="DD30" s="1091"/>
      <c r="DE30" s="1091"/>
      <c r="DF30" s="1092"/>
      <c r="DG30" s="1090"/>
      <c r="DH30" s="1091"/>
      <c r="DI30" s="1091"/>
      <c r="DJ30" s="1091"/>
      <c r="DK30" s="1092"/>
      <c r="DL30" s="1090"/>
      <c r="DM30" s="1091"/>
      <c r="DN30" s="1091"/>
      <c r="DO30" s="1091"/>
      <c r="DP30" s="1092"/>
      <c r="DQ30" s="1090"/>
      <c r="DR30" s="1091"/>
      <c r="DS30" s="1091"/>
      <c r="DT30" s="1091"/>
      <c r="DU30" s="1092"/>
      <c r="DV30" s="1093"/>
      <c r="DW30" s="1094"/>
      <c r="DX30" s="1094"/>
      <c r="DY30" s="1094"/>
      <c r="DZ30" s="1095"/>
      <c r="EA30" s="248"/>
    </row>
    <row r="31" spans="1:131" s="249" customFormat="1" ht="26.25" customHeight="1">
      <c r="A31" s="268">
        <v>4</v>
      </c>
      <c r="B31" s="1138" t="s">
        <v>411</v>
      </c>
      <c r="C31" s="1139"/>
      <c r="D31" s="1139"/>
      <c r="E31" s="1139"/>
      <c r="F31" s="1139"/>
      <c r="G31" s="1139"/>
      <c r="H31" s="1139"/>
      <c r="I31" s="1139"/>
      <c r="J31" s="1139"/>
      <c r="K31" s="1139"/>
      <c r="L31" s="1139"/>
      <c r="M31" s="1139"/>
      <c r="N31" s="1139"/>
      <c r="O31" s="1139"/>
      <c r="P31" s="1140"/>
      <c r="Q31" s="1144">
        <v>26161</v>
      </c>
      <c r="R31" s="1145"/>
      <c r="S31" s="1145"/>
      <c r="T31" s="1145"/>
      <c r="U31" s="1145"/>
      <c r="V31" s="1145">
        <v>25574</v>
      </c>
      <c r="W31" s="1145"/>
      <c r="X31" s="1145"/>
      <c r="Y31" s="1145"/>
      <c r="Z31" s="1145"/>
      <c r="AA31" s="1145">
        <v>587</v>
      </c>
      <c r="AB31" s="1145"/>
      <c r="AC31" s="1145"/>
      <c r="AD31" s="1145"/>
      <c r="AE31" s="1146"/>
      <c r="AF31" s="1120">
        <v>498</v>
      </c>
      <c r="AG31" s="1121"/>
      <c r="AH31" s="1121"/>
      <c r="AI31" s="1121"/>
      <c r="AJ31" s="1122"/>
      <c r="AK31" s="1075">
        <v>491</v>
      </c>
      <c r="AL31" s="1066"/>
      <c r="AM31" s="1066"/>
      <c r="AN31" s="1066"/>
      <c r="AO31" s="1066"/>
      <c r="AP31" s="1066" t="s">
        <v>523</v>
      </c>
      <c r="AQ31" s="1066"/>
      <c r="AR31" s="1066"/>
      <c r="AS31" s="1066"/>
      <c r="AT31" s="1066"/>
      <c r="AU31" s="1066" t="s">
        <v>523</v>
      </c>
      <c r="AV31" s="1066"/>
      <c r="AW31" s="1066"/>
      <c r="AX31" s="1066"/>
      <c r="AY31" s="1066"/>
      <c r="AZ31" s="1066" t="s">
        <v>523</v>
      </c>
      <c r="BA31" s="1066"/>
      <c r="BB31" s="1066"/>
      <c r="BC31" s="1066"/>
      <c r="BD31" s="1066"/>
      <c r="BE31" s="1133"/>
      <c r="BF31" s="1133"/>
      <c r="BG31" s="1133"/>
      <c r="BH31" s="1133"/>
      <c r="BI31" s="1134"/>
      <c r="BJ31" s="254"/>
      <c r="BK31" s="254"/>
      <c r="BL31" s="254"/>
      <c r="BM31" s="254"/>
      <c r="BN31" s="254"/>
      <c r="BO31" s="267"/>
      <c r="BP31" s="267"/>
      <c r="BQ31" s="264">
        <v>25</v>
      </c>
      <c r="BR31" s="265"/>
      <c r="BS31" s="1115"/>
      <c r="BT31" s="1116"/>
      <c r="BU31" s="1116"/>
      <c r="BV31" s="1116"/>
      <c r="BW31" s="1116"/>
      <c r="BX31" s="1116"/>
      <c r="BY31" s="1116"/>
      <c r="BZ31" s="1116"/>
      <c r="CA31" s="1116"/>
      <c r="CB31" s="1116"/>
      <c r="CC31" s="1116"/>
      <c r="CD31" s="1116"/>
      <c r="CE31" s="1116"/>
      <c r="CF31" s="1116"/>
      <c r="CG31" s="1117"/>
      <c r="CH31" s="1090"/>
      <c r="CI31" s="1091"/>
      <c r="CJ31" s="1091"/>
      <c r="CK31" s="1091"/>
      <c r="CL31" s="1092"/>
      <c r="CM31" s="1090"/>
      <c r="CN31" s="1091"/>
      <c r="CO31" s="1091"/>
      <c r="CP31" s="1091"/>
      <c r="CQ31" s="1092"/>
      <c r="CR31" s="1090"/>
      <c r="CS31" s="1091"/>
      <c r="CT31" s="1091"/>
      <c r="CU31" s="1091"/>
      <c r="CV31" s="1092"/>
      <c r="CW31" s="1090"/>
      <c r="CX31" s="1091"/>
      <c r="CY31" s="1091"/>
      <c r="CZ31" s="1091"/>
      <c r="DA31" s="1092"/>
      <c r="DB31" s="1090"/>
      <c r="DC31" s="1091"/>
      <c r="DD31" s="1091"/>
      <c r="DE31" s="1091"/>
      <c r="DF31" s="1092"/>
      <c r="DG31" s="1090"/>
      <c r="DH31" s="1091"/>
      <c r="DI31" s="1091"/>
      <c r="DJ31" s="1091"/>
      <c r="DK31" s="1092"/>
      <c r="DL31" s="1090"/>
      <c r="DM31" s="1091"/>
      <c r="DN31" s="1091"/>
      <c r="DO31" s="1091"/>
      <c r="DP31" s="1092"/>
      <c r="DQ31" s="1090"/>
      <c r="DR31" s="1091"/>
      <c r="DS31" s="1091"/>
      <c r="DT31" s="1091"/>
      <c r="DU31" s="1092"/>
      <c r="DV31" s="1093"/>
      <c r="DW31" s="1094"/>
      <c r="DX31" s="1094"/>
      <c r="DY31" s="1094"/>
      <c r="DZ31" s="1095"/>
      <c r="EA31" s="248"/>
    </row>
    <row r="32" spans="1:131" s="249" customFormat="1" ht="26.25" customHeight="1">
      <c r="A32" s="268">
        <v>5</v>
      </c>
      <c r="B32" s="1138" t="s">
        <v>412</v>
      </c>
      <c r="C32" s="1139"/>
      <c r="D32" s="1139"/>
      <c r="E32" s="1139"/>
      <c r="F32" s="1139"/>
      <c r="G32" s="1139"/>
      <c r="H32" s="1139"/>
      <c r="I32" s="1139"/>
      <c r="J32" s="1139"/>
      <c r="K32" s="1139"/>
      <c r="L32" s="1139"/>
      <c r="M32" s="1139"/>
      <c r="N32" s="1139"/>
      <c r="O32" s="1139"/>
      <c r="P32" s="1140"/>
      <c r="Q32" s="1144">
        <v>52</v>
      </c>
      <c r="R32" s="1145"/>
      <c r="S32" s="1145"/>
      <c r="T32" s="1145"/>
      <c r="U32" s="1145"/>
      <c r="V32" s="1145">
        <v>49</v>
      </c>
      <c r="W32" s="1145"/>
      <c r="X32" s="1145"/>
      <c r="Y32" s="1145"/>
      <c r="Z32" s="1145"/>
      <c r="AA32" s="1145">
        <v>2</v>
      </c>
      <c r="AB32" s="1145"/>
      <c r="AC32" s="1145"/>
      <c r="AD32" s="1145"/>
      <c r="AE32" s="1146"/>
      <c r="AF32" s="1120">
        <v>2</v>
      </c>
      <c r="AG32" s="1121"/>
      <c r="AH32" s="1121"/>
      <c r="AI32" s="1121"/>
      <c r="AJ32" s="1122"/>
      <c r="AK32" s="1075">
        <v>0</v>
      </c>
      <c r="AL32" s="1066"/>
      <c r="AM32" s="1066"/>
      <c r="AN32" s="1066"/>
      <c r="AO32" s="1066"/>
      <c r="AP32" s="1066" t="s">
        <v>523</v>
      </c>
      <c r="AQ32" s="1066"/>
      <c r="AR32" s="1066"/>
      <c r="AS32" s="1066"/>
      <c r="AT32" s="1066"/>
      <c r="AU32" s="1066" t="s">
        <v>523</v>
      </c>
      <c r="AV32" s="1066"/>
      <c r="AW32" s="1066"/>
      <c r="AX32" s="1066"/>
      <c r="AY32" s="1066"/>
      <c r="AZ32" s="1066" t="s">
        <v>523</v>
      </c>
      <c r="BA32" s="1066"/>
      <c r="BB32" s="1066"/>
      <c r="BC32" s="1066"/>
      <c r="BD32" s="1066"/>
      <c r="BE32" s="1133"/>
      <c r="BF32" s="1133"/>
      <c r="BG32" s="1133"/>
      <c r="BH32" s="1133"/>
      <c r="BI32" s="1134"/>
      <c r="BJ32" s="254"/>
      <c r="BK32" s="254"/>
      <c r="BL32" s="254"/>
      <c r="BM32" s="254"/>
      <c r="BN32" s="254"/>
      <c r="BO32" s="267"/>
      <c r="BP32" s="267"/>
      <c r="BQ32" s="264">
        <v>26</v>
      </c>
      <c r="BR32" s="265"/>
      <c r="BS32" s="1115"/>
      <c r="BT32" s="1116"/>
      <c r="BU32" s="1116"/>
      <c r="BV32" s="1116"/>
      <c r="BW32" s="1116"/>
      <c r="BX32" s="1116"/>
      <c r="BY32" s="1116"/>
      <c r="BZ32" s="1116"/>
      <c r="CA32" s="1116"/>
      <c r="CB32" s="1116"/>
      <c r="CC32" s="1116"/>
      <c r="CD32" s="1116"/>
      <c r="CE32" s="1116"/>
      <c r="CF32" s="1116"/>
      <c r="CG32" s="1117"/>
      <c r="CH32" s="1090"/>
      <c r="CI32" s="1091"/>
      <c r="CJ32" s="1091"/>
      <c r="CK32" s="1091"/>
      <c r="CL32" s="1092"/>
      <c r="CM32" s="1090"/>
      <c r="CN32" s="1091"/>
      <c r="CO32" s="1091"/>
      <c r="CP32" s="1091"/>
      <c r="CQ32" s="1092"/>
      <c r="CR32" s="1090"/>
      <c r="CS32" s="1091"/>
      <c r="CT32" s="1091"/>
      <c r="CU32" s="1091"/>
      <c r="CV32" s="1092"/>
      <c r="CW32" s="1090"/>
      <c r="CX32" s="1091"/>
      <c r="CY32" s="1091"/>
      <c r="CZ32" s="1091"/>
      <c r="DA32" s="1092"/>
      <c r="DB32" s="1090"/>
      <c r="DC32" s="1091"/>
      <c r="DD32" s="1091"/>
      <c r="DE32" s="1091"/>
      <c r="DF32" s="1092"/>
      <c r="DG32" s="1090"/>
      <c r="DH32" s="1091"/>
      <c r="DI32" s="1091"/>
      <c r="DJ32" s="1091"/>
      <c r="DK32" s="1092"/>
      <c r="DL32" s="1090"/>
      <c r="DM32" s="1091"/>
      <c r="DN32" s="1091"/>
      <c r="DO32" s="1091"/>
      <c r="DP32" s="1092"/>
      <c r="DQ32" s="1090"/>
      <c r="DR32" s="1091"/>
      <c r="DS32" s="1091"/>
      <c r="DT32" s="1091"/>
      <c r="DU32" s="1092"/>
      <c r="DV32" s="1093"/>
      <c r="DW32" s="1094"/>
      <c r="DX32" s="1094"/>
      <c r="DY32" s="1094"/>
      <c r="DZ32" s="1095"/>
      <c r="EA32" s="248"/>
    </row>
    <row r="33" spans="1:131" s="249" customFormat="1" ht="26.25" customHeight="1">
      <c r="A33" s="268">
        <v>6</v>
      </c>
      <c r="B33" s="1138" t="s">
        <v>413</v>
      </c>
      <c r="C33" s="1139"/>
      <c r="D33" s="1139"/>
      <c r="E33" s="1139"/>
      <c r="F33" s="1139"/>
      <c r="G33" s="1139"/>
      <c r="H33" s="1139"/>
      <c r="I33" s="1139"/>
      <c r="J33" s="1139"/>
      <c r="K33" s="1139"/>
      <c r="L33" s="1139"/>
      <c r="M33" s="1139"/>
      <c r="N33" s="1139"/>
      <c r="O33" s="1139"/>
      <c r="P33" s="1140"/>
      <c r="Q33" s="1144">
        <v>164</v>
      </c>
      <c r="R33" s="1145"/>
      <c r="S33" s="1145"/>
      <c r="T33" s="1145"/>
      <c r="U33" s="1145"/>
      <c r="V33" s="1145">
        <v>164</v>
      </c>
      <c r="W33" s="1145"/>
      <c r="X33" s="1145"/>
      <c r="Y33" s="1145"/>
      <c r="Z33" s="1145"/>
      <c r="AA33" s="1145" t="s">
        <v>523</v>
      </c>
      <c r="AB33" s="1145"/>
      <c r="AC33" s="1145"/>
      <c r="AD33" s="1145"/>
      <c r="AE33" s="1146"/>
      <c r="AF33" s="1120" t="s">
        <v>523</v>
      </c>
      <c r="AG33" s="1121"/>
      <c r="AH33" s="1121"/>
      <c r="AI33" s="1121"/>
      <c r="AJ33" s="1122"/>
      <c r="AK33" s="1075">
        <v>73</v>
      </c>
      <c r="AL33" s="1066"/>
      <c r="AM33" s="1066"/>
      <c r="AN33" s="1066"/>
      <c r="AO33" s="1066"/>
      <c r="AP33" s="1066">
        <v>511</v>
      </c>
      <c r="AQ33" s="1066"/>
      <c r="AR33" s="1066"/>
      <c r="AS33" s="1066"/>
      <c r="AT33" s="1066"/>
      <c r="AU33" s="1066">
        <v>248</v>
      </c>
      <c r="AV33" s="1066"/>
      <c r="AW33" s="1066"/>
      <c r="AX33" s="1066"/>
      <c r="AY33" s="1066"/>
      <c r="AZ33" s="1066" t="s">
        <v>523</v>
      </c>
      <c r="BA33" s="1066"/>
      <c r="BB33" s="1066"/>
      <c r="BC33" s="1066"/>
      <c r="BD33" s="1066"/>
      <c r="BE33" s="1133"/>
      <c r="BF33" s="1133"/>
      <c r="BG33" s="1133"/>
      <c r="BH33" s="1133"/>
      <c r="BI33" s="1134"/>
      <c r="BJ33" s="254"/>
      <c r="BK33" s="254"/>
      <c r="BL33" s="254"/>
      <c r="BM33" s="254"/>
      <c r="BN33" s="254"/>
      <c r="BO33" s="267"/>
      <c r="BP33" s="267"/>
      <c r="BQ33" s="264">
        <v>27</v>
      </c>
      <c r="BR33" s="265"/>
      <c r="BS33" s="1115"/>
      <c r="BT33" s="1116"/>
      <c r="BU33" s="1116"/>
      <c r="BV33" s="1116"/>
      <c r="BW33" s="1116"/>
      <c r="BX33" s="1116"/>
      <c r="BY33" s="1116"/>
      <c r="BZ33" s="1116"/>
      <c r="CA33" s="1116"/>
      <c r="CB33" s="1116"/>
      <c r="CC33" s="1116"/>
      <c r="CD33" s="1116"/>
      <c r="CE33" s="1116"/>
      <c r="CF33" s="1116"/>
      <c r="CG33" s="1117"/>
      <c r="CH33" s="1090"/>
      <c r="CI33" s="1091"/>
      <c r="CJ33" s="1091"/>
      <c r="CK33" s="1091"/>
      <c r="CL33" s="1092"/>
      <c r="CM33" s="1090"/>
      <c r="CN33" s="1091"/>
      <c r="CO33" s="1091"/>
      <c r="CP33" s="1091"/>
      <c r="CQ33" s="1092"/>
      <c r="CR33" s="1090"/>
      <c r="CS33" s="1091"/>
      <c r="CT33" s="1091"/>
      <c r="CU33" s="1091"/>
      <c r="CV33" s="1092"/>
      <c r="CW33" s="1090"/>
      <c r="CX33" s="1091"/>
      <c r="CY33" s="1091"/>
      <c r="CZ33" s="1091"/>
      <c r="DA33" s="1092"/>
      <c r="DB33" s="1090"/>
      <c r="DC33" s="1091"/>
      <c r="DD33" s="1091"/>
      <c r="DE33" s="1091"/>
      <c r="DF33" s="1092"/>
      <c r="DG33" s="1090"/>
      <c r="DH33" s="1091"/>
      <c r="DI33" s="1091"/>
      <c r="DJ33" s="1091"/>
      <c r="DK33" s="1092"/>
      <c r="DL33" s="1090"/>
      <c r="DM33" s="1091"/>
      <c r="DN33" s="1091"/>
      <c r="DO33" s="1091"/>
      <c r="DP33" s="1092"/>
      <c r="DQ33" s="1090"/>
      <c r="DR33" s="1091"/>
      <c r="DS33" s="1091"/>
      <c r="DT33" s="1091"/>
      <c r="DU33" s="1092"/>
      <c r="DV33" s="1093"/>
      <c r="DW33" s="1094"/>
      <c r="DX33" s="1094"/>
      <c r="DY33" s="1094"/>
      <c r="DZ33" s="1095"/>
      <c r="EA33" s="248"/>
    </row>
    <row r="34" spans="1:131" s="249" customFormat="1" ht="26.25" customHeight="1">
      <c r="A34" s="268">
        <v>7</v>
      </c>
      <c r="B34" s="1138" t="s">
        <v>414</v>
      </c>
      <c r="C34" s="1139"/>
      <c r="D34" s="1139"/>
      <c r="E34" s="1139"/>
      <c r="F34" s="1139"/>
      <c r="G34" s="1139"/>
      <c r="H34" s="1139"/>
      <c r="I34" s="1139"/>
      <c r="J34" s="1139"/>
      <c r="K34" s="1139"/>
      <c r="L34" s="1139"/>
      <c r="M34" s="1139"/>
      <c r="N34" s="1139"/>
      <c r="O34" s="1139"/>
      <c r="P34" s="1140"/>
      <c r="Q34" s="1144">
        <v>47</v>
      </c>
      <c r="R34" s="1145"/>
      <c r="S34" s="1145"/>
      <c r="T34" s="1145"/>
      <c r="U34" s="1145"/>
      <c r="V34" s="1145">
        <v>24</v>
      </c>
      <c r="W34" s="1145"/>
      <c r="X34" s="1145"/>
      <c r="Y34" s="1145"/>
      <c r="Z34" s="1145"/>
      <c r="AA34" s="1145">
        <v>23</v>
      </c>
      <c r="AB34" s="1145"/>
      <c r="AC34" s="1145"/>
      <c r="AD34" s="1145"/>
      <c r="AE34" s="1146"/>
      <c r="AF34" s="1120">
        <v>23</v>
      </c>
      <c r="AG34" s="1121"/>
      <c r="AH34" s="1121"/>
      <c r="AI34" s="1121"/>
      <c r="AJ34" s="1122"/>
      <c r="AK34" s="1075">
        <v>1</v>
      </c>
      <c r="AL34" s="1066"/>
      <c r="AM34" s="1066"/>
      <c r="AN34" s="1066"/>
      <c r="AO34" s="1066"/>
      <c r="AP34" s="1066" t="s">
        <v>523</v>
      </c>
      <c r="AQ34" s="1066"/>
      <c r="AR34" s="1066"/>
      <c r="AS34" s="1066"/>
      <c r="AT34" s="1066"/>
      <c r="AU34" s="1066" t="s">
        <v>523</v>
      </c>
      <c r="AV34" s="1066"/>
      <c r="AW34" s="1066"/>
      <c r="AX34" s="1066"/>
      <c r="AY34" s="1066"/>
      <c r="AZ34" s="1066" t="s">
        <v>523</v>
      </c>
      <c r="BA34" s="1066"/>
      <c r="BB34" s="1066"/>
      <c r="BC34" s="1066"/>
      <c r="BD34" s="1066"/>
      <c r="BE34" s="1133"/>
      <c r="BF34" s="1133"/>
      <c r="BG34" s="1133"/>
      <c r="BH34" s="1133"/>
      <c r="BI34" s="1134"/>
      <c r="BJ34" s="254"/>
      <c r="BK34" s="254"/>
      <c r="BL34" s="254"/>
      <c r="BM34" s="254"/>
      <c r="BN34" s="254"/>
      <c r="BO34" s="267"/>
      <c r="BP34" s="267"/>
      <c r="BQ34" s="264">
        <v>28</v>
      </c>
      <c r="BR34" s="265"/>
      <c r="BS34" s="1115"/>
      <c r="BT34" s="1116"/>
      <c r="BU34" s="1116"/>
      <c r="BV34" s="1116"/>
      <c r="BW34" s="1116"/>
      <c r="BX34" s="1116"/>
      <c r="BY34" s="1116"/>
      <c r="BZ34" s="1116"/>
      <c r="CA34" s="1116"/>
      <c r="CB34" s="1116"/>
      <c r="CC34" s="1116"/>
      <c r="CD34" s="1116"/>
      <c r="CE34" s="1116"/>
      <c r="CF34" s="1116"/>
      <c r="CG34" s="1117"/>
      <c r="CH34" s="1090"/>
      <c r="CI34" s="1091"/>
      <c r="CJ34" s="1091"/>
      <c r="CK34" s="1091"/>
      <c r="CL34" s="1092"/>
      <c r="CM34" s="1090"/>
      <c r="CN34" s="1091"/>
      <c r="CO34" s="1091"/>
      <c r="CP34" s="1091"/>
      <c r="CQ34" s="1092"/>
      <c r="CR34" s="1090"/>
      <c r="CS34" s="1091"/>
      <c r="CT34" s="1091"/>
      <c r="CU34" s="1091"/>
      <c r="CV34" s="1092"/>
      <c r="CW34" s="1090"/>
      <c r="CX34" s="1091"/>
      <c r="CY34" s="1091"/>
      <c r="CZ34" s="1091"/>
      <c r="DA34" s="1092"/>
      <c r="DB34" s="1090"/>
      <c r="DC34" s="1091"/>
      <c r="DD34" s="1091"/>
      <c r="DE34" s="1091"/>
      <c r="DF34" s="1092"/>
      <c r="DG34" s="1090"/>
      <c r="DH34" s="1091"/>
      <c r="DI34" s="1091"/>
      <c r="DJ34" s="1091"/>
      <c r="DK34" s="1092"/>
      <c r="DL34" s="1090"/>
      <c r="DM34" s="1091"/>
      <c r="DN34" s="1091"/>
      <c r="DO34" s="1091"/>
      <c r="DP34" s="1092"/>
      <c r="DQ34" s="1090"/>
      <c r="DR34" s="1091"/>
      <c r="DS34" s="1091"/>
      <c r="DT34" s="1091"/>
      <c r="DU34" s="1092"/>
      <c r="DV34" s="1093"/>
      <c r="DW34" s="1094"/>
      <c r="DX34" s="1094"/>
      <c r="DY34" s="1094"/>
      <c r="DZ34" s="1095"/>
      <c r="EA34" s="248"/>
    </row>
    <row r="35" spans="1:131" s="249" customFormat="1" ht="26.25" customHeight="1">
      <c r="A35" s="268">
        <v>8</v>
      </c>
      <c r="B35" s="1138" t="s">
        <v>415</v>
      </c>
      <c r="C35" s="1139"/>
      <c r="D35" s="1139"/>
      <c r="E35" s="1139"/>
      <c r="F35" s="1139"/>
      <c r="G35" s="1139"/>
      <c r="H35" s="1139"/>
      <c r="I35" s="1139"/>
      <c r="J35" s="1139"/>
      <c r="K35" s="1139"/>
      <c r="L35" s="1139"/>
      <c r="M35" s="1139"/>
      <c r="N35" s="1139"/>
      <c r="O35" s="1139"/>
      <c r="P35" s="1140"/>
      <c r="Q35" s="1144">
        <v>12153</v>
      </c>
      <c r="R35" s="1145"/>
      <c r="S35" s="1145"/>
      <c r="T35" s="1145"/>
      <c r="U35" s="1145"/>
      <c r="V35" s="1145">
        <v>10618</v>
      </c>
      <c r="W35" s="1145"/>
      <c r="X35" s="1145"/>
      <c r="Y35" s="1145"/>
      <c r="Z35" s="1145"/>
      <c r="AA35" s="1145">
        <v>1535</v>
      </c>
      <c r="AB35" s="1145"/>
      <c r="AC35" s="1145"/>
      <c r="AD35" s="1145"/>
      <c r="AE35" s="1146"/>
      <c r="AF35" s="1120">
        <v>3802</v>
      </c>
      <c r="AG35" s="1121"/>
      <c r="AH35" s="1121"/>
      <c r="AI35" s="1121"/>
      <c r="AJ35" s="1122"/>
      <c r="AK35" s="1075">
        <v>954</v>
      </c>
      <c r="AL35" s="1066"/>
      <c r="AM35" s="1066"/>
      <c r="AN35" s="1066"/>
      <c r="AO35" s="1066"/>
      <c r="AP35" s="1066">
        <v>29040</v>
      </c>
      <c r="AQ35" s="1066"/>
      <c r="AR35" s="1066"/>
      <c r="AS35" s="1066"/>
      <c r="AT35" s="1066"/>
      <c r="AU35" s="1066">
        <v>1074</v>
      </c>
      <c r="AV35" s="1066"/>
      <c r="AW35" s="1066"/>
      <c r="AX35" s="1066"/>
      <c r="AY35" s="1066"/>
      <c r="AZ35" s="1143" t="s">
        <v>523</v>
      </c>
      <c r="BA35" s="1143"/>
      <c r="BB35" s="1143"/>
      <c r="BC35" s="1143"/>
      <c r="BD35" s="1143"/>
      <c r="BE35" s="1133" t="s">
        <v>416</v>
      </c>
      <c r="BF35" s="1133"/>
      <c r="BG35" s="1133"/>
      <c r="BH35" s="1133"/>
      <c r="BI35" s="1134"/>
      <c r="BJ35" s="254"/>
      <c r="BK35" s="254"/>
      <c r="BL35" s="254"/>
      <c r="BM35" s="254"/>
      <c r="BN35" s="254"/>
      <c r="BO35" s="267"/>
      <c r="BP35" s="267"/>
      <c r="BQ35" s="264">
        <v>29</v>
      </c>
      <c r="BR35" s="265"/>
      <c r="BS35" s="1115"/>
      <c r="BT35" s="1116"/>
      <c r="BU35" s="1116"/>
      <c r="BV35" s="1116"/>
      <c r="BW35" s="1116"/>
      <c r="BX35" s="1116"/>
      <c r="BY35" s="1116"/>
      <c r="BZ35" s="1116"/>
      <c r="CA35" s="1116"/>
      <c r="CB35" s="1116"/>
      <c r="CC35" s="1116"/>
      <c r="CD35" s="1116"/>
      <c r="CE35" s="1116"/>
      <c r="CF35" s="1116"/>
      <c r="CG35" s="1117"/>
      <c r="CH35" s="1090"/>
      <c r="CI35" s="1091"/>
      <c r="CJ35" s="1091"/>
      <c r="CK35" s="1091"/>
      <c r="CL35" s="1092"/>
      <c r="CM35" s="1090"/>
      <c r="CN35" s="1091"/>
      <c r="CO35" s="1091"/>
      <c r="CP35" s="1091"/>
      <c r="CQ35" s="1092"/>
      <c r="CR35" s="1090"/>
      <c r="CS35" s="1091"/>
      <c r="CT35" s="1091"/>
      <c r="CU35" s="1091"/>
      <c r="CV35" s="1092"/>
      <c r="CW35" s="1090"/>
      <c r="CX35" s="1091"/>
      <c r="CY35" s="1091"/>
      <c r="CZ35" s="1091"/>
      <c r="DA35" s="1092"/>
      <c r="DB35" s="1090"/>
      <c r="DC35" s="1091"/>
      <c r="DD35" s="1091"/>
      <c r="DE35" s="1091"/>
      <c r="DF35" s="1092"/>
      <c r="DG35" s="1090"/>
      <c r="DH35" s="1091"/>
      <c r="DI35" s="1091"/>
      <c r="DJ35" s="1091"/>
      <c r="DK35" s="1092"/>
      <c r="DL35" s="1090"/>
      <c r="DM35" s="1091"/>
      <c r="DN35" s="1091"/>
      <c r="DO35" s="1091"/>
      <c r="DP35" s="1092"/>
      <c r="DQ35" s="1090"/>
      <c r="DR35" s="1091"/>
      <c r="DS35" s="1091"/>
      <c r="DT35" s="1091"/>
      <c r="DU35" s="1092"/>
      <c r="DV35" s="1093"/>
      <c r="DW35" s="1094"/>
      <c r="DX35" s="1094"/>
      <c r="DY35" s="1094"/>
      <c r="DZ35" s="1095"/>
      <c r="EA35" s="248"/>
    </row>
    <row r="36" spans="1:131" s="249" customFormat="1" ht="26.25" customHeight="1">
      <c r="A36" s="268">
        <v>9</v>
      </c>
      <c r="B36" s="1138" t="s">
        <v>417</v>
      </c>
      <c r="C36" s="1139"/>
      <c r="D36" s="1139"/>
      <c r="E36" s="1139"/>
      <c r="F36" s="1139"/>
      <c r="G36" s="1139"/>
      <c r="H36" s="1139"/>
      <c r="I36" s="1139"/>
      <c r="J36" s="1139"/>
      <c r="K36" s="1139"/>
      <c r="L36" s="1139"/>
      <c r="M36" s="1139"/>
      <c r="N36" s="1139"/>
      <c r="O36" s="1139"/>
      <c r="P36" s="1140"/>
      <c r="Q36" s="1144">
        <v>10619</v>
      </c>
      <c r="R36" s="1145"/>
      <c r="S36" s="1145"/>
      <c r="T36" s="1145"/>
      <c r="U36" s="1145"/>
      <c r="V36" s="1145">
        <v>9574</v>
      </c>
      <c r="W36" s="1145"/>
      <c r="X36" s="1145"/>
      <c r="Y36" s="1145"/>
      <c r="Z36" s="1145"/>
      <c r="AA36" s="1145">
        <v>1045</v>
      </c>
      <c r="AB36" s="1145"/>
      <c r="AC36" s="1145"/>
      <c r="AD36" s="1145"/>
      <c r="AE36" s="1146"/>
      <c r="AF36" s="1120">
        <v>1750</v>
      </c>
      <c r="AG36" s="1121"/>
      <c r="AH36" s="1121"/>
      <c r="AI36" s="1121"/>
      <c r="AJ36" s="1122"/>
      <c r="AK36" s="1075">
        <v>2354</v>
      </c>
      <c r="AL36" s="1066"/>
      <c r="AM36" s="1066"/>
      <c r="AN36" s="1066"/>
      <c r="AO36" s="1066"/>
      <c r="AP36" s="1066">
        <v>54016</v>
      </c>
      <c r="AQ36" s="1066"/>
      <c r="AR36" s="1066"/>
      <c r="AS36" s="1066"/>
      <c r="AT36" s="1066"/>
      <c r="AU36" s="1066">
        <v>20904</v>
      </c>
      <c r="AV36" s="1066"/>
      <c r="AW36" s="1066"/>
      <c r="AX36" s="1066"/>
      <c r="AY36" s="1066"/>
      <c r="AZ36" s="1143" t="s">
        <v>523</v>
      </c>
      <c r="BA36" s="1143"/>
      <c r="BB36" s="1143"/>
      <c r="BC36" s="1143"/>
      <c r="BD36" s="1143"/>
      <c r="BE36" s="1133" t="s">
        <v>418</v>
      </c>
      <c r="BF36" s="1133"/>
      <c r="BG36" s="1133"/>
      <c r="BH36" s="1133"/>
      <c r="BI36" s="1134"/>
      <c r="BJ36" s="254"/>
      <c r="BK36" s="254"/>
      <c r="BL36" s="254"/>
      <c r="BM36" s="254"/>
      <c r="BN36" s="254"/>
      <c r="BO36" s="267"/>
      <c r="BP36" s="267"/>
      <c r="BQ36" s="264">
        <v>30</v>
      </c>
      <c r="BR36" s="265"/>
      <c r="BS36" s="1115"/>
      <c r="BT36" s="1116"/>
      <c r="BU36" s="1116"/>
      <c r="BV36" s="1116"/>
      <c r="BW36" s="1116"/>
      <c r="BX36" s="1116"/>
      <c r="BY36" s="1116"/>
      <c r="BZ36" s="1116"/>
      <c r="CA36" s="1116"/>
      <c r="CB36" s="1116"/>
      <c r="CC36" s="1116"/>
      <c r="CD36" s="1116"/>
      <c r="CE36" s="1116"/>
      <c r="CF36" s="1116"/>
      <c r="CG36" s="1117"/>
      <c r="CH36" s="1090"/>
      <c r="CI36" s="1091"/>
      <c r="CJ36" s="1091"/>
      <c r="CK36" s="1091"/>
      <c r="CL36" s="1092"/>
      <c r="CM36" s="1090"/>
      <c r="CN36" s="1091"/>
      <c r="CO36" s="1091"/>
      <c r="CP36" s="1091"/>
      <c r="CQ36" s="1092"/>
      <c r="CR36" s="1090"/>
      <c r="CS36" s="1091"/>
      <c r="CT36" s="1091"/>
      <c r="CU36" s="1091"/>
      <c r="CV36" s="1092"/>
      <c r="CW36" s="1090"/>
      <c r="CX36" s="1091"/>
      <c r="CY36" s="1091"/>
      <c r="CZ36" s="1091"/>
      <c r="DA36" s="1092"/>
      <c r="DB36" s="1090"/>
      <c r="DC36" s="1091"/>
      <c r="DD36" s="1091"/>
      <c r="DE36" s="1091"/>
      <c r="DF36" s="1092"/>
      <c r="DG36" s="1090"/>
      <c r="DH36" s="1091"/>
      <c r="DI36" s="1091"/>
      <c r="DJ36" s="1091"/>
      <c r="DK36" s="1092"/>
      <c r="DL36" s="1090"/>
      <c r="DM36" s="1091"/>
      <c r="DN36" s="1091"/>
      <c r="DO36" s="1091"/>
      <c r="DP36" s="1092"/>
      <c r="DQ36" s="1090"/>
      <c r="DR36" s="1091"/>
      <c r="DS36" s="1091"/>
      <c r="DT36" s="1091"/>
      <c r="DU36" s="1092"/>
      <c r="DV36" s="1093"/>
      <c r="DW36" s="1094"/>
      <c r="DX36" s="1094"/>
      <c r="DY36" s="1094"/>
      <c r="DZ36" s="1095"/>
      <c r="EA36" s="248"/>
    </row>
    <row r="37" spans="1:131" s="249" customFormat="1" ht="26.25" customHeight="1">
      <c r="A37" s="268">
        <v>10</v>
      </c>
      <c r="B37" s="1138" t="s">
        <v>419</v>
      </c>
      <c r="C37" s="1139"/>
      <c r="D37" s="1139"/>
      <c r="E37" s="1139"/>
      <c r="F37" s="1139"/>
      <c r="G37" s="1139"/>
      <c r="H37" s="1139"/>
      <c r="I37" s="1139"/>
      <c r="J37" s="1139"/>
      <c r="K37" s="1139"/>
      <c r="L37" s="1139"/>
      <c r="M37" s="1139"/>
      <c r="N37" s="1139"/>
      <c r="O37" s="1139"/>
      <c r="P37" s="1140"/>
      <c r="Q37" s="1144">
        <v>20606</v>
      </c>
      <c r="R37" s="1145"/>
      <c r="S37" s="1145"/>
      <c r="T37" s="1145"/>
      <c r="U37" s="1145"/>
      <c r="V37" s="1145">
        <v>19600</v>
      </c>
      <c r="W37" s="1145"/>
      <c r="X37" s="1145"/>
      <c r="Y37" s="1145"/>
      <c r="Z37" s="1145"/>
      <c r="AA37" s="1145">
        <v>1046</v>
      </c>
      <c r="AB37" s="1145"/>
      <c r="AC37" s="1145"/>
      <c r="AD37" s="1145"/>
      <c r="AE37" s="1146"/>
      <c r="AF37" s="1120">
        <v>2715</v>
      </c>
      <c r="AG37" s="1121"/>
      <c r="AH37" s="1121"/>
      <c r="AI37" s="1121"/>
      <c r="AJ37" s="1122"/>
      <c r="AK37" s="1075">
        <v>2481</v>
      </c>
      <c r="AL37" s="1066"/>
      <c r="AM37" s="1066"/>
      <c r="AN37" s="1066"/>
      <c r="AO37" s="1066"/>
      <c r="AP37" s="1066">
        <v>1450</v>
      </c>
      <c r="AQ37" s="1066"/>
      <c r="AR37" s="1066"/>
      <c r="AS37" s="1066"/>
      <c r="AT37" s="1066"/>
      <c r="AU37" s="1066">
        <v>995</v>
      </c>
      <c r="AV37" s="1066"/>
      <c r="AW37" s="1066"/>
      <c r="AX37" s="1066"/>
      <c r="AY37" s="1066"/>
      <c r="AZ37" s="1143" t="s">
        <v>523</v>
      </c>
      <c r="BA37" s="1143"/>
      <c r="BB37" s="1143"/>
      <c r="BC37" s="1143"/>
      <c r="BD37" s="1143"/>
      <c r="BE37" s="1133" t="s">
        <v>416</v>
      </c>
      <c r="BF37" s="1133"/>
      <c r="BG37" s="1133"/>
      <c r="BH37" s="1133"/>
      <c r="BI37" s="1134"/>
      <c r="BJ37" s="254"/>
      <c r="BK37" s="254"/>
      <c r="BL37" s="254"/>
      <c r="BM37" s="254"/>
      <c r="BN37" s="254"/>
      <c r="BO37" s="267"/>
      <c r="BP37" s="267"/>
      <c r="BQ37" s="264">
        <v>31</v>
      </c>
      <c r="BR37" s="265"/>
      <c r="BS37" s="1115"/>
      <c r="BT37" s="1116"/>
      <c r="BU37" s="1116"/>
      <c r="BV37" s="1116"/>
      <c r="BW37" s="1116"/>
      <c r="BX37" s="1116"/>
      <c r="BY37" s="1116"/>
      <c r="BZ37" s="1116"/>
      <c r="CA37" s="1116"/>
      <c r="CB37" s="1116"/>
      <c r="CC37" s="1116"/>
      <c r="CD37" s="1116"/>
      <c r="CE37" s="1116"/>
      <c r="CF37" s="1116"/>
      <c r="CG37" s="1117"/>
      <c r="CH37" s="1090"/>
      <c r="CI37" s="1091"/>
      <c r="CJ37" s="1091"/>
      <c r="CK37" s="1091"/>
      <c r="CL37" s="1092"/>
      <c r="CM37" s="1090"/>
      <c r="CN37" s="1091"/>
      <c r="CO37" s="1091"/>
      <c r="CP37" s="1091"/>
      <c r="CQ37" s="1092"/>
      <c r="CR37" s="1090"/>
      <c r="CS37" s="1091"/>
      <c r="CT37" s="1091"/>
      <c r="CU37" s="1091"/>
      <c r="CV37" s="1092"/>
      <c r="CW37" s="1090"/>
      <c r="CX37" s="1091"/>
      <c r="CY37" s="1091"/>
      <c r="CZ37" s="1091"/>
      <c r="DA37" s="1092"/>
      <c r="DB37" s="1090"/>
      <c r="DC37" s="1091"/>
      <c r="DD37" s="1091"/>
      <c r="DE37" s="1091"/>
      <c r="DF37" s="1092"/>
      <c r="DG37" s="1090"/>
      <c r="DH37" s="1091"/>
      <c r="DI37" s="1091"/>
      <c r="DJ37" s="1091"/>
      <c r="DK37" s="1092"/>
      <c r="DL37" s="1090"/>
      <c r="DM37" s="1091"/>
      <c r="DN37" s="1091"/>
      <c r="DO37" s="1091"/>
      <c r="DP37" s="1092"/>
      <c r="DQ37" s="1090"/>
      <c r="DR37" s="1091"/>
      <c r="DS37" s="1091"/>
      <c r="DT37" s="1091"/>
      <c r="DU37" s="1092"/>
      <c r="DV37" s="1093"/>
      <c r="DW37" s="1094"/>
      <c r="DX37" s="1094"/>
      <c r="DY37" s="1094"/>
      <c r="DZ37" s="1095"/>
      <c r="EA37" s="248"/>
    </row>
    <row r="38" spans="1:131" s="249" customFormat="1" ht="26.25" customHeight="1">
      <c r="A38" s="268">
        <v>11</v>
      </c>
      <c r="B38" s="1138"/>
      <c r="C38" s="1139"/>
      <c r="D38" s="1139"/>
      <c r="E38" s="1139"/>
      <c r="F38" s="1139"/>
      <c r="G38" s="1139"/>
      <c r="H38" s="1139"/>
      <c r="I38" s="1139"/>
      <c r="J38" s="1139"/>
      <c r="K38" s="1139"/>
      <c r="L38" s="1139"/>
      <c r="M38" s="1139"/>
      <c r="N38" s="1139"/>
      <c r="O38" s="1139"/>
      <c r="P38" s="1140"/>
      <c r="Q38" s="1144"/>
      <c r="R38" s="1145"/>
      <c r="S38" s="1145"/>
      <c r="T38" s="1145"/>
      <c r="U38" s="1145"/>
      <c r="V38" s="1145"/>
      <c r="W38" s="1145"/>
      <c r="X38" s="1145"/>
      <c r="Y38" s="1145"/>
      <c r="Z38" s="1145"/>
      <c r="AA38" s="1145"/>
      <c r="AB38" s="1145"/>
      <c r="AC38" s="1145"/>
      <c r="AD38" s="1145"/>
      <c r="AE38" s="1146"/>
      <c r="AF38" s="1120"/>
      <c r="AG38" s="1121"/>
      <c r="AH38" s="1121"/>
      <c r="AI38" s="1121"/>
      <c r="AJ38" s="1122"/>
      <c r="AK38" s="1075"/>
      <c r="AL38" s="1066"/>
      <c r="AM38" s="1066"/>
      <c r="AN38" s="1066"/>
      <c r="AO38" s="1066"/>
      <c r="AP38" s="1066"/>
      <c r="AQ38" s="1066"/>
      <c r="AR38" s="1066"/>
      <c r="AS38" s="1066"/>
      <c r="AT38" s="1066"/>
      <c r="AU38" s="1066"/>
      <c r="AV38" s="1066"/>
      <c r="AW38" s="1066"/>
      <c r="AX38" s="1066"/>
      <c r="AY38" s="1066"/>
      <c r="AZ38" s="1143"/>
      <c r="BA38" s="1143"/>
      <c r="BB38" s="1143"/>
      <c r="BC38" s="1143"/>
      <c r="BD38" s="1143"/>
      <c r="BE38" s="1133"/>
      <c r="BF38" s="1133"/>
      <c r="BG38" s="1133"/>
      <c r="BH38" s="1133"/>
      <c r="BI38" s="1134"/>
      <c r="BJ38" s="254"/>
      <c r="BK38" s="254"/>
      <c r="BL38" s="254"/>
      <c r="BM38" s="254"/>
      <c r="BN38" s="254"/>
      <c r="BO38" s="267"/>
      <c r="BP38" s="267"/>
      <c r="BQ38" s="264">
        <v>32</v>
      </c>
      <c r="BR38" s="265"/>
      <c r="BS38" s="1115"/>
      <c r="BT38" s="1116"/>
      <c r="BU38" s="1116"/>
      <c r="BV38" s="1116"/>
      <c r="BW38" s="1116"/>
      <c r="BX38" s="1116"/>
      <c r="BY38" s="1116"/>
      <c r="BZ38" s="1116"/>
      <c r="CA38" s="1116"/>
      <c r="CB38" s="1116"/>
      <c r="CC38" s="1116"/>
      <c r="CD38" s="1116"/>
      <c r="CE38" s="1116"/>
      <c r="CF38" s="1116"/>
      <c r="CG38" s="1117"/>
      <c r="CH38" s="1090"/>
      <c r="CI38" s="1091"/>
      <c r="CJ38" s="1091"/>
      <c r="CK38" s="1091"/>
      <c r="CL38" s="1092"/>
      <c r="CM38" s="1090"/>
      <c r="CN38" s="1091"/>
      <c r="CO38" s="1091"/>
      <c r="CP38" s="1091"/>
      <c r="CQ38" s="1092"/>
      <c r="CR38" s="1090"/>
      <c r="CS38" s="1091"/>
      <c r="CT38" s="1091"/>
      <c r="CU38" s="1091"/>
      <c r="CV38" s="1092"/>
      <c r="CW38" s="1090"/>
      <c r="CX38" s="1091"/>
      <c r="CY38" s="1091"/>
      <c r="CZ38" s="1091"/>
      <c r="DA38" s="1092"/>
      <c r="DB38" s="1090"/>
      <c r="DC38" s="1091"/>
      <c r="DD38" s="1091"/>
      <c r="DE38" s="1091"/>
      <c r="DF38" s="1092"/>
      <c r="DG38" s="1090"/>
      <c r="DH38" s="1091"/>
      <c r="DI38" s="1091"/>
      <c r="DJ38" s="1091"/>
      <c r="DK38" s="1092"/>
      <c r="DL38" s="1090"/>
      <c r="DM38" s="1091"/>
      <c r="DN38" s="1091"/>
      <c r="DO38" s="1091"/>
      <c r="DP38" s="1092"/>
      <c r="DQ38" s="1090"/>
      <c r="DR38" s="1091"/>
      <c r="DS38" s="1091"/>
      <c r="DT38" s="1091"/>
      <c r="DU38" s="1092"/>
      <c r="DV38" s="1093"/>
      <c r="DW38" s="1094"/>
      <c r="DX38" s="1094"/>
      <c r="DY38" s="1094"/>
      <c r="DZ38" s="1095"/>
      <c r="EA38" s="248"/>
    </row>
    <row r="39" spans="1:131" s="249" customFormat="1" ht="26.25" customHeight="1">
      <c r="A39" s="268">
        <v>12</v>
      </c>
      <c r="B39" s="1138"/>
      <c r="C39" s="1139"/>
      <c r="D39" s="1139"/>
      <c r="E39" s="1139"/>
      <c r="F39" s="1139"/>
      <c r="G39" s="1139"/>
      <c r="H39" s="1139"/>
      <c r="I39" s="1139"/>
      <c r="J39" s="1139"/>
      <c r="K39" s="1139"/>
      <c r="L39" s="1139"/>
      <c r="M39" s="1139"/>
      <c r="N39" s="1139"/>
      <c r="O39" s="1139"/>
      <c r="P39" s="1140"/>
      <c r="Q39" s="1144"/>
      <c r="R39" s="1145"/>
      <c r="S39" s="1145"/>
      <c r="T39" s="1145"/>
      <c r="U39" s="1145"/>
      <c r="V39" s="1145"/>
      <c r="W39" s="1145"/>
      <c r="X39" s="1145"/>
      <c r="Y39" s="1145"/>
      <c r="Z39" s="1145"/>
      <c r="AA39" s="1145"/>
      <c r="AB39" s="1145"/>
      <c r="AC39" s="1145"/>
      <c r="AD39" s="1145"/>
      <c r="AE39" s="1146"/>
      <c r="AF39" s="1120"/>
      <c r="AG39" s="1121"/>
      <c r="AH39" s="1121"/>
      <c r="AI39" s="1121"/>
      <c r="AJ39" s="1122"/>
      <c r="AK39" s="1075"/>
      <c r="AL39" s="1066"/>
      <c r="AM39" s="1066"/>
      <c r="AN39" s="1066"/>
      <c r="AO39" s="1066"/>
      <c r="AP39" s="1066"/>
      <c r="AQ39" s="1066"/>
      <c r="AR39" s="1066"/>
      <c r="AS39" s="1066"/>
      <c r="AT39" s="1066"/>
      <c r="AU39" s="1066"/>
      <c r="AV39" s="1066"/>
      <c r="AW39" s="1066"/>
      <c r="AX39" s="1066"/>
      <c r="AY39" s="1066"/>
      <c r="AZ39" s="1143"/>
      <c r="BA39" s="1143"/>
      <c r="BB39" s="1143"/>
      <c r="BC39" s="1143"/>
      <c r="BD39" s="1143"/>
      <c r="BE39" s="1133"/>
      <c r="BF39" s="1133"/>
      <c r="BG39" s="1133"/>
      <c r="BH39" s="1133"/>
      <c r="BI39" s="1134"/>
      <c r="BJ39" s="254"/>
      <c r="BK39" s="254"/>
      <c r="BL39" s="254"/>
      <c r="BM39" s="254"/>
      <c r="BN39" s="254"/>
      <c r="BO39" s="267"/>
      <c r="BP39" s="267"/>
      <c r="BQ39" s="264">
        <v>33</v>
      </c>
      <c r="BR39" s="265"/>
      <c r="BS39" s="1115"/>
      <c r="BT39" s="1116"/>
      <c r="BU39" s="1116"/>
      <c r="BV39" s="1116"/>
      <c r="BW39" s="1116"/>
      <c r="BX39" s="1116"/>
      <c r="BY39" s="1116"/>
      <c r="BZ39" s="1116"/>
      <c r="CA39" s="1116"/>
      <c r="CB39" s="1116"/>
      <c r="CC39" s="1116"/>
      <c r="CD39" s="1116"/>
      <c r="CE39" s="1116"/>
      <c r="CF39" s="1116"/>
      <c r="CG39" s="1117"/>
      <c r="CH39" s="1090"/>
      <c r="CI39" s="1091"/>
      <c r="CJ39" s="1091"/>
      <c r="CK39" s="1091"/>
      <c r="CL39" s="1092"/>
      <c r="CM39" s="1090"/>
      <c r="CN39" s="1091"/>
      <c r="CO39" s="1091"/>
      <c r="CP39" s="1091"/>
      <c r="CQ39" s="1092"/>
      <c r="CR39" s="1090"/>
      <c r="CS39" s="1091"/>
      <c r="CT39" s="1091"/>
      <c r="CU39" s="1091"/>
      <c r="CV39" s="1092"/>
      <c r="CW39" s="1090"/>
      <c r="CX39" s="1091"/>
      <c r="CY39" s="1091"/>
      <c r="CZ39" s="1091"/>
      <c r="DA39" s="1092"/>
      <c r="DB39" s="1090"/>
      <c r="DC39" s="1091"/>
      <c r="DD39" s="1091"/>
      <c r="DE39" s="1091"/>
      <c r="DF39" s="1092"/>
      <c r="DG39" s="1090"/>
      <c r="DH39" s="1091"/>
      <c r="DI39" s="1091"/>
      <c r="DJ39" s="1091"/>
      <c r="DK39" s="1092"/>
      <c r="DL39" s="1090"/>
      <c r="DM39" s="1091"/>
      <c r="DN39" s="1091"/>
      <c r="DO39" s="1091"/>
      <c r="DP39" s="1092"/>
      <c r="DQ39" s="1090"/>
      <c r="DR39" s="1091"/>
      <c r="DS39" s="1091"/>
      <c r="DT39" s="1091"/>
      <c r="DU39" s="1092"/>
      <c r="DV39" s="1093"/>
      <c r="DW39" s="1094"/>
      <c r="DX39" s="1094"/>
      <c r="DY39" s="1094"/>
      <c r="DZ39" s="1095"/>
      <c r="EA39" s="248"/>
    </row>
    <row r="40" spans="1:131" s="249" customFormat="1" ht="26.25" customHeight="1">
      <c r="A40" s="263">
        <v>13</v>
      </c>
      <c r="B40" s="1138"/>
      <c r="C40" s="1139"/>
      <c r="D40" s="1139"/>
      <c r="E40" s="1139"/>
      <c r="F40" s="1139"/>
      <c r="G40" s="1139"/>
      <c r="H40" s="1139"/>
      <c r="I40" s="1139"/>
      <c r="J40" s="1139"/>
      <c r="K40" s="1139"/>
      <c r="L40" s="1139"/>
      <c r="M40" s="1139"/>
      <c r="N40" s="1139"/>
      <c r="O40" s="1139"/>
      <c r="P40" s="1140"/>
      <c r="Q40" s="1144"/>
      <c r="R40" s="1145"/>
      <c r="S40" s="1145"/>
      <c r="T40" s="1145"/>
      <c r="U40" s="1145"/>
      <c r="V40" s="1145"/>
      <c r="W40" s="1145"/>
      <c r="X40" s="1145"/>
      <c r="Y40" s="1145"/>
      <c r="Z40" s="1145"/>
      <c r="AA40" s="1145"/>
      <c r="AB40" s="1145"/>
      <c r="AC40" s="1145"/>
      <c r="AD40" s="1145"/>
      <c r="AE40" s="1146"/>
      <c r="AF40" s="1120"/>
      <c r="AG40" s="1121"/>
      <c r="AH40" s="1121"/>
      <c r="AI40" s="1121"/>
      <c r="AJ40" s="1122"/>
      <c r="AK40" s="1075"/>
      <c r="AL40" s="1066"/>
      <c r="AM40" s="1066"/>
      <c r="AN40" s="1066"/>
      <c r="AO40" s="1066"/>
      <c r="AP40" s="1066"/>
      <c r="AQ40" s="1066"/>
      <c r="AR40" s="1066"/>
      <c r="AS40" s="1066"/>
      <c r="AT40" s="1066"/>
      <c r="AU40" s="1066"/>
      <c r="AV40" s="1066"/>
      <c r="AW40" s="1066"/>
      <c r="AX40" s="1066"/>
      <c r="AY40" s="1066"/>
      <c r="AZ40" s="1143"/>
      <c r="BA40" s="1143"/>
      <c r="BB40" s="1143"/>
      <c r="BC40" s="1143"/>
      <c r="BD40" s="1143"/>
      <c r="BE40" s="1133"/>
      <c r="BF40" s="1133"/>
      <c r="BG40" s="1133"/>
      <c r="BH40" s="1133"/>
      <c r="BI40" s="1134"/>
      <c r="BJ40" s="254"/>
      <c r="BK40" s="254"/>
      <c r="BL40" s="254"/>
      <c r="BM40" s="254"/>
      <c r="BN40" s="254"/>
      <c r="BO40" s="267"/>
      <c r="BP40" s="267"/>
      <c r="BQ40" s="264">
        <v>34</v>
      </c>
      <c r="BR40" s="265"/>
      <c r="BS40" s="1115"/>
      <c r="BT40" s="1116"/>
      <c r="BU40" s="1116"/>
      <c r="BV40" s="1116"/>
      <c r="BW40" s="1116"/>
      <c r="BX40" s="1116"/>
      <c r="BY40" s="1116"/>
      <c r="BZ40" s="1116"/>
      <c r="CA40" s="1116"/>
      <c r="CB40" s="1116"/>
      <c r="CC40" s="1116"/>
      <c r="CD40" s="1116"/>
      <c r="CE40" s="1116"/>
      <c r="CF40" s="1116"/>
      <c r="CG40" s="1117"/>
      <c r="CH40" s="1090"/>
      <c r="CI40" s="1091"/>
      <c r="CJ40" s="1091"/>
      <c r="CK40" s="1091"/>
      <c r="CL40" s="1092"/>
      <c r="CM40" s="1090"/>
      <c r="CN40" s="1091"/>
      <c r="CO40" s="1091"/>
      <c r="CP40" s="1091"/>
      <c r="CQ40" s="1092"/>
      <c r="CR40" s="1090"/>
      <c r="CS40" s="1091"/>
      <c r="CT40" s="1091"/>
      <c r="CU40" s="1091"/>
      <c r="CV40" s="1092"/>
      <c r="CW40" s="1090"/>
      <c r="CX40" s="1091"/>
      <c r="CY40" s="1091"/>
      <c r="CZ40" s="1091"/>
      <c r="DA40" s="1092"/>
      <c r="DB40" s="1090"/>
      <c r="DC40" s="1091"/>
      <c r="DD40" s="1091"/>
      <c r="DE40" s="1091"/>
      <c r="DF40" s="1092"/>
      <c r="DG40" s="1090"/>
      <c r="DH40" s="1091"/>
      <c r="DI40" s="1091"/>
      <c r="DJ40" s="1091"/>
      <c r="DK40" s="1092"/>
      <c r="DL40" s="1090"/>
      <c r="DM40" s="1091"/>
      <c r="DN40" s="1091"/>
      <c r="DO40" s="1091"/>
      <c r="DP40" s="1092"/>
      <c r="DQ40" s="1090"/>
      <c r="DR40" s="1091"/>
      <c r="DS40" s="1091"/>
      <c r="DT40" s="1091"/>
      <c r="DU40" s="1092"/>
      <c r="DV40" s="1093"/>
      <c r="DW40" s="1094"/>
      <c r="DX40" s="1094"/>
      <c r="DY40" s="1094"/>
      <c r="DZ40" s="1095"/>
      <c r="EA40" s="248"/>
    </row>
    <row r="41" spans="1:131" s="249" customFormat="1" ht="26.25" customHeight="1">
      <c r="A41" s="263">
        <v>14</v>
      </c>
      <c r="B41" s="1138"/>
      <c r="C41" s="1139"/>
      <c r="D41" s="1139"/>
      <c r="E41" s="1139"/>
      <c r="F41" s="1139"/>
      <c r="G41" s="1139"/>
      <c r="H41" s="1139"/>
      <c r="I41" s="1139"/>
      <c r="J41" s="1139"/>
      <c r="K41" s="1139"/>
      <c r="L41" s="1139"/>
      <c r="M41" s="1139"/>
      <c r="N41" s="1139"/>
      <c r="O41" s="1139"/>
      <c r="P41" s="1140"/>
      <c r="Q41" s="1144"/>
      <c r="R41" s="1145"/>
      <c r="S41" s="1145"/>
      <c r="T41" s="1145"/>
      <c r="U41" s="1145"/>
      <c r="V41" s="1145"/>
      <c r="W41" s="1145"/>
      <c r="X41" s="1145"/>
      <c r="Y41" s="1145"/>
      <c r="Z41" s="1145"/>
      <c r="AA41" s="1145"/>
      <c r="AB41" s="1145"/>
      <c r="AC41" s="1145"/>
      <c r="AD41" s="1145"/>
      <c r="AE41" s="1146"/>
      <c r="AF41" s="1120"/>
      <c r="AG41" s="1121"/>
      <c r="AH41" s="1121"/>
      <c r="AI41" s="1121"/>
      <c r="AJ41" s="1122"/>
      <c r="AK41" s="1075"/>
      <c r="AL41" s="1066"/>
      <c r="AM41" s="1066"/>
      <c r="AN41" s="1066"/>
      <c r="AO41" s="1066"/>
      <c r="AP41" s="1066"/>
      <c r="AQ41" s="1066"/>
      <c r="AR41" s="1066"/>
      <c r="AS41" s="1066"/>
      <c r="AT41" s="1066"/>
      <c r="AU41" s="1066"/>
      <c r="AV41" s="1066"/>
      <c r="AW41" s="1066"/>
      <c r="AX41" s="1066"/>
      <c r="AY41" s="1066"/>
      <c r="AZ41" s="1143"/>
      <c r="BA41" s="1143"/>
      <c r="BB41" s="1143"/>
      <c r="BC41" s="1143"/>
      <c r="BD41" s="1143"/>
      <c r="BE41" s="1133"/>
      <c r="BF41" s="1133"/>
      <c r="BG41" s="1133"/>
      <c r="BH41" s="1133"/>
      <c r="BI41" s="1134"/>
      <c r="BJ41" s="254"/>
      <c r="BK41" s="254"/>
      <c r="BL41" s="254"/>
      <c r="BM41" s="254"/>
      <c r="BN41" s="254"/>
      <c r="BO41" s="267"/>
      <c r="BP41" s="267"/>
      <c r="BQ41" s="264">
        <v>35</v>
      </c>
      <c r="BR41" s="265"/>
      <c r="BS41" s="1115"/>
      <c r="BT41" s="1116"/>
      <c r="BU41" s="1116"/>
      <c r="BV41" s="1116"/>
      <c r="BW41" s="1116"/>
      <c r="BX41" s="1116"/>
      <c r="BY41" s="1116"/>
      <c r="BZ41" s="1116"/>
      <c r="CA41" s="1116"/>
      <c r="CB41" s="1116"/>
      <c r="CC41" s="1116"/>
      <c r="CD41" s="1116"/>
      <c r="CE41" s="1116"/>
      <c r="CF41" s="1116"/>
      <c r="CG41" s="1117"/>
      <c r="CH41" s="1090"/>
      <c r="CI41" s="1091"/>
      <c r="CJ41" s="1091"/>
      <c r="CK41" s="1091"/>
      <c r="CL41" s="1092"/>
      <c r="CM41" s="1090"/>
      <c r="CN41" s="1091"/>
      <c r="CO41" s="1091"/>
      <c r="CP41" s="1091"/>
      <c r="CQ41" s="1092"/>
      <c r="CR41" s="1090"/>
      <c r="CS41" s="1091"/>
      <c r="CT41" s="1091"/>
      <c r="CU41" s="1091"/>
      <c r="CV41" s="1092"/>
      <c r="CW41" s="1090"/>
      <c r="CX41" s="1091"/>
      <c r="CY41" s="1091"/>
      <c r="CZ41" s="1091"/>
      <c r="DA41" s="1092"/>
      <c r="DB41" s="1090"/>
      <c r="DC41" s="1091"/>
      <c r="DD41" s="1091"/>
      <c r="DE41" s="1091"/>
      <c r="DF41" s="1092"/>
      <c r="DG41" s="1090"/>
      <c r="DH41" s="1091"/>
      <c r="DI41" s="1091"/>
      <c r="DJ41" s="1091"/>
      <c r="DK41" s="1092"/>
      <c r="DL41" s="1090"/>
      <c r="DM41" s="1091"/>
      <c r="DN41" s="1091"/>
      <c r="DO41" s="1091"/>
      <c r="DP41" s="1092"/>
      <c r="DQ41" s="1090"/>
      <c r="DR41" s="1091"/>
      <c r="DS41" s="1091"/>
      <c r="DT41" s="1091"/>
      <c r="DU41" s="1092"/>
      <c r="DV41" s="1093"/>
      <c r="DW41" s="1094"/>
      <c r="DX41" s="1094"/>
      <c r="DY41" s="1094"/>
      <c r="DZ41" s="1095"/>
      <c r="EA41" s="248"/>
    </row>
    <row r="42" spans="1:131" s="249" customFormat="1" ht="26.25" customHeight="1">
      <c r="A42" s="263">
        <v>15</v>
      </c>
      <c r="B42" s="1138"/>
      <c r="C42" s="1139"/>
      <c r="D42" s="1139"/>
      <c r="E42" s="1139"/>
      <c r="F42" s="1139"/>
      <c r="G42" s="1139"/>
      <c r="H42" s="1139"/>
      <c r="I42" s="1139"/>
      <c r="J42" s="1139"/>
      <c r="K42" s="1139"/>
      <c r="L42" s="1139"/>
      <c r="M42" s="1139"/>
      <c r="N42" s="1139"/>
      <c r="O42" s="1139"/>
      <c r="P42" s="1140"/>
      <c r="Q42" s="1144"/>
      <c r="R42" s="1145"/>
      <c r="S42" s="1145"/>
      <c r="T42" s="1145"/>
      <c r="U42" s="1145"/>
      <c r="V42" s="1145"/>
      <c r="W42" s="1145"/>
      <c r="X42" s="1145"/>
      <c r="Y42" s="1145"/>
      <c r="Z42" s="1145"/>
      <c r="AA42" s="1145"/>
      <c r="AB42" s="1145"/>
      <c r="AC42" s="1145"/>
      <c r="AD42" s="1145"/>
      <c r="AE42" s="1146"/>
      <c r="AF42" s="1120"/>
      <c r="AG42" s="1121"/>
      <c r="AH42" s="1121"/>
      <c r="AI42" s="1121"/>
      <c r="AJ42" s="1122"/>
      <c r="AK42" s="1075"/>
      <c r="AL42" s="1066"/>
      <c r="AM42" s="1066"/>
      <c r="AN42" s="1066"/>
      <c r="AO42" s="1066"/>
      <c r="AP42" s="1066"/>
      <c r="AQ42" s="1066"/>
      <c r="AR42" s="1066"/>
      <c r="AS42" s="1066"/>
      <c r="AT42" s="1066"/>
      <c r="AU42" s="1066"/>
      <c r="AV42" s="1066"/>
      <c r="AW42" s="1066"/>
      <c r="AX42" s="1066"/>
      <c r="AY42" s="1066"/>
      <c r="AZ42" s="1143"/>
      <c r="BA42" s="1143"/>
      <c r="BB42" s="1143"/>
      <c r="BC42" s="1143"/>
      <c r="BD42" s="1143"/>
      <c r="BE42" s="1133"/>
      <c r="BF42" s="1133"/>
      <c r="BG42" s="1133"/>
      <c r="BH42" s="1133"/>
      <c r="BI42" s="1134"/>
      <c r="BJ42" s="254"/>
      <c r="BK42" s="254"/>
      <c r="BL42" s="254"/>
      <c r="BM42" s="254"/>
      <c r="BN42" s="254"/>
      <c r="BO42" s="267"/>
      <c r="BP42" s="267"/>
      <c r="BQ42" s="264">
        <v>36</v>
      </c>
      <c r="BR42" s="265"/>
      <c r="BS42" s="1115"/>
      <c r="BT42" s="1116"/>
      <c r="BU42" s="1116"/>
      <c r="BV42" s="1116"/>
      <c r="BW42" s="1116"/>
      <c r="BX42" s="1116"/>
      <c r="BY42" s="1116"/>
      <c r="BZ42" s="1116"/>
      <c r="CA42" s="1116"/>
      <c r="CB42" s="1116"/>
      <c r="CC42" s="1116"/>
      <c r="CD42" s="1116"/>
      <c r="CE42" s="1116"/>
      <c r="CF42" s="1116"/>
      <c r="CG42" s="1117"/>
      <c r="CH42" s="1090"/>
      <c r="CI42" s="1091"/>
      <c r="CJ42" s="1091"/>
      <c r="CK42" s="1091"/>
      <c r="CL42" s="1092"/>
      <c r="CM42" s="1090"/>
      <c r="CN42" s="1091"/>
      <c r="CO42" s="1091"/>
      <c r="CP42" s="1091"/>
      <c r="CQ42" s="1092"/>
      <c r="CR42" s="1090"/>
      <c r="CS42" s="1091"/>
      <c r="CT42" s="1091"/>
      <c r="CU42" s="1091"/>
      <c r="CV42" s="1092"/>
      <c r="CW42" s="1090"/>
      <c r="CX42" s="1091"/>
      <c r="CY42" s="1091"/>
      <c r="CZ42" s="1091"/>
      <c r="DA42" s="1092"/>
      <c r="DB42" s="1090"/>
      <c r="DC42" s="1091"/>
      <c r="DD42" s="1091"/>
      <c r="DE42" s="1091"/>
      <c r="DF42" s="1092"/>
      <c r="DG42" s="1090"/>
      <c r="DH42" s="1091"/>
      <c r="DI42" s="1091"/>
      <c r="DJ42" s="1091"/>
      <c r="DK42" s="1092"/>
      <c r="DL42" s="1090"/>
      <c r="DM42" s="1091"/>
      <c r="DN42" s="1091"/>
      <c r="DO42" s="1091"/>
      <c r="DP42" s="1092"/>
      <c r="DQ42" s="1090"/>
      <c r="DR42" s="1091"/>
      <c r="DS42" s="1091"/>
      <c r="DT42" s="1091"/>
      <c r="DU42" s="1092"/>
      <c r="DV42" s="1093"/>
      <c r="DW42" s="1094"/>
      <c r="DX42" s="1094"/>
      <c r="DY42" s="1094"/>
      <c r="DZ42" s="1095"/>
      <c r="EA42" s="248"/>
    </row>
    <row r="43" spans="1:131" s="249" customFormat="1" ht="26.25" customHeight="1">
      <c r="A43" s="263">
        <v>16</v>
      </c>
      <c r="B43" s="1138"/>
      <c r="C43" s="1139"/>
      <c r="D43" s="1139"/>
      <c r="E43" s="1139"/>
      <c r="F43" s="1139"/>
      <c r="G43" s="1139"/>
      <c r="H43" s="1139"/>
      <c r="I43" s="1139"/>
      <c r="J43" s="1139"/>
      <c r="K43" s="1139"/>
      <c r="L43" s="1139"/>
      <c r="M43" s="1139"/>
      <c r="N43" s="1139"/>
      <c r="O43" s="1139"/>
      <c r="P43" s="1140"/>
      <c r="Q43" s="1144"/>
      <c r="R43" s="1145"/>
      <c r="S43" s="1145"/>
      <c r="T43" s="1145"/>
      <c r="U43" s="1145"/>
      <c r="V43" s="1145"/>
      <c r="W43" s="1145"/>
      <c r="X43" s="1145"/>
      <c r="Y43" s="1145"/>
      <c r="Z43" s="1145"/>
      <c r="AA43" s="1145"/>
      <c r="AB43" s="1145"/>
      <c r="AC43" s="1145"/>
      <c r="AD43" s="1145"/>
      <c r="AE43" s="1146"/>
      <c r="AF43" s="1120"/>
      <c r="AG43" s="1121"/>
      <c r="AH43" s="1121"/>
      <c r="AI43" s="1121"/>
      <c r="AJ43" s="1122"/>
      <c r="AK43" s="1075"/>
      <c r="AL43" s="1066"/>
      <c r="AM43" s="1066"/>
      <c r="AN43" s="1066"/>
      <c r="AO43" s="1066"/>
      <c r="AP43" s="1066"/>
      <c r="AQ43" s="1066"/>
      <c r="AR43" s="1066"/>
      <c r="AS43" s="1066"/>
      <c r="AT43" s="1066"/>
      <c r="AU43" s="1066"/>
      <c r="AV43" s="1066"/>
      <c r="AW43" s="1066"/>
      <c r="AX43" s="1066"/>
      <c r="AY43" s="1066"/>
      <c r="AZ43" s="1143"/>
      <c r="BA43" s="1143"/>
      <c r="BB43" s="1143"/>
      <c r="BC43" s="1143"/>
      <c r="BD43" s="1143"/>
      <c r="BE43" s="1133"/>
      <c r="BF43" s="1133"/>
      <c r="BG43" s="1133"/>
      <c r="BH43" s="1133"/>
      <c r="BI43" s="1134"/>
      <c r="BJ43" s="254"/>
      <c r="BK43" s="254"/>
      <c r="BL43" s="254"/>
      <c r="BM43" s="254"/>
      <c r="BN43" s="254"/>
      <c r="BO43" s="267"/>
      <c r="BP43" s="267"/>
      <c r="BQ43" s="264">
        <v>37</v>
      </c>
      <c r="BR43" s="265"/>
      <c r="BS43" s="1115"/>
      <c r="BT43" s="1116"/>
      <c r="BU43" s="1116"/>
      <c r="BV43" s="1116"/>
      <c r="BW43" s="1116"/>
      <c r="BX43" s="1116"/>
      <c r="BY43" s="1116"/>
      <c r="BZ43" s="1116"/>
      <c r="CA43" s="1116"/>
      <c r="CB43" s="1116"/>
      <c r="CC43" s="1116"/>
      <c r="CD43" s="1116"/>
      <c r="CE43" s="1116"/>
      <c r="CF43" s="1116"/>
      <c r="CG43" s="1117"/>
      <c r="CH43" s="1090"/>
      <c r="CI43" s="1091"/>
      <c r="CJ43" s="1091"/>
      <c r="CK43" s="1091"/>
      <c r="CL43" s="1092"/>
      <c r="CM43" s="1090"/>
      <c r="CN43" s="1091"/>
      <c r="CO43" s="1091"/>
      <c r="CP43" s="1091"/>
      <c r="CQ43" s="1092"/>
      <c r="CR43" s="1090"/>
      <c r="CS43" s="1091"/>
      <c r="CT43" s="1091"/>
      <c r="CU43" s="1091"/>
      <c r="CV43" s="1092"/>
      <c r="CW43" s="1090"/>
      <c r="CX43" s="1091"/>
      <c r="CY43" s="1091"/>
      <c r="CZ43" s="1091"/>
      <c r="DA43" s="1092"/>
      <c r="DB43" s="1090"/>
      <c r="DC43" s="1091"/>
      <c r="DD43" s="1091"/>
      <c r="DE43" s="1091"/>
      <c r="DF43" s="1092"/>
      <c r="DG43" s="1090"/>
      <c r="DH43" s="1091"/>
      <c r="DI43" s="1091"/>
      <c r="DJ43" s="1091"/>
      <c r="DK43" s="1092"/>
      <c r="DL43" s="1090"/>
      <c r="DM43" s="1091"/>
      <c r="DN43" s="1091"/>
      <c r="DO43" s="1091"/>
      <c r="DP43" s="1092"/>
      <c r="DQ43" s="1090"/>
      <c r="DR43" s="1091"/>
      <c r="DS43" s="1091"/>
      <c r="DT43" s="1091"/>
      <c r="DU43" s="1092"/>
      <c r="DV43" s="1093"/>
      <c r="DW43" s="1094"/>
      <c r="DX43" s="1094"/>
      <c r="DY43" s="1094"/>
      <c r="DZ43" s="1095"/>
      <c r="EA43" s="248"/>
    </row>
    <row r="44" spans="1:131" s="249" customFormat="1" ht="26.25" customHeight="1">
      <c r="A44" s="263">
        <v>17</v>
      </c>
      <c r="B44" s="1138"/>
      <c r="C44" s="1139"/>
      <c r="D44" s="1139"/>
      <c r="E44" s="1139"/>
      <c r="F44" s="1139"/>
      <c r="G44" s="1139"/>
      <c r="H44" s="1139"/>
      <c r="I44" s="1139"/>
      <c r="J44" s="1139"/>
      <c r="K44" s="1139"/>
      <c r="L44" s="1139"/>
      <c r="M44" s="1139"/>
      <c r="N44" s="1139"/>
      <c r="O44" s="1139"/>
      <c r="P44" s="1140"/>
      <c r="Q44" s="1144"/>
      <c r="R44" s="1145"/>
      <c r="S44" s="1145"/>
      <c r="T44" s="1145"/>
      <c r="U44" s="1145"/>
      <c r="V44" s="1145"/>
      <c r="W44" s="1145"/>
      <c r="X44" s="1145"/>
      <c r="Y44" s="1145"/>
      <c r="Z44" s="1145"/>
      <c r="AA44" s="1145"/>
      <c r="AB44" s="1145"/>
      <c r="AC44" s="1145"/>
      <c r="AD44" s="1145"/>
      <c r="AE44" s="1146"/>
      <c r="AF44" s="1120"/>
      <c r="AG44" s="1121"/>
      <c r="AH44" s="1121"/>
      <c r="AI44" s="1121"/>
      <c r="AJ44" s="1122"/>
      <c r="AK44" s="1075"/>
      <c r="AL44" s="1066"/>
      <c r="AM44" s="1066"/>
      <c r="AN44" s="1066"/>
      <c r="AO44" s="1066"/>
      <c r="AP44" s="1066"/>
      <c r="AQ44" s="1066"/>
      <c r="AR44" s="1066"/>
      <c r="AS44" s="1066"/>
      <c r="AT44" s="1066"/>
      <c r="AU44" s="1066"/>
      <c r="AV44" s="1066"/>
      <c r="AW44" s="1066"/>
      <c r="AX44" s="1066"/>
      <c r="AY44" s="1066"/>
      <c r="AZ44" s="1143"/>
      <c r="BA44" s="1143"/>
      <c r="BB44" s="1143"/>
      <c r="BC44" s="1143"/>
      <c r="BD44" s="1143"/>
      <c r="BE44" s="1133"/>
      <c r="BF44" s="1133"/>
      <c r="BG44" s="1133"/>
      <c r="BH44" s="1133"/>
      <c r="BI44" s="1134"/>
      <c r="BJ44" s="254"/>
      <c r="BK44" s="254"/>
      <c r="BL44" s="254"/>
      <c r="BM44" s="254"/>
      <c r="BN44" s="254"/>
      <c r="BO44" s="267"/>
      <c r="BP44" s="267"/>
      <c r="BQ44" s="264">
        <v>38</v>
      </c>
      <c r="BR44" s="265"/>
      <c r="BS44" s="1115"/>
      <c r="BT44" s="1116"/>
      <c r="BU44" s="1116"/>
      <c r="BV44" s="1116"/>
      <c r="BW44" s="1116"/>
      <c r="BX44" s="1116"/>
      <c r="BY44" s="1116"/>
      <c r="BZ44" s="1116"/>
      <c r="CA44" s="1116"/>
      <c r="CB44" s="1116"/>
      <c r="CC44" s="1116"/>
      <c r="CD44" s="1116"/>
      <c r="CE44" s="1116"/>
      <c r="CF44" s="1116"/>
      <c r="CG44" s="1117"/>
      <c r="CH44" s="1090"/>
      <c r="CI44" s="1091"/>
      <c r="CJ44" s="1091"/>
      <c r="CK44" s="1091"/>
      <c r="CL44" s="1092"/>
      <c r="CM44" s="1090"/>
      <c r="CN44" s="1091"/>
      <c r="CO44" s="1091"/>
      <c r="CP44" s="1091"/>
      <c r="CQ44" s="1092"/>
      <c r="CR44" s="1090"/>
      <c r="CS44" s="1091"/>
      <c r="CT44" s="1091"/>
      <c r="CU44" s="1091"/>
      <c r="CV44" s="1092"/>
      <c r="CW44" s="1090"/>
      <c r="CX44" s="1091"/>
      <c r="CY44" s="1091"/>
      <c r="CZ44" s="1091"/>
      <c r="DA44" s="1092"/>
      <c r="DB44" s="1090"/>
      <c r="DC44" s="1091"/>
      <c r="DD44" s="1091"/>
      <c r="DE44" s="1091"/>
      <c r="DF44" s="1092"/>
      <c r="DG44" s="1090"/>
      <c r="DH44" s="1091"/>
      <c r="DI44" s="1091"/>
      <c r="DJ44" s="1091"/>
      <c r="DK44" s="1092"/>
      <c r="DL44" s="1090"/>
      <c r="DM44" s="1091"/>
      <c r="DN44" s="1091"/>
      <c r="DO44" s="1091"/>
      <c r="DP44" s="1092"/>
      <c r="DQ44" s="1090"/>
      <c r="DR44" s="1091"/>
      <c r="DS44" s="1091"/>
      <c r="DT44" s="1091"/>
      <c r="DU44" s="1092"/>
      <c r="DV44" s="1093"/>
      <c r="DW44" s="1094"/>
      <c r="DX44" s="1094"/>
      <c r="DY44" s="1094"/>
      <c r="DZ44" s="1095"/>
      <c r="EA44" s="248"/>
    </row>
    <row r="45" spans="1:131" s="249" customFormat="1" ht="26.25" customHeight="1">
      <c r="A45" s="263">
        <v>18</v>
      </c>
      <c r="B45" s="1138"/>
      <c r="C45" s="1139"/>
      <c r="D45" s="1139"/>
      <c r="E45" s="1139"/>
      <c r="F45" s="1139"/>
      <c r="G45" s="1139"/>
      <c r="H45" s="1139"/>
      <c r="I45" s="1139"/>
      <c r="J45" s="1139"/>
      <c r="K45" s="1139"/>
      <c r="L45" s="1139"/>
      <c r="M45" s="1139"/>
      <c r="N45" s="1139"/>
      <c r="O45" s="1139"/>
      <c r="P45" s="1140"/>
      <c r="Q45" s="1144"/>
      <c r="R45" s="1145"/>
      <c r="S45" s="1145"/>
      <c r="T45" s="1145"/>
      <c r="U45" s="1145"/>
      <c r="V45" s="1145"/>
      <c r="W45" s="1145"/>
      <c r="X45" s="1145"/>
      <c r="Y45" s="1145"/>
      <c r="Z45" s="1145"/>
      <c r="AA45" s="1145"/>
      <c r="AB45" s="1145"/>
      <c r="AC45" s="1145"/>
      <c r="AD45" s="1145"/>
      <c r="AE45" s="1146"/>
      <c r="AF45" s="1120"/>
      <c r="AG45" s="1121"/>
      <c r="AH45" s="1121"/>
      <c r="AI45" s="1121"/>
      <c r="AJ45" s="1122"/>
      <c r="AK45" s="1075"/>
      <c r="AL45" s="1066"/>
      <c r="AM45" s="1066"/>
      <c r="AN45" s="1066"/>
      <c r="AO45" s="1066"/>
      <c r="AP45" s="1066"/>
      <c r="AQ45" s="1066"/>
      <c r="AR45" s="1066"/>
      <c r="AS45" s="1066"/>
      <c r="AT45" s="1066"/>
      <c r="AU45" s="1066"/>
      <c r="AV45" s="1066"/>
      <c r="AW45" s="1066"/>
      <c r="AX45" s="1066"/>
      <c r="AY45" s="1066"/>
      <c r="AZ45" s="1143"/>
      <c r="BA45" s="1143"/>
      <c r="BB45" s="1143"/>
      <c r="BC45" s="1143"/>
      <c r="BD45" s="1143"/>
      <c r="BE45" s="1133"/>
      <c r="BF45" s="1133"/>
      <c r="BG45" s="1133"/>
      <c r="BH45" s="1133"/>
      <c r="BI45" s="1134"/>
      <c r="BJ45" s="254"/>
      <c r="BK45" s="254"/>
      <c r="BL45" s="254"/>
      <c r="BM45" s="254"/>
      <c r="BN45" s="254"/>
      <c r="BO45" s="267"/>
      <c r="BP45" s="267"/>
      <c r="BQ45" s="264">
        <v>39</v>
      </c>
      <c r="BR45" s="265"/>
      <c r="BS45" s="1115"/>
      <c r="BT45" s="1116"/>
      <c r="BU45" s="1116"/>
      <c r="BV45" s="1116"/>
      <c r="BW45" s="1116"/>
      <c r="BX45" s="1116"/>
      <c r="BY45" s="1116"/>
      <c r="BZ45" s="1116"/>
      <c r="CA45" s="1116"/>
      <c r="CB45" s="1116"/>
      <c r="CC45" s="1116"/>
      <c r="CD45" s="1116"/>
      <c r="CE45" s="1116"/>
      <c r="CF45" s="1116"/>
      <c r="CG45" s="1117"/>
      <c r="CH45" s="1090"/>
      <c r="CI45" s="1091"/>
      <c r="CJ45" s="1091"/>
      <c r="CK45" s="1091"/>
      <c r="CL45" s="1092"/>
      <c r="CM45" s="1090"/>
      <c r="CN45" s="1091"/>
      <c r="CO45" s="1091"/>
      <c r="CP45" s="1091"/>
      <c r="CQ45" s="1092"/>
      <c r="CR45" s="1090"/>
      <c r="CS45" s="1091"/>
      <c r="CT45" s="1091"/>
      <c r="CU45" s="1091"/>
      <c r="CV45" s="1092"/>
      <c r="CW45" s="1090"/>
      <c r="CX45" s="1091"/>
      <c r="CY45" s="1091"/>
      <c r="CZ45" s="1091"/>
      <c r="DA45" s="1092"/>
      <c r="DB45" s="1090"/>
      <c r="DC45" s="1091"/>
      <c r="DD45" s="1091"/>
      <c r="DE45" s="1091"/>
      <c r="DF45" s="1092"/>
      <c r="DG45" s="1090"/>
      <c r="DH45" s="1091"/>
      <c r="DI45" s="1091"/>
      <c r="DJ45" s="1091"/>
      <c r="DK45" s="1092"/>
      <c r="DL45" s="1090"/>
      <c r="DM45" s="1091"/>
      <c r="DN45" s="1091"/>
      <c r="DO45" s="1091"/>
      <c r="DP45" s="1092"/>
      <c r="DQ45" s="1090"/>
      <c r="DR45" s="1091"/>
      <c r="DS45" s="1091"/>
      <c r="DT45" s="1091"/>
      <c r="DU45" s="1092"/>
      <c r="DV45" s="1093"/>
      <c r="DW45" s="1094"/>
      <c r="DX45" s="1094"/>
      <c r="DY45" s="1094"/>
      <c r="DZ45" s="1095"/>
      <c r="EA45" s="248"/>
    </row>
    <row r="46" spans="1:131" s="249" customFormat="1" ht="26.25" customHeight="1">
      <c r="A46" s="263">
        <v>19</v>
      </c>
      <c r="B46" s="1138"/>
      <c r="C46" s="1139"/>
      <c r="D46" s="1139"/>
      <c r="E46" s="1139"/>
      <c r="F46" s="1139"/>
      <c r="G46" s="1139"/>
      <c r="H46" s="1139"/>
      <c r="I46" s="1139"/>
      <c r="J46" s="1139"/>
      <c r="K46" s="1139"/>
      <c r="L46" s="1139"/>
      <c r="M46" s="1139"/>
      <c r="N46" s="1139"/>
      <c r="O46" s="1139"/>
      <c r="P46" s="1140"/>
      <c r="Q46" s="1144"/>
      <c r="R46" s="1145"/>
      <c r="S46" s="1145"/>
      <c r="T46" s="1145"/>
      <c r="U46" s="1145"/>
      <c r="V46" s="1145"/>
      <c r="W46" s="1145"/>
      <c r="X46" s="1145"/>
      <c r="Y46" s="1145"/>
      <c r="Z46" s="1145"/>
      <c r="AA46" s="1145"/>
      <c r="AB46" s="1145"/>
      <c r="AC46" s="1145"/>
      <c r="AD46" s="1145"/>
      <c r="AE46" s="1146"/>
      <c r="AF46" s="1120"/>
      <c r="AG46" s="1121"/>
      <c r="AH46" s="1121"/>
      <c r="AI46" s="1121"/>
      <c r="AJ46" s="1122"/>
      <c r="AK46" s="1075"/>
      <c r="AL46" s="1066"/>
      <c r="AM46" s="1066"/>
      <c r="AN46" s="1066"/>
      <c r="AO46" s="1066"/>
      <c r="AP46" s="1066"/>
      <c r="AQ46" s="1066"/>
      <c r="AR46" s="1066"/>
      <c r="AS46" s="1066"/>
      <c r="AT46" s="1066"/>
      <c r="AU46" s="1066"/>
      <c r="AV46" s="1066"/>
      <c r="AW46" s="1066"/>
      <c r="AX46" s="1066"/>
      <c r="AY46" s="1066"/>
      <c r="AZ46" s="1143"/>
      <c r="BA46" s="1143"/>
      <c r="BB46" s="1143"/>
      <c r="BC46" s="1143"/>
      <c r="BD46" s="1143"/>
      <c r="BE46" s="1133"/>
      <c r="BF46" s="1133"/>
      <c r="BG46" s="1133"/>
      <c r="BH46" s="1133"/>
      <c r="BI46" s="1134"/>
      <c r="BJ46" s="254"/>
      <c r="BK46" s="254"/>
      <c r="BL46" s="254"/>
      <c r="BM46" s="254"/>
      <c r="BN46" s="254"/>
      <c r="BO46" s="267"/>
      <c r="BP46" s="267"/>
      <c r="BQ46" s="264">
        <v>40</v>
      </c>
      <c r="BR46" s="265"/>
      <c r="BS46" s="1115"/>
      <c r="BT46" s="1116"/>
      <c r="BU46" s="1116"/>
      <c r="BV46" s="1116"/>
      <c r="BW46" s="1116"/>
      <c r="BX46" s="1116"/>
      <c r="BY46" s="1116"/>
      <c r="BZ46" s="1116"/>
      <c r="CA46" s="1116"/>
      <c r="CB46" s="1116"/>
      <c r="CC46" s="1116"/>
      <c r="CD46" s="1116"/>
      <c r="CE46" s="1116"/>
      <c r="CF46" s="1116"/>
      <c r="CG46" s="1117"/>
      <c r="CH46" s="1090"/>
      <c r="CI46" s="1091"/>
      <c r="CJ46" s="1091"/>
      <c r="CK46" s="1091"/>
      <c r="CL46" s="1092"/>
      <c r="CM46" s="1090"/>
      <c r="CN46" s="1091"/>
      <c r="CO46" s="1091"/>
      <c r="CP46" s="1091"/>
      <c r="CQ46" s="1092"/>
      <c r="CR46" s="1090"/>
      <c r="CS46" s="1091"/>
      <c r="CT46" s="1091"/>
      <c r="CU46" s="1091"/>
      <c r="CV46" s="1092"/>
      <c r="CW46" s="1090"/>
      <c r="CX46" s="1091"/>
      <c r="CY46" s="1091"/>
      <c r="CZ46" s="1091"/>
      <c r="DA46" s="1092"/>
      <c r="DB46" s="1090"/>
      <c r="DC46" s="1091"/>
      <c r="DD46" s="1091"/>
      <c r="DE46" s="1091"/>
      <c r="DF46" s="1092"/>
      <c r="DG46" s="1090"/>
      <c r="DH46" s="1091"/>
      <c r="DI46" s="1091"/>
      <c r="DJ46" s="1091"/>
      <c r="DK46" s="1092"/>
      <c r="DL46" s="1090"/>
      <c r="DM46" s="1091"/>
      <c r="DN46" s="1091"/>
      <c r="DO46" s="1091"/>
      <c r="DP46" s="1092"/>
      <c r="DQ46" s="1090"/>
      <c r="DR46" s="1091"/>
      <c r="DS46" s="1091"/>
      <c r="DT46" s="1091"/>
      <c r="DU46" s="1092"/>
      <c r="DV46" s="1093"/>
      <c r="DW46" s="1094"/>
      <c r="DX46" s="1094"/>
      <c r="DY46" s="1094"/>
      <c r="DZ46" s="1095"/>
      <c r="EA46" s="248"/>
    </row>
    <row r="47" spans="1:131" s="249" customFormat="1" ht="26.25" customHeight="1">
      <c r="A47" s="263">
        <v>20</v>
      </c>
      <c r="B47" s="1138"/>
      <c r="C47" s="1139"/>
      <c r="D47" s="1139"/>
      <c r="E47" s="1139"/>
      <c r="F47" s="1139"/>
      <c r="G47" s="1139"/>
      <c r="H47" s="1139"/>
      <c r="I47" s="1139"/>
      <c r="J47" s="1139"/>
      <c r="K47" s="1139"/>
      <c r="L47" s="1139"/>
      <c r="M47" s="1139"/>
      <c r="N47" s="1139"/>
      <c r="O47" s="1139"/>
      <c r="P47" s="1140"/>
      <c r="Q47" s="1144"/>
      <c r="R47" s="1145"/>
      <c r="S47" s="1145"/>
      <c r="T47" s="1145"/>
      <c r="U47" s="1145"/>
      <c r="V47" s="1145"/>
      <c r="W47" s="1145"/>
      <c r="X47" s="1145"/>
      <c r="Y47" s="1145"/>
      <c r="Z47" s="1145"/>
      <c r="AA47" s="1145"/>
      <c r="AB47" s="1145"/>
      <c r="AC47" s="1145"/>
      <c r="AD47" s="1145"/>
      <c r="AE47" s="1146"/>
      <c r="AF47" s="1120"/>
      <c r="AG47" s="1121"/>
      <c r="AH47" s="1121"/>
      <c r="AI47" s="1121"/>
      <c r="AJ47" s="1122"/>
      <c r="AK47" s="1075"/>
      <c r="AL47" s="1066"/>
      <c r="AM47" s="1066"/>
      <c r="AN47" s="1066"/>
      <c r="AO47" s="1066"/>
      <c r="AP47" s="1066"/>
      <c r="AQ47" s="1066"/>
      <c r="AR47" s="1066"/>
      <c r="AS47" s="1066"/>
      <c r="AT47" s="1066"/>
      <c r="AU47" s="1066"/>
      <c r="AV47" s="1066"/>
      <c r="AW47" s="1066"/>
      <c r="AX47" s="1066"/>
      <c r="AY47" s="1066"/>
      <c r="AZ47" s="1143"/>
      <c r="BA47" s="1143"/>
      <c r="BB47" s="1143"/>
      <c r="BC47" s="1143"/>
      <c r="BD47" s="1143"/>
      <c r="BE47" s="1133"/>
      <c r="BF47" s="1133"/>
      <c r="BG47" s="1133"/>
      <c r="BH47" s="1133"/>
      <c r="BI47" s="1134"/>
      <c r="BJ47" s="254"/>
      <c r="BK47" s="254"/>
      <c r="BL47" s="254"/>
      <c r="BM47" s="254"/>
      <c r="BN47" s="254"/>
      <c r="BO47" s="267"/>
      <c r="BP47" s="267"/>
      <c r="BQ47" s="264">
        <v>41</v>
      </c>
      <c r="BR47" s="265"/>
      <c r="BS47" s="1115"/>
      <c r="BT47" s="1116"/>
      <c r="BU47" s="1116"/>
      <c r="BV47" s="1116"/>
      <c r="BW47" s="1116"/>
      <c r="BX47" s="1116"/>
      <c r="BY47" s="1116"/>
      <c r="BZ47" s="1116"/>
      <c r="CA47" s="1116"/>
      <c r="CB47" s="1116"/>
      <c r="CC47" s="1116"/>
      <c r="CD47" s="1116"/>
      <c r="CE47" s="1116"/>
      <c r="CF47" s="1116"/>
      <c r="CG47" s="1117"/>
      <c r="CH47" s="1090"/>
      <c r="CI47" s="1091"/>
      <c r="CJ47" s="1091"/>
      <c r="CK47" s="1091"/>
      <c r="CL47" s="1092"/>
      <c r="CM47" s="1090"/>
      <c r="CN47" s="1091"/>
      <c r="CO47" s="1091"/>
      <c r="CP47" s="1091"/>
      <c r="CQ47" s="1092"/>
      <c r="CR47" s="1090"/>
      <c r="CS47" s="1091"/>
      <c r="CT47" s="1091"/>
      <c r="CU47" s="1091"/>
      <c r="CV47" s="1092"/>
      <c r="CW47" s="1090"/>
      <c r="CX47" s="1091"/>
      <c r="CY47" s="1091"/>
      <c r="CZ47" s="1091"/>
      <c r="DA47" s="1092"/>
      <c r="DB47" s="1090"/>
      <c r="DC47" s="1091"/>
      <c r="DD47" s="1091"/>
      <c r="DE47" s="1091"/>
      <c r="DF47" s="1092"/>
      <c r="DG47" s="1090"/>
      <c r="DH47" s="1091"/>
      <c r="DI47" s="1091"/>
      <c r="DJ47" s="1091"/>
      <c r="DK47" s="1092"/>
      <c r="DL47" s="1090"/>
      <c r="DM47" s="1091"/>
      <c r="DN47" s="1091"/>
      <c r="DO47" s="1091"/>
      <c r="DP47" s="1092"/>
      <c r="DQ47" s="1090"/>
      <c r="DR47" s="1091"/>
      <c r="DS47" s="1091"/>
      <c r="DT47" s="1091"/>
      <c r="DU47" s="1092"/>
      <c r="DV47" s="1093"/>
      <c r="DW47" s="1094"/>
      <c r="DX47" s="1094"/>
      <c r="DY47" s="1094"/>
      <c r="DZ47" s="1095"/>
      <c r="EA47" s="248"/>
    </row>
    <row r="48" spans="1:131" s="249" customFormat="1" ht="26.25" customHeight="1">
      <c r="A48" s="263">
        <v>21</v>
      </c>
      <c r="B48" s="1138"/>
      <c r="C48" s="1139"/>
      <c r="D48" s="1139"/>
      <c r="E48" s="1139"/>
      <c r="F48" s="1139"/>
      <c r="G48" s="1139"/>
      <c r="H48" s="1139"/>
      <c r="I48" s="1139"/>
      <c r="J48" s="1139"/>
      <c r="K48" s="1139"/>
      <c r="L48" s="1139"/>
      <c r="M48" s="1139"/>
      <c r="N48" s="1139"/>
      <c r="O48" s="1139"/>
      <c r="P48" s="1140"/>
      <c r="Q48" s="1144"/>
      <c r="R48" s="1145"/>
      <c r="S48" s="1145"/>
      <c r="T48" s="1145"/>
      <c r="U48" s="1145"/>
      <c r="V48" s="1145"/>
      <c r="W48" s="1145"/>
      <c r="X48" s="1145"/>
      <c r="Y48" s="1145"/>
      <c r="Z48" s="1145"/>
      <c r="AA48" s="1145"/>
      <c r="AB48" s="1145"/>
      <c r="AC48" s="1145"/>
      <c r="AD48" s="1145"/>
      <c r="AE48" s="1146"/>
      <c r="AF48" s="1120"/>
      <c r="AG48" s="1121"/>
      <c r="AH48" s="1121"/>
      <c r="AI48" s="1121"/>
      <c r="AJ48" s="1122"/>
      <c r="AK48" s="1075"/>
      <c r="AL48" s="1066"/>
      <c r="AM48" s="1066"/>
      <c r="AN48" s="1066"/>
      <c r="AO48" s="1066"/>
      <c r="AP48" s="1066"/>
      <c r="AQ48" s="1066"/>
      <c r="AR48" s="1066"/>
      <c r="AS48" s="1066"/>
      <c r="AT48" s="1066"/>
      <c r="AU48" s="1066"/>
      <c r="AV48" s="1066"/>
      <c r="AW48" s="1066"/>
      <c r="AX48" s="1066"/>
      <c r="AY48" s="1066"/>
      <c r="AZ48" s="1143"/>
      <c r="BA48" s="1143"/>
      <c r="BB48" s="1143"/>
      <c r="BC48" s="1143"/>
      <c r="BD48" s="1143"/>
      <c r="BE48" s="1133"/>
      <c r="BF48" s="1133"/>
      <c r="BG48" s="1133"/>
      <c r="BH48" s="1133"/>
      <c r="BI48" s="1134"/>
      <c r="BJ48" s="254"/>
      <c r="BK48" s="254"/>
      <c r="BL48" s="254"/>
      <c r="BM48" s="254"/>
      <c r="BN48" s="254"/>
      <c r="BO48" s="267"/>
      <c r="BP48" s="267"/>
      <c r="BQ48" s="264">
        <v>42</v>
      </c>
      <c r="BR48" s="265"/>
      <c r="BS48" s="1115"/>
      <c r="BT48" s="1116"/>
      <c r="BU48" s="1116"/>
      <c r="BV48" s="1116"/>
      <c r="BW48" s="1116"/>
      <c r="BX48" s="1116"/>
      <c r="BY48" s="1116"/>
      <c r="BZ48" s="1116"/>
      <c r="CA48" s="1116"/>
      <c r="CB48" s="1116"/>
      <c r="CC48" s="1116"/>
      <c r="CD48" s="1116"/>
      <c r="CE48" s="1116"/>
      <c r="CF48" s="1116"/>
      <c r="CG48" s="1117"/>
      <c r="CH48" s="1090"/>
      <c r="CI48" s="1091"/>
      <c r="CJ48" s="1091"/>
      <c r="CK48" s="1091"/>
      <c r="CL48" s="1092"/>
      <c r="CM48" s="1090"/>
      <c r="CN48" s="1091"/>
      <c r="CO48" s="1091"/>
      <c r="CP48" s="1091"/>
      <c r="CQ48" s="1092"/>
      <c r="CR48" s="1090"/>
      <c r="CS48" s="1091"/>
      <c r="CT48" s="1091"/>
      <c r="CU48" s="1091"/>
      <c r="CV48" s="1092"/>
      <c r="CW48" s="1090"/>
      <c r="CX48" s="1091"/>
      <c r="CY48" s="1091"/>
      <c r="CZ48" s="1091"/>
      <c r="DA48" s="1092"/>
      <c r="DB48" s="1090"/>
      <c r="DC48" s="1091"/>
      <c r="DD48" s="1091"/>
      <c r="DE48" s="1091"/>
      <c r="DF48" s="1092"/>
      <c r="DG48" s="1090"/>
      <c r="DH48" s="1091"/>
      <c r="DI48" s="1091"/>
      <c r="DJ48" s="1091"/>
      <c r="DK48" s="1092"/>
      <c r="DL48" s="1090"/>
      <c r="DM48" s="1091"/>
      <c r="DN48" s="1091"/>
      <c r="DO48" s="1091"/>
      <c r="DP48" s="1092"/>
      <c r="DQ48" s="1090"/>
      <c r="DR48" s="1091"/>
      <c r="DS48" s="1091"/>
      <c r="DT48" s="1091"/>
      <c r="DU48" s="1092"/>
      <c r="DV48" s="1093"/>
      <c r="DW48" s="1094"/>
      <c r="DX48" s="1094"/>
      <c r="DY48" s="1094"/>
      <c r="DZ48" s="1095"/>
      <c r="EA48" s="248"/>
    </row>
    <row r="49" spans="1:131" s="249" customFormat="1" ht="26.25" customHeight="1">
      <c r="A49" s="263">
        <v>22</v>
      </c>
      <c r="B49" s="1138"/>
      <c r="C49" s="1139"/>
      <c r="D49" s="1139"/>
      <c r="E49" s="1139"/>
      <c r="F49" s="1139"/>
      <c r="G49" s="1139"/>
      <c r="H49" s="1139"/>
      <c r="I49" s="1139"/>
      <c r="J49" s="1139"/>
      <c r="K49" s="1139"/>
      <c r="L49" s="1139"/>
      <c r="M49" s="1139"/>
      <c r="N49" s="1139"/>
      <c r="O49" s="1139"/>
      <c r="P49" s="1140"/>
      <c r="Q49" s="1144"/>
      <c r="R49" s="1145"/>
      <c r="S49" s="1145"/>
      <c r="T49" s="1145"/>
      <c r="U49" s="1145"/>
      <c r="V49" s="1145"/>
      <c r="W49" s="1145"/>
      <c r="X49" s="1145"/>
      <c r="Y49" s="1145"/>
      <c r="Z49" s="1145"/>
      <c r="AA49" s="1145"/>
      <c r="AB49" s="1145"/>
      <c r="AC49" s="1145"/>
      <c r="AD49" s="1145"/>
      <c r="AE49" s="1146"/>
      <c r="AF49" s="1120"/>
      <c r="AG49" s="1121"/>
      <c r="AH49" s="1121"/>
      <c r="AI49" s="1121"/>
      <c r="AJ49" s="1122"/>
      <c r="AK49" s="1075"/>
      <c r="AL49" s="1066"/>
      <c r="AM49" s="1066"/>
      <c r="AN49" s="1066"/>
      <c r="AO49" s="1066"/>
      <c r="AP49" s="1066"/>
      <c r="AQ49" s="1066"/>
      <c r="AR49" s="1066"/>
      <c r="AS49" s="1066"/>
      <c r="AT49" s="1066"/>
      <c r="AU49" s="1066"/>
      <c r="AV49" s="1066"/>
      <c r="AW49" s="1066"/>
      <c r="AX49" s="1066"/>
      <c r="AY49" s="1066"/>
      <c r="AZ49" s="1143"/>
      <c r="BA49" s="1143"/>
      <c r="BB49" s="1143"/>
      <c r="BC49" s="1143"/>
      <c r="BD49" s="1143"/>
      <c r="BE49" s="1133"/>
      <c r="BF49" s="1133"/>
      <c r="BG49" s="1133"/>
      <c r="BH49" s="1133"/>
      <c r="BI49" s="1134"/>
      <c r="BJ49" s="254"/>
      <c r="BK49" s="254"/>
      <c r="BL49" s="254"/>
      <c r="BM49" s="254"/>
      <c r="BN49" s="254"/>
      <c r="BO49" s="267"/>
      <c r="BP49" s="267"/>
      <c r="BQ49" s="264">
        <v>43</v>
      </c>
      <c r="BR49" s="265"/>
      <c r="BS49" s="1115"/>
      <c r="BT49" s="1116"/>
      <c r="BU49" s="1116"/>
      <c r="BV49" s="1116"/>
      <c r="BW49" s="1116"/>
      <c r="BX49" s="1116"/>
      <c r="BY49" s="1116"/>
      <c r="BZ49" s="1116"/>
      <c r="CA49" s="1116"/>
      <c r="CB49" s="1116"/>
      <c r="CC49" s="1116"/>
      <c r="CD49" s="1116"/>
      <c r="CE49" s="1116"/>
      <c r="CF49" s="1116"/>
      <c r="CG49" s="1117"/>
      <c r="CH49" s="1090"/>
      <c r="CI49" s="1091"/>
      <c r="CJ49" s="1091"/>
      <c r="CK49" s="1091"/>
      <c r="CL49" s="1092"/>
      <c r="CM49" s="1090"/>
      <c r="CN49" s="1091"/>
      <c r="CO49" s="1091"/>
      <c r="CP49" s="1091"/>
      <c r="CQ49" s="1092"/>
      <c r="CR49" s="1090"/>
      <c r="CS49" s="1091"/>
      <c r="CT49" s="1091"/>
      <c r="CU49" s="1091"/>
      <c r="CV49" s="1092"/>
      <c r="CW49" s="1090"/>
      <c r="CX49" s="1091"/>
      <c r="CY49" s="1091"/>
      <c r="CZ49" s="1091"/>
      <c r="DA49" s="1092"/>
      <c r="DB49" s="1090"/>
      <c r="DC49" s="1091"/>
      <c r="DD49" s="1091"/>
      <c r="DE49" s="1091"/>
      <c r="DF49" s="1092"/>
      <c r="DG49" s="1090"/>
      <c r="DH49" s="1091"/>
      <c r="DI49" s="1091"/>
      <c r="DJ49" s="1091"/>
      <c r="DK49" s="1092"/>
      <c r="DL49" s="1090"/>
      <c r="DM49" s="1091"/>
      <c r="DN49" s="1091"/>
      <c r="DO49" s="1091"/>
      <c r="DP49" s="1092"/>
      <c r="DQ49" s="1090"/>
      <c r="DR49" s="1091"/>
      <c r="DS49" s="1091"/>
      <c r="DT49" s="1091"/>
      <c r="DU49" s="1092"/>
      <c r="DV49" s="1093"/>
      <c r="DW49" s="1094"/>
      <c r="DX49" s="1094"/>
      <c r="DY49" s="1094"/>
      <c r="DZ49" s="1095"/>
      <c r="EA49" s="248"/>
    </row>
    <row r="50" spans="1:131" s="249" customFormat="1" ht="26.25" customHeight="1">
      <c r="A50" s="263">
        <v>23</v>
      </c>
      <c r="B50" s="1138"/>
      <c r="C50" s="1139"/>
      <c r="D50" s="1139"/>
      <c r="E50" s="1139"/>
      <c r="F50" s="1139"/>
      <c r="G50" s="1139"/>
      <c r="H50" s="1139"/>
      <c r="I50" s="1139"/>
      <c r="J50" s="1139"/>
      <c r="K50" s="1139"/>
      <c r="L50" s="1139"/>
      <c r="M50" s="1139"/>
      <c r="N50" s="1139"/>
      <c r="O50" s="1139"/>
      <c r="P50" s="1140"/>
      <c r="Q50" s="1141"/>
      <c r="R50" s="1124"/>
      <c r="S50" s="1124"/>
      <c r="T50" s="1124"/>
      <c r="U50" s="1124"/>
      <c r="V50" s="1124"/>
      <c r="W50" s="1124"/>
      <c r="X50" s="1124"/>
      <c r="Y50" s="1124"/>
      <c r="Z50" s="1124"/>
      <c r="AA50" s="1124"/>
      <c r="AB50" s="1124"/>
      <c r="AC50" s="1124"/>
      <c r="AD50" s="1124"/>
      <c r="AE50" s="1142"/>
      <c r="AF50" s="1120"/>
      <c r="AG50" s="1121"/>
      <c r="AH50" s="1121"/>
      <c r="AI50" s="1121"/>
      <c r="AJ50" s="1122"/>
      <c r="AK50" s="1123"/>
      <c r="AL50" s="1124"/>
      <c r="AM50" s="1124"/>
      <c r="AN50" s="1124"/>
      <c r="AO50" s="1124"/>
      <c r="AP50" s="1124"/>
      <c r="AQ50" s="1124"/>
      <c r="AR50" s="1124"/>
      <c r="AS50" s="1124"/>
      <c r="AT50" s="1124"/>
      <c r="AU50" s="1124"/>
      <c r="AV50" s="1124"/>
      <c r="AW50" s="1124"/>
      <c r="AX50" s="1124"/>
      <c r="AY50" s="1124"/>
      <c r="AZ50" s="1125"/>
      <c r="BA50" s="1125"/>
      <c r="BB50" s="1125"/>
      <c r="BC50" s="1125"/>
      <c r="BD50" s="1125"/>
      <c r="BE50" s="1133"/>
      <c r="BF50" s="1133"/>
      <c r="BG50" s="1133"/>
      <c r="BH50" s="1133"/>
      <c r="BI50" s="1134"/>
      <c r="BJ50" s="254"/>
      <c r="BK50" s="254"/>
      <c r="BL50" s="254"/>
      <c r="BM50" s="254"/>
      <c r="BN50" s="254"/>
      <c r="BO50" s="267"/>
      <c r="BP50" s="267"/>
      <c r="BQ50" s="264">
        <v>44</v>
      </c>
      <c r="BR50" s="265"/>
      <c r="BS50" s="1115"/>
      <c r="BT50" s="1116"/>
      <c r="BU50" s="1116"/>
      <c r="BV50" s="1116"/>
      <c r="BW50" s="1116"/>
      <c r="BX50" s="1116"/>
      <c r="BY50" s="1116"/>
      <c r="BZ50" s="1116"/>
      <c r="CA50" s="1116"/>
      <c r="CB50" s="1116"/>
      <c r="CC50" s="1116"/>
      <c r="CD50" s="1116"/>
      <c r="CE50" s="1116"/>
      <c r="CF50" s="1116"/>
      <c r="CG50" s="1117"/>
      <c r="CH50" s="1090"/>
      <c r="CI50" s="1091"/>
      <c r="CJ50" s="1091"/>
      <c r="CK50" s="1091"/>
      <c r="CL50" s="1092"/>
      <c r="CM50" s="1090"/>
      <c r="CN50" s="1091"/>
      <c r="CO50" s="1091"/>
      <c r="CP50" s="1091"/>
      <c r="CQ50" s="1092"/>
      <c r="CR50" s="1090"/>
      <c r="CS50" s="1091"/>
      <c r="CT50" s="1091"/>
      <c r="CU50" s="1091"/>
      <c r="CV50" s="1092"/>
      <c r="CW50" s="1090"/>
      <c r="CX50" s="1091"/>
      <c r="CY50" s="1091"/>
      <c r="CZ50" s="1091"/>
      <c r="DA50" s="1092"/>
      <c r="DB50" s="1090"/>
      <c r="DC50" s="1091"/>
      <c r="DD50" s="1091"/>
      <c r="DE50" s="1091"/>
      <c r="DF50" s="1092"/>
      <c r="DG50" s="1090"/>
      <c r="DH50" s="1091"/>
      <c r="DI50" s="1091"/>
      <c r="DJ50" s="1091"/>
      <c r="DK50" s="1092"/>
      <c r="DL50" s="1090"/>
      <c r="DM50" s="1091"/>
      <c r="DN50" s="1091"/>
      <c r="DO50" s="1091"/>
      <c r="DP50" s="1092"/>
      <c r="DQ50" s="1090"/>
      <c r="DR50" s="1091"/>
      <c r="DS50" s="1091"/>
      <c r="DT50" s="1091"/>
      <c r="DU50" s="1092"/>
      <c r="DV50" s="1093"/>
      <c r="DW50" s="1094"/>
      <c r="DX50" s="1094"/>
      <c r="DY50" s="1094"/>
      <c r="DZ50" s="1095"/>
      <c r="EA50" s="248"/>
    </row>
    <row r="51" spans="1:131" s="249" customFormat="1" ht="26.25" customHeight="1">
      <c r="A51" s="263">
        <v>24</v>
      </c>
      <c r="B51" s="1138"/>
      <c r="C51" s="1139"/>
      <c r="D51" s="1139"/>
      <c r="E51" s="1139"/>
      <c r="F51" s="1139"/>
      <c r="G51" s="1139"/>
      <c r="H51" s="1139"/>
      <c r="I51" s="1139"/>
      <c r="J51" s="1139"/>
      <c r="K51" s="1139"/>
      <c r="L51" s="1139"/>
      <c r="M51" s="1139"/>
      <c r="N51" s="1139"/>
      <c r="O51" s="1139"/>
      <c r="P51" s="1140"/>
      <c r="Q51" s="1141"/>
      <c r="R51" s="1124"/>
      <c r="S51" s="1124"/>
      <c r="T51" s="1124"/>
      <c r="U51" s="1124"/>
      <c r="V51" s="1124"/>
      <c r="W51" s="1124"/>
      <c r="X51" s="1124"/>
      <c r="Y51" s="1124"/>
      <c r="Z51" s="1124"/>
      <c r="AA51" s="1124"/>
      <c r="AB51" s="1124"/>
      <c r="AC51" s="1124"/>
      <c r="AD51" s="1124"/>
      <c r="AE51" s="1142"/>
      <c r="AF51" s="1120"/>
      <c r="AG51" s="1121"/>
      <c r="AH51" s="1121"/>
      <c r="AI51" s="1121"/>
      <c r="AJ51" s="1122"/>
      <c r="AK51" s="1123"/>
      <c r="AL51" s="1124"/>
      <c r="AM51" s="1124"/>
      <c r="AN51" s="1124"/>
      <c r="AO51" s="1124"/>
      <c r="AP51" s="1124"/>
      <c r="AQ51" s="1124"/>
      <c r="AR51" s="1124"/>
      <c r="AS51" s="1124"/>
      <c r="AT51" s="1124"/>
      <c r="AU51" s="1124"/>
      <c r="AV51" s="1124"/>
      <c r="AW51" s="1124"/>
      <c r="AX51" s="1124"/>
      <c r="AY51" s="1124"/>
      <c r="AZ51" s="1125"/>
      <c r="BA51" s="1125"/>
      <c r="BB51" s="1125"/>
      <c r="BC51" s="1125"/>
      <c r="BD51" s="1125"/>
      <c r="BE51" s="1133"/>
      <c r="BF51" s="1133"/>
      <c r="BG51" s="1133"/>
      <c r="BH51" s="1133"/>
      <c r="BI51" s="1134"/>
      <c r="BJ51" s="254"/>
      <c r="BK51" s="254"/>
      <c r="BL51" s="254"/>
      <c r="BM51" s="254"/>
      <c r="BN51" s="254"/>
      <c r="BO51" s="267"/>
      <c r="BP51" s="267"/>
      <c r="BQ51" s="264">
        <v>45</v>
      </c>
      <c r="BR51" s="265"/>
      <c r="BS51" s="1115"/>
      <c r="BT51" s="1116"/>
      <c r="BU51" s="1116"/>
      <c r="BV51" s="1116"/>
      <c r="BW51" s="1116"/>
      <c r="BX51" s="1116"/>
      <c r="BY51" s="1116"/>
      <c r="BZ51" s="1116"/>
      <c r="CA51" s="1116"/>
      <c r="CB51" s="1116"/>
      <c r="CC51" s="1116"/>
      <c r="CD51" s="1116"/>
      <c r="CE51" s="1116"/>
      <c r="CF51" s="1116"/>
      <c r="CG51" s="1117"/>
      <c r="CH51" s="1090"/>
      <c r="CI51" s="1091"/>
      <c r="CJ51" s="1091"/>
      <c r="CK51" s="1091"/>
      <c r="CL51" s="1092"/>
      <c r="CM51" s="1090"/>
      <c r="CN51" s="1091"/>
      <c r="CO51" s="1091"/>
      <c r="CP51" s="1091"/>
      <c r="CQ51" s="1092"/>
      <c r="CR51" s="1090"/>
      <c r="CS51" s="1091"/>
      <c r="CT51" s="1091"/>
      <c r="CU51" s="1091"/>
      <c r="CV51" s="1092"/>
      <c r="CW51" s="1090"/>
      <c r="CX51" s="1091"/>
      <c r="CY51" s="1091"/>
      <c r="CZ51" s="1091"/>
      <c r="DA51" s="1092"/>
      <c r="DB51" s="1090"/>
      <c r="DC51" s="1091"/>
      <c r="DD51" s="1091"/>
      <c r="DE51" s="1091"/>
      <c r="DF51" s="1092"/>
      <c r="DG51" s="1090"/>
      <c r="DH51" s="1091"/>
      <c r="DI51" s="1091"/>
      <c r="DJ51" s="1091"/>
      <c r="DK51" s="1092"/>
      <c r="DL51" s="1090"/>
      <c r="DM51" s="1091"/>
      <c r="DN51" s="1091"/>
      <c r="DO51" s="1091"/>
      <c r="DP51" s="1092"/>
      <c r="DQ51" s="1090"/>
      <c r="DR51" s="1091"/>
      <c r="DS51" s="1091"/>
      <c r="DT51" s="1091"/>
      <c r="DU51" s="1092"/>
      <c r="DV51" s="1093"/>
      <c r="DW51" s="1094"/>
      <c r="DX51" s="1094"/>
      <c r="DY51" s="1094"/>
      <c r="DZ51" s="1095"/>
      <c r="EA51" s="248"/>
    </row>
    <row r="52" spans="1:131" s="249" customFormat="1" ht="26.25" customHeight="1">
      <c r="A52" s="263">
        <v>25</v>
      </c>
      <c r="B52" s="1138"/>
      <c r="C52" s="1139"/>
      <c r="D52" s="1139"/>
      <c r="E52" s="1139"/>
      <c r="F52" s="1139"/>
      <c r="G52" s="1139"/>
      <c r="H52" s="1139"/>
      <c r="I52" s="1139"/>
      <c r="J52" s="1139"/>
      <c r="K52" s="1139"/>
      <c r="L52" s="1139"/>
      <c r="M52" s="1139"/>
      <c r="N52" s="1139"/>
      <c r="O52" s="1139"/>
      <c r="P52" s="1140"/>
      <c r="Q52" s="1141"/>
      <c r="R52" s="1124"/>
      <c r="S52" s="1124"/>
      <c r="T52" s="1124"/>
      <c r="U52" s="1124"/>
      <c r="V52" s="1124"/>
      <c r="W52" s="1124"/>
      <c r="X52" s="1124"/>
      <c r="Y52" s="1124"/>
      <c r="Z52" s="1124"/>
      <c r="AA52" s="1124"/>
      <c r="AB52" s="1124"/>
      <c r="AC52" s="1124"/>
      <c r="AD52" s="1124"/>
      <c r="AE52" s="1142"/>
      <c r="AF52" s="1120"/>
      <c r="AG52" s="1121"/>
      <c r="AH52" s="1121"/>
      <c r="AI52" s="1121"/>
      <c r="AJ52" s="1122"/>
      <c r="AK52" s="1123"/>
      <c r="AL52" s="1124"/>
      <c r="AM52" s="1124"/>
      <c r="AN52" s="1124"/>
      <c r="AO52" s="1124"/>
      <c r="AP52" s="1124"/>
      <c r="AQ52" s="1124"/>
      <c r="AR52" s="1124"/>
      <c r="AS52" s="1124"/>
      <c r="AT52" s="1124"/>
      <c r="AU52" s="1124"/>
      <c r="AV52" s="1124"/>
      <c r="AW52" s="1124"/>
      <c r="AX52" s="1124"/>
      <c r="AY52" s="1124"/>
      <c r="AZ52" s="1125"/>
      <c r="BA52" s="1125"/>
      <c r="BB52" s="1125"/>
      <c r="BC52" s="1125"/>
      <c r="BD52" s="1125"/>
      <c r="BE52" s="1133"/>
      <c r="BF52" s="1133"/>
      <c r="BG52" s="1133"/>
      <c r="BH52" s="1133"/>
      <c r="BI52" s="1134"/>
      <c r="BJ52" s="254"/>
      <c r="BK52" s="254"/>
      <c r="BL52" s="254"/>
      <c r="BM52" s="254"/>
      <c r="BN52" s="254"/>
      <c r="BO52" s="267"/>
      <c r="BP52" s="267"/>
      <c r="BQ52" s="264">
        <v>46</v>
      </c>
      <c r="BR52" s="265"/>
      <c r="BS52" s="1115"/>
      <c r="BT52" s="1116"/>
      <c r="BU52" s="1116"/>
      <c r="BV52" s="1116"/>
      <c r="BW52" s="1116"/>
      <c r="BX52" s="1116"/>
      <c r="BY52" s="1116"/>
      <c r="BZ52" s="1116"/>
      <c r="CA52" s="1116"/>
      <c r="CB52" s="1116"/>
      <c r="CC52" s="1116"/>
      <c r="CD52" s="1116"/>
      <c r="CE52" s="1116"/>
      <c r="CF52" s="1116"/>
      <c r="CG52" s="1117"/>
      <c r="CH52" s="1090"/>
      <c r="CI52" s="1091"/>
      <c r="CJ52" s="1091"/>
      <c r="CK52" s="1091"/>
      <c r="CL52" s="1092"/>
      <c r="CM52" s="1090"/>
      <c r="CN52" s="1091"/>
      <c r="CO52" s="1091"/>
      <c r="CP52" s="1091"/>
      <c r="CQ52" s="1092"/>
      <c r="CR52" s="1090"/>
      <c r="CS52" s="1091"/>
      <c r="CT52" s="1091"/>
      <c r="CU52" s="1091"/>
      <c r="CV52" s="1092"/>
      <c r="CW52" s="1090"/>
      <c r="CX52" s="1091"/>
      <c r="CY52" s="1091"/>
      <c r="CZ52" s="1091"/>
      <c r="DA52" s="1092"/>
      <c r="DB52" s="1090"/>
      <c r="DC52" s="1091"/>
      <c r="DD52" s="1091"/>
      <c r="DE52" s="1091"/>
      <c r="DF52" s="1092"/>
      <c r="DG52" s="1090"/>
      <c r="DH52" s="1091"/>
      <c r="DI52" s="1091"/>
      <c r="DJ52" s="1091"/>
      <c r="DK52" s="1092"/>
      <c r="DL52" s="1090"/>
      <c r="DM52" s="1091"/>
      <c r="DN52" s="1091"/>
      <c r="DO52" s="1091"/>
      <c r="DP52" s="1092"/>
      <c r="DQ52" s="1090"/>
      <c r="DR52" s="1091"/>
      <c r="DS52" s="1091"/>
      <c r="DT52" s="1091"/>
      <c r="DU52" s="1092"/>
      <c r="DV52" s="1093"/>
      <c r="DW52" s="1094"/>
      <c r="DX52" s="1094"/>
      <c r="DY52" s="1094"/>
      <c r="DZ52" s="1095"/>
      <c r="EA52" s="248"/>
    </row>
    <row r="53" spans="1:131" s="249" customFormat="1" ht="26.25" customHeight="1">
      <c r="A53" s="263">
        <v>26</v>
      </c>
      <c r="B53" s="1138"/>
      <c r="C53" s="1139"/>
      <c r="D53" s="1139"/>
      <c r="E53" s="1139"/>
      <c r="F53" s="1139"/>
      <c r="G53" s="1139"/>
      <c r="H53" s="1139"/>
      <c r="I53" s="1139"/>
      <c r="J53" s="1139"/>
      <c r="K53" s="1139"/>
      <c r="L53" s="1139"/>
      <c r="M53" s="1139"/>
      <c r="N53" s="1139"/>
      <c r="O53" s="1139"/>
      <c r="P53" s="1140"/>
      <c r="Q53" s="1141"/>
      <c r="R53" s="1124"/>
      <c r="S53" s="1124"/>
      <c r="T53" s="1124"/>
      <c r="U53" s="1124"/>
      <c r="V53" s="1124"/>
      <c r="W53" s="1124"/>
      <c r="X53" s="1124"/>
      <c r="Y53" s="1124"/>
      <c r="Z53" s="1124"/>
      <c r="AA53" s="1124"/>
      <c r="AB53" s="1124"/>
      <c r="AC53" s="1124"/>
      <c r="AD53" s="1124"/>
      <c r="AE53" s="1142"/>
      <c r="AF53" s="1120"/>
      <c r="AG53" s="1121"/>
      <c r="AH53" s="1121"/>
      <c r="AI53" s="1121"/>
      <c r="AJ53" s="1122"/>
      <c r="AK53" s="1123"/>
      <c r="AL53" s="1124"/>
      <c r="AM53" s="1124"/>
      <c r="AN53" s="1124"/>
      <c r="AO53" s="1124"/>
      <c r="AP53" s="1124"/>
      <c r="AQ53" s="1124"/>
      <c r="AR53" s="1124"/>
      <c r="AS53" s="1124"/>
      <c r="AT53" s="1124"/>
      <c r="AU53" s="1124"/>
      <c r="AV53" s="1124"/>
      <c r="AW53" s="1124"/>
      <c r="AX53" s="1124"/>
      <c r="AY53" s="1124"/>
      <c r="AZ53" s="1125"/>
      <c r="BA53" s="1125"/>
      <c r="BB53" s="1125"/>
      <c r="BC53" s="1125"/>
      <c r="BD53" s="1125"/>
      <c r="BE53" s="1133"/>
      <c r="BF53" s="1133"/>
      <c r="BG53" s="1133"/>
      <c r="BH53" s="1133"/>
      <c r="BI53" s="1134"/>
      <c r="BJ53" s="254"/>
      <c r="BK53" s="254"/>
      <c r="BL53" s="254"/>
      <c r="BM53" s="254"/>
      <c r="BN53" s="254"/>
      <c r="BO53" s="267"/>
      <c r="BP53" s="267"/>
      <c r="BQ53" s="264">
        <v>47</v>
      </c>
      <c r="BR53" s="265"/>
      <c r="BS53" s="1115"/>
      <c r="BT53" s="1116"/>
      <c r="BU53" s="1116"/>
      <c r="BV53" s="1116"/>
      <c r="BW53" s="1116"/>
      <c r="BX53" s="1116"/>
      <c r="BY53" s="1116"/>
      <c r="BZ53" s="1116"/>
      <c r="CA53" s="1116"/>
      <c r="CB53" s="1116"/>
      <c r="CC53" s="1116"/>
      <c r="CD53" s="1116"/>
      <c r="CE53" s="1116"/>
      <c r="CF53" s="1116"/>
      <c r="CG53" s="1117"/>
      <c r="CH53" s="1090"/>
      <c r="CI53" s="1091"/>
      <c r="CJ53" s="1091"/>
      <c r="CK53" s="1091"/>
      <c r="CL53" s="1092"/>
      <c r="CM53" s="1090"/>
      <c r="CN53" s="1091"/>
      <c r="CO53" s="1091"/>
      <c r="CP53" s="1091"/>
      <c r="CQ53" s="1092"/>
      <c r="CR53" s="1090"/>
      <c r="CS53" s="1091"/>
      <c r="CT53" s="1091"/>
      <c r="CU53" s="1091"/>
      <c r="CV53" s="1092"/>
      <c r="CW53" s="1090"/>
      <c r="CX53" s="1091"/>
      <c r="CY53" s="1091"/>
      <c r="CZ53" s="1091"/>
      <c r="DA53" s="1092"/>
      <c r="DB53" s="1090"/>
      <c r="DC53" s="1091"/>
      <c r="DD53" s="1091"/>
      <c r="DE53" s="1091"/>
      <c r="DF53" s="1092"/>
      <c r="DG53" s="1090"/>
      <c r="DH53" s="1091"/>
      <c r="DI53" s="1091"/>
      <c r="DJ53" s="1091"/>
      <c r="DK53" s="1092"/>
      <c r="DL53" s="1090"/>
      <c r="DM53" s="1091"/>
      <c r="DN53" s="1091"/>
      <c r="DO53" s="1091"/>
      <c r="DP53" s="1092"/>
      <c r="DQ53" s="1090"/>
      <c r="DR53" s="1091"/>
      <c r="DS53" s="1091"/>
      <c r="DT53" s="1091"/>
      <c r="DU53" s="1092"/>
      <c r="DV53" s="1093"/>
      <c r="DW53" s="1094"/>
      <c r="DX53" s="1094"/>
      <c r="DY53" s="1094"/>
      <c r="DZ53" s="1095"/>
      <c r="EA53" s="248"/>
    </row>
    <row r="54" spans="1:131" s="249" customFormat="1" ht="26.25" customHeight="1">
      <c r="A54" s="263">
        <v>27</v>
      </c>
      <c r="B54" s="1138"/>
      <c r="C54" s="1139"/>
      <c r="D54" s="1139"/>
      <c r="E54" s="1139"/>
      <c r="F54" s="1139"/>
      <c r="G54" s="1139"/>
      <c r="H54" s="1139"/>
      <c r="I54" s="1139"/>
      <c r="J54" s="1139"/>
      <c r="K54" s="1139"/>
      <c r="L54" s="1139"/>
      <c r="M54" s="1139"/>
      <c r="N54" s="1139"/>
      <c r="O54" s="1139"/>
      <c r="P54" s="1140"/>
      <c r="Q54" s="1141"/>
      <c r="R54" s="1124"/>
      <c r="S54" s="1124"/>
      <c r="T54" s="1124"/>
      <c r="U54" s="1124"/>
      <c r="V54" s="1124"/>
      <c r="W54" s="1124"/>
      <c r="X54" s="1124"/>
      <c r="Y54" s="1124"/>
      <c r="Z54" s="1124"/>
      <c r="AA54" s="1124"/>
      <c r="AB54" s="1124"/>
      <c r="AC54" s="1124"/>
      <c r="AD54" s="1124"/>
      <c r="AE54" s="1142"/>
      <c r="AF54" s="1120"/>
      <c r="AG54" s="1121"/>
      <c r="AH54" s="1121"/>
      <c r="AI54" s="1121"/>
      <c r="AJ54" s="1122"/>
      <c r="AK54" s="1123"/>
      <c r="AL54" s="1124"/>
      <c r="AM54" s="1124"/>
      <c r="AN54" s="1124"/>
      <c r="AO54" s="1124"/>
      <c r="AP54" s="1124"/>
      <c r="AQ54" s="1124"/>
      <c r="AR54" s="1124"/>
      <c r="AS54" s="1124"/>
      <c r="AT54" s="1124"/>
      <c r="AU54" s="1124"/>
      <c r="AV54" s="1124"/>
      <c r="AW54" s="1124"/>
      <c r="AX54" s="1124"/>
      <c r="AY54" s="1124"/>
      <c r="AZ54" s="1125"/>
      <c r="BA54" s="1125"/>
      <c r="BB54" s="1125"/>
      <c r="BC54" s="1125"/>
      <c r="BD54" s="1125"/>
      <c r="BE54" s="1133"/>
      <c r="BF54" s="1133"/>
      <c r="BG54" s="1133"/>
      <c r="BH54" s="1133"/>
      <c r="BI54" s="1134"/>
      <c r="BJ54" s="254"/>
      <c r="BK54" s="254"/>
      <c r="BL54" s="254"/>
      <c r="BM54" s="254"/>
      <c r="BN54" s="254"/>
      <c r="BO54" s="267"/>
      <c r="BP54" s="267"/>
      <c r="BQ54" s="264">
        <v>48</v>
      </c>
      <c r="BR54" s="265"/>
      <c r="BS54" s="1115"/>
      <c r="BT54" s="1116"/>
      <c r="BU54" s="1116"/>
      <c r="BV54" s="1116"/>
      <c r="BW54" s="1116"/>
      <c r="BX54" s="1116"/>
      <c r="BY54" s="1116"/>
      <c r="BZ54" s="1116"/>
      <c r="CA54" s="1116"/>
      <c r="CB54" s="1116"/>
      <c r="CC54" s="1116"/>
      <c r="CD54" s="1116"/>
      <c r="CE54" s="1116"/>
      <c r="CF54" s="1116"/>
      <c r="CG54" s="1117"/>
      <c r="CH54" s="1090"/>
      <c r="CI54" s="1091"/>
      <c r="CJ54" s="1091"/>
      <c r="CK54" s="1091"/>
      <c r="CL54" s="1092"/>
      <c r="CM54" s="1090"/>
      <c r="CN54" s="1091"/>
      <c r="CO54" s="1091"/>
      <c r="CP54" s="1091"/>
      <c r="CQ54" s="1092"/>
      <c r="CR54" s="1090"/>
      <c r="CS54" s="1091"/>
      <c r="CT54" s="1091"/>
      <c r="CU54" s="1091"/>
      <c r="CV54" s="1092"/>
      <c r="CW54" s="1090"/>
      <c r="CX54" s="1091"/>
      <c r="CY54" s="1091"/>
      <c r="CZ54" s="1091"/>
      <c r="DA54" s="1092"/>
      <c r="DB54" s="1090"/>
      <c r="DC54" s="1091"/>
      <c r="DD54" s="1091"/>
      <c r="DE54" s="1091"/>
      <c r="DF54" s="1092"/>
      <c r="DG54" s="1090"/>
      <c r="DH54" s="1091"/>
      <c r="DI54" s="1091"/>
      <c r="DJ54" s="1091"/>
      <c r="DK54" s="1092"/>
      <c r="DL54" s="1090"/>
      <c r="DM54" s="1091"/>
      <c r="DN54" s="1091"/>
      <c r="DO54" s="1091"/>
      <c r="DP54" s="1092"/>
      <c r="DQ54" s="1090"/>
      <c r="DR54" s="1091"/>
      <c r="DS54" s="1091"/>
      <c r="DT54" s="1091"/>
      <c r="DU54" s="1092"/>
      <c r="DV54" s="1093"/>
      <c r="DW54" s="1094"/>
      <c r="DX54" s="1094"/>
      <c r="DY54" s="1094"/>
      <c r="DZ54" s="1095"/>
      <c r="EA54" s="248"/>
    </row>
    <row r="55" spans="1:131" s="249" customFormat="1" ht="26.25" customHeight="1">
      <c r="A55" s="263">
        <v>28</v>
      </c>
      <c r="B55" s="1138"/>
      <c r="C55" s="1139"/>
      <c r="D55" s="1139"/>
      <c r="E55" s="1139"/>
      <c r="F55" s="1139"/>
      <c r="G55" s="1139"/>
      <c r="H55" s="1139"/>
      <c r="I55" s="1139"/>
      <c r="J55" s="1139"/>
      <c r="K55" s="1139"/>
      <c r="L55" s="1139"/>
      <c r="M55" s="1139"/>
      <c r="N55" s="1139"/>
      <c r="O55" s="1139"/>
      <c r="P55" s="1140"/>
      <c r="Q55" s="1141"/>
      <c r="R55" s="1124"/>
      <c r="S55" s="1124"/>
      <c r="T55" s="1124"/>
      <c r="U55" s="1124"/>
      <c r="V55" s="1124"/>
      <c r="W55" s="1124"/>
      <c r="X55" s="1124"/>
      <c r="Y55" s="1124"/>
      <c r="Z55" s="1124"/>
      <c r="AA55" s="1124"/>
      <c r="AB55" s="1124"/>
      <c r="AC55" s="1124"/>
      <c r="AD55" s="1124"/>
      <c r="AE55" s="1142"/>
      <c r="AF55" s="1120"/>
      <c r="AG55" s="1121"/>
      <c r="AH55" s="1121"/>
      <c r="AI55" s="1121"/>
      <c r="AJ55" s="1122"/>
      <c r="AK55" s="1123"/>
      <c r="AL55" s="1124"/>
      <c r="AM55" s="1124"/>
      <c r="AN55" s="1124"/>
      <c r="AO55" s="1124"/>
      <c r="AP55" s="1124"/>
      <c r="AQ55" s="1124"/>
      <c r="AR55" s="1124"/>
      <c r="AS55" s="1124"/>
      <c r="AT55" s="1124"/>
      <c r="AU55" s="1124"/>
      <c r="AV55" s="1124"/>
      <c r="AW55" s="1124"/>
      <c r="AX55" s="1124"/>
      <c r="AY55" s="1124"/>
      <c r="AZ55" s="1125"/>
      <c r="BA55" s="1125"/>
      <c r="BB55" s="1125"/>
      <c r="BC55" s="1125"/>
      <c r="BD55" s="1125"/>
      <c r="BE55" s="1133"/>
      <c r="BF55" s="1133"/>
      <c r="BG55" s="1133"/>
      <c r="BH55" s="1133"/>
      <c r="BI55" s="1134"/>
      <c r="BJ55" s="254"/>
      <c r="BK55" s="254"/>
      <c r="BL55" s="254"/>
      <c r="BM55" s="254"/>
      <c r="BN55" s="254"/>
      <c r="BO55" s="267"/>
      <c r="BP55" s="267"/>
      <c r="BQ55" s="264">
        <v>49</v>
      </c>
      <c r="BR55" s="265"/>
      <c r="BS55" s="1115"/>
      <c r="BT55" s="1116"/>
      <c r="BU55" s="1116"/>
      <c r="BV55" s="1116"/>
      <c r="BW55" s="1116"/>
      <c r="BX55" s="1116"/>
      <c r="BY55" s="1116"/>
      <c r="BZ55" s="1116"/>
      <c r="CA55" s="1116"/>
      <c r="CB55" s="1116"/>
      <c r="CC55" s="1116"/>
      <c r="CD55" s="1116"/>
      <c r="CE55" s="1116"/>
      <c r="CF55" s="1116"/>
      <c r="CG55" s="1117"/>
      <c r="CH55" s="1090"/>
      <c r="CI55" s="1091"/>
      <c r="CJ55" s="1091"/>
      <c r="CK55" s="1091"/>
      <c r="CL55" s="1092"/>
      <c r="CM55" s="1090"/>
      <c r="CN55" s="1091"/>
      <c r="CO55" s="1091"/>
      <c r="CP55" s="1091"/>
      <c r="CQ55" s="1092"/>
      <c r="CR55" s="1090"/>
      <c r="CS55" s="1091"/>
      <c r="CT55" s="1091"/>
      <c r="CU55" s="1091"/>
      <c r="CV55" s="1092"/>
      <c r="CW55" s="1090"/>
      <c r="CX55" s="1091"/>
      <c r="CY55" s="1091"/>
      <c r="CZ55" s="1091"/>
      <c r="DA55" s="1092"/>
      <c r="DB55" s="1090"/>
      <c r="DC55" s="1091"/>
      <c r="DD55" s="1091"/>
      <c r="DE55" s="1091"/>
      <c r="DF55" s="1092"/>
      <c r="DG55" s="1090"/>
      <c r="DH55" s="1091"/>
      <c r="DI55" s="1091"/>
      <c r="DJ55" s="1091"/>
      <c r="DK55" s="1092"/>
      <c r="DL55" s="1090"/>
      <c r="DM55" s="1091"/>
      <c r="DN55" s="1091"/>
      <c r="DO55" s="1091"/>
      <c r="DP55" s="1092"/>
      <c r="DQ55" s="1090"/>
      <c r="DR55" s="1091"/>
      <c r="DS55" s="1091"/>
      <c r="DT55" s="1091"/>
      <c r="DU55" s="1092"/>
      <c r="DV55" s="1093"/>
      <c r="DW55" s="1094"/>
      <c r="DX55" s="1094"/>
      <c r="DY55" s="1094"/>
      <c r="DZ55" s="1095"/>
      <c r="EA55" s="248"/>
    </row>
    <row r="56" spans="1:131" s="249" customFormat="1" ht="26.25" customHeight="1">
      <c r="A56" s="263">
        <v>29</v>
      </c>
      <c r="B56" s="1138"/>
      <c r="C56" s="1139"/>
      <c r="D56" s="1139"/>
      <c r="E56" s="1139"/>
      <c r="F56" s="1139"/>
      <c r="G56" s="1139"/>
      <c r="H56" s="1139"/>
      <c r="I56" s="1139"/>
      <c r="J56" s="1139"/>
      <c r="K56" s="1139"/>
      <c r="L56" s="1139"/>
      <c r="M56" s="1139"/>
      <c r="N56" s="1139"/>
      <c r="O56" s="1139"/>
      <c r="P56" s="1140"/>
      <c r="Q56" s="1141"/>
      <c r="R56" s="1124"/>
      <c r="S56" s="1124"/>
      <c r="T56" s="1124"/>
      <c r="U56" s="1124"/>
      <c r="V56" s="1124"/>
      <c r="W56" s="1124"/>
      <c r="X56" s="1124"/>
      <c r="Y56" s="1124"/>
      <c r="Z56" s="1124"/>
      <c r="AA56" s="1124"/>
      <c r="AB56" s="1124"/>
      <c r="AC56" s="1124"/>
      <c r="AD56" s="1124"/>
      <c r="AE56" s="1142"/>
      <c r="AF56" s="1120"/>
      <c r="AG56" s="1121"/>
      <c r="AH56" s="1121"/>
      <c r="AI56" s="1121"/>
      <c r="AJ56" s="1122"/>
      <c r="AK56" s="1123"/>
      <c r="AL56" s="1124"/>
      <c r="AM56" s="1124"/>
      <c r="AN56" s="1124"/>
      <c r="AO56" s="1124"/>
      <c r="AP56" s="1124"/>
      <c r="AQ56" s="1124"/>
      <c r="AR56" s="1124"/>
      <c r="AS56" s="1124"/>
      <c r="AT56" s="1124"/>
      <c r="AU56" s="1124"/>
      <c r="AV56" s="1124"/>
      <c r="AW56" s="1124"/>
      <c r="AX56" s="1124"/>
      <c r="AY56" s="1124"/>
      <c r="AZ56" s="1125"/>
      <c r="BA56" s="1125"/>
      <c r="BB56" s="1125"/>
      <c r="BC56" s="1125"/>
      <c r="BD56" s="1125"/>
      <c r="BE56" s="1133"/>
      <c r="BF56" s="1133"/>
      <c r="BG56" s="1133"/>
      <c r="BH56" s="1133"/>
      <c r="BI56" s="1134"/>
      <c r="BJ56" s="254"/>
      <c r="BK56" s="254"/>
      <c r="BL56" s="254"/>
      <c r="BM56" s="254"/>
      <c r="BN56" s="254"/>
      <c r="BO56" s="267"/>
      <c r="BP56" s="267"/>
      <c r="BQ56" s="264">
        <v>50</v>
      </c>
      <c r="BR56" s="265"/>
      <c r="BS56" s="1115"/>
      <c r="BT56" s="1116"/>
      <c r="BU56" s="1116"/>
      <c r="BV56" s="1116"/>
      <c r="BW56" s="1116"/>
      <c r="BX56" s="1116"/>
      <c r="BY56" s="1116"/>
      <c r="BZ56" s="1116"/>
      <c r="CA56" s="1116"/>
      <c r="CB56" s="1116"/>
      <c r="CC56" s="1116"/>
      <c r="CD56" s="1116"/>
      <c r="CE56" s="1116"/>
      <c r="CF56" s="1116"/>
      <c r="CG56" s="1117"/>
      <c r="CH56" s="1090"/>
      <c r="CI56" s="1091"/>
      <c r="CJ56" s="1091"/>
      <c r="CK56" s="1091"/>
      <c r="CL56" s="1092"/>
      <c r="CM56" s="1090"/>
      <c r="CN56" s="1091"/>
      <c r="CO56" s="1091"/>
      <c r="CP56" s="1091"/>
      <c r="CQ56" s="1092"/>
      <c r="CR56" s="1090"/>
      <c r="CS56" s="1091"/>
      <c r="CT56" s="1091"/>
      <c r="CU56" s="1091"/>
      <c r="CV56" s="1092"/>
      <c r="CW56" s="1090"/>
      <c r="CX56" s="1091"/>
      <c r="CY56" s="1091"/>
      <c r="CZ56" s="1091"/>
      <c r="DA56" s="1092"/>
      <c r="DB56" s="1090"/>
      <c r="DC56" s="1091"/>
      <c r="DD56" s="1091"/>
      <c r="DE56" s="1091"/>
      <c r="DF56" s="1092"/>
      <c r="DG56" s="1090"/>
      <c r="DH56" s="1091"/>
      <c r="DI56" s="1091"/>
      <c r="DJ56" s="1091"/>
      <c r="DK56" s="1092"/>
      <c r="DL56" s="1090"/>
      <c r="DM56" s="1091"/>
      <c r="DN56" s="1091"/>
      <c r="DO56" s="1091"/>
      <c r="DP56" s="1092"/>
      <c r="DQ56" s="1090"/>
      <c r="DR56" s="1091"/>
      <c r="DS56" s="1091"/>
      <c r="DT56" s="1091"/>
      <c r="DU56" s="1092"/>
      <c r="DV56" s="1093"/>
      <c r="DW56" s="1094"/>
      <c r="DX56" s="1094"/>
      <c r="DY56" s="1094"/>
      <c r="DZ56" s="1095"/>
      <c r="EA56" s="248"/>
    </row>
    <row r="57" spans="1:131" s="249" customFormat="1" ht="26.25" customHeight="1">
      <c r="A57" s="263">
        <v>30</v>
      </c>
      <c r="B57" s="1138"/>
      <c r="C57" s="1139"/>
      <c r="D57" s="1139"/>
      <c r="E57" s="1139"/>
      <c r="F57" s="1139"/>
      <c r="G57" s="1139"/>
      <c r="H57" s="1139"/>
      <c r="I57" s="1139"/>
      <c r="J57" s="1139"/>
      <c r="K57" s="1139"/>
      <c r="L57" s="1139"/>
      <c r="M57" s="1139"/>
      <c r="N57" s="1139"/>
      <c r="O57" s="1139"/>
      <c r="P57" s="1140"/>
      <c r="Q57" s="1141"/>
      <c r="R57" s="1124"/>
      <c r="S57" s="1124"/>
      <c r="T57" s="1124"/>
      <c r="U57" s="1124"/>
      <c r="V57" s="1124"/>
      <c r="W57" s="1124"/>
      <c r="X57" s="1124"/>
      <c r="Y57" s="1124"/>
      <c r="Z57" s="1124"/>
      <c r="AA57" s="1124"/>
      <c r="AB57" s="1124"/>
      <c r="AC57" s="1124"/>
      <c r="AD57" s="1124"/>
      <c r="AE57" s="1142"/>
      <c r="AF57" s="1120"/>
      <c r="AG57" s="1121"/>
      <c r="AH57" s="1121"/>
      <c r="AI57" s="1121"/>
      <c r="AJ57" s="1122"/>
      <c r="AK57" s="1123"/>
      <c r="AL57" s="1124"/>
      <c r="AM57" s="1124"/>
      <c r="AN57" s="1124"/>
      <c r="AO57" s="1124"/>
      <c r="AP57" s="1124"/>
      <c r="AQ57" s="1124"/>
      <c r="AR57" s="1124"/>
      <c r="AS57" s="1124"/>
      <c r="AT57" s="1124"/>
      <c r="AU57" s="1124"/>
      <c r="AV57" s="1124"/>
      <c r="AW57" s="1124"/>
      <c r="AX57" s="1124"/>
      <c r="AY57" s="1124"/>
      <c r="AZ57" s="1125"/>
      <c r="BA57" s="1125"/>
      <c r="BB57" s="1125"/>
      <c r="BC57" s="1125"/>
      <c r="BD57" s="1125"/>
      <c r="BE57" s="1133"/>
      <c r="BF57" s="1133"/>
      <c r="BG57" s="1133"/>
      <c r="BH57" s="1133"/>
      <c r="BI57" s="1134"/>
      <c r="BJ57" s="254"/>
      <c r="BK57" s="254"/>
      <c r="BL57" s="254"/>
      <c r="BM57" s="254"/>
      <c r="BN57" s="254"/>
      <c r="BO57" s="267"/>
      <c r="BP57" s="267"/>
      <c r="BQ57" s="264">
        <v>51</v>
      </c>
      <c r="BR57" s="265"/>
      <c r="BS57" s="1115"/>
      <c r="BT57" s="1116"/>
      <c r="BU57" s="1116"/>
      <c r="BV57" s="1116"/>
      <c r="BW57" s="1116"/>
      <c r="BX57" s="1116"/>
      <c r="BY57" s="1116"/>
      <c r="BZ57" s="1116"/>
      <c r="CA57" s="1116"/>
      <c r="CB57" s="1116"/>
      <c r="CC57" s="1116"/>
      <c r="CD57" s="1116"/>
      <c r="CE57" s="1116"/>
      <c r="CF57" s="1116"/>
      <c r="CG57" s="1117"/>
      <c r="CH57" s="1090"/>
      <c r="CI57" s="1091"/>
      <c r="CJ57" s="1091"/>
      <c r="CK57" s="1091"/>
      <c r="CL57" s="1092"/>
      <c r="CM57" s="1090"/>
      <c r="CN57" s="1091"/>
      <c r="CO57" s="1091"/>
      <c r="CP57" s="1091"/>
      <c r="CQ57" s="1092"/>
      <c r="CR57" s="1090"/>
      <c r="CS57" s="1091"/>
      <c r="CT57" s="1091"/>
      <c r="CU57" s="1091"/>
      <c r="CV57" s="1092"/>
      <c r="CW57" s="1090"/>
      <c r="CX57" s="1091"/>
      <c r="CY57" s="1091"/>
      <c r="CZ57" s="1091"/>
      <c r="DA57" s="1092"/>
      <c r="DB57" s="1090"/>
      <c r="DC57" s="1091"/>
      <c r="DD57" s="1091"/>
      <c r="DE57" s="1091"/>
      <c r="DF57" s="1092"/>
      <c r="DG57" s="1090"/>
      <c r="DH57" s="1091"/>
      <c r="DI57" s="1091"/>
      <c r="DJ57" s="1091"/>
      <c r="DK57" s="1092"/>
      <c r="DL57" s="1090"/>
      <c r="DM57" s="1091"/>
      <c r="DN57" s="1091"/>
      <c r="DO57" s="1091"/>
      <c r="DP57" s="1092"/>
      <c r="DQ57" s="1090"/>
      <c r="DR57" s="1091"/>
      <c r="DS57" s="1091"/>
      <c r="DT57" s="1091"/>
      <c r="DU57" s="1092"/>
      <c r="DV57" s="1093"/>
      <c r="DW57" s="1094"/>
      <c r="DX57" s="1094"/>
      <c r="DY57" s="1094"/>
      <c r="DZ57" s="1095"/>
      <c r="EA57" s="248"/>
    </row>
    <row r="58" spans="1:131" s="249" customFormat="1" ht="26.25" customHeight="1">
      <c r="A58" s="263">
        <v>31</v>
      </c>
      <c r="B58" s="1138"/>
      <c r="C58" s="1139"/>
      <c r="D58" s="1139"/>
      <c r="E58" s="1139"/>
      <c r="F58" s="1139"/>
      <c r="G58" s="1139"/>
      <c r="H58" s="1139"/>
      <c r="I58" s="1139"/>
      <c r="J58" s="1139"/>
      <c r="K58" s="1139"/>
      <c r="L58" s="1139"/>
      <c r="M58" s="1139"/>
      <c r="N58" s="1139"/>
      <c r="O58" s="1139"/>
      <c r="P58" s="1140"/>
      <c r="Q58" s="1141"/>
      <c r="R58" s="1124"/>
      <c r="S58" s="1124"/>
      <c r="T58" s="1124"/>
      <c r="U58" s="1124"/>
      <c r="V58" s="1124"/>
      <c r="W58" s="1124"/>
      <c r="X58" s="1124"/>
      <c r="Y58" s="1124"/>
      <c r="Z58" s="1124"/>
      <c r="AA58" s="1124"/>
      <c r="AB58" s="1124"/>
      <c r="AC58" s="1124"/>
      <c r="AD58" s="1124"/>
      <c r="AE58" s="1142"/>
      <c r="AF58" s="1120"/>
      <c r="AG58" s="1121"/>
      <c r="AH58" s="1121"/>
      <c r="AI58" s="1121"/>
      <c r="AJ58" s="1122"/>
      <c r="AK58" s="1123"/>
      <c r="AL58" s="1124"/>
      <c r="AM58" s="1124"/>
      <c r="AN58" s="1124"/>
      <c r="AO58" s="1124"/>
      <c r="AP58" s="1124"/>
      <c r="AQ58" s="1124"/>
      <c r="AR58" s="1124"/>
      <c r="AS58" s="1124"/>
      <c r="AT58" s="1124"/>
      <c r="AU58" s="1124"/>
      <c r="AV58" s="1124"/>
      <c r="AW58" s="1124"/>
      <c r="AX58" s="1124"/>
      <c r="AY58" s="1124"/>
      <c r="AZ58" s="1125"/>
      <c r="BA58" s="1125"/>
      <c r="BB58" s="1125"/>
      <c r="BC58" s="1125"/>
      <c r="BD58" s="1125"/>
      <c r="BE58" s="1133"/>
      <c r="BF58" s="1133"/>
      <c r="BG58" s="1133"/>
      <c r="BH58" s="1133"/>
      <c r="BI58" s="1134"/>
      <c r="BJ58" s="254"/>
      <c r="BK58" s="254"/>
      <c r="BL58" s="254"/>
      <c r="BM58" s="254"/>
      <c r="BN58" s="254"/>
      <c r="BO58" s="267"/>
      <c r="BP58" s="267"/>
      <c r="BQ58" s="264">
        <v>52</v>
      </c>
      <c r="BR58" s="265"/>
      <c r="BS58" s="1115"/>
      <c r="BT58" s="1116"/>
      <c r="BU58" s="1116"/>
      <c r="BV58" s="1116"/>
      <c r="BW58" s="1116"/>
      <c r="BX58" s="1116"/>
      <c r="BY58" s="1116"/>
      <c r="BZ58" s="1116"/>
      <c r="CA58" s="1116"/>
      <c r="CB58" s="1116"/>
      <c r="CC58" s="1116"/>
      <c r="CD58" s="1116"/>
      <c r="CE58" s="1116"/>
      <c r="CF58" s="1116"/>
      <c r="CG58" s="1117"/>
      <c r="CH58" s="1090"/>
      <c r="CI58" s="1091"/>
      <c r="CJ58" s="1091"/>
      <c r="CK58" s="1091"/>
      <c r="CL58" s="1092"/>
      <c r="CM58" s="1090"/>
      <c r="CN58" s="1091"/>
      <c r="CO58" s="1091"/>
      <c r="CP58" s="1091"/>
      <c r="CQ58" s="1092"/>
      <c r="CR58" s="1090"/>
      <c r="CS58" s="1091"/>
      <c r="CT58" s="1091"/>
      <c r="CU58" s="1091"/>
      <c r="CV58" s="1092"/>
      <c r="CW58" s="1090"/>
      <c r="CX58" s="1091"/>
      <c r="CY58" s="1091"/>
      <c r="CZ58" s="1091"/>
      <c r="DA58" s="1092"/>
      <c r="DB58" s="1090"/>
      <c r="DC58" s="1091"/>
      <c r="DD58" s="1091"/>
      <c r="DE58" s="1091"/>
      <c r="DF58" s="1092"/>
      <c r="DG58" s="1090"/>
      <c r="DH58" s="1091"/>
      <c r="DI58" s="1091"/>
      <c r="DJ58" s="1091"/>
      <c r="DK58" s="1092"/>
      <c r="DL58" s="1090"/>
      <c r="DM58" s="1091"/>
      <c r="DN58" s="1091"/>
      <c r="DO58" s="1091"/>
      <c r="DP58" s="1092"/>
      <c r="DQ58" s="1090"/>
      <c r="DR58" s="1091"/>
      <c r="DS58" s="1091"/>
      <c r="DT58" s="1091"/>
      <c r="DU58" s="1092"/>
      <c r="DV58" s="1093"/>
      <c r="DW58" s="1094"/>
      <c r="DX58" s="1094"/>
      <c r="DY58" s="1094"/>
      <c r="DZ58" s="1095"/>
      <c r="EA58" s="248"/>
    </row>
    <row r="59" spans="1:131" s="249" customFormat="1" ht="26.25" customHeight="1">
      <c r="A59" s="263">
        <v>32</v>
      </c>
      <c r="B59" s="1138"/>
      <c r="C59" s="1139"/>
      <c r="D59" s="1139"/>
      <c r="E59" s="1139"/>
      <c r="F59" s="1139"/>
      <c r="G59" s="1139"/>
      <c r="H59" s="1139"/>
      <c r="I59" s="1139"/>
      <c r="J59" s="1139"/>
      <c r="K59" s="1139"/>
      <c r="L59" s="1139"/>
      <c r="M59" s="1139"/>
      <c r="N59" s="1139"/>
      <c r="O59" s="1139"/>
      <c r="P59" s="1140"/>
      <c r="Q59" s="1141"/>
      <c r="R59" s="1124"/>
      <c r="S59" s="1124"/>
      <c r="T59" s="1124"/>
      <c r="U59" s="1124"/>
      <c r="V59" s="1124"/>
      <c r="W59" s="1124"/>
      <c r="X59" s="1124"/>
      <c r="Y59" s="1124"/>
      <c r="Z59" s="1124"/>
      <c r="AA59" s="1124"/>
      <c r="AB59" s="1124"/>
      <c r="AC59" s="1124"/>
      <c r="AD59" s="1124"/>
      <c r="AE59" s="1142"/>
      <c r="AF59" s="1120"/>
      <c r="AG59" s="1121"/>
      <c r="AH59" s="1121"/>
      <c r="AI59" s="1121"/>
      <c r="AJ59" s="1122"/>
      <c r="AK59" s="1123"/>
      <c r="AL59" s="1124"/>
      <c r="AM59" s="1124"/>
      <c r="AN59" s="1124"/>
      <c r="AO59" s="1124"/>
      <c r="AP59" s="1124"/>
      <c r="AQ59" s="1124"/>
      <c r="AR59" s="1124"/>
      <c r="AS59" s="1124"/>
      <c r="AT59" s="1124"/>
      <c r="AU59" s="1124"/>
      <c r="AV59" s="1124"/>
      <c r="AW59" s="1124"/>
      <c r="AX59" s="1124"/>
      <c r="AY59" s="1124"/>
      <c r="AZ59" s="1125"/>
      <c r="BA59" s="1125"/>
      <c r="BB59" s="1125"/>
      <c r="BC59" s="1125"/>
      <c r="BD59" s="1125"/>
      <c r="BE59" s="1133"/>
      <c r="BF59" s="1133"/>
      <c r="BG59" s="1133"/>
      <c r="BH59" s="1133"/>
      <c r="BI59" s="1134"/>
      <c r="BJ59" s="254"/>
      <c r="BK59" s="254"/>
      <c r="BL59" s="254"/>
      <c r="BM59" s="254"/>
      <c r="BN59" s="254"/>
      <c r="BO59" s="267"/>
      <c r="BP59" s="267"/>
      <c r="BQ59" s="264">
        <v>53</v>
      </c>
      <c r="BR59" s="265"/>
      <c r="BS59" s="1115"/>
      <c r="BT59" s="1116"/>
      <c r="BU59" s="1116"/>
      <c r="BV59" s="1116"/>
      <c r="BW59" s="1116"/>
      <c r="BX59" s="1116"/>
      <c r="BY59" s="1116"/>
      <c r="BZ59" s="1116"/>
      <c r="CA59" s="1116"/>
      <c r="CB59" s="1116"/>
      <c r="CC59" s="1116"/>
      <c r="CD59" s="1116"/>
      <c r="CE59" s="1116"/>
      <c r="CF59" s="1116"/>
      <c r="CG59" s="1117"/>
      <c r="CH59" s="1090"/>
      <c r="CI59" s="1091"/>
      <c r="CJ59" s="1091"/>
      <c r="CK59" s="1091"/>
      <c r="CL59" s="1092"/>
      <c r="CM59" s="1090"/>
      <c r="CN59" s="1091"/>
      <c r="CO59" s="1091"/>
      <c r="CP59" s="1091"/>
      <c r="CQ59" s="1092"/>
      <c r="CR59" s="1090"/>
      <c r="CS59" s="1091"/>
      <c r="CT59" s="1091"/>
      <c r="CU59" s="1091"/>
      <c r="CV59" s="1092"/>
      <c r="CW59" s="1090"/>
      <c r="CX59" s="1091"/>
      <c r="CY59" s="1091"/>
      <c r="CZ59" s="1091"/>
      <c r="DA59" s="1092"/>
      <c r="DB59" s="1090"/>
      <c r="DC59" s="1091"/>
      <c r="DD59" s="1091"/>
      <c r="DE59" s="1091"/>
      <c r="DF59" s="1092"/>
      <c r="DG59" s="1090"/>
      <c r="DH59" s="1091"/>
      <c r="DI59" s="1091"/>
      <c r="DJ59" s="1091"/>
      <c r="DK59" s="1092"/>
      <c r="DL59" s="1090"/>
      <c r="DM59" s="1091"/>
      <c r="DN59" s="1091"/>
      <c r="DO59" s="1091"/>
      <c r="DP59" s="1092"/>
      <c r="DQ59" s="1090"/>
      <c r="DR59" s="1091"/>
      <c r="DS59" s="1091"/>
      <c r="DT59" s="1091"/>
      <c r="DU59" s="1092"/>
      <c r="DV59" s="1093"/>
      <c r="DW59" s="1094"/>
      <c r="DX59" s="1094"/>
      <c r="DY59" s="1094"/>
      <c r="DZ59" s="1095"/>
      <c r="EA59" s="248"/>
    </row>
    <row r="60" spans="1:131" s="249" customFormat="1" ht="26.25" customHeight="1">
      <c r="A60" s="263">
        <v>33</v>
      </c>
      <c r="B60" s="1138"/>
      <c r="C60" s="1139"/>
      <c r="D60" s="1139"/>
      <c r="E60" s="1139"/>
      <c r="F60" s="1139"/>
      <c r="G60" s="1139"/>
      <c r="H60" s="1139"/>
      <c r="I60" s="1139"/>
      <c r="J60" s="1139"/>
      <c r="K60" s="1139"/>
      <c r="L60" s="1139"/>
      <c r="M60" s="1139"/>
      <c r="N60" s="1139"/>
      <c r="O60" s="1139"/>
      <c r="P60" s="1140"/>
      <c r="Q60" s="1141"/>
      <c r="R60" s="1124"/>
      <c r="S60" s="1124"/>
      <c r="T60" s="1124"/>
      <c r="U60" s="1124"/>
      <c r="V60" s="1124"/>
      <c r="W60" s="1124"/>
      <c r="X60" s="1124"/>
      <c r="Y60" s="1124"/>
      <c r="Z60" s="1124"/>
      <c r="AA60" s="1124"/>
      <c r="AB60" s="1124"/>
      <c r="AC60" s="1124"/>
      <c r="AD60" s="1124"/>
      <c r="AE60" s="1142"/>
      <c r="AF60" s="1120"/>
      <c r="AG60" s="1121"/>
      <c r="AH60" s="1121"/>
      <c r="AI60" s="1121"/>
      <c r="AJ60" s="1122"/>
      <c r="AK60" s="1123"/>
      <c r="AL60" s="1124"/>
      <c r="AM60" s="1124"/>
      <c r="AN60" s="1124"/>
      <c r="AO60" s="1124"/>
      <c r="AP60" s="1124"/>
      <c r="AQ60" s="1124"/>
      <c r="AR60" s="1124"/>
      <c r="AS60" s="1124"/>
      <c r="AT60" s="1124"/>
      <c r="AU60" s="1124"/>
      <c r="AV60" s="1124"/>
      <c r="AW60" s="1124"/>
      <c r="AX60" s="1124"/>
      <c r="AY60" s="1124"/>
      <c r="AZ60" s="1125"/>
      <c r="BA60" s="1125"/>
      <c r="BB60" s="1125"/>
      <c r="BC60" s="1125"/>
      <c r="BD60" s="1125"/>
      <c r="BE60" s="1133"/>
      <c r="BF60" s="1133"/>
      <c r="BG60" s="1133"/>
      <c r="BH60" s="1133"/>
      <c r="BI60" s="1134"/>
      <c r="BJ60" s="254"/>
      <c r="BK60" s="254"/>
      <c r="BL60" s="254"/>
      <c r="BM60" s="254"/>
      <c r="BN60" s="254"/>
      <c r="BO60" s="267"/>
      <c r="BP60" s="267"/>
      <c r="BQ60" s="264">
        <v>54</v>
      </c>
      <c r="BR60" s="265"/>
      <c r="BS60" s="1115"/>
      <c r="BT60" s="1116"/>
      <c r="BU60" s="1116"/>
      <c r="BV60" s="1116"/>
      <c r="BW60" s="1116"/>
      <c r="BX60" s="1116"/>
      <c r="BY60" s="1116"/>
      <c r="BZ60" s="1116"/>
      <c r="CA60" s="1116"/>
      <c r="CB60" s="1116"/>
      <c r="CC60" s="1116"/>
      <c r="CD60" s="1116"/>
      <c r="CE60" s="1116"/>
      <c r="CF60" s="1116"/>
      <c r="CG60" s="1117"/>
      <c r="CH60" s="1090"/>
      <c r="CI60" s="1091"/>
      <c r="CJ60" s="1091"/>
      <c r="CK60" s="1091"/>
      <c r="CL60" s="1092"/>
      <c r="CM60" s="1090"/>
      <c r="CN60" s="1091"/>
      <c r="CO60" s="1091"/>
      <c r="CP60" s="1091"/>
      <c r="CQ60" s="1092"/>
      <c r="CR60" s="1090"/>
      <c r="CS60" s="1091"/>
      <c r="CT60" s="1091"/>
      <c r="CU60" s="1091"/>
      <c r="CV60" s="1092"/>
      <c r="CW60" s="1090"/>
      <c r="CX60" s="1091"/>
      <c r="CY60" s="1091"/>
      <c r="CZ60" s="1091"/>
      <c r="DA60" s="1092"/>
      <c r="DB60" s="1090"/>
      <c r="DC60" s="1091"/>
      <c r="DD60" s="1091"/>
      <c r="DE60" s="1091"/>
      <c r="DF60" s="1092"/>
      <c r="DG60" s="1090"/>
      <c r="DH60" s="1091"/>
      <c r="DI60" s="1091"/>
      <c r="DJ60" s="1091"/>
      <c r="DK60" s="1092"/>
      <c r="DL60" s="1090"/>
      <c r="DM60" s="1091"/>
      <c r="DN60" s="1091"/>
      <c r="DO60" s="1091"/>
      <c r="DP60" s="1092"/>
      <c r="DQ60" s="1090"/>
      <c r="DR60" s="1091"/>
      <c r="DS60" s="1091"/>
      <c r="DT60" s="1091"/>
      <c r="DU60" s="1092"/>
      <c r="DV60" s="1093"/>
      <c r="DW60" s="1094"/>
      <c r="DX60" s="1094"/>
      <c r="DY60" s="1094"/>
      <c r="DZ60" s="1095"/>
      <c r="EA60" s="248"/>
    </row>
    <row r="61" spans="1:131" s="249" customFormat="1" ht="26.25" customHeight="1" thickBot="1">
      <c r="A61" s="263">
        <v>34</v>
      </c>
      <c r="B61" s="1138"/>
      <c r="C61" s="1139"/>
      <c r="D61" s="1139"/>
      <c r="E61" s="1139"/>
      <c r="F61" s="1139"/>
      <c r="G61" s="1139"/>
      <c r="H61" s="1139"/>
      <c r="I61" s="1139"/>
      <c r="J61" s="1139"/>
      <c r="K61" s="1139"/>
      <c r="L61" s="1139"/>
      <c r="M61" s="1139"/>
      <c r="N61" s="1139"/>
      <c r="O61" s="1139"/>
      <c r="P61" s="1140"/>
      <c r="Q61" s="1141"/>
      <c r="R61" s="1124"/>
      <c r="S61" s="1124"/>
      <c r="T61" s="1124"/>
      <c r="U61" s="1124"/>
      <c r="V61" s="1124"/>
      <c r="W61" s="1124"/>
      <c r="X61" s="1124"/>
      <c r="Y61" s="1124"/>
      <c r="Z61" s="1124"/>
      <c r="AA61" s="1124"/>
      <c r="AB61" s="1124"/>
      <c r="AC61" s="1124"/>
      <c r="AD61" s="1124"/>
      <c r="AE61" s="1142"/>
      <c r="AF61" s="1120"/>
      <c r="AG61" s="1121"/>
      <c r="AH61" s="1121"/>
      <c r="AI61" s="1121"/>
      <c r="AJ61" s="1122"/>
      <c r="AK61" s="1123"/>
      <c r="AL61" s="1124"/>
      <c r="AM61" s="1124"/>
      <c r="AN61" s="1124"/>
      <c r="AO61" s="1124"/>
      <c r="AP61" s="1124"/>
      <c r="AQ61" s="1124"/>
      <c r="AR61" s="1124"/>
      <c r="AS61" s="1124"/>
      <c r="AT61" s="1124"/>
      <c r="AU61" s="1124"/>
      <c r="AV61" s="1124"/>
      <c r="AW61" s="1124"/>
      <c r="AX61" s="1124"/>
      <c r="AY61" s="1124"/>
      <c r="AZ61" s="1125"/>
      <c r="BA61" s="1125"/>
      <c r="BB61" s="1125"/>
      <c r="BC61" s="1125"/>
      <c r="BD61" s="1125"/>
      <c r="BE61" s="1133"/>
      <c r="BF61" s="1133"/>
      <c r="BG61" s="1133"/>
      <c r="BH61" s="1133"/>
      <c r="BI61" s="1134"/>
      <c r="BJ61" s="254"/>
      <c r="BK61" s="254"/>
      <c r="BL61" s="254"/>
      <c r="BM61" s="254"/>
      <c r="BN61" s="254"/>
      <c r="BO61" s="267"/>
      <c r="BP61" s="267"/>
      <c r="BQ61" s="264">
        <v>55</v>
      </c>
      <c r="BR61" s="265"/>
      <c r="BS61" s="1115"/>
      <c r="BT61" s="1116"/>
      <c r="BU61" s="1116"/>
      <c r="BV61" s="1116"/>
      <c r="BW61" s="1116"/>
      <c r="BX61" s="1116"/>
      <c r="BY61" s="1116"/>
      <c r="BZ61" s="1116"/>
      <c r="CA61" s="1116"/>
      <c r="CB61" s="1116"/>
      <c r="CC61" s="1116"/>
      <c r="CD61" s="1116"/>
      <c r="CE61" s="1116"/>
      <c r="CF61" s="1116"/>
      <c r="CG61" s="1117"/>
      <c r="CH61" s="1090"/>
      <c r="CI61" s="1091"/>
      <c r="CJ61" s="1091"/>
      <c r="CK61" s="1091"/>
      <c r="CL61" s="1092"/>
      <c r="CM61" s="1090"/>
      <c r="CN61" s="1091"/>
      <c r="CO61" s="1091"/>
      <c r="CP61" s="1091"/>
      <c r="CQ61" s="1092"/>
      <c r="CR61" s="1090"/>
      <c r="CS61" s="1091"/>
      <c r="CT61" s="1091"/>
      <c r="CU61" s="1091"/>
      <c r="CV61" s="1092"/>
      <c r="CW61" s="1090"/>
      <c r="CX61" s="1091"/>
      <c r="CY61" s="1091"/>
      <c r="CZ61" s="1091"/>
      <c r="DA61" s="1092"/>
      <c r="DB61" s="1090"/>
      <c r="DC61" s="1091"/>
      <c r="DD61" s="1091"/>
      <c r="DE61" s="1091"/>
      <c r="DF61" s="1092"/>
      <c r="DG61" s="1090"/>
      <c r="DH61" s="1091"/>
      <c r="DI61" s="1091"/>
      <c r="DJ61" s="1091"/>
      <c r="DK61" s="1092"/>
      <c r="DL61" s="1090"/>
      <c r="DM61" s="1091"/>
      <c r="DN61" s="1091"/>
      <c r="DO61" s="1091"/>
      <c r="DP61" s="1092"/>
      <c r="DQ61" s="1090"/>
      <c r="DR61" s="1091"/>
      <c r="DS61" s="1091"/>
      <c r="DT61" s="1091"/>
      <c r="DU61" s="1092"/>
      <c r="DV61" s="1093"/>
      <c r="DW61" s="1094"/>
      <c r="DX61" s="1094"/>
      <c r="DY61" s="1094"/>
      <c r="DZ61" s="1095"/>
      <c r="EA61" s="248"/>
    </row>
    <row r="62" spans="1:131" s="249" customFormat="1" ht="26.25" customHeight="1">
      <c r="A62" s="263">
        <v>35</v>
      </c>
      <c r="B62" s="1138"/>
      <c r="C62" s="1139"/>
      <c r="D62" s="1139"/>
      <c r="E62" s="1139"/>
      <c r="F62" s="1139"/>
      <c r="G62" s="1139"/>
      <c r="H62" s="1139"/>
      <c r="I62" s="1139"/>
      <c r="J62" s="1139"/>
      <c r="K62" s="1139"/>
      <c r="L62" s="1139"/>
      <c r="M62" s="1139"/>
      <c r="N62" s="1139"/>
      <c r="O62" s="1139"/>
      <c r="P62" s="1140"/>
      <c r="Q62" s="1141"/>
      <c r="R62" s="1124"/>
      <c r="S62" s="1124"/>
      <c r="T62" s="1124"/>
      <c r="U62" s="1124"/>
      <c r="V62" s="1124"/>
      <c r="W62" s="1124"/>
      <c r="X62" s="1124"/>
      <c r="Y62" s="1124"/>
      <c r="Z62" s="1124"/>
      <c r="AA62" s="1124"/>
      <c r="AB62" s="1124"/>
      <c r="AC62" s="1124"/>
      <c r="AD62" s="1124"/>
      <c r="AE62" s="1142"/>
      <c r="AF62" s="1120"/>
      <c r="AG62" s="1121"/>
      <c r="AH62" s="1121"/>
      <c r="AI62" s="1121"/>
      <c r="AJ62" s="1122"/>
      <c r="AK62" s="1123"/>
      <c r="AL62" s="1124"/>
      <c r="AM62" s="1124"/>
      <c r="AN62" s="1124"/>
      <c r="AO62" s="1124"/>
      <c r="AP62" s="1124"/>
      <c r="AQ62" s="1124"/>
      <c r="AR62" s="1124"/>
      <c r="AS62" s="1124"/>
      <c r="AT62" s="1124"/>
      <c r="AU62" s="1124"/>
      <c r="AV62" s="1124"/>
      <c r="AW62" s="1124"/>
      <c r="AX62" s="1124"/>
      <c r="AY62" s="1124"/>
      <c r="AZ62" s="1125"/>
      <c r="BA62" s="1125"/>
      <c r="BB62" s="1125"/>
      <c r="BC62" s="1125"/>
      <c r="BD62" s="1125"/>
      <c r="BE62" s="1133"/>
      <c r="BF62" s="1133"/>
      <c r="BG62" s="1133"/>
      <c r="BH62" s="1133"/>
      <c r="BI62" s="1134"/>
      <c r="BJ62" s="1135" t="s">
        <v>420</v>
      </c>
      <c r="BK62" s="1136"/>
      <c r="BL62" s="1136"/>
      <c r="BM62" s="1136"/>
      <c r="BN62" s="1137"/>
      <c r="BO62" s="267"/>
      <c r="BP62" s="267"/>
      <c r="BQ62" s="264">
        <v>56</v>
      </c>
      <c r="BR62" s="265"/>
      <c r="BS62" s="1115"/>
      <c r="BT62" s="1116"/>
      <c r="BU62" s="1116"/>
      <c r="BV62" s="1116"/>
      <c r="BW62" s="1116"/>
      <c r="BX62" s="1116"/>
      <c r="BY62" s="1116"/>
      <c r="BZ62" s="1116"/>
      <c r="CA62" s="1116"/>
      <c r="CB62" s="1116"/>
      <c r="CC62" s="1116"/>
      <c r="CD62" s="1116"/>
      <c r="CE62" s="1116"/>
      <c r="CF62" s="1116"/>
      <c r="CG62" s="1117"/>
      <c r="CH62" s="1090"/>
      <c r="CI62" s="1091"/>
      <c r="CJ62" s="1091"/>
      <c r="CK62" s="1091"/>
      <c r="CL62" s="1092"/>
      <c r="CM62" s="1090"/>
      <c r="CN62" s="1091"/>
      <c r="CO62" s="1091"/>
      <c r="CP62" s="1091"/>
      <c r="CQ62" s="1092"/>
      <c r="CR62" s="1090"/>
      <c r="CS62" s="1091"/>
      <c r="CT62" s="1091"/>
      <c r="CU62" s="1091"/>
      <c r="CV62" s="1092"/>
      <c r="CW62" s="1090"/>
      <c r="CX62" s="1091"/>
      <c r="CY62" s="1091"/>
      <c r="CZ62" s="1091"/>
      <c r="DA62" s="1092"/>
      <c r="DB62" s="1090"/>
      <c r="DC62" s="1091"/>
      <c r="DD62" s="1091"/>
      <c r="DE62" s="1091"/>
      <c r="DF62" s="1092"/>
      <c r="DG62" s="1090"/>
      <c r="DH62" s="1091"/>
      <c r="DI62" s="1091"/>
      <c r="DJ62" s="1091"/>
      <c r="DK62" s="1092"/>
      <c r="DL62" s="1090"/>
      <c r="DM62" s="1091"/>
      <c r="DN62" s="1091"/>
      <c r="DO62" s="1091"/>
      <c r="DP62" s="1092"/>
      <c r="DQ62" s="1090"/>
      <c r="DR62" s="1091"/>
      <c r="DS62" s="1091"/>
      <c r="DT62" s="1091"/>
      <c r="DU62" s="1092"/>
      <c r="DV62" s="1093"/>
      <c r="DW62" s="1094"/>
      <c r="DX62" s="1094"/>
      <c r="DY62" s="1094"/>
      <c r="DZ62" s="1095"/>
      <c r="EA62" s="248"/>
    </row>
    <row r="63" spans="1:131" s="249" customFormat="1" ht="26.25" customHeight="1" thickBot="1">
      <c r="A63" s="266" t="s">
        <v>396</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9"/>
      <c r="AF63" s="1130">
        <v>11109</v>
      </c>
      <c r="AG63" s="1054"/>
      <c r="AH63" s="1054"/>
      <c r="AI63" s="1054"/>
      <c r="AJ63" s="1131"/>
      <c r="AK63" s="1132"/>
      <c r="AL63" s="1058"/>
      <c r="AM63" s="1058"/>
      <c r="AN63" s="1058"/>
      <c r="AO63" s="1058"/>
      <c r="AP63" s="1054">
        <f>SUM(AP28:AT62)</f>
        <v>85017</v>
      </c>
      <c r="AQ63" s="1054"/>
      <c r="AR63" s="1054"/>
      <c r="AS63" s="1054"/>
      <c r="AT63" s="1054"/>
      <c r="AU63" s="1054">
        <f>SUM(AU28:AY62)</f>
        <v>23221</v>
      </c>
      <c r="AV63" s="1054"/>
      <c r="AW63" s="1054"/>
      <c r="AX63" s="1054"/>
      <c r="AY63" s="1054"/>
      <c r="AZ63" s="1126"/>
      <c r="BA63" s="1126"/>
      <c r="BB63" s="1126"/>
      <c r="BC63" s="1126"/>
      <c r="BD63" s="1126"/>
      <c r="BE63" s="1055"/>
      <c r="BF63" s="1055"/>
      <c r="BG63" s="1055"/>
      <c r="BH63" s="1055"/>
      <c r="BI63" s="1056"/>
      <c r="BJ63" s="1127" t="s">
        <v>422</v>
      </c>
      <c r="BK63" s="1046"/>
      <c r="BL63" s="1046"/>
      <c r="BM63" s="1046"/>
      <c r="BN63" s="1128"/>
      <c r="BO63" s="267"/>
      <c r="BP63" s="267"/>
      <c r="BQ63" s="264">
        <v>57</v>
      </c>
      <c r="BR63" s="265"/>
      <c r="BS63" s="1115"/>
      <c r="BT63" s="1116"/>
      <c r="BU63" s="1116"/>
      <c r="BV63" s="1116"/>
      <c r="BW63" s="1116"/>
      <c r="BX63" s="1116"/>
      <c r="BY63" s="1116"/>
      <c r="BZ63" s="1116"/>
      <c r="CA63" s="1116"/>
      <c r="CB63" s="1116"/>
      <c r="CC63" s="1116"/>
      <c r="CD63" s="1116"/>
      <c r="CE63" s="1116"/>
      <c r="CF63" s="1116"/>
      <c r="CG63" s="1117"/>
      <c r="CH63" s="1090"/>
      <c r="CI63" s="1091"/>
      <c r="CJ63" s="1091"/>
      <c r="CK63" s="1091"/>
      <c r="CL63" s="1092"/>
      <c r="CM63" s="1090"/>
      <c r="CN63" s="1091"/>
      <c r="CO63" s="1091"/>
      <c r="CP63" s="1091"/>
      <c r="CQ63" s="1092"/>
      <c r="CR63" s="1090"/>
      <c r="CS63" s="1091"/>
      <c r="CT63" s="1091"/>
      <c r="CU63" s="1091"/>
      <c r="CV63" s="1092"/>
      <c r="CW63" s="1090"/>
      <c r="CX63" s="1091"/>
      <c r="CY63" s="1091"/>
      <c r="CZ63" s="1091"/>
      <c r="DA63" s="1092"/>
      <c r="DB63" s="1090"/>
      <c r="DC63" s="1091"/>
      <c r="DD63" s="1091"/>
      <c r="DE63" s="1091"/>
      <c r="DF63" s="1092"/>
      <c r="DG63" s="1090"/>
      <c r="DH63" s="1091"/>
      <c r="DI63" s="1091"/>
      <c r="DJ63" s="1091"/>
      <c r="DK63" s="1092"/>
      <c r="DL63" s="1090"/>
      <c r="DM63" s="1091"/>
      <c r="DN63" s="1091"/>
      <c r="DO63" s="1091"/>
      <c r="DP63" s="1092"/>
      <c r="DQ63" s="1090"/>
      <c r="DR63" s="1091"/>
      <c r="DS63" s="1091"/>
      <c r="DT63" s="1091"/>
      <c r="DU63" s="1092"/>
      <c r="DV63" s="1093"/>
      <c r="DW63" s="1094"/>
      <c r="DX63" s="1094"/>
      <c r="DY63" s="1094"/>
      <c r="DZ63" s="1095"/>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5"/>
      <c r="BT64" s="1116"/>
      <c r="BU64" s="1116"/>
      <c r="BV64" s="1116"/>
      <c r="BW64" s="1116"/>
      <c r="BX64" s="1116"/>
      <c r="BY64" s="1116"/>
      <c r="BZ64" s="1116"/>
      <c r="CA64" s="1116"/>
      <c r="CB64" s="1116"/>
      <c r="CC64" s="1116"/>
      <c r="CD64" s="1116"/>
      <c r="CE64" s="1116"/>
      <c r="CF64" s="1116"/>
      <c r="CG64" s="1117"/>
      <c r="CH64" s="1090"/>
      <c r="CI64" s="1091"/>
      <c r="CJ64" s="1091"/>
      <c r="CK64" s="1091"/>
      <c r="CL64" s="1092"/>
      <c r="CM64" s="1090"/>
      <c r="CN64" s="1091"/>
      <c r="CO64" s="1091"/>
      <c r="CP64" s="1091"/>
      <c r="CQ64" s="1092"/>
      <c r="CR64" s="1090"/>
      <c r="CS64" s="1091"/>
      <c r="CT64" s="1091"/>
      <c r="CU64" s="1091"/>
      <c r="CV64" s="1092"/>
      <c r="CW64" s="1090"/>
      <c r="CX64" s="1091"/>
      <c r="CY64" s="1091"/>
      <c r="CZ64" s="1091"/>
      <c r="DA64" s="1092"/>
      <c r="DB64" s="1090"/>
      <c r="DC64" s="1091"/>
      <c r="DD64" s="1091"/>
      <c r="DE64" s="1091"/>
      <c r="DF64" s="1092"/>
      <c r="DG64" s="1090"/>
      <c r="DH64" s="1091"/>
      <c r="DI64" s="1091"/>
      <c r="DJ64" s="1091"/>
      <c r="DK64" s="1092"/>
      <c r="DL64" s="1090"/>
      <c r="DM64" s="1091"/>
      <c r="DN64" s="1091"/>
      <c r="DO64" s="1091"/>
      <c r="DP64" s="1092"/>
      <c r="DQ64" s="1090"/>
      <c r="DR64" s="1091"/>
      <c r="DS64" s="1091"/>
      <c r="DT64" s="1091"/>
      <c r="DU64" s="1092"/>
      <c r="DV64" s="1093"/>
      <c r="DW64" s="1094"/>
      <c r="DX64" s="1094"/>
      <c r="DY64" s="1094"/>
      <c r="DZ64" s="1095"/>
      <c r="EA64" s="248"/>
    </row>
    <row r="65" spans="1:131" s="249" customFormat="1" ht="26.25" customHeight="1" thickBot="1">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5"/>
      <c r="BT65" s="1116"/>
      <c r="BU65" s="1116"/>
      <c r="BV65" s="1116"/>
      <c r="BW65" s="1116"/>
      <c r="BX65" s="1116"/>
      <c r="BY65" s="1116"/>
      <c r="BZ65" s="1116"/>
      <c r="CA65" s="1116"/>
      <c r="CB65" s="1116"/>
      <c r="CC65" s="1116"/>
      <c r="CD65" s="1116"/>
      <c r="CE65" s="1116"/>
      <c r="CF65" s="1116"/>
      <c r="CG65" s="1117"/>
      <c r="CH65" s="1090"/>
      <c r="CI65" s="1091"/>
      <c r="CJ65" s="1091"/>
      <c r="CK65" s="1091"/>
      <c r="CL65" s="1092"/>
      <c r="CM65" s="1090"/>
      <c r="CN65" s="1091"/>
      <c r="CO65" s="1091"/>
      <c r="CP65" s="1091"/>
      <c r="CQ65" s="1092"/>
      <c r="CR65" s="1090"/>
      <c r="CS65" s="1091"/>
      <c r="CT65" s="1091"/>
      <c r="CU65" s="1091"/>
      <c r="CV65" s="1092"/>
      <c r="CW65" s="1090"/>
      <c r="CX65" s="1091"/>
      <c r="CY65" s="1091"/>
      <c r="CZ65" s="1091"/>
      <c r="DA65" s="1092"/>
      <c r="DB65" s="1090"/>
      <c r="DC65" s="1091"/>
      <c r="DD65" s="1091"/>
      <c r="DE65" s="1091"/>
      <c r="DF65" s="1092"/>
      <c r="DG65" s="1090"/>
      <c r="DH65" s="1091"/>
      <c r="DI65" s="1091"/>
      <c r="DJ65" s="1091"/>
      <c r="DK65" s="1092"/>
      <c r="DL65" s="1090"/>
      <c r="DM65" s="1091"/>
      <c r="DN65" s="1091"/>
      <c r="DO65" s="1091"/>
      <c r="DP65" s="1092"/>
      <c r="DQ65" s="1090"/>
      <c r="DR65" s="1091"/>
      <c r="DS65" s="1091"/>
      <c r="DT65" s="1091"/>
      <c r="DU65" s="1092"/>
      <c r="DV65" s="1093"/>
      <c r="DW65" s="1094"/>
      <c r="DX65" s="1094"/>
      <c r="DY65" s="1094"/>
      <c r="DZ65" s="1095"/>
      <c r="EA65" s="248"/>
    </row>
    <row r="66" spans="1:131" s="249" customFormat="1" ht="26.25" customHeight="1">
      <c r="A66" s="1096" t="s">
        <v>424</v>
      </c>
      <c r="B66" s="1097"/>
      <c r="C66" s="1097"/>
      <c r="D66" s="1097"/>
      <c r="E66" s="1097"/>
      <c r="F66" s="1097"/>
      <c r="G66" s="1097"/>
      <c r="H66" s="1097"/>
      <c r="I66" s="1097"/>
      <c r="J66" s="1097"/>
      <c r="K66" s="1097"/>
      <c r="L66" s="1097"/>
      <c r="M66" s="1097"/>
      <c r="N66" s="1097"/>
      <c r="O66" s="1097"/>
      <c r="P66" s="1098"/>
      <c r="Q66" s="1102" t="s">
        <v>400</v>
      </c>
      <c r="R66" s="1103"/>
      <c r="S66" s="1103"/>
      <c r="T66" s="1103"/>
      <c r="U66" s="1104"/>
      <c r="V66" s="1102" t="s">
        <v>425</v>
      </c>
      <c r="W66" s="1103"/>
      <c r="X66" s="1103"/>
      <c r="Y66" s="1103"/>
      <c r="Z66" s="1104"/>
      <c r="AA66" s="1102" t="s">
        <v>426</v>
      </c>
      <c r="AB66" s="1103"/>
      <c r="AC66" s="1103"/>
      <c r="AD66" s="1103"/>
      <c r="AE66" s="1104"/>
      <c r="AF66" s="1108" t="s">
        <v>427</v>
      </c>
      <c r="AG66" s="1109"/>
      <c r="AH66" s="1109"/>
      <c r="AI66" s="1109"/>
      <c r="AJ66" s="1110"/>
      <c r="AK66" s="1102" t="s">
        <v>428</v>
      </c>
      <c r="AL66" s="1097"/>
      <c r="AM66" s="1097"/>
      <c r="AN66" s="1097"/>
      <c r="AO66" s="1098"/>
      <c r="AP66" s="1102" t="s">
        <v>429</v>
      </c>
      <c r="AQ66" s="1103"/>
      <c r="AR66" s="1103"/>
      <c r="AS66" s="1103"/>
      <c r="AT66" s="1104"/>
      <c r="AU66" s="1102" t="s">
        <v>430</v>
      </c>
      <c r="AV66" s="1103"/>
      <c r="AW66" s="1103"/>
      <c r="AX66" s="1103"/>
      <c r="AY66" s="1104"/>
      <c r="AZ66" s="1102" t="s">
        <v>377</v>
      </c>
      <c r="BA66" s="1103"/>
      <c r="BB66" s="1103"/>
      <c r="BC66" s="1103"/>
      <c r="BD66" s="1118"/>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9"/>
      <c r="B67" s="1100"/>
      <c r="C67" s="1100"/>
      <c r="D67" s="1100"/>
      <c r="E67" s="1100"/>
      <c r="F67" s="1100"/>
      <c r="G67" s="1100"/>
      <c r="H67" s="1100"/>
      <c r="I67" s="1100"/>
      <c r="J67" s="1100"/>
      <c r="K67" s="1100"/>
      <c r="L67" s="1100"/>
      <c r="M67" s="1100"/>
      <c r="N67" s="1100"/>
      <c r="O67" s="1100"/>
      <c r="P67" s="1101"/>
      <c r="Q67" s="1105"/>
      <c r="R67" s="1106"/>
      <c r="S67" s="1106"/>
      <c r="T67" s="1106"/>
      <c r="U67" s="1107"/>
      <c r="V67" s="1105"/>
      <c r="W67" s="1106"/>
      <c r="X67" s="1106"/>
      <c r="Y67" s="1106"/>
      <c r="Z67" s="1107"/>
      <c r="AA67" s="1105"/>
      <c r="AB67" s="1106"/>
      <c r="AC67" s="1106"/>
      <c r="AD67" s="1106"/>
      <c r="AE67" s="1107"/>
      <c r="AF67" s="1111"/>
      <c r="AG67" s="1112"/>
      <c r="AH67" s="1112"/>
      <c r="AI67" s="1112"/>
      <c r="AJ67" s="1113"/>
      <c r="AK67" s="1114"/>
      <c r="AL67" s="1100"/>
      <c r="AM67" s="1100"/>
      <c r="AN67" s="1100"/>
      <c r="AO67" s="1101"/>
      <c r="AP67" s="1105"/>
      <c r="AQ67" s="1106"/>
      <c r="AR67" s="1106"/>
      <c r="AS67" s="1106"/>
      <c r="AT67" s="1107"/>
      <c r="AU67" s="1105"/>
      <c r="AV67" s="1106"/>
      <c r="AW67" s="1106"/>
      <c r="AX67" s="1106"/>
      <c r="AY67" s="1107"/>
      <c r="AZ67" s="1105"/>
      <c r="BA67" s="1106"/>
      <c r="BB67" s="1106"/>
      <c r="BC67" s="1106"/>
      <c r="BD67" s="1119"/>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6" t="s">
        <v>588</v>
      </c>
      <c r="C68" s="1087"/>
      <c r="D68" s="1087"/>
      <c r="E68" s="1087"/>
      <c r="F68" s="1087"/>
      <c r="G68" s="1087"/>
      <c r="H68" s="1087"/>
      <c r="I68" s="1087"/>
      <c r="J68" s="1087"/>
      <c r="K68" s="1087"/>
      <c r="L68" s="1087"/>
      <c r="M68" s="1087"/>
      <c r="N68" s="1087"/>
      <c r="O68" s="1087"/>
      <c r="P68" s="1088"/>
      <c r="Q68" s="1089">
        <v>1662.415</v>
      </c>
      <c r="R68" s="1081"/>
      <c r="S68" s="1081"/>
      <c r="T68" s="1081"/>
      <c r="U68" s="1082"/>
      <c r="V68" s="1080">
        <v>1627.9079999999999</v>
      </c>
      <c r="W68" s="1081"/>
      <c r="X68" s="1081"/>
      <c r="Y68" s="1081"/>
      <c r="Z68" s="1082"/>
      <c r="AA68" s="1080">
        <v>34.506999999999998</v>
      </c>
      <c r="AB68" s="1081"/>
      <c r="AC68" s="1081"/>
      <c r="AD68" s="1081"/>
      <c r="AE68" s="1082"/>
      <c r="AF68" s="1080">
        <v>34.506999999999998</v>
      </c>
      <c r="AG68" s="1081"/>
      <c r="AH68" s="1081"/>
      <c r="AI68" s="1081"/>
      <c r="AJ68" s="1082"/>
      <c r="AK68" s="1080" t="s">
        <v>523</v>
      </c>
      <c r="AL68" s="1081"/>
      <c r="AM68" s="1081"/>
      <c r="AN68" s="1081"/>
      <c r="AO68" s="1082"/>
      <c r="AP68" s="1080" t="s">
        <v>523</v>
      </c>
      <c r="AQ68" s="1081"/>
      <c r="AR68" s="1081"/>
      <c r="AS68" s="1081"/>
      <c r="AT68" s="1082"/>
      <c r="AU68" s="1080" t="s">
        <v>523</v>
      </c>
      <c r="AV68" s="1081"/>
      <c r="AW68" s="1081"/>
      <c r="AX68" s="1081"/>
      <c r="AY68" s="1082"/>
      <c r="AZ68" s="1083" t="s">
        <v>589</v>
      </c>
      <c r="BA68" s="1084"/>
      <c r="BB68" s="1084"/>
      <c r="BC68" s="1084"/>
      <c r="BD68" s="1085"/>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588</v>
      </c>
      <c r="C69" s="1070"/>
      <c r="D69" s="1070"/>
      <c r="E69" s="1070"/>
      <c r="F69" s="1070"/>
      <c r="G69" s="1070"/>
      <c r="H69" s="1070"/>
      <c r="I69" s="1070"/>
      <c r="J69" s="1070"/>
      <c r="K69" s="1070"/>
      <c r="L69" s="1070"/>
      <c r="M69" s="1070"/>
      <c r="N69" s="1070"/>
      <c r="O69" s="1070"/>
      <c r="P69" s="1071"/>
      <c r="Q69" s="1073">
        <v>778014.24699999997</v>
      </c>
      <c r="R69" s="1074"/>
      <c r="S69" s="1074"/>
      <c r="T69" s="1074"/>
      <c r="U69" s="1075"/>
      <c r="V69" s="1076">
        <v>737977.28</v>
      </c>
      <c r="W69" s="1074"/>
      <c r="X69" s="1074"/>
      <c r="Y69" s="1074"/>
      <c r="Z69" s="1075"/>
      <c r="AA69" s="1076">
        <v>40036.966999999997</v>
      </c>
      <c r="AB69" s="1074"/>
      <c r="AC69" s="1074"/>
      <c r="AD69" s="1074"/>
      <c r="AE69" s="1075"/>
      <c r="AF69" s="1076">
        <v>40036.966999999997</v>
      </c>
      <c r="AG69" s="1074"/>
      <c r="AH69" s="1074"/>
      <c r="AI69" s="1074"/>
      <c r="AJ69" s="1075"/>
      <c r="AK69" s="1076">
        <v>7129.6130000000003</v>
      </c>
      <c r="AL69" s="1074"/>
      <c r="AM69" s="1074"/>
      <c r="AN69" s="1074"/>
      <c r="AO69" s="1075"/>
      <c r="AP69" s="1076" t="s">
        <v>523</v>
      </c>
      <c r="AQ69" s="1074"/>
      <c r="AR69" s="1074"/>
      <c r="AS69" s="1074"/>
      <c r="AT69" s="1075"/>
      <c r="AU69" s="1076" t="s">
        <v>523</v>
      </c>
      <c r="AV69" s="1074"/>
      <c r="AW69" s="1074"/>
      <c r="AX69" s="1074"/>
      <c r="AY69" s="1075"/>
      <c r="AZ69" s="1077" t="s">
        <v>590</v>
      </c>
      <c r="BA69" s="1078"/>
      <c r="BB69" s="1078"/>
      <c r="BC69" s="1078"/>
      <c r="BD69" s="1079"/>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591</v>
      </c>
      <c r="C70" s="1070"/>
      <c r="D70" s="1070"/>
      <c r="E70" s="1070"/>
      <c r="F70" s="1070"/>
      <c r="G70" s="1070"/>
      <c r="H70" s="1070"/>
      <c r="I70" s="1070"/>
      <c r="J70" s="1070"/>
      <c r="K70" s="1070"/>
      <c r="L70" s="1070"/>
      <c r="M70" s="1070"/>
      <c r="N70" s="1070"/>
      <c r="O70" s="1070"/>
      <c r="P70" s="1071"/>
      <c r="Q70" s="1073">
        <v>313.30799999999999</v>
      </c>
      <c r="R70" s="1074"/>
      <c r="S70" s="1074"/>
      <c r="T70" s="1074"/>
      <c r="U70" s="1075"/>
      <c r="V70" s="1076">
        <v>295.31299999999999</v>
      </c>
      <c r="W70" s="1074"/>
      <c r="X70" s="1074"/>
      <c r="Y70" s="1074"/>
      <c r="Z70" s="1075"/>
      <c r="AA70" s="1076">
        <v>17.995000000000001</v>
      </c>
      <c r="AB70" s="1074"/>
      <c r="AC70" s="1074"/>
      <c r="AD70" s="1074"/>
      <c r="AE70" s="1075"/>
      <c r="AF70" s="1076">
        <v>17.995000000000001</v>
      </c>
      <c r="AG70" s="1074"/>
      <c r="AH70" s="1074"/>
      <c r="AI70" s="1074"/>
      <c r="AJ70" s="1075"/>
      <c r="AK70" s="1076">
        <v>12.452</v>
      </c>
      <c r="AL70" s="1074"/>
      <c r="AM70" s="1074"/>
      <c r="AN70" s="1074"/>
      <c r="AO70" s="1075"/>
      <c r="AP70" s="1076" t="s">
        <v>523</v>
      </c>
      <c r="AQ70" s="1074"/>
      <c r="AR70" s="1074"/>
      <c r="AS70" s="1074"/>
      <c r="AT70" s="1075"/>
      <c r="AU70" s="1076" t="s">
        <v>523</v>
      </c>
      <c r="AV70" s="1074"/>
      <c r="AW70" s="1074"/>
      <c r="AX70" s="1074"/>
      <c r="AY70" s="1075"/>
      <c r="AZ70" s="1077"/>
      <c r="BA70" s="1078"/>
      <c r="BB70" s="1078"/>
      <c r="BC70" s="1078"/>
      <c r="BD70" s="1079"/>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592</v>
      </c>
      <c r="C71" s="1070"/>
      <c r="D71" s="1070"/>
      <c r="E71" s="1070"/>
      <c r="F71" s="1070"/>
      <c r="G71" s="1070"/>
      <c r="H71" s="1070"/>
      <c r="I71" s="1070"/>
      <c r="J71" s="1070"/>
      <c r="K71" s="1070"/>
      <c r="L71" s="1070"/>
      <c r="M71" s="1070"/>
      <c r="N71" s="1070"/>
      <c r="O71" s="1070"/>
      <c r="P71" s="1071"/>
      <c r="Q71" s="1073">
        <v>42221</v>
      </c>
      <c r="R71" s="1074"/>
      <c r="S71" s="1074"/>
      <c r="T71" s="1074"/>
      <c r="U71" s="1075"/>
      <c r="V71" s="1076">
        <v>40263</v>
      </c>
      <c r="W71" s="1074"/>
      <c r="X71" s="1074"/>
      <c r="Y71" s="1074"/>
      <c r="Z71" s="1075"/>
      <c r="AA71" s="1076">
        <v>1959</v>
      </c>
      <c r="AB71" s="1074"/>
      <c r="AC71" s="1074"/>
      <c r="AD71" s="1074"/>
      <c r="AE71" s="1075"/>
      <c r="AF71" s="1076">
        <v>8261</v>
      </c>
      <c r="AG71" s="1074"/>
      <c r="AH71" s="1074"/>
      <c r="AI71" s="1074"/>
      <c r="AJ71" s="1075"/>
      <c r="AK71" s="1076" t="s">
        <v>523</v>
      </c>
      <c r="AL71" s="1074"/>
      <c r="AM71" s="1074"/>
      <c r="AN71" s="1074"/>
      <c r="AO71" s="1075"/>
      <c r="AP71" s="1076" t="s">
        <v>523</v>
      </c>
      <c r="AQ71" s="1074"/>
      <c r="AR71" s="1074"/>
      <c r="AS71" s="1074"/>
      <c r="AT71" s="1075"/>
      <c r="AU71" s="1076" t="s">
        <v>523</v>
      </c>
      <c r="AV71" s="1074"/>
      <c r="AW71" s="1074"/>
      <c r="AX71" s="1074"/>
      <c r="AY71" s="1075"/>
      <c r="AZ71" s="1077"/>
      <c r="BA71" s="1078"/>
      <c r="BB71" s="1078"/>
      <c r="BC71" s="1078"/>
      <c r="BD71" s="1079"/>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3"/>
      <c r="R72" s="1074"/>
      <c r="S72" s="1074"/>
      <c r="T72" s="1074"/>
      <c r="U72" s="1075"/>
      <c r="V72" s="1076"/>
      <c r="W72" s="1074"/>
      <c r="X72" s="1074"/>
      <c r="Y72" s="1074"/>
      <c r="Z72" s="1075"/>
      <c r="AA72" s="1076"/>
      <c r="AB72" s="1074"/>
      <c r="AC72" s="1074"/>
      <c r="AD72" s="1074"/>
      <c r="AE72" s="1075"/>
      <c r="AF72" s="1076"/>
      <c r="AG72" s="1074"/>
      <c r="AH72" s="1074"/>
      <c r="AI72" s="1074"/>
      <c r="AJ72" s="1075"/>
      <c r="AK72" s="1076"/>
      <c r="AL72" s="1074"/>
      <c r="AM72" s="1074"/>
      <c r="AN72" s="1074"/>
      <c r="AO72" s="1075"/>
      <c r="AP72" s="1076"/>
      <c r="AQ72" s="1074"/>
      <c r="AR72" s="1074"/>
      <c r="AS72" s="1074"/>
      <c r="AT72" s="1075"/>
      <c r="AU72" s="1076"/>
      <c r="AV72" s="1074"/>
      <c r="AW72" s="1074"/>
      <c r="AX72" s="1074"/>
      <c r="AY72" s="1075"/>
      <c r="AZ72" s="1077"/>
      <c r="BA72" s="1078"/>
      <c r="BB72" s="1078"/>
      <c r="BC72" s="1078"/>
      <c r="BD72" s="1079"/>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3"/>
      <c r="R73" s="1074"/>
      <c r="S73" s="1074"/>
      <c r="T73" s="1074"/>
      <c r="U73" s="1075"/>
      <c r="V73" s="1076"/>
      <c r="W73" s="1074"/>
      <c r="X73" s="1074"/>
      <c r="Y73" s="1074"/>
      <c r="Z73" s="1075"/>
      <c r="AA73" s="1076"/>
      <c r="AB73" s="1074"/>
      <c r="AC73" s="1074"/>
      <c r="AD73" s="1074"/>
      <c r="AE73" s="1075"/>
      <c r="AF73" s="1076"/>
      <c r="AG73" s="1074"/>
      <c r="AH73" s="1074"/>
      <c r="AI73" s="1074"/>
      <c r="AJ73" s="1075"/>
      <c r="AK73" s="1076"/>
      <c r="AL73" s="1074"/>
      <c r="AM73" s="1074"/>
      <c r="AN73" s="1074"/>
      <c r="AO73" s="1075"/>
      <c r="AP73" s="1076"/>
      <c r="AQ73" s="1074"/>
      <c r="AR73" s="1074"/>
      <c r="AS73" s="1074"/>
      <c r="AT73" s="1075"/>
      <c r="AU73" s="1076"/>
      <c r="AV73" s="1074"/>
      <c r="AW73" s="1074"/>
      <c r="AX73" s="1074"/>
      <c r="AY73" s="1075"/>
      <c r="AZ73" s="1077"/>
      <c r="BA73" s="1078"/>
      <c r="BB73" s="1078"/>
      <c r="BC73" s="1078"/>
      <c r="BD73" s="1079"/>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3"/>
      <c r="R74" s="1074"/>
      <c r="S74" s="1074"/>
      <c r="T74" s="1074"/>
      <c r="U74" s="1075"/>
      <c r="V74" s="1076"/>
      <c r="W74" s="1074"/>
      <c r="X74" s="1074"/>
      <c r="Y74" s="1074"/>
      <c r="Z74" s="1075"/>
      <c r="AA74" s="1076"/>
      <c r="AB74" s="1074"/>
      <c r="AC74" s="1074"/>
      <c r="AD74" s="1074"/>
      <c r="AE74" s="1075"/>
      <c r="AF74" s="1076"/>
      <c r="AG74" s="1074"/>
      <c r="AH74" s="1074"/>
      <c r="AI74" s="1074"/>
      <c r="AJ74" s="1075"/>
      <c r="AK74" s="1076"/>
      <c r="AL74" s="1074"/>
      <c r="AM74" s="1074"/>
      <c r="AN74" s="1074"/>
      <c r="AO74" s="1075"/>
      <c r="AP74" s="1076"/>
      <c r="AQ74" s="1074"/>
      <c r="AR74" s="1074"/>
      <c r="AS74" s="1074"/>
      <c r="AT74" s="1075"/>
      <c r="AU74" s="1076"/>
      <c r="AV74" s="1074"/>
      <c r="AW74" s="1074"/>
      <c r="AX74" s="1074"/>
      <c r="AY74" s="1075"/>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396</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48350.468999999997</v>
      </c>
      <c r="AG88" s="1054"/>
      <c r="AH88" s="1054"/>
      <c r="AI88" s="1054"/>
      <c r="AJ88" s="1054"/>
      <c r="AK88" s="1058"/>
      <c r="AL88" s="1058"/>
      <c r="AM88" s="1058"/>
      <c r="AN88" s="1058"/>
      <c r="AO88" s="1058"/>
      <c r="AP88" s="1054" t="s">
        <v>610</v>
      </c>
      <c r="AQ88" s="1054"/>
      <c r="AR88" s="1054"/>
      <c r="AS88" s="1054"/>
      <c r="AT88" s="1054"/>
      <c r="AU88" s="1054" t="s">
        <v>610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SUM(CR7:CV88)</f>
        <v>25322</v>
      </c>
      <c r="CS102" s="1046"/>
      <c r="CT102" s="1046"/>
      <c r="CU102" s="1046"/>
      <c r="CV102" s="1047"/>
      <c r="CW102" s="1045">
        <f t="shared" ref="CW102" si="0">SUM(CW7:DA88)</f>
        <v>363</v>
      </c>
      <c r="CX102" s="1046"/>
      <c r="CY102" s="1046"/>
      <c r="CZ102" s="1046"/>
      <c r="DA102" s="1047"/>
      <c r="DB102" s="1045">
        <f t="shared" ref="DB102" si="1">SUM(DB7:DF88)</f>
        <v>4087</v>
      </c>
      <c r="DC102" s="1046"/>
      <c r="DD102" s="1046"/>
      <c r="DE102" s="1046"/>
      <c r="DF102" s="1047"/>
      <c r="DG102" s="1045" t="s">
        <v>610</v>
      </c>
      <c r="DH102" s="1046"/>
      <c r="DI102" s="1046"/>
      <c r="DJ102" s="1046"/>
      <c r="DK102" s="1047"/>
      <c r="DL102" s="1045">
        <f t="shared" ref="DL102" si="2">SUM(DL7:DP88)</f>
        <v>242</v>
      </c>
      <c r="DM102" s="1046"/>
      <c r="DN102" s="1046"/>
      <c r="DO102" s="1046"/>
      <c r="DP102" s="1047"/>
      <c r="DQ102" s="1045">
        <f t="shared" ref="DQ102" si="3">SUM(DQ7:DU88)</f>
        <v>1301</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304</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304</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304</v>
      </c>
      <c r="DR109" s="989"/>
      <c r="DS109" s="989"/>
      <c r="DT109" s="989"/>
      <c r="DU109" s="990"/>
      <c r="DV109" s="991" t="s">
        <v>442</v>
      </c>
      <c r="DW109" s="989"/>
      <c r="DX109" s="989"/>
      <c r="DY109" s="989"/>
      <c r="DZ109" s="1020"/>
    </row>
    <row r="110" spans="1:131" s="248" customFormat="1" ht="26.25" customHeight="1">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14867475</v>
      </c>
      <c r="AB110" s="982"/>
      <c r="AC110" s="982"/>
      <c r="AD110" s="982"/>
      <c r="AE110" s="983"/>
      <c r="AF110" s="984">
        <v>14442256</v>
      </c>
      <c r="AG110" s="982"/>
      <c r="AH110" s="982"/>
      <c r="AI110" s="982"/>
      <c r="AJ110" s="983"/>
      <c r="AK110" s="984">
        <v>14651134</v>
      </c>
      <c r="AL110" s="982"/>
      <c r="AM110" s="982"/>
      <c r="AN110" s="982"/>
      <c r="AO110" s="983"/>
      <c r="AP110" s="985">
        <v>14.6</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166807072</v>
      </c>
      <c r="BR110" s="929"/>
      <c r="BS110" s="929"/>
      <c r="BT110" s="929"/>
      <c r="BU110" s="929"/>
      <c r="BV110" s="929">
        <v>168345471</v>
      </c>
      <c r="BW110" s="929"/>
      <c r="BX110" s="929"/>
      <c r="BY110" s="929"/>
      <c r="BZ110" s="929"/>
      <c r="CA110" s="929">
        <v>169391488</v>
      </c>
      <c r="CB110" s="929"/>
      <c r="CC110" s="929"/>
      <c r="CD110" s="929"/>
      <c r="CE110" s="929"/>
      <c r="CF110" s="953">
        <v>168.5</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232</v>
      </c>
      <c r="DH110" s="929"/>
      <c r="DI110" s="929"/>
      <c r="DJ110" s="929"/>
      <c r="DK110" s="929"/>
      <c r="DL110" s="929" t="s">
        <v>232</v>
      </c>
      <c r="DM110" s="929"/>
      <c r="DN110" s="929"/>
      <c r="DO110" s="929"/>
      <c r="DP110" s="929"/>
      <c r="DQ110" s="929" t="s">
        <v>448</v>
      </c>
      <c r="DR110" s="929"/>
      <c r="DS110" s="929"/>
      <c r="DT110" s="929"/>
      <c r="DU110" s="929"/>
      <c r="DV110" s="930" t="s">
        <v>448</v>
      </c>
      <c r="DW110" s="930"/>
      <c r="DX110" s="930"/>
      <c r="DY110" s="930"/>
      <c r="DZ110" s="931"/>
    </row>
    <row r="111" spans="1:131" s="248" customFormat="1" ht="26.25" customHeight="1">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232</v>
      </c>
      <c r="AB111" s="1010"/>
      <c r="AC111" s="1010"/>
      <c r="AD111" s="1010"/>
      <c r="AE111" s="1011"/>
      <c r="AF111" s="1012" t="s">
        <v>389</v>
      </c>
      <c r="AG111" s="1010"/>
      <c r="AH111" s="1010"/>
      <c r="AI111" s="1010"/>
      <c r="AJ111" s="1011"/>
      <c r="AK111" s="1012" t="s">
        <v>232</v>
      </c>
      <c r="AL111" s="1010"/>
      <c r="AM111" s="1010"/>
      <c r="AN111" s="1010"/>
      <c r="AO111" s="1011"/>
      <c r="AP111" s="1013" t="s">
        <v>448</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7385944</v>
      </c>
      <c r="BR111" s="901"/>
      <c r="BS111" s="901"/>
      <c r="BT111" s="901"/>
      <c r="BU111" s="901"/>
      <c r="BV111" s="901">
        <v>5337179</v>
      </c>
      <c r="BW111" s="901"/>
      <c r="BX111" s="901"/>
      <c r="BY111" s="901"/>
      <c r="BZ111" s="901"/>
      <c r="CA111" s="901">
        <v>5327496</v>
      </c>
      <c r="CB111" s="901"/>
      <c r="CC111" s="901"/>
      <c r="CD111" s="901"/>
      <c r="CE111" s="901"/>
      <c r="CF111" s="962">
        <v>5.3</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448</v>
      </c>
      <c r="DM111" s="901"/>
      <c r="DN111" s="901"/>
      <c r="DO111" s="901"/>
      <c r="DP111" s="901"/>
      <c r="DQ111" s="901" t="s">
        <v>448</v>
      </c>
      <c r="DR111" s="901"/>
      <c r="DS111" s="901"/>
      <c r="DT111" s="901"/>
      <c r="DU111" s="901"/>
      <c r="DV111" s="878" t="s">
        <v>232</v>
      </c>
      <c r="DW111" s="878"/>
      <c r="DX111" s="878"/>
      <c r="DY111" s="878"/>
      <c r="DZ111" s="879"/>
    </row>
    <row r="112" spans="1:131" s="248" customFormat="1" ht="26.25" customHeight="1">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389</v>
      </c>
      <c r="AB112" s="864"/>
      <c r="AC112" s="864"/>
      <c r="AD112" s="864"/>
      <c r="AE112" s="865"/>
      <c r="AF112" s="866" t="s">
        <v>389</v>
      </c>
      <c r="AG112" s="864"/>
      <c r="AH112" s="864"/>
      <c r="AI112" s="864"/>
      <c r="AJ112" s="865"/>
      <c r="AK112" s="866" t="s">
        <v>448</v>
      </c>
      <c r="AL112" s="864"/>
      <c r="AM112" s="864"/>
      <c r="AN112" s="864"/>
      <c r="AO112" s="865"/>
      <c r="AP112" s="911" t="s">
        <v>448</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29166215</v>
      </c>
      <c r="BR112" s="901"/>
      <c r="BS112" s="901"/>
      <c r="BT112" s="901"/>
      <c r="BU112" s="901"/>
      <c r="BV112" s="901">
        <v>25569554</v>
      </c>
      <c r="BW112" s="901"/>
      <c r="BX112" s="901"/>
      <c r="BY112" s="901"/>
      <c r="BZ112" s="901"/>
      <c r="CA112" s="901">
        <v>23221330</v>
      </c>
      <c r="CB112" s="901"/>
      <c r="CC112" s="901"/>
      <c r="CD112" s="901"/>
      <c r="CE112" s="901"/>
      <c r="CF112" s="962">
        <v>23.1</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389</v>
      </c>
      <c r="DH112" s="901"/>
      <c r="DI112" s="901"/>
      <c r="DJ112" s="901"/>
      <c r="DK112" s="901"/>
      <c r="DL112" s="901" t="s">
        <v>232</v>
      </c>
      <c r="DM112" s="901"/>
      <c r="DN112" s="901"/>
      <c r="DO112" s="901"/>
      <c r="DP112" s="901"/>
      <c r="DQ112" s="901" t="s">
        <v>232</v>
      </c>
      <c r="DR112" s="901"/>
      <c r="DS112" s="901"/>
      <c r="DT112" s="901"/>
      <c r="DU112" s="901"/>
      <c r="DV112" s="878" t="s">
        <v>232</v>
      </c>
      <c r="DW112" s="878"/>
      <c r="DX112" s="878"/>
      <c r="DY112" s="878"/>
      <c r="DZ112" s="879"/>
    </row>
    <row r="113" spans="1:130" s="248" customFormat="1" ht="26.25" customHeight="1">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2972450</v>
      </c>
      <c r="AB113" s="1010"/>
      <c r="AC113" s="1010"/>
      <c r="AD113" s="1010"/>
      <c r="AE113" s="1011"/>
      <c r="AF113" s="1012">
        <v>1862107</v>
      </c>
      <c r="AG113" s="1010"/>
      <c r="AH113" s="1010"/>
      <c r="AI113" s="1010"/>
      <c r="AJ113" s="1011"/>
      <c r="AK113" s="1012">
        <v>2019111</v>
      </c>
      <c r="AL113" s="1010"/>
      <c r="AM113" s="1010"/>
      <c r="AN113" s="1010"/>
      <c r="AO113" s="1011"/>
      <c r="AP113" s="1013">
        <v>2</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t="s">
        <v>389</v>
      </c>
      <c r="BR113" s="901"/>
      <c r="BS113" s="901"/>
      <c r="BT113" s="901"/>
      <c r="BU113" s="901"/>
      <c r="BV113" s="901" t="s">
        <v>232</v>
      </c>
      <c r="BW113" s="901"/>
      <c r="BX113" s="901"/>
      <c r="BY113" s="901"/>
      <c r="BZ113" s="901"/>
      <c r="CA113" s="901" t="s">
        <v>232</v>
      </c>
      <c r="CB113" s="901"/>
      <c r="CC113" s="901"/>
      <c r="CD113" s="901"/>
      <c r="CE113" s="901"/>
      <c r="CF113" s="962" t="s">
        <v>232</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232</v>
      </c>
      <c r="DH113" s="864"/>
      <c r="DI113" s="864"/>
      <c r="DJ113" s="864"/>
      <c r="DK113" s="865"/>
      <c r="DL113" s="866" t="s">
        <v>232</v>
      </c>
      <c r="DM113" s="864"/>
      <c r="DN113" s="864"/>
      <c r="DO113" s="864"/>
      <c r="DP113" s="865"/>
      <c r="DQ113" s="866" t="s">
        <v>389</v>
      </c>
      <c r="DR113" s="864"/>
      <c r="DS113" s="864"/>
      <c r="DT113" s="864"/>
      <c r="DU113" s="865"/>
      <c r="DV113" s="911" t="s">
        <v>448</v>
      </c>
      <c r="DW113" s="912"/>
      <c r="DX113" s="912"/>
      <c r="DY113" s="912"/>
      <c r="DZ113" s="913"/>
    </row>
    <row r="114" spans="1:130" s="248" customFormat="1" ht="26.25" customHeight="1">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448</v>
      </c>
      <c r="AB114" s="864"/>
      <c r="AC114" s="864"/>
      <c r="AD114" s="864"/>
      <c r="AE114" s="865"/>
      <c r="AF114" s="866" t="s">
        <v>232</v>
      </c>
      <c r="AG114" s="864"/>
      <c r="AH114" s="864"/>
      <c r="AI114" s="864"/>
      <c r="AJ114" s="865"/>
      <c r="AK114" s="866" t="s">
        <v>232</v>
      </c>
      <c r="AL114" s="864"/>
      <c r="AM114" s="864"/>
      <c r="AN114" s="864"/>
      <c r="AO114" s="865"/>
      <c r="AP114" s="911" t="s">
        <v>232</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23291998</v>
      </c>
      <c r="BR114" s="901"/>
      <c r="BS114" s="901"/>
      <c r="BT114" s="901"/>
      <c r="BU114" s="901"/>
      <c r="BV114" s="901">
        <v>22539911</v>
      </c>
      <c r="BW114" s="901"/>
      <c r="BX114" s="901"/>
      <c r="BY114" s="901"/>
      <c r="BZ114" s="901"/>
      <c r="CA114" s="901">
        <v>22099223</v>
      </c>
      <c r="CB114" s="901"/>
      <c r="CC114" s="901"/>
      <c r="CD114" s="901"/>
      <c r="CE114" s="901"/>
      <c r="CF114" s="962">
        <v>22</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232</v>
      </c>
      <c r="DH114" s="864"/>
      <c r="DI114" s="864"/>
      <c r="DJ114" s="864"/>
      <c r="DK114" s="865"/>
      <c r="DL114" s="866" t="s">
        <v>448</v>
      </c>
      <c r="DM114" s="864"/>
      <c r="DN114" s="864"/>
      <c r="DO114" s="864"/>
      <c r="DP114" s="865"/>
      <c r="DQ114" s="866" t="s">
        <v>232</v>
      </c>
      <c r="DR114" s="864"/>
      <c r="DS114" s="864"/>
      <c r="DT114" s="864"/>
      <c r="DU114" s="865"/>
      <c r="DV114" s="911" t="s">
        <v>232</v>
      </c>
      <c r="DW114" s="912"/>
      <c r="DX114" s="912"/>
      <c r="DY114" s="912"/>
      <c r="DZ114" s="913"/>
    </row>
    <row r="115" spans="1:130" s="248" customFormat="1" ht="26.25" customHeight="1">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3967852</v>
      </c>
      <c r="AB115" s="1010"/>
      <c r="AC115" s="1010"/>
      <c r="AD115" s="1010"/>
      <c r="AE115" s="1011"/>
      <c r="AF115" s="1012">
        <v>1181182</v>
      </c>
      <c r="AG115" s="1010"/>
      <c r="AH115" s="1010"/>
      <c r="AI115" s="1010"/>
      <c r="AJ115" s="1011"/>
      <c r="AK115" s="1012">
        <v>1182927</v>
      </c>
      <c r="AL115" s="1010"/>
      <c r="AM115" s="1010"/>
      <c r="AN115" s="1010"/>
      <c r="AO115" s="1011"/>
      <c r="AP115" s="1013">
        <v>1.2</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v>1081991</v>
      </c>
      <c r="BR115" s="901"/>
      <c r="BS115" s="901"/>
      <c r="BT115" s="901"/>
      <c r="BU115" s="901"/>
      <c r="BV115" s="901">
        <v>1320602</v>
      </c>
      <c r="BW115" s="901"/>
      <c r="BX115" s="901"/>
      <c r="BY115" s="901"/>
      <c r="BZ115" s="901"/>
      <c r="CA115" s="901">
        <v>1300433</v>
      </c>
      <c r="CB115" s="901"/>
      <c r="CC115" s="901"/>
      <c r="CD115" s="901"/>
      <c r="CE115" s="901"/>
      <c r="CF115" s="962">
        <v>1.3</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7385864</v>
      </c>
      <c r="DH115" s="864"/>
      <c r="DI115" s="864"/>
      <c r="DJ115" s="864"/>
      <c r="DK115" s="865"/>
      <c r="DL115" s="866">
        <v>5337179</v>
      </c>
      <c r="DM115" s="864"/>
      <c r="DN115" s="864"/>
      <c r="DO115" s="864"/>
      <c r="DP115" s="865"/>
      <c r="DQ115" s="866">
        <v>4272196</v>
      </c>
      <c r="DR115" s="864"/>
      <c r="DS115" s="864"/>
      <c r="DT115" s="864"/>
      <c r="DU115" s="865"/>
      <c r="DV115" s="911">
        <v>4.2</v>
      </c>
      <c r="DW115" s="912"/>
      <c r="DX115" s="912"/>
      <c r="DY115" s="912"/>
      <c r="DZ115" s="913"/>
    </row>
    <row r="116" spans="1:130" s="248" customFormat="1" ht="26.25" customHeight="1">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232</v>
      </c>
      <c r="AB116" s="864"/>
      <c r="AC116" s="864"/>
      <c r="AD116" s="864"/>
      <c r="AE116" s="865"/>
      <c r="AF116" s="866" t="s">
        <v>448</v>
      </c>
      <c r="AG116" s="864"/>
      <c r="AH116" s="864"/>
      <c r="AI116" s="864"/>
      <c r="AJ116" s="865"/>
      <c r="AK116" s="866">
        <v>58</v>
      </c>
      <c r="AL116" s="864"/>
      <c r="AM116" s="864"/>
      <c r="AN116" s="864"/>
      <c r="AO116" s="865"/>
      <c r="AP116" s="911">
        <v>0</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389</v>
      </c>
      <c r="BR116" s="901"/>
      <c r="BS116" s="901"/>
      <c r="BT116" s="901"/>
      <c r="BU116" s="901"/>
      <c r="BV116" s="901" t="s">
        <v>232</v>
      </c>
      <c r="BW116" s="901"/>
      <c r="BX116" s="901"/>
      <c r="BY116" s="901"/>
      <c r="BZ116" s="901"/>
      <c r="CA116" s="901" t="s">
        <v>448</v>
      </c>
      <c r="CB116" s="901"/>
      <c r="CC116" s="901"/>
      <c r="CD116" s="901"/>
      <c r="CE116" s="901"/>
      <c r="CF116" s="962" t="s">
        <v>448</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80</v>
      </c>
      <c r="DH116" s="864"/>
      <c r="DI116" s="864"/>
      <c r="DJ116" s="864"/>
      <c r="DK116" s="865"/>
      <c r="DL116" s="866" t="s">
        <v>448</v>
      </c>
      <c r="DM116" s="864"/>
      <c r="DN116" s="864"/>
      <c r="DO116" s="864"/>
      <c r="DP116" s="865"/>
      <c r="DQ116" s="866" t="s">
        <v>232</v>
      </c>
      <c r="DR116" s="864"/>
      <c r="DS116" s="864"/>
      <c r="DT116" s="864"/>
      <c r="DU116" s="865"/>
      <c r="DV116" s="911" t="s">
        <v>232</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21807777</v>
      </c>
      <c r="AB117" s="996"/>
      <c r="AC117" s="996"/>
      <c r="AD117" s="996"/>
      <c r="AE117" s="997"/>
      <c r="AF117" s="998">
        <v>17485545</v>
      </c>
      <c r="AG117" s="996"/>
      <c r="AH117" s="996"/>
      <c r="AI117" s="996"/>
      <c r="AJ117" s="997"/>
      <c r="AK117" s="998">
        <v>17853230</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232</v>
      </c>
      <c r="BR117" s="901"/>
      <c r="BS117" s="901"/>
      <c r="BT117" s="901"/>
      <c r="BU117" s="901"/>
      <c r="BV117" s="901" t="s">
        <v>232</v>
      </c>
      <c r="BW117" s="901"/>
      <c r="BX117" s="901"/>
      <c r="BY117" s="901"/>
      <c r="BZ117" s="901"/>
      <c r="CA117" s="901" t="s">
        <v>389</v>
      </c>
      <c r="CB117" s="901"/>
      <c r="CC117" s="901"/>
      <c r="CD117" s="901"/>
      <c r="CE117" s="901"/>
      <c r="CF117" s="962" t="s">
        <v>389</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448</v>
      </c>
      <c r="DH117" s="864"/>
      <c r="DI117" s="864"/>
      <c r="DJ117" s="864"/>
      <c r="DK117" s="865"/>
      <c r="DL117" s="866" t="s">
        <v>232</v>
      </c>
      <c r="DM117" s="864"/>
      <c r="DN117" s="864"/>
      <c r="DO117" s="864"/>
      <c r="DP117" s="865"/>
      <c r="DQ117" s="866" t="s">
        <v>448</v>
      </c>
      <c r="DR117" s="864"/>
      <c r="DS117" s="864"/>
      <c r="DT117" s="864"/>
      <c r="DU117" s="865"/>
      <c r="DV117" s="911" t="s">
        <v>448</v>
      </c>
      <c r="DW117" s="912"/>
      <c r="DX117" s="912"/>
      <c r="DY117" s="912"/>
      <c r="DZ117" s="913"/>
    </row>
    <row r="118" spans="1:130" s="248" customFormat="1" ht="26.25" customHeight="1">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304</v>
      </c>
      <c r="AL118" s="989"/>
      <c r="AM118" s="989"/>
      <c r="AN118" s="989"/>
      <c r="AO118" s="990"/>
      <c r="AP118" s="992" t="s">
        <v>442</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232</v>
      </c>
      <c r="BR118" s="932"/>
      <c r="BS118" s="932"/>
      <c r="BT118" s="932"/>
      <c r="BU118" s="932"/>
      <c r="BV118" s="932" t="s">
        <v>232</v>
      </c>
      <c r="BW118" s="932"/>
      <c r="BX118" s="932"/>
      <c r="BY118" s="932"/>
      <c r="BZ118" s="932"/>
      <c r="CA118" s="932" t="s">
        <v>448</v>
      </c>
      <c r="CB118" s="932"/>
      <c r="CC118" s="932"/>
      <c r="CD118" s="932"/>
      <c r="CE118" s="932"/>
      <c r="CF118" s="962" t="s">
        <v>389</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232</v>
      </c>
      <c r="DH118" s="864"/>
      <c r="DI118" s="864"/>
      <c r="DJ118" s="864"/>
      <c r="DK118" s="865"/>
      <c r="DL118" s="866" t="s">
        <v>448</v>
      </c>
      <c r="DM118" s="864"/>
      <c r="DN118" s="864"/>
      <c r="DO118" s="864"/>
      <c r="DP118" s="865"/>
      <c r="DQ118" s="866" t="s">
        <v>389</v>
      </c>
      <c r="DR118" s="864"/>
      <c r="DS118" s="864"/>
      <c r="DT118" s="864"/>
      <c r="DU118" s="865"/>
      <c r="DV118" s="911" t="s">
        <v>232</v>
      </c>
      <c r="DW118" s="912"/>
      <c r="DX118" s="912"/>
      <c r="DY118" s="912"/>
      <c r="DZ118" s="913"/>
    </row>
    <row r="119" spans="1:130" s="248" customFormat="1" ht="26.25" customHeight="1">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448</v>
      </c>
      <c r="AB119" s="982"/>
      <c r="AC119" s="982"/>
      <c r="AD119" s="982"/>
      <c r="AE119" s="983"/>
      <c r="AF119" s="984" t="s">
        <v>448</v>
      </c>
      <c r="AG119" s="982"/>
      <c r="AH119" s="982"/>
      <c r="AI119" s="982"/>
      <c r="AJ119" s="983"/>
      <c r="AK119" s="984" t="s">
        <v>232</v>
      </c>
      <c r="AL119" s="982"/>
      <c r="AM119" s="982"/>
      <c r="AN119" s="982"/>
      <c r="AO119" s="983"/>
      <c r="AP119" s="985" t="s">
        <v>389</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473</v>
      </c>
      <c r="BP119" s="965"/>
      <c r="BQ119" s="969">
        <v>227733220</v>
      </c>
      <c r="BR119" s="932"/>
      <c r="BS119" s="932"/>
      <c r="BT119" s="932"/>
      <c r="BU119" s="932"/>
      <c r="BV119" s="932">
        <v>223112717</v>
      </c>
      <c r="BW119" s="932"/>
      <c r="BX119" s="932"/>
      <c r="BY119" s="932"/>
      <c r="BZ119" s="932"/>
      <c r="CA119" s="932">
        <v>221339970</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448</v>
      </c>
      <c r="DH119" s="847"/>
      <c r="DI119" s="847"/>
      <c r="DJ119" s="847"/>
      <c r="DK119" s="848"/>
      <c r="DL119" s="849" t="s">
        <v>232</v>
      </c>
      <c r="DM119" s="847"/>
      <c r="DN119" s="847"/>
      <c r="DO119" s="847"/>
      <c r="DP119" s="848"/>
      <c r="DQ119" s="849">
        <v>1055300</v>
      </c>
      <c r="DR119" s="847"/>
      <c r="DS119" s="847"/>
      <c r="DT119" s="847"/>
      <c r="DU119" s="848"/>
      <c r="DV119" s="935">
        <v>1</v>
      </c>
      <c r="DW119" s="936"/>
      <c r="DX119" s="936"/>
      <c r="DY119" s="936"/>
      <c r="DZ119" s="937"/>
    </row>
    <row r="120" spans="1:130" s="248" customFormat="1" ht="26.25" customHeight="1">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232</v>
      </c>
      <c r="AG120" s="864"/>
      <c r="AH120" s="864"/>
      <c r="AI120" s="864"/>
      <c r="AJ120" s="865"/>
      <c r="AK120" s="866" t="s">
        <v>232</v>
      </c>
      <c r="AL120" s="864"/>
      <c r="AM120" s="864"/>
      <c r="AN120" s="864"/>
      <c r="AO120" s="865"/>
      <c r="AP120" s="911" t="s">
        <v>232</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51701455</v>
      </c>
      <c r="BR120" s="929"/>
      <c r="BS120" s="929"/>
      <c r="BT120" s="929"/>
      <c r="BU120" s="929"/>
      <c r="BV120" s="929">
        <v>46535964</v>
      </c>
      <c r="BW120" s="929"/>
      <c r="BX120" s="929"/>
      <c r="BY120" s="929"/>
      <c r="BZ120" s="929"/>
      <c r="CA120" s="929">
        <v>41543940</v>
      </c>
      <c r="CB120" s="929"/>
      <c r="CC120" s="929"/>
      <c r="CD120" s="929"/>
      <c r="CE120" s="929"/>
      <c r="CF120" s="953">
        <v>41.3</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t="s">
        <v>448</v>
      </c>
      <c r="DH120" s="929"/>
      <c r="DI120" s="929"/>
      <c r="DJ120" s="929"/>
      <c r="DK120" s="929"/>
      <c r="DL120" s="929">
        <v>23581607</v>
      </c>
      <c r="DM120" s="929"/>
      <c r="DN120" s="929"/>
      <c r="DO120" s="929"/>
      <c r="DP120" s="929"/>
      <c r="DQ120" s="929">
        <v>20904136</v>
      </c>
      <c r="DR120" s="929"/>
      <c r="DS120" s="929"/>
      <c r="DT120" s="929"/>
      <c r="DU120" s="929"/>
      <c r="DV120" s="930">
        <v>20.8</v>
      </c>
      <c r="DW120" s="930"/>
      <c r="DX120" s="930"/>
      <c r="DY120" s="930"/>
      <c r="DZ120" s="931"/>
    </row>
    <row r="121" spans="1:130" s="248" customFormat="1" ht="26.25" customHeight="1">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448</v>
      </c>
      <c r="AB121" s="864"/>
      <c r="AC121" s="864"/>
      <c r="AD121" s="864"/>
      <c r="AE121" s="865"/>
      <c r="AF121" s="866" t="s">
        <v>448</v>
      </c>
      <c r="AG121" s="864"/>
      <c r="AH121" s="864"/>
      <c r="AI121" s="864"/>
      <c r="AJ121" s="865"/>
      <c r="AK121" s="866" t="s">
        <v>389</v>
      </c>
      <c r="AL121" s="864"/>
      <c r="AM121" s="864"/>
      <c r="AN121" s="864"/>
      <c r="AO121" s="865"/>
      <c r="AP121" s="911" t="s">
        <v>389</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55157834</v>
      </c>
      <c r="BR121" s="901"/>
      <c r="BS121" s="901"/>
      <c r="BT121" s="901"/>
      <c r="BU121" s="901"/>
      <c r="BV121" s="901">
        <v>51269472</v>
      </c>
      <c r="BW121" s="901"/>
      <c r="BX121" s="901"/>
      <c r="BY121" s="901"/>
      <c r="BZ121" s="901"/>
      <c r="CA121" s="901">
        <v>50111891</v>
      </c>
      <c r="CB121" s="901"/>
      <c r="CC121" s="901"/>
      <c r="CD121" s="901"/>
      <c r="CE121" s="901"/>
      <c r="CF121" s="962">
        <v>49.8</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227444</v>
      </c>
      <c r="DH121" s="901"/>
      <c r="DI121" s="901"/>
      <c r="DJ121" s="901"/>
      <c r="DK121" s="901"/>
      <c r="DL121" s="901">
        <v>319991</v>
      </c>
      <c r="DM121" s="901"/>
      <c r="DN121" s="901"/>
      <c r="DO121" s="901"/>
      <c r="DP121" s="901"/>
      <c r="DQ121" s="901">
        <v>1074477</v>
      </c>
      <c r="DR121" s="901"/>
      <c r="DS121" s="901"/>
      <c r="DT121" s="901"/>
      <c r="DU121" s="901"/>
      <c r="DV121" s="878">
        <v>1.1000000000000001</v>
      </c>
      <c r="DW121" s="878"/>
      <c r="DX121" s="878"/>
      <c r="DY121" s="878"/>
      <c r="DZ121" s="879"/>
    </row>
    <row r="122" spans="1:130" s="248" customFormat="1" ht="26.25" customHeight="1">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448</v>
      </c>
      <c r="AB122" s="864"/>
      <c r="AC122" s="864"/>
      <c r="AD122" s="864"/>
      <c r="AE122" s="865"/>
      <c r="AF122" s="866" t="s">
        <v>448</v>
      </c>
      <c r="AG122" s="864"/>
      <c r="AH122" s="864"/>
      <c r="AI122" s="864"/>
      <c r="AJ122" s="865"/>
      <c r="AK122" s="866" t="s">
        <v>232</v>
      </c>
      <c r="AL122" s="864"/>
      <c r="AM122" s="864"/>
      <c r="AN122" s="864"/>
      <c r="AO122" s="865"/>
      <c r="AP122" s="911" t="s">
        <v>448</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117036438</v>
      </c>
      <c r="BR122" s="932"/>
      <c r="BS122" s="932"/>
      <c r="BT122" s="932"/>
      <c r="BU122" s="932"/>
      <c r="BV122" s="932">
        <v>117528016</v>
      </c>
      <c r="BW122" s="932"/>
      <c r="BX122" s="932"/>
      <c r="BY122" s="932"/>
      <c r="BZ122" s="932"/>
      <c r="CA122" s="932">
        <v>118150045</v>
      </c>
      <c r="CB122" s="932"/>
      <c r="CC122" s="932"/>
      <c r="CD122" s="932"/>
      <c r="CE122" s="932"/>
      <c r="CF122" s="933">
        <v>117.5</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1773629</v>
      </c>
      <c r="DH122" s="901"/>
      <c r="DI122" s="901"/>
      <c r="DJ122" s="901"/>
      <c r="DK122" s="901"/>
      <c r="DL122" s="901">
        <v>1386653</v>
      </c>
      <c r="DM122" s="901"/>
      <c r="DN122" s="901"/>
      <c r="DO122" s="901"/>
      <c r="DP122" s="901"/>
      <c r="DQ122" s="901">
        <v>994871</v>
      </c>
      <c r="DR122" s="901"/>
      <c r="DS122" s="901"/>
      <c r="DT122" s="901"/>
      <c r="DU122" s="901"/>
      <c r="DV122" s="878">
        <v>1</v>
      </c>
      <c r="DW122" s="878"/>
      <c r="DX122" s="878"/>
      <c r="DY122" s="878"/>
      <c r="DZ122" s="879"/>
    </row>
    <row r="123" spans="1:130" s="248" customFormat="1" ht="26.25" customHeight="1">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133</v>
      </c>
      <c r="AB123" s="864"/>
      <c r="AC123" s="864"/>
      <c r="AD123" s="864"/>
      <c r="AE123" s="865"/>
      <c r="AF123" s="866">
        <v>70</v>
      </c>
      <c r="AG123" s="864"/>
      <c r="AH123" s="864"/>
      <c r="AI123" s="864"/>
      <c r="AJ123" s="865"/>
      <c r="AK123" s="866" t="s">
        <v>448</v>
      </c>
      <c r="AL123" s="864"/>
      <c r="AM123" s="864"/>
      <c r="AN123" s="864"/>
      <c r="AO123" s="865"/>
      <c r="AP123" s="911" t="s">
        <v>232</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484</v>
      </c>
      <c r="BP123" s="965"/>
      <c r="BQ123" s="919">
        <v>223895727</v>
      </c>
      <c r="BR123" s="920"/>
      <c r="BS123" s="920"/>
      <c r="BT123" s="920"/>
      <c r="BU123" s="920"/>
      <c r="BV123" s="920">
        <v>215333452</v>
      </c>
      <c r="BW123" s="920"/>
      <c r="BX123" s="920"/>
      <c r="BY123" s="920"/>
      <c r="BZ123" s="920"/>
      <c r="CA123" s="920">
        <v>209805876</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v>327037</v>
      </c>
      <c r="DH123" s="864"/>
      <c r="DI123" s="864"/>
      <c r="DJ123" s="864"/>
      <c r="DK123" s="865"/>
      <c r="DL123" s="866">
        <v>281303</v>
      </c>
      <c r="DM123" s="864"/>
      <c r="DN123" s="864"/>
      <c r="DO123" s="864"/>
      <c r="DP123" s="865"/>
      <c r="DQ123" s="866">
        <v>247846</v>
      </c>
      <c r="DR123" s="864"/>
      <c r="DS123" s="864"/>
      <c r="DT123" s="864"/>
      <c r="DU123" s="865"/>
      <c r="DV123" s="911">
        <v>0.2</v>
      </c>
      <c r="DW123" s="912"/>
      <c r="DX123" s="912"/>
      <c r="DY123" s="912"/>
      <c r="DZ123" s="913"/>
    </row>
    <row r="124" spans="1:130" s="248" customFormat="1" ht="26.25" customHeight="1" thickBot="1">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232</v>
      </c>
      <c r="AG124" s="864"/>
      <c r="AH124" s="864"/>
      <c r="AI124" s="864"/>
      <c r="AJ124" s="865"/>
      <c r="AK124" s="866" t="s">
        <v>448</v>
      </c>
      <c r="AL124" s="864"/>
      <c r="AM124" s="864"/>
      <c r="AN124" s="864"/>
      <c r="AO124" s="865"/>
      <c r="AP124" s="911" t="s">
        <v>448</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3.9</v>
      </c>
      <c r="BR124" s="918"/>
      <c r="BS124" s="918"/>
      <c r="BT124" s="918"/>
      <c r="BU124" s="918"/>
      <c r="BV124" s="918">
        <v>7.9</v>
      </c>
      <c r="BW124" s="918"/>
      <c r="BX124" s="918"/>
      <c r="BY124" s="918"/>
      <c r="BZ124" s="918"/>
      <c r="CA124" s="918">
        <v>11.4</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26838105</v>
      </c>
      <c r="DH124" s="847"/>
      <c r="DI124" s="847"/>
      <c r="DJ124" s="847"/>
      <c r="DK124" s="848"/>
      <c r="DL124" s="849" t="s">
        <v>389</v>
      </c>
      <c r="DM124" s="847"/>
      <c r="DN124" s="847"/>
      <c r="DO124" s="847"/>
      <c r="DP124" s="848"/>
      <c r="DQ124" s="849" t="s">
        <v>232</v>
      </c>
      <c r="DR124" s="847"/>
      <c r="DS124" s="847"/>
      <c r="DT124" s="847"/>
      <c r="DU124" s="848"/>
      <c r="DV124" s="935" t="s">
        <v>389</v>
      </c>
      <c r="DW124" s="936"/>
      <c r="DX124" s="936"/>
      <c r="DY124" s="936"/>
      <c r="DZ124" s="937"/>
    </row>
    <row r="125" spans="1:130" s="248" customFormat="1" ht="26.25" customHeight="1">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448</v>
      </c>
      <c r="AG125" s="864"/>
      <c r="AH125" s="864"/>
      <c r="AI125" s="864"/>
      <c r="AJ125" s="865"/>
      <c r="AK125" s="866" t="s">
        <v>232</v>
      </c>
      <c r="AL125" s="864"/>
      <c r="AM125" s="864"/>
      <c r="AN125" s="864"/>
      <c r="AO125" s="865"/>
      <c r="AP125" s="911" t="s">
        <v>232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389</v>
      </c>
      <c r="DH125" s="929"/>
      <c r="DI125" s="929"/>
      <c r="DJ125" s="929"/>
      <c r="DK125" s="929"/>
      <c r="DL125" s="929" t="s">
        <v>389</v>
      </c>
      <c r="DM125" s="929"/>
      <c r="DN125" s="929"/>
      <c r="DO125" s="929"/>
      <c r="DP125" s="929"/>
      <c r="DQ125" s="929" t="s">
        <v>448</v>
      </c>
      <c r="DR125" s="929"/>
      <c r="DS125" s="929"/>
      <c r="DT125" s="929"/>
      <c r="DU125" s="929"/>
      <c r="DV125" s="930" t="s">
        <v>232</v>
      </c>
      <c r="DW125" s="930"/>
      <c r="DX125" s="930"/>
      <c r="DY125" s="930"/>
      <c r="DZ125" s="931"/>
    </row>
    <row r="126" spans="1:130" s="248" customFormat="1" ht="26.25" customHeight="1" thickBot="1">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3902911</v>
      </c>
      <c r="AB126" s="864"/>
      <c r="AC126" s="864"/>
      <c r="AD126" s="864"/>
      <c r="AE126" s="865"/>
      <c r="AF126" s="866">
        <v>1126934</v>
      </c>
      <c r="AG126" s="864"/>
      <c r="AH126" s="864"/>
      <c r="AI126" s="864"/>
      <c r="AJ126" s="865"/>
      <c r="AK126" s="866">
        <v>1138731</v>
      </c>
      <c r="AL126" s="864"/>
      <c r="AM126" s="864"/>
      <c r="AN126" s="864"/>
      <c r="AO126" s="865"/>
      <c r="AP126" s="911">
        <v>1.1000000000000001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v>1057390</v>
      </c>
      <c r="DH126" s="901"/>
      <c r="DI126" s="901"/>
      <c r="DJ126" s="901"/>
      <c r="DK126" s="901"/>
      <c r="DL126" s="901">
        <v>1295604</v>
      </c>
      <c r="DM126" s="901"/>
      <c r="DN126" s="901"/>
      <c r="DO126" s="901"/>
      <c r="DP126" s="901"/>
      <c r="DQ126" s="901">
        <v>1298578</v>
      </c>
      <c r="DR126" s="901"/>
      <c r="DS126" s="901"/>
      <c r="DT126" s="901"/>
      <c r="DU126" s="901"/>
      <c r="DV126" s="878">
        <v>1.3</v>
      </c>
      <c r="DW126" s="878"/>
      <c r="DX126" s="878"/>
      <c r="DY126" s="878"/>
      <c r="DZ126" s="879"/>
    </row>
    <row r="127" spans="1:130" s="248" customFormat="1" ht="26.25" customHeight="1">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64808</v>
      </c>
      <c r="AB127" s="864"/>
      <c r="AC127" s="864"/>
      <c r="AD127" s="864"/>
      <c r="AE127" s="865"/>
      <c r="AF127" s="866">
        <v>54178</v>
      </c>
      <c r="AG127" s="864"/>
      <c r="AH127" s="864"/>
      <c r="AI127" s="864"/>
      <c r="AJ127" s="865"/>
      <c r="AK127" s="866">
        <v>44196</v>
      </c>
      <c r="AL127" s="864"/>
      <c r="AM127" s="864"/>
      <c r="AN127" s="864"/>
      <c r="AO127" s="865"/>
      <c r="AP127" s="911">
        <v>0</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448</v>
      </c>
      <c r="DM127" s="901"/>
      <c r="DN127" s="901"/>
      <c r="DO127" s="901"/>
      <c r="DP127" s="901"/>
      <c r="DQ127" s="901" t="s">
        <v>232</v>
      </c>
      <c r="DR127" s="901"/>
      <c r="DS127" s="901"/>
      <c r="DT127" s="901"/>
      <c r="DU127" s="901"/>
      <c r="DV127" s="878" t="s">
        <v>232</v>
      </c>
      <c r="DW127" s="878"/>
      <c r="DX127" s="878"/>
      <c r="DY127" s="878"/>
      <c r="DZ127" s="879"/>
    </row>
    <row r="128" spans="1:130" s="248" customFormat="1" ht="26.25" customHeight="1" thickBot="1">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4266266</v>
      </c>
      <c r="AB128" s="885"/>
      <c r="AC128" s="885"/>
      <c r="AD128" s="885"/>
      <c r="AE128" s="886"/>
      <c r="AF128" s="887">
        <v>4224781</v>
      </c>
      <c r="AG128" s="885"/>
      <c r="AH128" s="885"/>
      <c r="AI128" s="885"/>
      <c r="AJ128" s="886"/>
      <c r="AK128" s="887">
        <v>4059934</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448</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v>24601</v>
      </c>
      <c r="DH128" s="875"/>
      <c r="DI128" s="875"/>
      <c r="DJ128" s="875"/>
      <c r="DK128" s="875"/>
      <c r="DL128" s="875">
        <v>24998</v>
      </c>
      <c r="DM128" s="875"/>
      <c r="DN128" s="875"/>
      <c r="DO128" s="875"/>
      <c r="DP128" s="875"/>
      <c r="DQ128" s="875">
        <v>1855</v>
      </c>
      <c r="DR128" s="875"/>
      <c r="DS128" s="875"/>
      <c r="DT128" s="875"/>
      <c r="DU128" s="875"/>
      <c r="DV128" s="876">
        <v>0</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106645163</v>
      </c>
      <c r="AB129" s="864"/>
      <c r="AC129" s="864"/>
      <c r="AD129" s="864"/>
      <c r="AE129" s="865"/>
      <c r="AF129" s="866">
        <v>107345515</v>
      </c>
      <c r="AG129" s="864"/>
      <c r="AH129" s="864"/>
      <c r="AI129" s="864"/>
      <c r="AJ129" s="865"/>
      <c r="AK129" s="866">
        <v>110465740</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448</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10088278</v>
      </c>
      <c r="AB130" s="864"/>
      <c r="AC130" s="864"/>
      <c r="AD130" s="864"/>
      <c r="AE130" s="865"/>
      <c r="AF130" s="866">
        <v>9862698</v>
      </c>
      <c r="AG130" s="864"/>
      <c r="AH130" s="864"/>
      <c r="AI130" s="864"/>
      <c r="AJ130" s="865"/>
      <c r="AK130" s="866">
        <v>9934872</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96556885</v>
      </c>
      <c r="AB131" s="847"/>
      <c r="AC131" s="847"/>
      <c r="AD131" s="847"/>
      <c r="AE131" s="848"/>
      <c r="AF131" s="849">
        <v>97482817</v>
      </c>
      <c r="AG131" s="847"/>
      <c r="AH131" s="847"/>
      <c r="AI131" s="847"/>
      <c r="AJ131" s="848"/>
      <c r="AK131" s="849">
        <v>100530868</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v>11.4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7.7190072980000002</v>
      </c>
      <c r="AB132" s="827"/>
      <c r="AC132" s="827"/>
      <c r="AD132" s="827"/>
      <c r="AE132" s="828"/>
      <c r="AF132" s="829">
        <v>3.485810222</v>
      </c>
      <c r="AG132" s="827"/>
      <c r="AH132" s="827"/>
      <c r="AI132" s="827"/>
      <c r="AJ132" s="828"/>
      <c r="AK132" s="829">
        <v>3.8380490260000002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6.1</v>
      </c>
      <c r="AB133" s="806"/>
      <c r="AC133" s="806"/>
      <c r="AD133" s="806"/>
      <c r="AE133" s="807"/>
      <c r="AF133" s="805">
        <v>5.8</v>
      </c>
      <c r="AG133" s="806"/>
      <c r="AH133" s="806"/>
      <c r="AI133" s="806"/>
      <c r="AJ133" s="807"/>
      <c r="AK133" s="805">
        <v>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ojTiSTloikblSSqZ9lSBq34s8U6NCbcSCT6boMJ5pFkagPgON8/Ya9qnB+pxBOobgjTXP1+iOYCG8NYcblOg==" saltValue="SFaLs8styQ21YEEGCp9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1" zoomScale="85" zoomScaleNormal="85" zoomScaleSheetLayoutView="85" workbookViewId="0">
      <selection activeCell="AO73" sqref="AO73"/>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OHBZ1wGZeNm+2pp6WHYk584yp8Yjor6XGMKRiU+m1OKtXW5LIIbMx4TfK5g4x8MEmsMhhL33YjGA4oRn/LrXg==" saltValue="F5DWSv9mCSZcWIOz63qY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28"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D1veHZE6M2rxnxDUzViAM8czn0XEJcAd+9XrN02/J0DxpmGILEao1QE1GpBbe1vZCthrGBhc2+rn/n+8SBk/A==" saltValue="ry+i97riH23NN+1cdGcM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1"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2"/>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2" t="s">
        <v>519</v>
      </c>
      <c r="AL9" s="1233"/>
      <c r="AM9" s="1233"/>
      <c r="AN9" s="1234"/>
      <c r="AO9" s="314">
        <v>30793384</v>
      </c>
      <c r="AP9" s="314">
        <v>50699</v>
      </c>
      <c r="AQ9" s="315">
        <v>62265</v>
      </c>
      <c r="AR9" s="316">
        <v>-18.600000000000001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2" t="s">
        <v>520</v>
      </c>
      <c r="AL10" s="1233"/>
      <c r="AM10" s="1233"/>
      <c r="AN10" s="1234"/>
      <c r="AO10" s="317">
        <v>18</v>
      </c>
      <c r="AP10" s="317">
        <v>0</v>
      </c>
      <c r="AQ10" s="318">
        <v>1645</v>
      </c>
      <c r="AR10" s="319">
        <v>-100</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2" t="s">
        <v>521</v>
      </c>
      <c r="AL11" s="1233"/>
      <c r="AM11" s="1233"/>
      <c r="AN11" s="1234"/>
      <c r="AO11" s="317">
        <v>845432</v>
      </c>
      <c r="AP11" s="317">
        <v>1392</v>
      </c>
      <c r="AQ11" s="318">
        <v>688</v>
      </c>
      <c r="AR11" s="319">
        <v>102.3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2" t="s">
        <v>522</v>
      </c>
      <c r="AL12" s="1233"/>
      <c r="AM12" s="1233"/>
      <c r="AN12" s="1234"/>
      <c r="AO12" s="317" t="s">
        <v>523</v>
      </c>
      <c r="AP12" s="317" t="s">
        <v>523</v>
      </c>
      <c r="AQ12" s="318">
        <v>24</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2" t="s">
        <v>524</v>
      </c>
      <c r="AL13" s="1233"/>
      <c r="AM13" s="1233"/>
      <c r="AN13" s="1234"/>
      <c r="AO13" s="317">
        <v>2099073</v>
      </c>
      <c r="AP13" s="317">
        <v>3456</v>
      </c>
      <c r="AQ13" s="318">
        <v>2006</v>
      </c>
      <c r="AR13" s="319">
        <v>72.3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2" t="s">
        <v>525</v>
      </c>
      <c r="AL14" s="1233"/>
      <c r="AM14" s="1233"/>
      <c r="AN14" s="1234"/>
      <c r="AO14" s="317">
        <v>310985</v>
      </c>
      <c r="AP14" s="317">
        <v>512</v>
      </c>
      <c r="AQ14" s="318">
        <v>1357</v>
      </c>
      <c r="AR14" s="319">
        <v>-62.3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5" t="s">
        <v>526</v>
      </c>
      <c r="AL15" s="1236"/>
      <c r="AM15" s="1236"/>
      <c r="AN15" s="1237"/>
      <c r="AO15" s="317">
        <v>-1730696</v>
      </c>
      <c r="AP15" s="317">
        <v>-2849</v>
      </c>
      <c r="AQ15" s="318">
        <v>-3875</v>
      </c>
      <c r="AR15" s="319">
        <v>-26.5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5" t="s">
        <v>185</v>
      </c>
      <c r="AL16" s="1236"/>
      <c r="AM16" s="1236"/>
      <c r="AN16" s="1237"/>
      <c r="AO16" s="317">
        <v>32318196</v>
      </c>
      <c r="AP16" s="317">
        <v>53210</v>
      </c>
      <c r="AQ16" s="318">
        <v>64110</v>
      </c>
      <c r="AR16" s="319">
        <v>-17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8" t="s">
        <v>531</v>
      </c>
      <c r="AL21" s="1239"/>
      <c r="AM21" s="1239"/>
      <c r="AN21" s="1240"/>
      <c r="AO21" s="330">
        <v>5.73</v>
      </c>
      <c r="AP21" s="331">
        <v>6.37</v>
      </c>
      <c r="AQ21" s="332">
        <v>-0.64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8" t="s">
        <v>532</v>
      </c>
      <c r="AL22" s="1239"/>
      <c r="AM22" s="1239"/>
      <c r="AN22" s="1240"/>
      <c r="AO22" s="335">
        <v>101.6</v>
      </c>
      <c r="AP22" s="336">
        <v>99.7</v>
      </c>
      <c r="AQ22" s="337">
        <v>1.9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1"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2"/>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536</v>
      </c>
      <c r="AL32" s="1222"/>
      <c r="AM32" s="1222"/>
      <c r="AN32" s="1223"/>
      <c r="AO32" s="345">
        <v>14651134</v>
      </c>
      <c r="AP32" s="345">
        <v>24122</v>
      </c>
      <c r="AQ32" s="346">
        <v>36503</v>
      </c>
      <c r="AR32" s="347">
        <v>-33.9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537</v>
      </c>
      <c r="AL33" s="1222"/>
      <c r="AM33" s="1222"/>
      <c r="AN33" s="1223"/>
      <c r="AO33" s="345" t="s">
        <v>523</v>
      </c>
      <c r="AP33" s="345" t="s">
        <v>523</v>
      </c>
      <c r="AQ33" s="346">
        <v>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538</v>
      </c>
      <c r="AL34" s="1222"/>
      <c r="AM34" s="1222"/>
      <c r="AN34" s="1223"/>
      <c r="AO34" s="345" t="s">
        <v>523</v>
      </c>
      <c r="AP34" s="345" t="s">
        <v>523</v>
      </c>
      <c r="AQ34" s="346">
        <v>76</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539</v>
      </c>
      <c r="AL35" s="1222"/>
      <c r="AM35" s="1222"/>
      <c r="AN35" s="1223"/>
      <c r="AO35" s="345">
        <v>2019111</v>
      </c>
      <c r="AP35" s="345">
        <v>3324</v>
      </c>
      <c r="AQ35" s="346">
        <v>8582</v>
      </c>
      <c r="AR35" s="347">
        <v>-61.3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540</v>
      </c>
      <c r="AL36" s="1222"/>
      <c r="AM36" s="1222"/>
      <c r="AN36" s="1223"/>
      <c r="AO36" s="345" t="s">
        <v>523</v>
      </c>
      <c r="AP36" s="345" t="s">
        <v>523</v>
      </c>
      <c r="AQ36" s="346">
        <v>400</v>
      </c>
      <c r="AR36" s="347" t="s">
        <v>523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541</v>
      </c>
      <c r="AL37" s="1222"/>
      <c r="AM37" s="1222"/>
      <c r="AN37" s="1223"/>
      <c r="AO37" s="345">
        <v>1182927</v>
      </c>
      <c r="AP37" s="345">
        <v>1948</v>
      </c>
      <c r="AQ37" s="346">
        <v>747</v>
      </c>
      <c r="AR37" s="347">
        <v>160.80000000000001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8" t="s">
        <v>542</v>
      </c>
      <c r="AL38" s="1219"/>
      <c r="AM38" s="1219"/>
      <c r="AN38" s="1220"/>
      <c r="AO38" s="348">
        <v>58</v>
      </c>
      <c r="AP38" s="348">
        <v>0</v>
      </c>
      <c r="AQ38" s="349">
        <v>2</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8" t="s">
        <v>543</v>
      </c>
      <c r="AL39" s="1219"/>
      <c r="AM39" s="1219"/>
      <c r="AN39" s="1220"/>
      <c r="AO39" s="345">
        <v>-4059934</v>
      </c>
      <c r="AP39" s="345">
        <v>-6684</v>
      </c>
      <c r="AQ39" s="346">
        <v>-7844</v>
      </c>
      <c r="AR39" s="347">
        <v>-14.8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544</v>
      </c>
      <c r="AL40" s="1222"/>
      <c r="AM40" s="1222"/>
      <c r="AN40" s="1223"/>
      <c r="AO40" s="345">
        <v>-9934872</v>
      </c>
      <c r="AP40" s="345">
        <v>-16357</v>
      </c>
      <c r="AQ40" s="346">
        <v>-28367</v>
      </c>
      <c r="AR40" s="347">
        <v>-42.3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4" t="s">
        <v>297</v>
      </c>
      <c r="AL41" s="1225"/>
      <c r="AM41" s="1225"/>
      <c r="AN41" s="1226"/>
      <c r="AO41" s="345">
        <v>3858424</v>
      </c>
      <c r="AP41" s="345">
        <v>6353</v>
      </c>
      <c r="AQ41" s="346">
        <v>10099</v>
      </c>
      <c r="AR41" s="347">
        <v>-37.1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7" t="s">
        <v>514</v>
      </c>
      <c r="AN49" s="1229" t="s">
        <v>548</v>
      </c>
      <c r="AO49" s="1230"/>
      <c r="AP49" s="1230"/>
      <c r="AQ49" s="1230"/>
      <c r="AR49" s="1231"/>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8"/>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25161772</v>
      </c>
      <c r="AN51" s="367">
        <v>42254</v>
      </c>
      <c r="AO51" s="368">
        <v>72.099999999999994</v>
      </c>
      <c r="AP51" s="369">
        <v>42581</v>
      </c>
      <c r="AQ51" s="370">
        <v>-2.2000000000000002</v>
      </c>
      <c r="AR51" s="371">
        <v>74.3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15168146</v>
      </c>
      <c r="AN52" s="375">
        <v>25471</v>
      </c>
      <c r="AO52" s="376">
        <v>95.7</v>
      </c>
      <c r="AP52" s="377">
        <v>24354</v>
      </c>
      <c r="AQ52" s="378">
        <v>-1.8</v>
      </c>
      <c r="AR52" s="379">
        <v>97.5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34740362</v>
      </c>
      <c r="AN53" s="367">
        <v>57896</v>
      </c>
      <c r="AO53" s="368">
        <v>37</v>
      </c>
      <c r="AP53" s="369">
        <v>45426</v>
      </c>
      <c r="AQ53" s="370">
        <v>6.7</v>
      </c>
      <c r="AR53" s="371">
        <v>30.3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18726817</v>
      </c>
      <c r="AN54" s="375">
        <v>31209</v>
      </c>
      <c r="AO54" s="376">
        <v>22.5</v>
      </c>
      <c r="AP54" s="377">
        <v>24508</v>
      </c>
      <c r="AQ54" s="378">
        <v>0.6</v>
      </c>
      <c r="AR54" s="379">
        <v>21.9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24612220</v>
      </c>
      <c r="AN55" s="367">
        <v>40760</v>
      </c>
      <c r="AO55" s="368">
        <v>-29.6</v>
      </c>
      <c r="AP55" s="369">
        <v>46457</v>
      </c>
      <c r="AQ55" s="370">
        <v>2.2999999999999998</v>
      </c>
      <c r="AR55" s="371">
        <v>-31.9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16288804</v>
      </c>
      <c r="AN56" s="375">
        <v>26975</v>
      </c>
      <c r="AO56" s="376">
        <v>-13.6</v>
      </c>
      <c r="AP56" s="377">
        <v>24020</v>
      </c>
      <c r="AQ56" s="378">
        <v>-2</v>
      </c>
      <c r="AR56" s="379">
        <v>-11.6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31868873</v>
      </c>
      <c r="AN57" s="367">
        <v>52493</v>
      </c>
      <c r="AO57" s="368">
        <v>28.8</v>
      </c>
      <c r="AP57" s="369">
        <v>51849</v>
      </c>
      <c r="AQ57" s="370">
        <v>11.6</v>
      </c>
      <c r="AR57" s="371">
        <v>17.2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21854012</v>
      </c>
      <c r="AN58" s="375">
        <v>35997</v>
      </c>
      <c r="AO58" s="376">
        <v>33.4</v>
      </c>
      <c r="AP58" s="377">
        <v>26326</v>
      </c>
      <c r="AQ58" s="378">
        <v>9.6</v>
      </c>
      <c r="AR58" s="379">
        <v>23.8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31053289</v>
      </c>
      <c r="AN59" s="367">
        <v>51127</v>
      </c>
      <c r="AO59" s="368">
        <v>-2.6</v>
      </c>
      <c r="AP59" s="369">
        <v>52191</v>
      </c>
      <c r="AQ59" s="370">
        <v>0.7</v>
      </c>
      <c r="AR59" s="371">
        <v>-3.3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20022170</v>
      </c>
      <c r="AN60" s="375">
        <v>32965</v>
      </c>
      <c r="AO60" s="376">
        <v>-8.4</v>
      </c>
      <c r="AP60" s="377">
        <v>26807</v>
      </c>
      <c r="AQ60" s="378">
        <v>1.8</v>
      </c>
      <c r="AR60" s="379">
        <v>-10.199999999999999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29487303</v>
      </c>
      <c r="AN61" s="382">
        <v>48906</v>
      </c>
      <c r="AO61" s="383">
        <v>21.1</v>
      </c>
      <c r="AP61" s="384">
        <v>47701</v>
      </c>
      <c r="AQ61" s="385">
        <v>3.8</v>
      </c>
      <c r="AR61" s="371">
        <v>17.3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18411990</v>
      </c>
      <c r="AN62" s="375">
        <v>30523</v>
      </c>
      <c r="AO62" s="376">
        <v>25.9</v>
      </c>
      <c r="AP62" s="377">
        <v>25203</v>
      </c>
      <c r="AQ62" s="378">
        <v>1.6</v>
      </c>
      <c r="AR62" s="379">
        <v>24.3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Cj3lWQVxrxyKvpD9G9qtQvwezMTLpNJ+kH7lHV17sE85HT9m5iaoWuWJuthH7fGMzkxcLANlTJSijTP8xcDOMA==" saltValue="lIm+KSJfJINcaIiuNDlPt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7" zoomScale="70" zoomScaleNormal="70" zoomScaleSheetLayoutView="55" workbookViewId="0">
      <selection activeCell="AG101" sqref="AG101"/>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5N3N1eW8H4lSHECfwcGmFerZHtoKjyGY6pRLRquf1TNVCJVknzDTZP5BT2XYmIt0tx6dooW3dWyyH9zFw4grpw==" saltValue="Ea0FnbcF5GrCBN2pPQ02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7" zoomScale="70" zoomScaleNormal="70" zoomScaleSheetLayoutView="55" workbookViewId="0">
      <selection activeCell="AD91" sqref="AD91"/>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KErMiBIDk2qhFaiytpZc1+n4e6ogQ8Qd0DwgYefNmrBxJAX1ZmqXc3ie2sR0pMcwEFXy+Tstl3Le+2kCZ8dBOA==" saltValue="f2IP/kghtMiWLsiROOJ2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0" zoomScale="85" zoomScaleNormal="85"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43" t="s">
        <v>3</v>
      </c>
      <c r="D47" s="1243"/>
      <c r="E47" s="1244"/>
      <c r="F47" s="11">
        <v>23.36</v>
      </c>
      <c r="G47" s="12">
        <v>15.01</v>
      </c>
      <c r="H47" s="12">
        <v>13.58</v>
      </c>
      <c r="I47" s="12">
        <v>14.84</v>
      </c>
      <c r="J47" s="13">
        <v>10.08</v>
      </c>
    </row>
    <row r="48" spans="2:10" ht="57.75" customHeight="1">
      <c r="B48" s="14"/>
      <c r="C48" s="1245" t="s">
        <v>4</v>
      </c>
      <c r="D48" s="1245"/>
      <c r="E48" s="1246"/>
      <c r="F48" s="15">
        <v>7.65</v>
      </c>
      <c r="G48" s="16">
        <v>9.17</v>
      </c>
      <c r="H48" s="16">
        <v>7.42</v>
      </c>
      <c r="I48" s="16">
        <v>7.02</v>
      </c>
      <c r="J48" s="17">
        <v>8.4499999999999993</v>
      </c>
    </row>
    <row r="49" spans="2:10" ht="57.75" customHeight="1" thickBot="1">
      <c r="B49" s="18"/>
      <c r="C49" s="1247" t="s">
        <v>5</v>
      </c>
      <c r="D49" s="1247"/>
      <c r="E49" s="1248"/>
      <c r="F49" s="19">
        <v>2.1</v>
      </c>
      <c r="G49" s="20" t="s">
        <v>569</v>
      </c>
      <c r="H49" s="20" t="s">
        <v>570</v>
      </c>
      <c r="I49" s="20">
        <v>1</v>
      </c>
      <c r="J49" s="21" t="s">
        <v>571</v>
      </c>
    </row>
    <row r="50" spans="2:10" ht="13.5" customHeight="1"/>
  </sheetData>
  <sheetProtection algorithmName="SHA-512" hashValue="LEuj0+QYiH6WIrCQbCPh4R/G3FTc+PkjD1KskDA81J9BObXqyAH+t9KD9NkgLzbZERJrAuKNc/v7ZDUWz686HA==" saltValue="ruvYOOJAGVAaKnkLUmbs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2022-09-22T01:00:21Z</cp:lastPrinted>
  <dcterms:created xsi:type="dcterms:W3CDTF">2022-02-02T04:11:26Z</dcterms:created>
  <dcterms:modified xsi:type="dcterms:W3CDTF">2022-09-22T01:01:12Z</dcterms:modified>
  <cp:category/>
</cp:coreProperties>
</file>